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192.168.20.8\涉外组\China PM Team\Mindy\To Leo\Ross\Sheet set and Pillow case\2025\20250130 ROSS Serta Sheets and Pillowcases June POE\PO and Commitment\"/>
    </mc:Choice>
  </mc:AlternateContent>
  <xr:revisionPtr revIDLastSave="0" documentId="13_ncr:1_{9C03B29C-721A-4330-87B2-9FBC5B69F74D}" xr6:coauthVersionLast="47" xr6:coauthVersionMax="47" xr10:uidLastSave="{00000000-0000-0000-0000-000000000000}"/>
  <bookViews>
    <workbookView xWindow="28680" yWindow="-120" windowWidth="29040" windowHeight="15840" xr2:uid="{00000000-000D-0000-FFFF-FFFF00000000}"/>
  </bookViews>
  <sheets>
    <sheet name="Quote" sheetId="3" r:id="rId1"/>
    <sheet name="Serta Cooling 9-16-2024" sheetId="29" r:id="rId2"/>
    <sheet name="85gsm Serta 10-29" sheetId="30" r:id="rId3"/>
    <sheet name="Serta 05-22 Final" sheetId="20" r:id="rId4"/>
    <sheet name="Serta 05-13" sheetId="18" r:id="rId5"/>
    <sheet name="Quote Sheet Allergen pc" sheetId="21" r:id="rId6"/>
    <sheet name="Allergen pc 09-16-2024" sheetId="2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_xlnm.Print_Area" localSheetId="4">'Serta 05-13'!$A$1:$O$6</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99" i="3" l="1"/>
  <c r="Q98" i="3"/>
  <c r="Q97" i="3"/>
  <c r="Q96" i="3"/>
  <c r="Q95" i="3"/>
  <c r="P111" i="3"/>
  <c r="I104" i="3"/>
  <c r="I108" i="3" s="1"/>
  <c r="I103" i="3"/>
  <c r="H103" i="3" s="1"/>
  <c r="Q110" i="3"/>
  <c r="Q109" i="3"/>
  <c r="Q108" i="3"/>
  <c r="Q107" i="3"/>
  <c r="Q106" i="3"/>
  <c r="Q105" i="3"/>
  <c r="Q104" i="3"/>
  <c r="Q103" i="3"/>
  <c r="A103" i="3"/>
  <c r="I88" i="3"/>
  <c r="I90" i="3" s="1"/>
  <c r="I96" i="3" s="1"/>
  <c r="I87" i="3"/>
  <c r="H87" i="3" s="1"/>
  <c r="Q94" i="3"/>
  <c r="I94" i="3"/>
  <c r="Q93" i="3"/>
  <c r="Q92" i="3"/>
  <c r="Q91" i="3"/>
  <c r="Q90" i="3"/>
  <c r="Q89" i="3"/>
  <c r="Q88" i="3"/>
  <c r="Q99" i="3" s="1"/>
  <c r="I92" i="3"/>
  <c r="I98" i="3" s="1"/>
  <c r="Q87" i="3"/>
  <c r="A87" i="3"/>
  <c r="H98" i="3" l="1"/>
  <c r="H96" i="3"/>
  <c r="Q111" i="3"/>
  <c r="H108" i="3"/>
  <c r="I106" i="3"/>
  <c r="I110" i="3"/>
  <c r="I105" i="3"/>
  <c r="I109" i="3"/>
  <c r="I107" i="3"/>
  <c r="H104" i="3"/>
  <c r="H90" i="3"/>
  <c r="I91" i="3"/>
  <c r="I97" i="3" s="1"/>
  <c r="H92" i="3"/>
  <c r="I89" i="3"/>
  <c r="I95" i="3" s="1"/>
  <c r="I93" i="3"/>
  <c r="H88" i="3"/>
  <c r="H94" i="3"/>
  <c r="H91" i="3" l="1"/>
  <c r="R92" i="3"/>
  <c r="R98" i="3"/>
  <c r="H97" i="3"/>
  <c r="H95" i="3"/>
  <c r="R96" i="3"/>
  <c r="H107" i="3"/>
  <c r="H109" i="3"/>
  <c r="H105" i="3"/>
  <c r="R104" i="3"/>
  <c r="R108" i="3"/>
  <c r="R103" i="3"/>
  <c r="H110" i="3"/>
  <c r="H106" i="3"/>
  <c r="R91" i="3"/>
  <c r="R87" i="3"/>
  <c r="R99" i="3" s="1"/>
  <c r="R94" i="3"/>
  <c r="H93" i="3"/>
  <c r="R90" i="3"/>
  <c r="H89" i="3"/>
  <c r="R88" i="3"/>
  <c r="R97" i="3" l="1"/>
  <c r="R95" i="3"/>
  <c r="R110" i="3"/>
  <c r="R105" i="3"/>
  <c r="R109" i="3"/>
  <c r="R106" i="3"/>
  <c r="R107" i="3"/>
  <c r="R93" i="3"/>
  <c r="R89" i="3"/>
  <c r="R111" i="3" l="1"/>
  <c r="S99" i="3"/>
  <c r="S111" i="3"/>
  <c r="Q81" i="3"/>
  <c r="P83" i="3"/>
  <c r="Q82" i="3"/>
  <c r="Q80" i="3"/>
  <c r="Q79" i="3"/>
  <c r="Q78" i="3"/>
  <c r="Q77" i="3"/>
  <c r="Q76" i="3"/>
  <c r="Q75" i="3"/>
  <c r="A75" i="3"/>
  <c r="P71" i="3"/>
  <c r="Q70" i="3"/>
  <c r="Q69" i="3"/>
  <c r="Q68" i="3"/>
  <c r="Q67" i="3"/>
  <c r="Q66" i="3"/>
  <c r="A66" i="3"/>
  <c r="P62" i="3"/>
  <c r="Q61" i="3"/>
  <c r="Q60" i="3"/>
  <c r="Q59" i="3"/>
  <c r="Q58" i="3"/>
  <c r="Q57" i="3"/>
  <c r="A57" i="3"/>
  <c r="P53" i="3"/>
  <c r="Q52" i="3"/>
  <c r="Q51" i="3"/>
  <c r="Q50" i="3"/>
  <c r="Q49" i="3"/>
  <c r="Q48" i="3"/>
  <c r="Q47" i="3"/>
  <c r="Q46" i="3"/>
  <c r="A46" i="3"/>
  <c r="P42" i="3"/>
  <c r="Q41" i="3"/>
  <c r="Q40" i="3"/>
  <c r="Q39" i="3"/>
  <c r="Q38" i="3"/>
  <c r="Q37" i="3"/>
  <c r="Q36" i="3"/>
  <c r="Q35" i="3"/>
  <c r="A35" i="3"/>
  <c r="Q30" i="3"/>
  <c r="Q29" i="3"/>
  <c r="Q28" i="3"/>
  <c r="Q27" i="3"/>
  <c r="Q26" i="3"/>
  <c r="Q25" i="3"/>
  <c r="Q24" i="3"/>
  <c r="A24" i="3"/>
  <c r="Q71" i="3" l="1"/>
  <c r="Q83" i="3"/>
  <c r="Q53" i="3"/>
  <c r="Q42" i="3"/>
  <c r="R38" i="3"/>
  <c r="Q62" i="3"/>
  <c r="R68" i="3" l="1"/>
  <c r="R77" i="3"/>
  <c r="R59" i="3"/>
  <c r="R81" i="3"/>
  <c r="R37" i="3"/>
  <c r="R82" i="3"/>
  <c r="R76" i="3"/>
  <c r="R80" i="3"/>
  <c r="R79" i="3"/>
  <c r="R78" i="3"/>
  <c r="R75" i="3"/>
  <c r="R69" i="3"/>
  <c r="R66" i="3"/>
  <c r="R67" i="3"/>
  <c r="R70" i="3"/>
  <c r="R48" i="3"/>
  <c r="R26" i="3"/>
  <c r="R36" i="3"/>
  <c r="R50" i="3"/>
  <c r="R61" i="3"/>
  <c r="R58" i="3"/>
  <c r="R60" i="3"/>
  <c r="R57" i="3"/>
  <c r="R51" i="3"/>
  <c r="R46" i="3"/>
  <c r="R47" i="3"/>
  <c r="R49" i="3"/>
  <c r="R52" i="3"/>
  <c r="R27" i="3"/>
  <c r="R40" i="3"/>
  <c r="R41" i="3"/>
  <c r="R35" i="3"/>
  <c r="R28" i="3"/>
  <c r="R29" i="3"/>
  <c r="R24" i="3"/>
  <c r="R25" i="3"/>
  <c r="R30" i="3"/>
  <c r="R71" i="3" l="1"/>
  <c r="S71" i="3" s="1"/>
  <c r="R83" i="3"/>
  <c r="R39" i="3"/>
  <c r="R42" i="3" s="1"/>
  <c r="S42" i="3" s="1"/>
  <c r="R62" i="3"/>
  <c r="S62" i="3" s="1"/>
  <c r="R53" i="3"/>
  <c r="S53" i="3" s="1"/>
  <c r="S83" i="3" l="1"/>
  <c r="P31" i="3"/>
  <c r="I19" i="3"/>
  <c r="I18" i="3"/>
  <c r="I14" i="3"/>
  <c r="I15" i="3"/>
  <c r="I13" i="3"/>
  <c r="Q17" i="3"/>
  <c r="Q16" i="3"/>
  <c r="P20" i="3"/>
  <c r="Q19" i="3"/>
  <c r="Q18" i="3"/>
  <c r="Q15" i="3"/>
  <c r="Q14" i="3"/>
  <c r="Q13" i="3"/>
  <c r="A13" i="3"/>
  <c r="I70" i="3" l="1"/>
  <c r="I29" i="3"/>
  <c r="I81" i="3"/>
  <c r="I61" i="3"/>
  <c r="I40" i="3"/>
  <c r="I80" i="3"/>
  <c r="I51" i="3"/>
  <c r="I66" i="3"/>
  <c r="I46" i="3"/>
  <c r="I75" i="3"/>
  <c r="I35" i="3"/>
  <c r="I24" i="3"/>
  <c r="I57" i="3" s="1"/>
  <c r="I82" i="3"/>
  <c r="I30" i="3"/>
  <c r="I52" i="3"/>
  <c r="I41" i="3"/>
  <c r="I17" i="3"/>
  <c r="I26" i="3"/>
  <c r="I59" i="3" s="1"/>
  <c r="I77" i="3"/>
  <c r="I68" i="3"/>
  <c r="I37" i="3"/>
  <c r="I48" i="3"/>
  <c r="I25" i="3"/>
  <c r="I58" i="3" s="1"/>
  <c r="I67" i="3"/>
  <c r="I36" i="3"/>
  <c r="I76" i="3"/>
  <c r="I47" i="3"/>
  <c r="Q113" i="3"/>
  <c r="Q31" i="3"/>
  <c r="I16" i="3"/>
  <c r="Q20" i="3"/>
  <c r="I78" i="3" l="1"/>
  <c r="I49" i="3"/>
  <c r="I69" i="3"/>
  <c r="I27" i="3"/>
  <c r="I60" i="3" s="1"/>
  <c r="I38" i="3"/>
  <c r="I39" i="3"/>
  <c r="I79" i="3"/>
  <c r="I50" i="3"/>
  <c r="I28" i="3"/>
  <c r="Q114" i="3"/>
  <c r="R16" i="3"/>
  <c r="R17" i="3"/>
  <c r="R15" i="3"/>
  <c r="R19" i="3"/>
  <c r="R13" i="3"/>
  <c r="R18" i="3"/>
  <c r="R14" i="3"/>
  <c r="D5" i="3" l="1"/>
  <c r="R20" i="3"/>
  <c r="S20" i="3" s="1"/>
  <c r="H22" i="30" l="1"/>
  <c r="H21" i="30"/>
  <c r="H20" i="30"/>
  <c r="H19" i="30"/>
  <c r="H18" i="30"/>
  <c r="H17" i="30"/>
  <c r="H16" i="30"/>
  <c r="L13" i="30"/>
  <c r="M13" i="30" s="1"/>
  <c r="L12" i="30"/>
  <c r="M12" i="30" s="1"/>
  <c r="L11" i="30"/>
  <c r="M11" i="30" s="1"/>
  <c r="L10" i="30"/>
  <c r="M10" i="30" s="1"/>
  <c r="L9" i="30"/>
  <c r="M9" i="30" s="1"/>
  <c r="L8" i="30"/>
  <c r="M8" i="30" s="1"/>
  <c r="L7" i="30"/>
  <c r="M7" i="30" s="1"/>
  <c r="K7" i="29" l="1"/>
  <c r="L7" i="29" s="1"/>
  <c r="K8" i="29"/>
  <c r="L8" i="29" s="1"/>
  <c r="K9" i="29"/>
  <c r="L9" i="29" s="1"/>
  <c r="K10" i="29"/>
  <c r="L10" i="29" s="1"/>
  <c r="K11" i="29"/>
  <c r="L11" i="29" s="1"/>
  <c r="K12" i="29"/>
  <c r="L12" i="29"/>
  <c r="K13" i="29"/>
  <c r="L13" i="29" s="1"/>
  <c r="Q8" i="20" l="1"/>
  <c r="Q9" i="20"/>
  <c r="Q10" i="20"/>
  <c r="Q11" i="20"/>
  <c r="Q12" i="20"/>
  <c r="Q13" i="20"/>
  <c r="Q7" i="20"/>
  <c r="D3" i="3"/>
  <c r="K7" i="22"/>
  <c r="L7" i="22" s="1"/>
  <c r="K8" i="22"/>
  <c r="L8" i="22" s="1"/>
  <c r="A5" i="21"/>
  <c r="E5" i="21"/>
  <c r="Q5" i="21" s="1"/>
  <c r="K5" i="21"/>
  <c r="L5" i="21" s="1"/>
  <c r="M5" i="21"/>
  <c r="V5" i="21"/>
  <c r="X5" i="21"/>
  <c r="E6" i="21"/>
  <c r="Q6" i="21" s="1"/>
  <c r="K6" i="21"/>
  <c r="L6" i="21"/>
  <c r="M6" i="21"/>
  <c r="N6" i="21"/>
  <c r="V6" i="21"/>
  <c r="Y6" i="21" s="1"/>
  <c r="X6" i="21"/>
  <c r="L13" i="20"/>
  <c r="M13" i="20" s="1"/>
  <c r="L12" i="20"/>
  <c r="M12" i="20" s="1"/>
  <c r="L11" i="20"/>
  <c r="M11" i="20" s="1"/>
  <c r="L10" i="20"/>
  <c r="M10" i="20" s="1"/>
  <c r="L9" i="20"/>
  <c r="M9" i="20" s="1"/>
  <c r="L8" i="20"/>
  <c r="M8" i="20" s="1"/>
  <c r="L7" i="20"/>
  <c r="M7" i="20" s="1"/>
  <c r="R31" i="3" l="1"/>
  <c r="N5" i="21"/>
  <c r="R5" i="21" s="1"/>
  <c r="Z5" i="21" s="1"/>
  <c r="AA5" i="21" s="1"/>
  <c r="R6" i="21"/>
  <c r="Z6" i="21" s="1"/>
  <c r="AA6" i="21" s="1"/>
  <c r="Y5" i="21"/>
  <c r="S31" i="3" l="1"/>
  <c r="Q115" i="3"/>
  <c r="Q116" i="3" s="1"/>
  <c r="K31" i="18"/>
  <c r="L31" i="18" s="1"/>
  <c r="F31" i="18"/>
  <c r="K30" i="18"/>
  <c r="L30" i="18" s="1"/>
  <c r="F30" i="18"/>
  <c r="K29" i="18"/>
  <c r="L29" i="18" s="1"/>
  <c r="F29" i="18"/>
  <c r="K28" i="18"/>
  <c r="L28" i="18" s="1"/>
  <c r="F28" i="18"/>
  <c r="K27" i="18"/>
  <c r="L27" i="18" s="1"/>
  <c r="F27" i="18"/>
  <c r="K26" i="18"/>
  <c r="L26" i="18" s="1"/>
  <c r="F26" i="18"/>
  <c r="K25" i="18"/>
  <c r="L25" i="18" s="1"/>
  <c r="K24" i="18"/>
  <c r="L24" i="18" s="1"/>
  <c r="K23" i="18"/>
  <c r="L23" i="18" s="1"/>
  <c r="K22" i="18"/>
  <c r="L22" i="18" s="1"/>
  <c r="K21" i="18"/>
  <c r="L21" i="18" s="1"/>
  <c r="K20" i="18"/>
  <c r="L20" i="18" s="1"/>
  <c r="K19" i="18"/>
  <c r="L19" i="18" s="1"/>
  <c r="K18" i="18"/>
  <c r="L18" i="18" s="1"/>
  <c r="K17" i="18"/>
  <c r="L17" i="18" s="1"/>
  <c r="K16" i="18"/>
  <c r="L16" i="18" s="1"/>
  <c r="K15" i="18"/>
  <c r="L15" i="18" s="1"/>
  <c r="K14" i="18"/>
  <c r="L14" i="18" s="1"/>
  <c r="K13" i="18"/>
  <c r="L13" i="18" s="1"/>
  <c r="K12" i="18"/>
  <c r="L12" i="18" s="1"/>
  <c r="K11" i="18"/>
  <c r="L11" i="18" s="1"/>
  <c r="K10" i="18"/>
  <c r="L10" i="18" s="1"/>
  <c r="K9" i="18"/>
  <c r="L9" i="18" s="1"/>
  <c r="K8" i="18"/>
  <c r="L8" i="18" s="1"/>
  <c r="K7" i="18"/>
  <c r="L7" i="18" s="1"/>
</calcChain>
</file>

<file path=xl/sharedStrings.xml><?xml version="1.0" encoding="utf-8"?>
<sst xmlns="http://schemas.openxmlformats.org/spreadsheetml/2006/main" count="884" uniqueCount="507">
  <si>
    <t>Customer</t>
  </si>
  <si>
    <t>ROSS</t>
  </si>
  <si>
    <t xml:space="preserve"> </t>
  </si>
  <si>
    <t>Quote date</t>
  </si>
  <si>
    <t>Project Name</t>
  </si>
  <si>
    <t>Quote by</t>
  </si>
  <si>
    <t>Sample #, Factory name</t>
  </si>
  <si>
    <t xml:space="preserve">Lead time, MOQ </t>
  </si>
  <si>
    <t>Item Description</t>
  </si>
  <si>
    <t xml:space="preserve">Fabrication </t>
  </si>
  <si>
    <t>Size / Spec.</t>
  </si>
  <si>
    <t>F.O.B Cost $</t>
  </si>
  <si>
    <t xml:space="preserve">Feight </t>
  </si>
  <si>
    <t xml:space="preserve">Picture </t>
  </si>
  <si>
    <t xml:space="preserve">Carton size </t>
  </si>
  <si>
    <t>Total units per carton</t>
  </si>
  <si>
    <t>Cubic Meter/ per item</t>
  </si>
  <si>
    <t>Total units per 40' Cnt</t>
  </si>
  <si>
    <t>Freight cost per 40'</t>
  </si>
  <si>
    <t>Freight cost per item $</t>
  </si>
  <si>
    <t>L (cm)</t>
  </si>
  <si>
    <t>W (cm)</t>
  </si>
  <si>
    <t xml:space="preserve"> H (cm)</t>
  </si>
  <si>
    <t>Sample #</t>
  </si>
  <si>
    <t xml:space="preserve">Freight </t>
  </si>
  <si>
    <t>Duty</t>
  </si>
  <si>
    <t>LDP Cost $</t>
  </si>
  <si>
    <t>Load (AD,DA, Agent fee, Commission, Storage...)</t>
  </si>
  <si>
    <t>Total Load $</t>
  </si>
  <si>
    <t>JLA POE Price</t>
  </si>
  <si>
    <t>Total Units per Carton</t>
  </si>
  <si>
    <t>weight</t>
  </si>
  <si>
    <t>Freight Cost per 40'</t>
  </si>
  <si>
    <t>HS number</t>
  </si>
  <si>
    <t>Duty Rate</t>
  </si>
  <si>
    <t>Duty Cost per Item$</t>
  </si>
  <si>
    <t>AAVN</t>
  </si>
  <si>
    <t>ad</t>
  </si>
  <si>
    <t>ood</t>
  </si>
  <si>
    <t>royalty</t>
  </si>
  <si>
    <t>broad cast</t>
  </si>
  <si>
    <t>Warehouse</t>
  </si>
  <si>
    <t>100% polyester</t>
  </si>
  <si>
    <t>Dinglifen</t>
  </si>
  <si>
    <t>Serta specs:</t>
  </si>
  <si>
    <t>1. Z hem.</t>
  </si>
  <si>
    <t>Hem = 1/4" on both sides of pillowcases and on flat sheet</t>
  </si>
  <si>
    <t>2. 1” elastic</t>
  </si>
  <si>
    <r>
      <rPr>
        <sz val="10"/>
        <rFont val="Arial"/>
        <family val="2"/>
      </rPr>
      <t>1/4</t>
    </r>
    <r>
      <rPr>
        <sz val="10"/>
        <rFont val="宋体"/>
        <family val="3"/>
        <charset val="134"/>
      </rPr>
      <t>英寸</t>
    </r>
    <r>
      <rPr>
        <sz val="10"/>
        <rFont val="Arial"/>
        <family val="2"/>
      </rPr>
      <t>Z HEM</t>
    </r>
    <r>
      <rPr>
        <sz val="10"/>
        <rFont val="宋体"/>
        <family val="3"/>
        <charset val="134"/>
      </rPr>
      <t>工艺如下图：</t>
    </r>
  </si>
  <si>
    <t>Serta</t>
  </si>
  <si>
    <t>HG</t>
  </si>
  <si>
    <t>30-40 days MOQ 500sets</t>
  </si>
  <si>
    <r>
      <rPr>
        <sz val="8"/>
        <color rgb="FFFF0000"/>
        <rFont val="宋体"/>
        <family val="3"/>
        <charset val="134"/>
      </rP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 xml:space="preserve">; </t>
    </r>
    <r>
      <rPr>
        <sz val="8"/>
        <rFont val="宋体"/>
        <family val="3"/>
        <charset val="134"/>
      </rPr>
      <t>枕套正背面都是Z hem。床笠一周做</t>
    </r>
    <r>
      <rPr>
        <b/>
        <sz val="8"/>
        <color rgb="FFFF0000"/>
        <rFont val="宋体"/>
        <family val="3"/>
        <charset val="134"/>
      </rPr>
      <t>0.7cm宽橡筋</t>
    </r>
    <r>
      <rPr>
        <sz val="8"/>
        <rFont val="Arial"/>
        <family val="2"/>
      </rPr>
      <t>,</t>
    </r>
    <r>
      <rPr>
        <sz val="8"/>
        <rFont val="宋体"/>
        <family val="3"/>
        <charset val="134"/>
      </rPr>
      <t>床笠四角</t>
    </r>
    <r>
      <rPr>
        <sz val="8"/>
        <rFont val="Arial"/>
        <family val="2"/>
      </rPr>
      <t>1/4"</t>
    </r>
    <r>
      <rPr>
        <sz val="8"/>
        <rFont val="宋体"/>
        <family val="3"/>
        <charset val="134"/>
      </rPr>
      <t>卷边。7.5x9.5”</t>
    </r>
    <r>
      <rPr>
        <sz val="8"/>
        <rFont val="Arial"/>
        <family val="2"/>
      </rPr>
      <t xml:space="preserve">VZB packaging, z hem, Serta Puller, </t>
    </r>
    <r>
      <rPr>
        <sz val="8"/>
        <color rgb="FFFF0000"/>
        <rFont val="Arial"/>
        <family val="2"/>
      </rPr>
      <t>vertial packaging, regular elastic</t>
    </r>
  </si>
  <si>
    <r>
      <rPr>
        <sz val="8"/>
        <color rgb="FFFF0000"/>
        <rFont val="Arial"/>
        <family val="2"/>
      </rPr>
      <t>85gsm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with </t>
    </r>
    <r>
      <rPr>
        <sz val="8"/>
        <color rgb="FFFF0000"/>
        <rFont val="Arial"/>
        <family val="2"/>
      </rPr>
      <t>cooling</t>
    </r>
    <r>
      <rPr>
        <sz val="8"/>
        <rFont val="Arial"/>
        <family val="2"/>
      </rPr>
      <t xml:space="preserve"> topical treatment (20 washings)  
</t>
    </r>
    <r>
      <rPr>
        <sz val="8"/>
        <color rgb="FFFF0000"/>
        <rFont val="宋体"/>
        <family val="3"/>
        <charset val="134"/>
      </rPr>
      <t>国产凉感助剂</t>
    </r>
  </si>
  <si>
    <r>
      <rPr>
        <sz val="8"/>
        <rFont val="Arial"/>
        <family val="2"/>
      </rPr>
      <t>TWIN: 66X96"/20x30"(2)/39X75"+</t>
    </r>
    <r>
      <rPr>
        <sz val="8"/>
        <color rgb="FFFF0000"/>
        <rFont val="Arial"/>
        <family val="2"/>
      </rPr>
      <t>12"</t>
    </r>
  </si>
  <si>
    <r>
      <rPr>
        <sz val="8"/>
        <rFont val="Arial"/>
        <family val="2"/>
      </rPr>
      <t>FULL: 81X96"/20x30"(4)/54X75"+</t>
    </r>
    <r>
      <rPr>
        <sz val="8"/>
        <color rgb="FFFF0000"/>
        <rFont val="Arial"/>
        <family val="2"/>
      </rPr>
      <t>12"</t>
    </r>
  </si>
  <si>
    <r>
      <rPr>
        <sz val="8"/>
        <rFont val="Arial"/>
        <family val="2"/>
      </rPr>
      <t>QUEEN: 90x102"/20x30"(4)/60x80"+</t>
    </r>
    <r>
      <rPr>
        <sz val="8"/>
        <color rgb="FFFF0000"/>
        <rFont val="Arial"/>
        <family val="2"/>
      </rPr>
      <t>12"</t>
    </r>
  </si>
  <si>
    <r>
      <rPr>
        <sz val="8"/>
        <rFont val="Arial"/>
        <family val="2"/>
      </rPr>
      <t>KING: 108x102"/20x40"(4)/78x80"+</t>
    </r>
    <r>
      <rPr>
        <sz val="8"/>
        <color rgb="FFFF0000"/>
        <rFont val="Arial"/>
        <family val="2"/>
      </rPr>
      <t>12"</t>
    </r>
  </si>
  <si>
    <t>SPC: 20x30"(2)</t>
  </si>
  <si>
    <t>KPC: 20x40"(2)</t>
  </si>
  <si>
    <r>
      <rPr>
        <sz val="8"/>
        <color rgb="FFFF0000"/>
        <rFont val="宋体"/>
        <family val="3"/>
        <charset val="134"/>
      </rP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枕套正背面都是Z hem。床笠一周做</t>
    </r>
    <r>
      <rPr>
        <b/>
        <sz val="8"/>
        <color rgb="FFFF0000"/>
        <rFont val="Arial"/>
        <family val="2"/>
      </rPr>
      <t>1”</t>
    </r>
    <r>
      <rPr>
        <b/>
        <sz val="8"/>
        <color rgb="FFFF0000"/>
        <rFont val="宋体"/>
        <family val="3"/>
        <charset val="134"/>
      </rPr>
      <t>宽橡筋</t>
    </r>
    <r>
      <rPr>
        <sz val="8"/>
        <rFont val="Arial"/>
        <family val="2"/>
      </rPr>
      <t>,</t>
    </r>
    <r>
      <rPr>
        <sz val="8"/>
        <rFont val="宋体"/>
        <family val="3"/>
        <charset val="134"/>
      </rPr>
      <t>床笠四角</t>
    </r>
    <r>
      <rPr>
        <sz val="8"/>
        <rFont val="Arial"/>
        <family val="2"/>
      </rPr>
      <t>1/4"</t>
    </r>
    <r>
      <rPr>
        <sz val="8"/>
        <rFont val="宋体"/>
        <family val="3"/>
        <charset val="134"/>
      </rPr>
      <t xml:space="preserve">卷边。9x11" </t>
    </r>
    <r>
      <rPr>
        <sz val="8"/>
        <rFont val="Arial"/>
        <family val="2"/>
      </rPr>
      <t xml:space="preserve">VZB packaging, z hem, Serta Puller,  </t>
    </r>
    <r>
      <rPr>
        <sz val="8"/>
        <color rgb="FFFF0000"/>
        <rFont val="Arial"/>
        <family val="2"/>
      </rPr>
      <t xml:space="preserve">pc on top folding, handle on top, Serta hangtag, </t>
    </r>
    <r>
      <rPr>
        <sz val="8"/>
        <rFont val="Arial"/>
        <family val="2"/>
      </rPr>
      <t>horizontal packaging, 1" elastic</t>
    </r>
  </si>
  <si>
    <r>
      <rPr>
        <sz val="8"/>
        <rFont val="Arial"/>
        <family val="2"/>
      </rPr>
      <t>TWIN: 66X96"/</t>
    </r>
    <r>
      <rPr>
        <sz val="8"/>
        <color rgb="FFFF0000"/>
        <rFont val="Arial"/>
        <family val="2"/>
      </rPr>
      <t>21</t>
    </r>
    <r>
      <rPr>
        <sz val="8"/>
        <rFont val="Arial"/>
        <family val="2"/>
      </rPr>
      <t>x30"(2)/39X75"+</t>
    </r>
    <r>
      <rPr>
        <sz val="8"/>
        <color rgb="FFFF0000"/>
        <rFont val="Arial"/>
        <family val="2"/>
      </rPr>
      <t>13"</t>
    </r>
  </si>
  <si>
    <r>
      <rPr>
        <sz val="8"/>
        <rFont val="Arial"/>
        <family val="2"/>
      </rPr>
      <t>FULL: 81X96"/</t>
    </r>
    <r>
      <rPr>
        <sz val="8"/>
        <color rgb="FFFF0000"/>
        <rFont val="Arial"/>
        <family val="2"/>
      </rPr>
      <t>21</t>
    </r>
    <r>
      <rPr>
        <sz val="8"/>
        <rFont val="Arial"/>
        <family val="2"/>
      </rPr>
      <t>x30"(4)/54X75"+</t>
    </r>
    <r>
      <rPr>
        <sz val="8"/>
        <color rgb="FFFF0000"/>
        <rFont val="Arial"/>
        <family val="2"/>
      </rPr>
      <t>16"</t>
    </r>
  </si>
  <si>
    <r>
      <rPr>
        <sz val="8"/>
        <rFont val="Arial"/>
        <family val="2"/>
      </rPr>
      <t>QUEEN: 90x102"/</t>
    </r>
    <r>
      <rPr>
        <sz val="8"/>
        <color rgb="FFFF0000"/>
        <rFont val="Arial"/>
        <family val="2"/>
      </rPr>
      <t>21</t>
    </r>
    <r>
      <rPr>
        <sz val="8"/>
        <rFont val="Arial"/>
        <family val="2"/>
      </rPr>
      <t>x30"(4)/60x80"+</t>
    </r>
    <r>
      <rPr>
        <sz val="8"/>
        <color rgb="FFFF0000"/>
        <rFont val="Arial"/>
        <family val="2"/>
      </rPr>
      <t>16"</t>
    </r>
  </si>
  <si>
    <r>
      <rPr>
        <sz val="8"/>
        <rFont val="Arial"/>
        <family val="2"/>
      </rPr>
      <t>KING: 108x102"/</t>
    </r>
    <r>
      <rPr>
        <sz val="8"/>
        <color rgb="FFFF0000"/>
        <rFont val="Arial"/>
        <family val="2"/>
      </rPr>
      <t>21</t>
    </r>
    <r>
      <rPr>
        <sz val="8"/>
        <rFont val="Arial"/>
        <family val="2"/>
      </rPr>
      <t>x40"(4)/78x80"+</t>
    </r>
    <r>
      <rPr>
        <sz val="8"/>
        <color rgb="FFFF0000"/>
        <rFont val="Arial"/>
        <family val="2"/>
      </rPr>
      <t>16"</t>
    </r>
  </si>
  <si>
    <r>
      <rPr>
        <sz val="8"/>
        <rFont val="Arial"/>
        <family val="2"/>
      </rPr>
      <t>C-KING: 108x102"/</t>
    </r>
    <r>
      <rPr>
        <sz val="8"/>
        <color rgb="FFFF0000"/>
        <rFont val="Arial"/>
        <family val="2"/>
      </rPr>
      <t>21</t>
    </r>
    <r>
      <rPr>
        <sz val="8"/>
        <rFont val="Arial"/>
        <family val="2"/>
      </rPr>
      <t>x40"(4)/72x84"+</t>
    </r>
    <r>
      <rPr>
        <sz val="8"/>
        <color rgb="FFFF0000"/>
        <rFont val="Arial"/>
        <family val="2"/>
      </rPr>
      <t>16"</t>
    </r>
  </si>
  <si>
    <r>
      <rPr>
        <sz val="8"/>
        <rFont val="Arial"/>
        <family val="2"/>
      </rPr>
      <t xml:space="preserve">SPC: </t>
    </r>
    <r>
      <rPr>
        <sz val="8"/>
        <color rgb="FFFF0000"/>
        <rFont val="Arial"/>
        <family val="2"/>
      </rPr>
      <t>21</t>
    </r>
    <r>
      <rPr>
        <sz val="8"/>
        <rFont val="Arial"/>
        <family val="2"/>
      </rPr>
      <t>x30"(2)</t>
    </r>
  </si>
  <si>
    <r>
      <rPr>
        <sz val="8"/>
        <rFont val="Arial"/>
        <family val="2"/>
      </rPr>
      <t xml:space="preserve">KPC: </t>
    </r>
    <r>
      <rPr>
        <sz val="8"/>
        <color rgb="FFFF0000"/>
        <rFont val="Arial"/>
        <family val="2"/>
      </rPr>
      <t>21</t>
    </r>
    <r>
      <rPr>
        <sz val="8"/>
        <rFont val="Arial"/>
        <family val="2"/>
      </rPr>
      <t>x40"(2)</t>
    </r>
  </si>
  <si>
    <t>BCF</t>
  </si>
  <si>
    <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枕套正背面都是Z hem。床笠一周做</t>
    </r>
    <r>
      <rPr>
        <b/>
        <sz val="8"/>
        <color rgb="FFFF0000"/>
        <rFont val="Arial"/>
        <family val="2"/>
      </rPr>
      <t>1”</t>
    </r>
    <r>
      <rPr>
        <b/>
        <sz val="8"/>
        <color rgb="FFFF0000"/>
        <rFont val="宋体"/>
        <family val="3"/>
        <charset val="134"/>
      </rPr>
      <t>宽橡筋</t>
    </r>
    <r>
      <rPr>
        <sz val="8"/>
        <rFont val="Arial"/>
        <family val="2"/>
      </rPr>
      <t>,</t>
    </r>
    <r>
      <rPr>
        <sz val="8"/>
        <rFont val="宋体"/>
        <family val="3"/>
        <charset val="134"/>
      </rPr>
      <t>床笠四角</t>
    </r>
    <r>
      <rPr>
        <sz val="8"/>
        <rFont val="Arial"/>
        <family val="2"/>
      </rPr>
      <t>1/4"</t>
    </r>
    <r>
      <rPr>
        <sz val="8"/>
        <rFont val="宋体"/>
        <family val="3"/>
        <charset val="134"/>
      </rPr>
      <t>卷边。11x9"</t>
    </r>
    <r>
      <rPr>
        <sz val="8"/>
        <rFont val="Arial"/>
        <family val="2"/>
      </rPr>
      <t>VZB packaging, z hem, Serta Puller, regular folding, horizontal packaging,1" elastic</t>
    </r>
  </si>
  <si>
    <r>
      <rPr>
        <sz val="8"/>
        <color rgb="FFFF0000"/>
        <rFont val="Arial"/>
        <family val="2"/>
      </rPr>
      <t>80gsm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with </t>
    </r>
    <r>
      <rPr>
        <sz val="8"/>
        <color rgb="FFFF0000"/>
        <rFont val="Arial"/>
        <family val="2"/>
      </rPr>
      <t>cooling</t>
    </r>
    <r>
      <rPr>
        <sz val="8"/>
        <rFont val="Arial"/>
        <family val="2"/>
      </rPr>
      <t xml:space="preserve"> topical treatment (20 washings)  
</t>
    </r>
    <r>
      <rPr>
        <sz val="8"/>
        <color rgb="FFFF0000"/>
        <rFont val="宋体"/>
        <family val="3"/>
        <charset val="134"/>
      </rPr>
      <t>国产凉感助剂</t>
    </r>
  </si>
  <si>
    <r>
      <t>国产凉感助剂，</t>
    </r>
    <r>
      <rPr>
        <sz val="10"/>
        <rFont val="Arial"/>
        <family val="2"/>
      </rPr>
      <t>MM-35</t>
    </r>
    <r>
      <rPr>
        <sz val="10"/>
        <rFont val="宋体"/>
        <family val="3"/>
        <charset val="134"/>
      </rPr>
      <t>，</t>
    </r>
    <r>
      <rPr>
        <sz val="10"/>
        <rFont val="Arial"/>
        <family val="2"/>
      </rPr>
      <t>35</t>
    </r>
    <r>
      <rPr>
        <sz val="10"/>
        <rFont val="宋体"/>
        <family val="3"/>
        <charset val="134"/>
      </rPr>
      <t>元</t>
    </r>
    <r>
      <rPr>
        <sz val="10"/>
        <rFont val="Arial"/>
        <family val="2"/>
      </rPr>
      <t>/kg</t>
    </r>
    <r>
      <rPr>
        <sz val="10"/>
        <rFont val="宋体"/>
        <family val="3"/>
        <charset val="134"/>
      </rPr>
      <t>，用量为布重</t>
    </r>
    <r>
      <rPr>
        <sz val="10"/>
        <rFont val="Arial"/>
        <family val="2"/>
      </rPr>
      <t>1.5%</t>
    </r>
  </si>
  <si>
    <t>3.VZB packaging, Serta Puller</t>
  </si>
  <si>
    <r>
      <rPr>
        <sz val="11"/>
        <rFont val="Calibri"/>
        <family val="2"/>
      </rPr>
      <t>4.ROSS with extra handle&amp;Serta hangtag</t>
    </r>
    <r>
      <rPr>
        <sz val="11"/>
        <rFont val="宋体"/>
        <family val="3"/>
        <charset val="134"/>
      </rPr>
      <t>；</t>
    </r>
    <r>
      <rPr>
        <sz val="11"/>
        <rFont val="Calibri"/>
        <family val="2"/>
      </rPr>
      <t>BCF with extra corner insert</t>
    </r>
  </si>
  <si>
    <r>
      <rPr>
        <sz val="10"/>
        <rFont val="Arial"/>
        <family val="2"/>
      </rPr>
      <t>HG</t>
    </r>
    <r>
      <rPr>
        <sz val="10"/>
        <rFont val="宋体"/>
        <family val="3"/>
        <charset val="134"/>
      </rPr>
      <t>包装参考</t>
    </r>
  </si>
  <si>
    <r>
      <rPr>
        <sz val="10"/>
        <rFont val="Arial"/>
        <family val="2"/>
      </rPr>
      <t>ROSS</t>
    </r>
    <r>
      <rPr>
        <sz val="10"/>
        <rFont val="宋体"/>
        <family val="3"/>
        <charset val="134"/>
      </rPr>
      <t>包装参考</t>
    </r>
  </si>
  <si>
    <r>
      <rPr>
        <sz val="10"/>
        <rFont val="Arial"/>
        <family val="2"/>
      </rPr>
      <t>BCF</t>
    </r>
    <r>
      <rPr>
        <sz val="10"/>
        <rFont val="宋体"/>
        <family val="3"/>
        <charset val="134"/>
      </rPr>
      <t>包装参考</t>
    </r>
  </si>
  <si>
    <t>TWIN: 66X96"/21x30"(2)/39X75"+13"</t>
  </si>
  <si>
    <t>QUEEN: 90x102"/21x30"(4)/60x80"+16"</t>
  </si>
  <si>
    <t>KING: 108x102"/21x40"(4)/78x80"+16"</t>
  </si>
  <si>
    <t>加助剂</t>
  </si>
  <si>
    <t>不加助剂</t>
  </si>
  <si>
    <t>HNM</t>
  </si>
  <si>
    <r>
      <rPr>
        <sz val="8"/>
        <rFont val="Arial"/>
        <family val="2"/>
      </rPr>
      <t>FULL: 81X96"/</t>
    </r>
    <r>
      <rPr>
        <sz val="8"/>
        <color rgb="FFFF0000"/>
        <rFont val="Arial"/>
        <family val="2"/>
      </rPr>
      <t>21</t>
    </r>
    <r>
      <rPr>
        <sz val="8"/>
        <rFont val="Arial"/>
        <family val="2"/>
      </rPr>
      <t>x30"(4)/54X75"+</t>
    </r>
    <r>
      <rPr>
        <sz val="8"/>
        <color rgb="FFFF0000"/>
        <rFont val="Arial"/>
        <family val="2"/>
      </rPr>
      <t>13"</t>
    </r>
  </si>
  <si>
    <t>4.ROSS with extra handle&amp;Serta hangtag</t>
  </si>
  <si>
    <t>FULL: 81X96"/21x30"(4)/54X75"+13"</t>
  </si>
  <si>
    <t>C-KING: 108x102"/21x40"(4)/72x84"+16"</t>
  </si>
  <si>
    <t>Total Sales</t>
  </si>
  <si>
    <t>Total Costs</t>
  </si>
  <si>
    <t>Color</t>
  </si>
  <si>
    <t>UCCPM</t>
  </si>
  <si>
    <t xml:space="preserve">                                                                              JLA HOME Commitment Sheet</t>
  </si>
  <si>
    <t>Division</t>
  </si>
  <si>
    <t>SHET</t>
  </si>
  <si>
    <t>Order Type</t>
  </si>
  <si>
    <t>Rollout/Replenishment</t>
  </si>
  <si>
    <t>PDPM</t>
  </si>
  <si>
    <t>Patrick Li</t>
  </si>
  <si>
    <t>Super Big: ≥ $500K</t>
  </si>
  <si>
    <t>ADUL</t>
  </si>
  <si>
    <t>APL</t>
  </si>
  <si>
    <t>ART</t>
  </si>
  <si>
    <t>BASI</t>
  </si>
  <si>
    <t>BATH</t>
  </si>
  <si>
    <t>BLK</t>
  </si>
  <si>
    <t>FUR</t>
  </si>
  <si>
    <t>LGT</t>
  </si>
  <si>
    <t>PET</t>
  </si>
  <si>
    <t>PETB</t>
  </si>
  <si>
    <t>RUG</t>
  </si>
  <si>
    <t>TOWL</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</si>
  <si>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</si>
  <si>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</si>
  <si>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</si>
  <si>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</si>
  <si>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</si>
  <si>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</si>
  <si>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</si>
  <si>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</si>
  <si>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</si>
  <si>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</si>
  <si>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</si>
  <si>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</si>
  <si>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</si>
  <si>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</si>
  <si>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</si>
  <si>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</si>
  <si>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</si>
  <si>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</si>
  <si>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</si>
  <si>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</si>
  <si>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</si>
  <si>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</si>
  <si>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</si>
  <si>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</si>
  <si>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</si>
  <si>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</si>
  <si>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</si>
  <si>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</si>
  <si>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</si>
  <si>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</si>
  <si>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</si>
  <si>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</si>
  <si>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</si>
  <si>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</si>
  <si>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</si>
  <si>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</si>
  <si>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</si>
  <si>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</si>
  <si>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</si>
  <si>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</si>
  <si>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</si>
  <si>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</si>
  <si>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</si>
  <si>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</si>
  <si>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</si>
  <si>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</si>
  <si>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</si>
  <si>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</si>
  <si>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</si>
  <si>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</si>
  <si>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</si>
  <si>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</si>
  <si>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</si>
  <si>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</si>
  <si>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</si>
  <si>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</si>
  <si>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Program Name</t>
  </si>
  <si>
    <t>Order Process</t>
  </si>
  <si>
    <t>Domestic: Warehouse</t>
  </si>
  <si>
    <t>Sarah Chen</t>
  </si>
  <si>
    <t>Big: $200K - $500K</t>
  </si>
  <si>
    <t>Super Big: ≥ $1M</t>
  </si>
  <si>
    <t>Super Big: ≥ $200K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</si>
  <si>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</si>
  <si>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</si>
  <si>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</si>
  <si>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</si>
  <si>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</si>
  <si>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</si>
  <si>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</si>
  <si>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</si>
  <si>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</si>
  <si>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</si>
  <si>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</si>
  <si>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</si>
  <si>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</si>
  <si>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</si>
  <si>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</si>
  <si>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</si>
  <si>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</si>
  <si>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</si>
  <si>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</si>
  <si>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</si>
  <si>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</si>
  <si>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Pakistan Office</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</si>
  <si>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</si>
  <si>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</si>
  <si>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</si>
  <si>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</si>
  <si>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</si>
  <si>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</si>
  <si>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</si>
  <si>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</si>
  <si>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</si>
  <si>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</si>
  <si>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</si>
  <si>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</si>
  <si>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</si>
  <si>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Solution X</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</si>
  <si>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</si>
  <si>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</si>
  <si>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</si>
  <si>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</si>
  <si>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</si>
  <si>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</si>
  <si>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</si>
  <si>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</si>
  <si>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</si>
  <si>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</si>
  <si>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</si>
  <si>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</si>
  <si>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</si>
  <si>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Licensor</t>
  </si>
  <si>
    <t>Est. Program Size</t>
  </si>
  <si>
    <t>Big: $300K - $1M</t>
  </si>
  <si>
    <t>Ship To Location</t>
  </si>
  <si>
    <t>WOD</t>
  </si>
  <si>
    <t>Responsible Party</t>
  </si>
  <si>
    <t>PM</t>
  </si>
  <si>
    <t>Medium: $100K - $200K</t>
  </si>
  <si>
    <t>Big: $100K - $200K</t>
  </si>
  <si>
    <t>Non-Replenishment</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</si>
  <si>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</si>
  <si>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</si>
  <si>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</si>
  <si>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</si>
  <si>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</si>
  <si>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</si>
  <si>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</si>
  <si>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</si>
  <si>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</si>
  <si>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</si>
  <si>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</si>
  <si>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</si>
  <si>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</si>
  <si>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</si>
  <si>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</si>
  <si>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</si>
  <si>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</si>
  <si>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</si>
  <si>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</si>
  <si>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</si>
  <si>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</si>
  <si>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</si>
  <si>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</si>
  <si>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</si>
  <si>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</si>
  <si>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</si>
  <si>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</si>
  <si>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</si>
  <si>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</si>
  <si>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</si>
  <si>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</si>
  <si>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</si>
  <si>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</si>
  <si>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</si>
  <si>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</si>
  <si>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Surf's Up</t>
  </si>
  <si>
    <t>Swavelle</t>
  </si>
  <si>
    <t>Sync Technology</t>
  </si>
  <si>
    <t>Tao</t>
  </si>
  <si>
    <t>Woolrich</t>
  </si>
  <si>
    <t>Tech Code</t>
  </si>
  <si>
    <t>AVN</t>
  </si>
  <si>
    <t>Est. Total Sales</t>
  </si>
  <si>
    <t>Country of Origin</t>
  </si>
  <si>
    <t>Factory Control</t>
  </si>
  <si>
    <t>Yes</t>
  </si>
  <si>
    <t>Small: &lt; $100K</t>
  </si>
  <si>
    <t>Medium: $150K - $300K</t>
  </si>
  <si>
    <t>Medium: $50K - $100K</t>
  </si>
  <si>
    <t>Direct Import</t>
  </si>
  <si>
    <t>Domestic: Port</t>
  </si>
  <si>
    <t>Domestic: Drop-Ship</t>
  </si>
  <si>
    <t>No</t>
  </si>
  <si>
    <t>Planner</t>
  </si>
  <si>
    <t>SWV</t>
  </si>
  <si>
    <t>Customer Exclusive</t>
  </si>
  <si>
    <t>Program Commit Date</t>
  </si>
  <si>
    <t>Overseas Production Team</t>
  </si>
  <si>
    <t>Vendor Name</t>
  </si>
  <si>
    <t>Small: &lt; $150K</t>
  </si>
  <si>
    <t>Small: &lt; $50K</t>
  </si>
  <si>
    <t>Consolidator</t>
  </si>
  <si>
    <t>Customer DC</t>
  </si>
  <si>
    <t>Pick Up At Port</t>
  </si>
  <si>
    <t>SV2</t>
  </si>
  <si>
    <t>SV3</t>
  </si>
  <si>
    <t>WOD/SV2</t>
  </si>
  <si>
    <t>WOD/SV3</t>
  </si>
  <si>
    <t>100% polyester sheets, VZB packaging, Z hem, 1" elastic</t>
  </si>
  <si>
    <t>60 days MOQ 500sets</t>
  </si>
  <si>
    <r>
      <t>国产凉感助剂，</t>
    </r>
    <r>
      <rPr>
        <sz val="10"/>
        <rFont val="Arial"/>
        <family val="2"/>
      </rPr>
      <t>MM-35,35</t>
    </r>
    <r>
      <rPr>
        <sz val="10"/>
        <rFont val="宋体"/>
        <family val="3"/>
        <charset val="134"/>
      </rPr>
      <t>元</t>
    </r>
    <r>
      <rPr>
        <sz val="10"/>
        <rFont val="Arial"/>
        <family val="2"/>
      </rPr>
      <t>/kg</t>
    </r>
    <r>
      <rPr>
        <sz val="10"/>
        <rFont val="宋体"/>
        <family val="3"/>
        <charset val="134"/>
      </rPr>
      <t>，用量为布重</t>
    </r>
    <r>
      <rPr>
        <sz val="10"/>
        <rFont val="Arial"/>
        <family val="2"/>
      </rPr>
      <t>1.5%</t>
    </r>
  </si>
  <si>
    <t>ITEM</t>
    <phoneticPr fontId="6" type="noConversion"/>
  </si>
  <si>
    <t>UPC</t>
    <phoneticPr fontId="6" type="noConversion"/>
  </si>
  <si>
    <t>6302.32.2020</t>
  </si>
  <si>
    <t>100% polyester</t>
    <phoneticPr fontId="90" type="noConversion"/>
  </si>
  <si>
    <t>Meet Keeco Price</t>
  </si>
  <si>
    <t xml:space="preserve">JLA POE Mark up </t>
  </si>
  <si>
    <t>LDP with Load $</t>
  </si>
  <si>
    <r>
      <rPr>
        <sz val="10"/>
        <rFont val="Arial"/>
        <family val="2"/>
      </rPr>
      <t>ROSS</t>
    </r>
    <r>
      <rPr>
        <sz val="10"/>
        <rFont val="宋体"/>
        <family val="3"/>
        <charset val="134"/>
      </rPr>
      <t>包装参考</t>
    </r>
  </si>
  <si>
    <r>
      <rPr>
        <sz val="8"/>
        <color rgb="FFFF0000"/>
        <rFont val="Arial"/>
        <family val="2"/>
      </rPr>
      <t>100gsm</t>
    </r>
    <r>
      <rPr>
        <sz val="8"/>
        <color rgb="FFFF0000"/>
        <rFont val="宋体"/>
        <family val="3"/>
        <charset val="134"/>
      </rPr>
      <t>加密防螨面料</t>
    </r>
    <r>
      <rPr>
        <sz val="8"/>
        <color rgb="FFFF0000"/>
        <rFont val="Arial"/>
        <family val="2"/>
      </rPr>
      <t xml:space="preserve"> </t>
    </r>
    <r>
      <rPr>
        <sz val="8"/>
        <color rgb="FFFF0000"/>
        <rFont val="宋体"/>
        <family val="3"/>
        <charset val="134"/>
      </rPr>
      <t>（根据之前大货品质）</t>
    </r>
  </si>
  <si>
    <r>
      <rPr>
        <sz val="8"/>
        <color rgb="FFFF0000"/>
        <rFont val="宋体"/>
        <family val="3"/>
        <charset val="134"/>
      </rPr>
      <t>枕套</t>
    </r>
    <r>
      <rPr>
        <sz val="8"/>
        <rFont val="宋体"/>
        <family val="3"/>
        <charset val="134"/>
      </rPr>
      <t>：大身联体不裁断翻折做</t>
    </r>
    <r>
      <rPr>
        <sz val="8"/>
        <color rgb="FFFF0000"/>
        <rFont val="宋体"/>
        <family val="3"/>
        <charset val="134"/>
      </rPr>
      <t>常规4"头子，单针明线</t>
    </r>
    <r>
      <rPr>
        <sz val="8"/>
        <rFont val="宋体"/>
        <family val="3"/>
        <charset val="134"/>
      </rPr>
      <t>。枕套正背面一样。PVC拉链袋，普通拉头</t>
    </r>
  </si>
  <si>
    <t>65-70days MOQ 2500 pairs/color</t>
  </si>
  <si>
    <r>
      <t>80gsm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with </t>
    </r>
    <r>
      <rPr>
        <sz val="8"/>
        <color rgb="FFFF0000"/>
        <rFont val="Arial"/>
        <family val="2"/>
      </rPr>
      <t>cooling</t>
    </r>
    <r>
      <rPr>
        <sz val="8"/>
        <rFont val="Arial"/>
        <family val="2"/>
      </rPr>
      <t xml:space="preserve"> topical treatment (20 washings)  
</t>
    </r>
    <r>
      <rPr>
        <sz val="8"/>
        <color rgb="FFFF0000"/>
        <rFont val="宋体"/>
        <family val="3"/>
        <charset val="134"/>
      </rPr>
      <t>国产凉感助剂</t>
    </r>
    <phoneticPr fontId="8" type="noConversion"/>
  </si>
  <si>
    <t>Units</t>
    <phoneticPr fontId="6" type="noConversion"/>
  </si>
  <si>
    <t>100gsm poltyeter allergan protection, PVC Bag</t>
    <phoneticPr fontId="8" type="noConversion"/>
  </si>
  <si>
    <t>SPC: 21x30"(2)</t>
  </si>
  <si>
    <t>KPC: 21x40"(2)</t>
  </si>
  <si>
    <t>2pc -- Serta Brand 100gsm Solid Polyester Allergan Protection Pillowcases</t>
    <phoneticPr fontId="8" type="noConversion"/>
  </si>
  <si>
    <t>KPC: 21x40"(2)</t>
    <phoneticPr fontId="6" type="noConversion"/>
  </si>
  <si>
    <t>Total Units</t>
  </si>
  <si>
    <t>Margin</t>
  </si>
  <si>
    <r>
      <rPr>
        <sz val="10"/>
        <rFont val="Arial"/>
        <family val="2"/>
      </rPr>
      <t>ROSS</t>
    </r>
    <r>
      <rPr>
        <sz val="10"/>
        <rFont val="宋体"/>
        <family val="3"/>
        <charset val="134"/>
      </rPr>
      <t>包装参考</t>
    </r>
  </si>
  <si>
    <t>3.VZB packaging, Sheet Set Serta Puller, Pillowcase regular puller</t>
  </si>
  <si>
    <r>
      <rPr>
        <sz val="10"/>
        <rFont val="Arial"/>
        <family val="2"/>
      </rPr>
      <t>1/4</t>
    </r>
    <r>
      <rPr>
        <sz val="10"/>
        <rFont val="宋体"/>
        <family val="3"/>
        <charset val="134"/>
      </rPr>
      <t>英寸</t>
    </r>
    <r>
      <rPr>
        <sz val="10"/>
        <rFont val="Arial"/>
        <family val="2"/>
      </rPr>
      <t>Z HEM</t>
    </r>
    <r>
      <rPr>
        <sz val="10"/>
        <rFont val="宋体"/>
        <family val="3"/>
        <charset val="134"/>
      </rPr>
      <t>工艺如下图：</t>
    </r>
  </si>
  <si>
    <t>2. 3cm elastic</t>
  </si>
  <si>
    <r>
      <rPr>
        <sz val="10"/>
        <rFont val="宋体"/>
        <family val="3"/>
        <charset val="134"/>
      </rPr>
      <t>国产凉感助剂，</t>
    </r>
    <r>
      <rPr>
        <sz val="10"/>
        <rFont val="Arial"/>
        <family val="2"/>
      </rPr>
      <t>MM-35,35</t>
    </r>
    <r>
      <rPr>
        <sz val="10"/>
        <rFont val="宋体"/>
        <family val="3"/>
        <charset val="134"/>
      </rPr>
      <t>元</t>
    </r>
    <r>
      <rPr>
        <sz val="10"/>
        <rFont val="Arial"/>
        <family val="2"/>
      </rPr>
      <t>/kg</t>
    </r>
    <r>
      <rPr>
        <sz val="10"/>
        <rFont val="宋体"/>
        <family val="3"/>
        <charset val="134"/>
      </rPr>
      <t>，用量为布重</t>
    </r>
    <r>
      <rPr>
        <sz val="10"/>
        <rFont val="Arial"/>
        <family val="2"/>
      </rPr>
      <t>1.5%</t>
    </r>
  </si>
  <si>
    <r>
      <rPr>
        <sz val="8"/>
        <color rgb="FFFF0000"/>
        <rFont val="宋体"/>
        <family val="3"/>
        <charset val="134"/>
      </rPr>
      <t>单独枕套</t>
    </r>
    <r>
      <rPr>
        <sz val="8"/>
        <rFont val="宋体"/>
        <family val="3"/>
        <charset val="134"/>
      </rPr>
      <t>：大身联体翻折做</t>
    </r>
    <r>
      <rPr>
        <sz val="8"/>
        <color rgb="FFFF0000"/>
        <rFont val="宋体"/>
        <family val="3"/>
        <charset val="134"/>
      </rPr>
      <t>常规4"头子，单针明线</t>
    </r>
    <r>
      <rPr>
        <sz val="8"/>
        <rFont val="宋体"/>
        <family val="3"/>
        <charset val="134"/>
      </rPr>
      <t>。枕套正背面一样。PVC拉链袋，普通拉头</t>
    </r>
  </si>
  <si>
    <r>
      <rPr>
        <sz val="8"/>
        <color rgb="FFFF0000"/>
        <rFont val="Arial"/>
        <family val="2"/>
      </rPr>
      <t>80gsm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with </t>
    </r>
    <r>
      <rPr>
        <sz val="8"/>
        <color rgb="FFFF0000"/>
        <rFont val="Arial"/>
        <family val="2"/>
      </rPr>
      <t>cooling</t>
    </r>
    <r>
      <rPr>
        <sz val="8"/>
        <rFont val="Arial"/>
        <family val="2"/>
      </rPr>
      <t xml:space="preserve"> topical treatment (20 washings)  
</t>
    </r>
    <r>
      <rPr>
        <sz val="8"/>
        <color rgb="FFFF0000"/>
        <rFont val="宋体"/>
        <family val="3"/>
        <charset val="134"/>
      </rPr>
      <t>国产凉感助剂</t>
    </r>
  </si>
  <si>
    <r>
      <rPr>
        <sz val="8"/>
        <color rgb="FFFF0000"/>
        <rFont val="宋体"/>
        <family val="3"/>
        <charset val="134"/>
      </rP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枕套正背面都是Z hem。床笠一周做</t>
    </r>
    <r>
      <rPr>
        <b/>
        <sz val="8"/>
        <color rgb="FFFF0000"/>
        <rFont val="宋体"/>
        <family val="3"/>
        <charset val="134"/>
      </rPr>
      <t>3cm宽橡筋</t>
    </r>
    <r>
      <rPr>
        <sz val="8"/>
        <rFont val="Arial"/>
        <family val="2"/>
      </rPr>
      <t>,</t>
    </r>
    <r>
      <rPr>
        <sz val="8"/>
        <rFont val="宋体"/>
        <family val="3"/>
        <charset val="134"/>
      </rPr>
      <t>床笠四角</t>
    </r>
    <r>
      <rPr>
        <sz val="8"/>
        <rFont val="Arial"/>
        <family val="2"/>
      </rPr>
      <t>1/4"</t>
    </r>
    <r>
      <rPr>
        <sz val="8"/>
        <rFont val="宋体"/>
        <family val="3"/>
        <charset val="134"/>
      </rPr>
      <t xml:space="preserve">卷边。9x11" </t>
    </r>
    <r>
      <rPr>
        <sz val="8"/>
        <rFont val="Arial"/>
        <family val="2"/>
      </rPr>
      <t xml:space="preserve">VZB packaging, z hem, Serta Puller,  </t>
    </r>
    <r>
      <rPr>
        <sz val="8"/>
        <color rgb="FFFF0000"/>
        <rFont val="Arial"/>
        <family val="2"/>
      </rPr>
      <t xml:space="preserve">pc on top folding, handle on top, Serta hangtag, </t>
    </r>
    <r>
      <rPr>
        <sz val="8"/>
        <rFont val="Arial"/>
        <family val="2"/>
      </rPr>
      <t>horizontal packaging</t>
    </r>
  </si>
  <si>
    <t>80gsm
加助剂</t>
  </si>
  <si>
    <t>weight (KG)</t>
    <phoneticPr fontId="6" type="noConversion"/>
  </si>
  <si>
    <t>Xiejuanjuan/Dinglifen</t>
  </si>
  <si>
    <t>85gsm Cooling (加助剂）</t>
  </si>
  <si>
    <t>85gsm Cooling 
(不加助剂）</t>
  </si>
  <si>
    <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枕套正背面都是Z hem。床笠一周做</t>
    </r>
    <r>
      <rPr>
        <b/>
        <sz val="8"/>
        <color rgb="FFFF0000"/>
        <rFont val="宋体"/>
        <family val="3"/>
        <charset val="134"/>
      </rPr>
      <t>3cm宽贴边橡筋</t>
    </r>
    <r>
      <rPr>
        <sz val="8"/>
        <rFont val="Arial"/>
        <family val="2"/>
      </rPr>
      <t>,</t>
    </r>
    <r>
      <rPr>
        <sz val="8"/>
        <rFont val="宋体"/>
        <family val="3"/>
        <charset val="134"/>
      </rPr>
      <t>床笠四角</t>
    </r>
    <r>
      <rPr>
        <sz val="8"/>
        <rFont val="Arial"/>
        <family val="2"/>
      </rPr>
      <t>1/4"</t>
    </r>
    <r>
      <rPr>
        <sz val="8"/>
        <rFont val="宋体"/>
        <family val="3"/>
        <charset val="134"/>
      </rPr>
      <t>卷边。</t>
    </r>
    <r>
      <rPr>
        <sz val="8"/>
        <rFont val="Arial"/>
        <family val="2"/>
      </rPr>
      <t xml:space="preserve">VZB packaging, z hem, Serta Puller,  </t>
    </r>
    <r>
      <rPr>
        <sz val="8"/>
        <color rgb="FFFF0000"/>
        <rFont val="Arial"/>
        <family val="2"/>
      </rPr>
      <t>pc on top folding, handle on top, Serta hangtag,</t>
    </r>
  </si>
  <si>
    <r>
      <t>枕套：</t>
    </r>
    <r>
      <rPr>
        <sz val="8"/>
        <rFont val="宋体"/>
        <family val="3"/>
        <charset val="134"/>
      </rPr>
      <t>大身联体不裁断做常规4"头子，正背面一样。</t>
    </r>
  </si>
  <si>
    <r>
      <rPr>
        <sz val="10"/>
        <rFont val="宋体"/>
        <family val="3"/>
        <charset val="134"/>
      </rPr>
      <t>国产凉感助剂，</t>
    </r>
    <r>
      <rPr>
        <sz val="10"/>
        <rFont val="Arial"/>
        <family val="2"/>
      </rPr>
      <t>MM-35,35</t>
    </r>
    <r>
      <rPr>
        <sz val="10"/>
        <rFont val="宋体"/>
        <family val="3"/>
        <charset val="134"/>
      </rPr>
      <t>元</t>
    </r>
    <r>
      <rPr>
        <sz val="10"/>
        <rFont val="Arial"/>
        <family val="2"/>
      </rPr>
      <t>/kg,</t>
    </r>
    <r>
      <rPr>
        <sz val="10"/>
        <rFont val="宋体"/>
        <family val="3"/>
        <charset val="134"/>
      </rPr>
      <t>，布重</t>
    </r>
    <r>
      <rPr>
        <sz val="10"/>
        <rFont val="Arial"/>
        <family val="2"/>
      </rPr>
      <t>1.5%</t>
    </r>
  </si>
  <si>
    <t>件套</t>
  </si>
  <si>
    <r>
      <t>品牌拉头</t>
    </r>
    <r>
      <rPr>
        <sz val="10"/>
        <rFont val="Arial"/>
        <family val="2"/>
      </rPr>
      <t>+</t>
    </r>
    <r>
      <rPr>
        <sz val="10"/>
        <rFont val="宋体"/>
        <family val="3"/>
        <charset val="134"/>
      </rPr>
      <t>提手</t>
    </r>
    <r>
      <rPr>
        <sz val="10"/>
        <rFont val="Arial"/>
        <family val="2"/>
      </rPr>
      <t>+</t>
    </r>
    <r>
      <rPr>
        <sz val="10"/>
        <rFont val="宋体"/>
        <family val="3"/>
        <charset val="134"/>
      </rPr>
      <t>小吊牌</t>
    </r>
  </si>
  <si>
    <t>枕套</t>
  </si>
  <si>
    <t>普通拉头</t>
  </si>
  <si>
    <t>6 piece set -- Serta Brand 85gsm Microfiber Sheets -- Comfy Sleep</t>
    <phoneticPr fontId="6" type="noConversion"/>
  </si>
  <si>
    <t>2pc -- Serta Brand 85gsm Microfiber Pillowcases -- Comfy Sleep</t>
    <phoneticPr fontId="6" type="noConversion"/>
  </si>
  <si>
    <t>MOONBEAM</t>
  </si>
  <si>
    <t>MICROCHIP</t>
  </si>
  <si>
    <t>BLACK</t>
  </si>
  <si>
    <t>ATMOSPHERE</t>
  </si>
  <si>
    <t>ROSE SMOKE</t>
  </si>
  <si>
    <t>OATMEAL</t>
  </si>
  <si>
    <t>DESERT SAGE</t>
  </si>
  <si>
    <t>BRIGHT WHITE</t>
  </si>
  <si>
    <t>QUIET GRAY</t>
  </si>
  <si>
    <t>MONUMENT</t>
  </si>
  <si>
    <t>ANTIQUE WHITE</t>
  </si>
  <si>
    <r>
      <t xml:space="preserve">100% polyester 80gsm microfiber, VZB packaging, </t>
    </r>
    <r>
      <rPr>
        <sz val="10"/>
        <color rgb="FFFF0000"/>
        <rFont val="Arial"/>
        <family val="2"/>
      </rPr>
      <t>single needle hem</t>
    </r>
  </si>
  <si>
    <t>CORONET</t>
  </si>
  <si>
    <t>CORONET</t>
    <phoneticPr fontId="6" type="noConversion"/>
  </si>
  <si>
    <t>HIGH-RISE</t>
    <phoneticPr fontId="6" type="noConversion"/>
  </si>
  <si>
    <t>NIGHTSHADOW BLUE</t>
    <phoneticPr fontId="6" type="noConversion"/>
  </si>
  <si>
    <t>BRIGHT WHITE</t>
    <phoneticPr fontId="6" type="noConversion"/>
  </si>
  <si>
    <t>QUIET GRAY</t>
    <phoneticPr fontId="6" type="noConversion"/>
  </si>
  <si>
    <t>MOONBEAM</t>
    <phoneticPr fontId="6" type="noConversion"/>
  </si>
  <si>
    <t>BLACK</t>
    <phoneticPr fontId="6" type="noConversion"/>
  </si>
  <si>
    <t>ST20-4398</t>
    <phoneticPr fontId="90" type="noConversion"/>
  </si>
  <si>
    <t>022164584172</t>
    <phoneticPr fontId="90" type="noConversion"/>
  </si>
  <si>
    <t>ST20-4399</t>
  </si>
  <si>
    <t>022164584189</t>
  </si>
  <si>
    <t>ST20-4400</t>
  </si>
  <si>
    <t>022164584196</t>
  </si>
  <si>
    <t>ST20-4401</t>
  </si>
  <si>
    <t>022164584202</t>
  </si>
  <si>
    <t>ST20-4402</t>
  </si>
  <si>
    <t>022164584219</t>
  </si>
  <si>
    <t>ST20-4403</t>
  </si>
  <si>
    <t>022164584226</t>
  </si>
  <si>
    <t>ST20-4404</t>
  </si>
  <si>
    <t>022164584233</t>
  </si>
  <si>
    <t>EEC PO#: RS-250207, Customer PO# 11206798, Ship date: 2025/5/2, Orde type: POE LA, Load: 5.5%, Note: Port Arrival 5/23/2025, S/W: 5/27~6/2</t>
    <phoneticPr fontId="6" type="noConversion"/>
  </si>
  <si>
    <t>EEC PO#: RS-250208, Customer PO# 11207123, Ship date: 2025/5/2, Orde type: POE LA, Load: 5.5%, Note: Port Arrival 5/23/2025, S/W: 5/27~6/2</t>
    <phoneticPr fontId="6" type="noConversion"/>
  </si>
  <si>
    <t>ST20-4405</t>
  </si>
  <si>
    <t>022164584240</t>
  </si>
  <si>
    <t>ST20-4406</t>
  </si>
  <si>
    <t>022164584257</t>
  </si>
  <si>
    <t>ST20-4407</t>
  </si>
  <si>
    <t>022164584264</t>
  </si>
  <si>
    <t>ST20-4408</t>
  </si>
  <si>
    <t>022164584271</t>
  </si>
  <si>
    <t>ST20-4409</t>
  </si>
  <si>
    <t>022164584288</t>
  </si>
  <si>
    <t>ST20-4410</t>
  </si>
  <si>
    <t>022164584295</t>
  </si>
  <si>
    <t>ST20-4411</t>
  </si>
  <si>
    <t>022164584301</t>
  </si>
  <si>
    <t>EEC PO#: RS-250209, Customer PO# 11207150, Ship date: 2025/5/9, Orde type: POE LA, Load: 5.5%, Note: Port Arrival 6/7/2025, S/W: 6/11~6/17</t>
    <phoneticPr fontId="6" type="noConversion"/>
  </si>
  <si>
    <t>ST20-4412</t>
  </si>
  <si>
    <t>022164584318</t>
  </si>
  <si>
    <t>ST20-4413</t>
  </si>
  <si>
    <t>022164584325</t>
  </si>
  <si>
    <t>ST20-4414</t>
  </si>
  <si>
    <t>022164584332</t>
  </si>
  <si>
    <t>ST20-4415</t>
  </si>
  <si>
    <t>022164584349</t>
  </si>
  <si>
    <t>ST20-4416</t>
  </si>
  <si>
    <t>022164584356</t>
  </si>
  <si>
    <t>ST20-4417</t>
  </si>
  <si>
    <t>022164584363</t>
  </si>
  <si>
    <t>ST20-4418</t>
  </si>
  <si>
    <t>022164584370</t>
  </si>
  <si>
    <t>EEC PO#: RS-250210, Customer PO# 11207184, Ship date: 2025/5/9, Orde type: POE LA, Load: 5.5%, Note: Port Arrival 6/7/2025, S/W: 6/11~6/17</t>
    <phoneticPr fontId="6" type="noConversion"/>
  </si>
  <si>
    <t>ST20-4419</t>
  </si>
  <si>
    <t>022164584387</t>
  </si>
  <si>
    <t>ST20-4420</t>
  </si>
  <si>
    <t>022164584394</t>
  </si>
  <si>
    <t>ST20-4421</t>
  </si>
  <si>
    <t>022164584400</t>
  </si>
  <si>
    <t>ST20-4422</t>
  </si>
  <si>
    <t>022164584417</t>
  </si>
  <si>
    <t>ST20-4423</t>
  </si>
  <si>
    <t>022164584424</t>
  </si>
  <si>
    <t>ST20-4424</t>
  </si>
  <si>
    <t>022164584431</t>
  </si>
  <si>
    <t>ST20-4425</t>
  </si>
  <si>
    <t>022164584448</t>
  </si>
  <si>
    <t>EEC PO#: RS-250211, Customer PO# 11207419, Ship date: 2025/5/2, Orde type: POE LA, Load: 5.5%, Note: Port Arrival 5/23/2025, S/W: 5/27~6/2</t>
    <phoneticPr fontId="6" type="noConversion"/>
  </si>
  <si>
    <t>ST20-4426</t>
  </si>
  <si>
    <t>022164584455</t>
  </si>
  <si>
    <t>ST20-4427</t>
  </si>
  <si>
    <t>022164584462</t>
  </si>
  <si>
    <t>ST20-4428</t>
  </si>
  <si>
    <t>022164584479</t>
  </si>
  <si>
    <t>ST20-4429</t>
  </si>
  <si>
    <t>022164584486</t>
  </si>
  <si>
    <t>ST20-4430</t>
  </si>
  <si>
    <t>022164584493</t>
  </si>
  <si>
    <t>ST20-4431</t>
  </si>
  <si>
    <t>022164584509</t>
  </si>
  <si>
    <t>ST20-4432</t>
  </si>
  <si>
    <t>022164584516</t>
  </si>
  <si>
    <t>ST20-4433</t>
  </si>
  <si>
    <t>022164584523</t>
  </si>
  <si>
    <t>ST20-4434</t>
  </si>
  <si>
    <t>022164584530</t>
  </si>
  <si>
    <t>ST20-4435</t>
  </si>
  <si>
    <t>022164584547</t>
  </si>
  <si>
    <t>EEC PO#: RS-250213, Customer PO# 11207448, Ship date: 2025/5/9, Orde type: POE LA, Load: 5.5%, Note: Port Arrival 6/7/2025, S/W: 6/11~6/17</t>
    <phoneticPr fontId="6" type="noConversion"/>
  </si>
  <si>
    <t>ST20-4436</t>
  </si>
  <si>
    <t>022164584554</t>
  </si>
  <si>
    <t>ST20-4437</t>
  </si>
  <si>
    <t>022164584561</t>
  </si>
  <si>
    <t>ST20-4438</t>
  </si>
  <si>
    <t>022164584578</t>
  </si>
  <si>
    <t>ST20-4439</t>
  </si>
  <si>
    <t>022164584585</t>
  </si>
  <si>
    <t>ST20-4440</t>
  </si>
  <si>
    <t>022164584592</t>
  </si>
  <si>
    <t>ST20-4441</t>
  </si>
  <si>
    <t>022164584608</t>
  </si>
  <si>
    <t>ST20-4442</t>
  </si>
  <si>
    <t>022164584615</t>
  </si>
  <si>
    <t>ST20-4443</t>
  </si>
  <si>
    <t>022164584622</t>
  </si>
  <si>
    <t>EEC PO#: RS-250214, Customer PO# 11203347, Ship date: 2025/5/2, Orde type: POE LA, Load: 5.5%, Note: S/W: 5/25~6/2</t>
    <phoneticPr fontId="6" type="noConversion"/>
  </si>
  <si>
    <t>ST21-4444</t>
    <phoneticPr fontId="90" type="noConversion"/>
  </si>
  <si>
    <t>022164584639</t>
    <phoneticPr fontId="90" type="noConversion"/>
  </si>
  <si>
    <t>ST21-4445</t>
  </si>
  <si>
    <t>022164584646</t>
  </si>
  <si>
    <t>ST21-4446</t>
  </si>
  <si>
    <t>022164584653</t>
  </si>
  <si>
    <t>ST21-4447</t>
  </si>
  <si>
    <t>022164584660</t>
  </si>
  <si>
    <t>ST21-4448</t>
  </si>
  <si>
    <t>022164584677</t>
  </si>
  <si>
    <t>ST21-4449</t>
  </si>
  <si>
    <t>022164584684</t>
  </si>
  <si>
    <t>ST21-4450</t>
  </si>
  <si>
    <t>022164584691</t>
  </si>
  <si>
    <t>ST21-4451</t>
  </si>
  <si>
    <t>022164584707</t>
  </si>
  <si>
    <t>ST21-4452</t>
  </si>
  <si>
    <t>022164584714</t>
  </si>
  <si>
    <t>ST21-4453</t>
  </si>
  <si>
    <t>022164584721</t>
  </si>
  <si>
    <t>ST21-4454</t>
  </si>
  <si>
    <t>022164584738</t>
  </si>
  <si>
    <t>ST21-4455</t>
  </si>
  <si>
    <t>022164584745</t>
  </si>
  <si>
    <t>EEC PO#: RS-250215, Customer PO# 11203323, Ship date: 2025/5/9, Orde type: POE LA, Load: 5.5%, Note: S/W: 6/11~6/17</t>
    <phoneticPr fontId="6" type="noConversion"/>
  </si>
  <si>
    <t>ST21-4456</t>
  </si>
  <si>
    <t>022164584752</t>
  </si>
  <si>
    <t>ST21-4457</t>
  </si>
  <si>
    <t>022164584769</t>
  </si>
  <si>
    <t>ST21-4458</t>
  </si>
  <si>
    <t>022164584776</t>
  </si>
  <si>
    <t>ST21-4459</t>
  </si>
  <si>
    <t>022164584783</t>
  </si>
  <si>
    <t>ST21-4460</t>
  </si>
  <si>
    <t>022164584790</t>
  </si>
  <si>
    <t>ST21-4461</t>
  </si>
  <si>
    <t>022164584806</t>
  </si>
  <si>
    <t>ST21-4462</t>
  </si>
  <si>
    <t>022164584813</t>
  </si>
  <si>
    <t>ST21-4463</t>
  </si>
  <si>
    <t>022164584820</t>
  </si>
  <si>
    <t>EEC PO#: RS-250212, Customer PO# 11207435, Ship date: 2025/5/9, Orde type: POE LA, Load: 5.5%, Note:  S/W: 6/11~6/17</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</si>
</sst>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41" formatCode="_ * #,##0_ ;_ * \-#,##0_ ;_ * &quot;-&quot;_ ;_ @_ "/>
    <numFmt numFmtId="44" formatCode="_ &quot;¥&quot;* #,##0.00_ ;_ &quot;¥&quot;* \-#,##0.00_ ;_ &quot;¥&quot;* &quot;-&quot;??_ ;_ @_ "/>
    <numFmt numFmtId="43" formatCode="_ * #,##0.00_ ;_ * \-#,##0.00_ ;_ * &quot;-&quot;??_ ;_ @_ "/>
    <numFmt numFmtId="26" formatCode="\$#,##0.00_);[Red]\(\$#,##0.00\)"/>
    <numFmt numFmtId="176" formatCode="_(&quot;$&quot;* #,##0.00_);_(&quot;$&quot;* \(#,##0.00\);_(&quot;$&quot;* &quot;-&quot;??_);_(@_)"/>
    <numFmt numFmtId="177" formatCode="_(* #,##0.00_);_(* \(#,##0.00\);_(* &quot;-&quot;??_);_(@_)"/>
    <numFmt numFmtId="178" formatCode="_ \¥* #,##0.00_ ;_ \¥* \-#,##0.00_ ;_ \¥* &quot;-&quot;??_ ;_ @_ "/>
    <numFmt numFmtId="179" formatCode="&quot;$&quot;#,##0.00"/>
    <numFmt numFmtId="180" formatCode="0.0000"/>
    <numFmt numFmtId="181" formatCode="&quot;$&quot;#,##0"/>
    <numFmt numFmtId="182" formatCode="0.0%"/>
    <numFmt numFmtId="183" formatCode="_ &quot;Rs.&quot;\ * #,##0.00_ ;_ &quot;Rs.&quot;\ * \-#,##0.00_ ;_ &quot;Rs.&quot;\ * &quot;-&quot;??_ ;_ @_ "/>
    <numFmt numFmtId="184" formatCode="_-* #,##0_-;\-* #,##0_-;_-* &quot;-&quot;_-;_-@_-"/>
    <numFmt numFmtId="185" formatCode="_-* #,##0.00_-;\-* #,##0.00_-;_-* &quot;-&quot;??_-;_-@_-"/>
    <numFmt numFmtId="186" formatCode="_([$$-409]* #,##0.00_);_([$$-409]* \(#,##0.00\);_([$$-409]* &quot;-&quot;??_);_(@_)"/>
    <numFmt numFmtId="187" formatCode="_(&quot;$&quot;* #,##0.0_);_(&quot;$&quot;* \(#,##0.0\);_(&quot;$&quot;* &quot;-&quot;??_);_(@_)"/>
    <numFmt numFmtId="188" formatCode="mm/dd/yy_)"/>
    <numFmt numFmtId="189" formatCode="_(&quot;$&quot;* #,##0_);_(&quot;$&quot;* \(#,##0\);_(&quot;$&quot;* &quot;-&quot;??_);_(@_)"/>
    <numFmt numFmtId="190" formatCode="mmm\ dd\,\ yy"/>
    <numFmt numFmtId="191" formatCode="_(* #,##0_);_(* \(#,##0\);_(* &quot;-&quot;??_);_(@_)"/>
    <numFmt numFmtId="192" formatCode="0.00_ "/>
    <numFmt numFmtId="193" formatCode="0.000_ "/>
    <numFmt numFmtId="194" formatCode="[$¥-804]#,##0.00"/>
    <numFmt numFmtId="195" formatCode="[$$-481]#,##0.00_);[Red]\([$$-481]#,##0.00\)"/>
    <numFmt numFmtId="196" formatCode="[$$-409]#,##0.000_ ;\-[$$-409]#,##0.000\ "/>
    <numFmt numFmtId="197" formatCode="[$$-409]#,##0.00;\-[$$-409]#,##0.00"/>
    <numFmt numFmtId="198" formatCode="0.0_ "/>
    <numFmt numFmtId="199" formatCode="_ &quot;¥&quot;* #,##0.00_ ;_ &quot;¥&quot;* \-#,##0.00_ ;_ &quot;¥&quot;* \-??_ ;_ @_ "/>
    <numFmt numFmtId="200" formatCode="[$￥-804]#,##0.00"/>
    <numFmt numFmtId="201" formatCode="[$$-409]#,##0.00"/>
    <numFmt numFmtId="202" formatCode="0.00_)"/>
    <numFmt numFmtId="203" formatCode="[$$-481]#,##0.00\ ;[Red]\([$$-481]#,##0.00\)"/>
    <numFmt numFmtId="204" formatCode="_ &quot;￥&quot;* #,##0.00_ ;_ &quot;￥&quot;* \-#,##0.00_ ;_ &quot;￥&quot;* &quot;-&quot;??_ ;_ @_ "/>
  </numFmts>
  <fonts count="117">
    <font>
      <sz val="10"/>
      <name val="Arial"/>
      <charset val="134"/>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8"/>
      <name val="Arial"/>
      <family val="2"/>
    </font>
    <font>
      <sz val="8"/>
      <color rgb="FFFF0000"/>
      <name val="宋体"/>
      <family val="3"/>
      <charset val="134"/>
    </font>
    <font>
      <sz val="9"/>
      <name val="Arial"/>
      <family val="2"/>
    </font>
    <font>
      <sz val="8"/>
      <name val="宋体"/>
      <family val="3"/>
      <charset val="134"/>
    </font>
    <font>
      <sz val="10"/>
      <name val="宋体"/>
      <family val="3"/>
      <charset val="134"/>
    </font>
    <font>
      <b/>
      <sz val="10"/>
      <name val="Arial"/>
      <family val="2"/>
    </font>
    <font>
      <sz val="10"/>
      <name val="Helv"/>
      <family val="2"/>
    </font>
    <font>
      <sz val="12"/>
      <name val="宋体"/>
      <family val="3"/>
      <charset val="134"/>
    </font>
    <font>
      <sz val="10"/>
      <name val="Arial"/>
      <family val="2"/>
    </font>
    <font>
      <sz val="10"/>
      <name val="Arial"/>
      <family val="2"/>
    </font>
    <font>
      <b/>
      <sz val="16"/>
      <name val="Arial"/>
      <family val="2"/>
    </font>
    <font>
      <b/>
      <sz val="11"/>
      <name val="Arial"/>
      <family val="2"/>
    </font>
    <font>
      <sz val="11"/>
      <name val="Arial"/>
      <family val="2"/>
    </font>
    <font>
      <b/>
      <sz val="10"/>
      <color indexed="12"/>
      <name val="Arial"/>
      <family val="2"/>
    </font>
    <font>
      <b/>
      <sz val="10"/>
      <color indexed="10"/>
      <name val="Arial"/>
      <family val="2"/>
    </font>
    <font>
      <b/>
      <sz val="10"/>
      <color rgb="FFFF0000"/>
      <name val="Arial"/>
      <family val="2"/>
    </font>
    <font>
      <sz val="10"/>
      <color rgb="FFFF0000"/>
      <name val="Arial"/>
      <family val="2"/>
    </font>
    <font>
      <sz val="10"/>
      <color indexed="12"/>
      <name val="Arial"/>
      <family val="2"/>
    </font>
    <font>
      <sz val="10"/>
      <color indexed="8"/>
      <name val="Arial"/>
      <family val="2"/>
    </font>
    <font>
      <sz val="11"/>
      <color indexed="8"/>
      <name val="Calibri"/>
      <family val="2"/>
    </font>
    <font>
      <sz val="11"/>
      <color indexed="8"/>
      <name val="宋体"/>
      <family val="3"/>
      <charset val="134"/>
    </font>
    <font>
      <sz val="11"/>
      <color indexed="9"/>
      <name val="Calibri"/>
      <family val="2"/>
    </font>
    <font>
      <sz val="11"/>
      <color indexed="9"/>
      <name val="宋体"/>
      <family val="3"/>
      <charset val="134"/>
    </font>
    <font>
      <sz val="11"/>
      <color indexed="20"/>
      <name val="Calibri"/>
      <family val="2"/>
    </font>
    <font>
      <b/>
      <sz val="11"/>
      <color indexed="52"/>
      <name val="Calibri"/>
      <family val="2"/>
    </font>
    <font>
      <b/>
      <sz val="11"/>
      <color indexed="9"/>
      <name val="Calibri"/>
      <family val="2"/>
    </font>
    <font>
      <sz val="12"/>
      <color indexed="8"/>
      <name val="Calibri"/>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color indexed="8"/>
      <name val="Footlight MT Light"/>
      <family val="1"/>
    </font>
    <font>
      <b/>
      <sz val="11"/>
      <color indexed="63"/>
      <name val="Calibri"/>
      <family val="2"/>
    </font>
    <font>
      <b/>
      <sz val="18"/>
      <color indexed="56"/>
      <name val="Cambria"/>
      <family val="1"/>
    </font>
    <font>
      <b/>
      <sz val="11"/>
      <color indexed="8"/>
      <name val="Calibri"/>
      <family val="2"/>
    </font>
    <font>
      <sz val="11"/>
      <color indexed="10"/>
      <name val="Calibri"/>
      <family val="2"/>
    </font>
    <font>
      <sz val="12"/>
      <name val="Times New Roman"/>
      <family val="1"/>
    </font>
    <font>
      <sz val="11"/>
      <color indexed="17"/>
      <name val="宋体"/>
      <family val="3"/>
      <charset val="134"/>
    </font>
    <font>
      <sz val="11"/>
      <color indexed="20"/>
      <name val="宋体"/>
      <family val="3"/>
      <charset val="134"/>
    </font>
    <font>
      <sz val="11"/>
      <color indexed="8"/>
      <name val="Tahoma"/>
      <family val="2"/>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i/>
      <sz val="11"/>
      <color indexed="23"/>
      <name val="宋体"/>
      <family val="3"/>
      <charset val="134"/>
    </font>
    <font>
      <sz val="11"/>
      <color indexed="10"/>
      <name val="宋体"/>
      <family val="3"/>
      <charset val="134"/>
    </font>
    <font>
      <b/>
      <sz val="11"/>
      <color indexed="52"/>
      <name val="宋体"/>
      <family val="3"/>
      <charset val="134"/>
    </font>
    <font>
      <sz val="11"/>
      <color indexed="62"/>
      <name val="宋体"/>
      <family val="3"/>
      <charset val="134"/>
    </font>
    <font>
      <b/>
      <sz val="11"/>
      <color indexed="63"/>
      <name val="宋体"/>
      <family val="3"/>
      <charset val="134"/>
    </font>
    <font>
      <sz val="11"/>
      <color indexed="60"/>
      <name val="宋体"/>
      <family val="3"/>
      <charset val="134"/>
    </font>
    <font>
      <sz val="11"/>
      <color indexed="52"/>
      <name val="宋体"/>
      <family val="3"/>
      <charset val="134"/>
    </font>
    <font>
      <sz val="9"/>
      <color indexed="8"/>
      <name val="Calibri"/>
      <family val="2"/>
    </font>
    <font>
      <sz val="10"/>
      <name val="Times New Roman"/>
      <family val="1"/>
    </font>
    <font>
      <sz val="11"/>
      <name val="ＭＳ Ｐゴシック"/>
      <family val="2"/>
      <charset val="128"/>
    </font>
    <font>
      <sz val="12"/>
      <name val="바탕체"/>
      <family val="3"/>
    </font>
    <font>
      <sz val="12"/>
      <color indexed="17"/>
      <name val="宋体"/>
      <family val="3"/>
      <charset val="134"/>
    </font>
    <font>
      <sz val="12"/>
      <color indexed="14"/>
      <name val="宋体"/>
      <family val="3"/>
      <charset val="134"/>
    </font>
    <font>
      <sz val="11"/>
      <name val="蹈框"/>
      <family val="3"/>
      <charset val="134"/>
    </font>
    <font>
      <sz val="10"/>
      <name val="Arial"/>
      <family val="2"/>
    </font>
    <font>
      <b/>
      <sz val="8"/>
      <name val="Arial"/>
      <family val="2"/>
    </font>
    <font>
      <sz val="8"/>
      <name val="Arial"/>
      <family val="2"/>
    </font>
    <font>
      <sz val="8"/>
      <color indexed="10"/>
      <name val="Arial"/>
      <family val="2"/>
    </font>
    <font>
      <sz val="8"/>
      <color indexed="12"/>
      <name val="Arial"/>
      <family val="2"/>
    </font>
    <font>
      <b/>
      <sz val="8"/>
      <color indexed="12"/>
      <name val="Arial"/>
      <family val="2"/>
    </font>
    <font>
      <b/>
      <sz val="10"/>
      <name val="Arial"/>
      <family val="2"/>
    </font>
    <font>
      <b/>
      <sz val="8"/>
      <color rgb="FFFF0000"/>
      <name val="Arial"/>
      <family val="2"/>
    </font>
    <font>
      <sz val="8"/>
      <color rgb="FFFF0000"/>
      <name val="Arial"/>
      <family val="2"/>
    </font>
    <font>
      <sz val="8"/>
      <color rgb="FF000000"/>
      <name val="Arial"/>
      <family val="2"/>
    </font>
    <font>
      <sz val="10"/>
      <color rgb="FF0000FF"/>
      <name val="Arial"/>
      <family val="2"/>
    </font>
    <font>
      <sz val="9"/>
      <name val="Arial"/>
      <family val="2"/>
    </font>
    <font>
      <sz val="10"/>
      <color rgb="FFFF0000"/>
      <name val="Arial"/>
      <family val="2"/>
    </font>
    <font>
      <b/>
      <sz val="8"/>
      <color rgb="FFFF0000"/>
      <name val="宋体"/>
      <family val="3"/>
      <charset val="134"/>
    </font>
    <font>
      <sz val="11"/>
      <name val="Calibri"/>
      <family val="2"/>
    </font>
    <font>
      <sz val="10"/>
      <name val="Arial"/>
      <family val="2"/>
    </font>
    <font>
      <sz val="11"/>
      <name val="宋体"/>
      <family val="3"/>
      <charset val="134"/>
    </font>
    <font>
      <sz val="10"/>
      <color rgb="FF3333FF"/>
      <name val="Arial"/>
      <family val="2"/>
    </font>
    <font>
      <sz val="10"/>
      <name val="Calibri"/>
      <family val="2"/>
    </font>
    <font>
      <sz val="9"/>
      <name val="宋体"/>
      <family val="3"/>
      <charset val="134"/>
    </font>
    <font>
      <b/>
      <sz val="11"/>
      <color theme="1"/>
      <name val="宋体"/>
      <family val="2"/>
      <scheme val="minor"/>
    </font>
    <font>
      <b/>
      <sz val="10"/>
      <color theme="1"/>
      <name val="Arial"/>
      <family val="2"/>
    </font>
    <font>
      <sz val="10"/>
      <name val="宋体"/>
      <family val="3"/>
      <charset val="134"/>
    </font>
    <font>
      <sz val="8"/>
      <name val="宋体"/>
      <family val="3"/>
      <charset val="134"/>
    </font>
    <font>
      <sz val="8"/>
      <color rgb="FFFF0000"/>
      <name val="宋体"/>
      <family val="3"/>
      <charset val="134"/>
    </font>
    <font>
      <b/>
      <sz val="8"/>
      <color rgb="FFFF0000"/>
      <name val="宋体"/>
      <family val="3"/>
      <charset val="134"/>
    </font>
    <font>
      <b/>
      <sz val="14"/>
      <color rgb="FFFF0000"/>
      <name val="宋体"/>
      <family val="3"/>
      <charset val="134"/>
    </font>
    <font>
      <sz val="11"/>
      <color theme="1"/>
      <name val="宋体"/>
      <family val="2"/>
      <charset val="134"/>
      <scheme val="minor"/>
    </font>
    <font>
      <sz val="11"/>
      <name val="Calibri"/>
      <family val="2"/>
    </font>
    <font>
      <sz val="12"/>
      <color theme="1"/>
      <name val="宋体"/>
      <family val="2"/>
      <scheme val="minor"/>
    </font>
    <font>
      <sz val="11"/>
      <color rgb="FF000000"/>
      <name val="宋体"/>
      <family val="3"/>
      <charset val="134"/>
    </font>
    <font>
      <sz val="12"/>
      <color theme="1"/>
      <name val="Arial"/>
      <family val="2"/>
    </font>
    <font>
      <sz val="10"/>
      <name val="Tahoma"/>
      <family val="2"/>
    </font>
    <font>
      <sz val="11"/>
      <color indexed="14"/>
      <name val="Calibri"/>
      <family val="2"/>
    </font>
    <font>
      <b/>
      <sz val="11"/>
      <color indexed="62"/>
      <name val="Calibri"/>
      <family val="2"/>
    </font>
    <font>
      <sz val="10"/>
      <name val="Verdana"/>
      <family val="2"/>
    </font>
    <font>
      <sz val="10"/>
      <color rgb="FF000000"/>
      <name val="Helvetica Neue"/>
      <family val="2"/>
    </font>
    <font>
      <u/>
      <sz val="11"/>
      <color indexed="12"/>
      <name val="Calibri"/>
      <family val="2"/>
    </font>
    <font>
      <b/>
      <sz val="10"/>
      <name val="MS Sans Serif"/>
      <family val="2"/>
    </font>
    <font>
      <u/>
      <sz val="10"/>
      <color indexed="12"/>
      <name val="Arial"/>
      <family val="2"/>
    </font>
    <font>
      <sz val="11"/>
      <color theme="1"/>
      <name val="宋体"/>
      <family val="3"/>
      <charset val="134"/>
      <scheme val="minor"/>
    </font>
    <font>
      <sz val="9"/>
      <color indexed="10"/>
      <name val="Geneva"/>
      <family val="2"/>
    </font>
    <font>
      <sz val="7"/>
      <name val="Small Fonts"/>
      <family val="2"/>
    </font>
    <font>
      <b/>
      <i/>
      <sz val="16"/>
      <name val="Helv"/>
      <family val="2"/>
    </font>
    <font>
      <b/>
      <sz val="18"/>
      <color theme="3"/>
      <name val="宋体"/>
      <family val="1"/>
      <scheme val="major"/>
    </font>
    <font>
      <b/>
      <sz val="12"/>
      <color theme="1"/>
      <name val="Arial"/>
      <family val="2"/>
    </font>
  </fonts>
  <fills count="5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bgColor indexed="64"/>
      </patternFill>
    </fill>
    <fill>
      <patternFill patternType="solid">
        <fgColor indexed="42"/>
        <bgColor indexed="64"/>
      </patternFill>
    </fill>
    <fill>
      <patternFill patternType="solid">
        <fgColor indexed="42"/>
        <bgColor indexed="27"/>
      </patternFill>
    </fill>
    <fill>
      <patternFill patternType="solid">
        <fgColor indexed="45"/>
        <bgColor indexed="64"/>
      </patternFill>
    </fill>
    <fill>
      <patternFill patternType="solid">
        <fgColor indexed="45"/>
        <bgColor indexed="29"/>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8" tint="0.59999389629810485"/>
        <bgColor indexed="64"/>
      </patternFill>
    </fill>
    <fill>
      <patternFill patternType="solid">
        <fgColor indexed="9"/>
      </patternFill>
    </fill>
    <fill>
      <patternFill patternType="solid">
        <fgColor indexed="19"/>
      </patternFill>
    </fill>
    <fill>
      <patternFill patternType="solid">
        <fgColor indexed="54"/>
      </patternFill>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31"/>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s>
  <borders count="60">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diagonal/>
    </border>
    <border>
      <left/>
      <right style="medium">
        <color auto="1"/>
      </right>
      <top style="thin">
        <color auto="1"/>
      </top>
      <bottom/>
      <diagonal/>
    </border>
    <border>
      <left style="medium">
        <color auto="1"/>
      </left>
      <right/>
      <top style="thin">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10086">
    <xf numFmtId="0" fontId="0"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2" fillId="0" borderId="0"/>
    <xf numFmtId="0" fontId="14" fillId="0" borderId="0"/>
    <xf numFmtId="0" fontId="14" fillId="0" borderId="0"/>
    <xf numFmtId="178" fontId="13" fillId="0" borderId="0" applyFont="0" applyFill="0" applyBorder="0" applyAlignment="0" applyProtection="0">
      <alignment vertical="center"/>
    </xf>
    <xf numFmtId="0" fontId="14" fillId="0" borderId="0"/>
    <xf numFmtId="0" fontId="14" fillId="0" borderId="0"/>
    <xf numFmtId="176" fontId="15" fillId="0" borderId="0" applyFont="0" applyFill="0" applyBorder="0" applyAlignment="0" applyProtection="0"/>
    <xf numFmtId="0" fontId="14" fillId="0" borderId="0"/>
    <xf numFmtId="0" fontId="14" fillId="0" borderId="0"/>
    <xf numFmtId="44" fontId="13" fillId="0" borderId="0" applyFont="0" applyFill="0" applyBorder="0" applyAlignment="0" applyProtection="0">
      <alignment vertical="center"/>
    </xf>
    <xf numFmtId="176" fontId="14"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176" fontId="14" fillId="0" borderId="0" applyFont="0" applyFill="0" applyBorder="0" applyAlignment="0" applyProtection="0"/>
    <xf numFmtId="0" fontId="14" fillId="0" borderId="0"/>
    <xf numFmtId="0" fontId="14" fillId="0" borderId="0"/>
    <xf numFmtId="0" fontId="13" fillId="0" borderId="0"/>
    <xf numFmtId="0" fontId="4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7" fillId="0" borderId="0"/>
    <xf numFmtId="0" fontId="14"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14"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NumberFormat="0" applyFont="0" applyFill="0" applyBorder="0" applyProtection="0">
      <alignment vertical="center" wrapText="1"/>
    </xf>
    <xf numFmtId="0" fontId="14" fillId="0" borderId="0"/>
    <xf numFmtId="0" fontId="14" fillId="0" borderId="0"/>
    <xf numFmtId="0" fontId="14" fillId="0" borderId="0"/>
    <xf numFmtId="0" fontId="14" fillId="0" borderId="0"/>
    <xf numFmtId="0" fontId="14" fillId="0" borderId="0" applyNumberFormat="0" applyFont="0" applyFill="0" applyBorder="0" applyProtection="0">
      <alignment vertical="center" wrapText="1"/>
    </xf>
    <xf numFmtId="0" fontId="14" fillId="0" borderId="0"/>
    <xf numFmtId="0" fontId="14" fillId="0" borderId="0" applyNumberFormat="0" applyFont="0" applyFill="0" applyBorder="0" applyProtection="0">
      <alignment vertical="center" wrapText="1"/>
    </xf>
    <xf numFmtId="0" fontId="14" fillId="0" borderId="0"/>
    <xf numFmtId="0" fontId="12"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30" fillId="14" borderId="21" applyNumberFormat="0" applyAlignment="0" applyProtection="0"/>
    <xf numFmtId="0" fontId="30" fillId="14" borderId="21" applyNumberFormat="0" applyAlignment="0" applyProtection="0"/>
    <xf numFmtId="0" fontId="30" fillId="14" borderId="21" applyNumberFormat="0" applyAlignment="0" applyProtection="0"/>
    <xf numFmtId="0" fontId="30" fillId="14" borderId="21" applyNumberFormat="0" applyAlignment="0" applyProtection="0"/>
    <xf numFmtId="0" fontId="31" fillId="27" borderId="22" applyNumberFormat="0" applyAlignment="0" applyProtection="0"/>
    <xf numFmtId="0" fontId="31" fillId="27" borderId="22" applyNumberFormat="0" applyAlignment="0" applyProtection="0"/>
    <xf numFmtId="0" fontId="31" fillId="27" borderId="22" applyNumberFormat="0" applyAlignment="0" applyProtection="0"/>
    <xf numFmtId="0" fontId="31" fillId="27" borderId="22" applyNumberFormat="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25" fillId="0" borderId="0" applyFont="0" applyFill="0" applyBorder="0" applyAlignment="0" applyProtection="0"/>
    <xf numFmtId="183" fontId="14" fillId="0" borderId="0" applyFont="0" applyFill="0" applyBorder="0" applyAlignment="0" applyProtection="0"/>
    <xf numFmtId="176" fontId="32" fillId="0" borderId="0" applyFont="0" applyFill="0" applyBorder="0" applyAlignment="0" applyProtection="0"/>
    <xf numFmtId="176" fontId="14" fillId="0" borderId="0" applyFont="0" applyFill="0" applyBorder="0" applyAlignment="0" applyProtection="0"/>
    <xf numFmtId="176" fontId="12" fillId="0" borderId="0" applyFont="0" applyFill="0" applyBorder="0" applyAlignment="0" applyProtection="0"/>
    <xf numFmtId="176" fontId="14" fillId="0" borderId="0" applyFont="0" applyFill="0" applyBorder="0" applyAlignment="0" applyProtection="0"/>
    <xf numFmtId="176" fontId="8" fillId="0" borderId="0" applyFont="0" applyFill="0" applyBorder="0" applyAlignment="0" applyProtection="0"/>
    <xf numFmtId="44" fontId="13" fillId="0" borderId="0" applyFont="0" applyFill="0" applyBorder="0" applyAlignment="0" applyProtection="0">
      <alignment vertical="center"/>
    </xf>
    <xf numFmtId="176" fontId="14" fillId="0" borderId="0" applyFont="0" applyFill="0" applyBorder="0" applyAlignment="0" applyProtection="0"/>
    <xf numFmtId="176" fontId="13" fillId="0" borderId="0" applyFont="0" applyFill="0" applyBorder="0" applyAlignment="0" applyProtection="0"/>
    <xf numFmtId="176" fontId="14" fillId="0" borderId="0" applyFont="0" applyFill="0" applyBorder="0" applyAlignment="0" applyProtection="0"/>
    <xf numFmtId="176" fontId="25" fillId="0" borderId="0" applyFont="0" applyFill="0" applyBorder="0" applyAlignment="0" applyProtection="0"/>
    <xf numFmtId="176" fontId="14" fillId="0" borderId="0" applyFont="0" applyFill="0" applyBorder="0" applyAlignment="0" applyProtection="0"/>
    <xf numFmtId="176" fontId="25"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5" fillId="28" borderId="0" applyNumberFormat="0" applyBorder="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8" borderId="21" applyNumberFormat="0" applyAlignment="0" applyProtection="0"/>
    <xf numFmtId="0" fontId="39" fillId="8" borderId="21" applyNumberFormat="0" applyAlignment="0" applyProtection="0"/>
    <xf numFmtId="0" fontId="39" fillId="8" borderId="21" applyNumberFormat="0" applyAlignment="0" applyProtection="0"/>
    <xf numFmtId="0" fontId="39" fillId="8" borderId="21" applyNumberFormat="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14" fillId="28" borderId="0" applyNumberFormat="0" applyFont="0" applyBorder="0" applyAlignment="0" applyProtection="0"/>
    <xf numFmtId="0" fontId="14"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14" fillId="0" borderId="0"/>
    <xf numFmtId="0" fontId="14" fillId="0" borderId="0"/>
    <xf numFmtId="0" fontId="14" fillId="0" borderId="0"/>
    <xf numFmtId="0" fontId="12" fillId="0" borderId="0" applyProtection="0"/>
    <xf numFmtId="0" fontId="14"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12" fillId="0" borderId="0" applyProtection="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3" fillId="0" borderId="0"/>
    <xf numFmtId="0" fontId="13" fillId="0" borderId="0">
      <alignment vertical="top"/>
    </xf>
    <xf numFmtId="0" fontId="13" fillId="0" borderId="0">
      <alignment vertical="top"/>
    </xf>
    <xf numFmtId="0" fontId="13" fillId="0" borderId="0">
      <alignment vertical="top"/>
    </xf>
    <xf numFmtId="0" fontId="12" fillId="0" borderId="0" applyProtection="0"/>
    <xf numFmtId="0" fontId="14" fillId="0" borderId="0"/>
    <xf numFmtId="0" fontId="14" fillId="0" borderId="0"/>
    <xf numFmtId="0" fontId="14" fillId="0" borderId="0"/>
    <xf numFmtId="0" fontId="14" fillId="0" borderId="0"/>
    <xf numFmtId="0" fontId="14"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12" fillId="0" borderId="0" applyProtection="0"/>
    <xf numFmtId="0" fontId="12" fillId="0" borderId="0" applyProtection="0"/>
    <xf numFmtId="0" fontId="12" fillId="0" borderId="0" applyProtection="0"/>
    <xf numFmtId="0" fontId="12" fillId="0" borderId="0" applyProtection="0"/>
    <xf numFmtId="0" fontId="25" fillId="0" borderId="0"/>
    <xf numFmtId="0" fontId="25" fillId="0" borderId="0"/>
    <xf numFmtId="0" fontId="14" fillId="0" borderId="0"/>
    <xf numFmtId="0" fontId="32" fillId="0" borderId="0"/>
    <xf numFmtId="0" fontId="13" fillId="0" borderId="0"/>
    <xf numFmtId="0" fontId="14" fillId="0" borderId="0"/>
    <xf numFmtId="0" fontId="14" fillId="0" borderId="0"/>
    <xf numFmtId="0" fontId="25" fillId="0" borderId="0"/>
    <xf numFmtId="0" fontId="25" fillId="0" borderId="0"/>
    <xf numFmtId="0" fontId="12" fillId="0" borderId="0" applyProtection="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13" fillId="0" borderId="0">
      <alignment vertical="top"/>
    </xf>
    <xf numFmtId="0" fontId="13" fillId="0" borderId="0">
      <alignment vertical="top"/>
    </xf>
    <xf numFmtId="0" fontId="13" fillId="0" borderId="0">
      <alignment vertical="top"/>
    </xf>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12" fillId="0" borderId="0" applyProtection="0"/>
    <xf numFmtId="0" fontId="14" fillId="0" borderId="0"/>
    <xf numFmtId="0" fontId="14" fillId="0" borderId="0"/>
    <xf numFmtId="0" fontId="14" fillId="0" borderId="0"/>
    <xf numFmtId="0" fontId="25" fillId="0" borderId="0"/>
    <xf numFmtId="0" fontId="25" fillId="0" borderId="0"/>
    <xf numFmtId="0" fontId="64" fillId="0" borderId="0"/>
    <xf numFmtId="0" fontId="5" fillId="0" borderId="0"/>
    <xf numFmtId="0" fontId="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8" fillId="0" borderId="0"/>
    <xf numFmtId="0" fontId="25" fillId="0" borderId="0"/>
    <xf numFmtId="0" fontId="25" fillId="0" borderId="0"/>
    <xf numFmtId="0" fontId="14" fillId="0" borderId="0"/>
    <xf numFmtId="0" fontId="1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4" fillId="0" borderId="0"/>
    <xf numFmtId="0" fontId="42"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32"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applyFont="0" applyFill="0" applyBorder="0" applyAlignment="0" applyProtection="0"/>
    <xf numFmtId="0" fontId="14"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13"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14"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43" fillId="14" borderId="28" applyNumberFormat="0" applyAlignment="0" applyProtection="0"/>
    <xf numFmtId="0" fontId="43" fillId="14" borderId="28" applyNumberFormat="0" applyAlignment="0" applyProtection="0"/>
    <xf numFmtId="0" fontId="43" fillId="14" borderId="28" applyNumberFormat="0" applyAlignment="0" applyProtection="0"/>
    <xf numFmtId="0" fontId="43" fillId="14" borderId="28"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alignment vertical="center"/>
    </xf>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14" fillId="0" borderId="0"/>
    <xf numFmtId="0" fontId="14" fillId="0" borderId="0"/>
    <xf numFmtId="0" fontId="14" fillId="0" borderId="0"/>
    <xf numFmtId="0" fontId="24" fillId="0" borderId="0">
      <alignment vertical="top"/>
    </xf>
    <xf numFmtId="0" fontId="14" fillId="0" borderId="0" applyNumberFormat="0" applyFont="0" applyFill="0" applyBorder="0" applyProtection="0">
      <alignment horizontal="left" wrapText="1"/>
    </xf>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29" applyNumberFormat="0" applyFill="0" applyAlignment="0" applyProtection="0"/>
    <xf numFmtId="0" fontId="45" fillId="0" borderId="29" applyNumberFormat="0" applyFill="0" applyAlignment="0" applyProtection="0"/>
    <xf numFmtId="0" fontId="45" fillId="0" borderId="29" applyNumberFormat="0" applyFill="0" applyAlignment="0" applyProtection="0"/>
    <xf numFmtId="0" fontId="45" fillId="0" borderId="29"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38" fontId="66" fillId="0" borderId="0" applyFont="0" applyFill="0" applyBorder="0" applyAlignment="0" applyProtection="0"/>
    <xf numFmtId="40" fontId="66" fillId="0" borderId="0" applyFont="0" applyFill="0" applyBorder="0" applyAlignment="0" applyProtection="0"/>
    <xf numFmtId="0" fontId="66" fillId="0" borderId="0" applyFont="0" applyFill="0" applyBorder="0" applyAlignment="0" applyProtection="0"/>
    <xf numFmtId="0" fontId="66" fillId="0" borderId="0" applyFont="0" applyFill="0" applyBorder="0" applyAlignment="0" applyProtection="0"/>
    <xf numFmtId="0" fontId="67" fillId="0" borderId="0"/>
    <xf numFmtId="0" fontId="47" fillId="0" borderId="0"/>
    <xf numFmtId="184" fontId="47" fillId="0" borderId="0" applyFont="0" applyFill="0" applyBorder="0" applyAlignment="0" applyProtection="0"/>
    <xf numFmtId="185" fontId="47" fillId="0" borderId="0" applyFont="0" applyFill="0" applyBorder="0" applyAlignment="0" applyProtection="0"/>
    <xf numFmtId="41" fontId="65" fillId="0" borderId="0" applyFont="0" applyFill="0" applyBorder="0" applyAlignment="0" applyProtection="0"/>
    <xf numFmtId="43" fontId="65" fillId="0" borderId="0" applyFont="0" applyFill="0" applyBorder="0" applyAlignment="0" applyProtection="0"/>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14" borderId="0" applyNumberFormat="0" applyBorder="0" applyAlignment="0" applyProtection="0">
      <alignment vertical="center"/>
    </xf>
    <xf numFmtId="0" fontId="34" fillId="29" borderId="0" applyNumberFormat="0" applyBorder="0" applyAlignment="0" applyProtection="0"/>
    <xf numFmtId="0" fontId="48" fillId="30"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alignment vertical="center"/>
    </xf>
    <xf numFmtId="0" fontId="34"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68"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14" borderId="0" applyNumberFormat="0" applyBorder="0" applyAlignment="0" applyProtection="0">
      <alignment vertical="center"/>
    </xf>
    <xf numFmtId="0" fontId="29" fillId="31" borderId="0" applyNumberFormat="0" applyBorder="0" applyAlignment="0" applyProtection="0"/>
    <xf numFmtId="0" fontId="49" fillId="32"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alignment vertical="center"/>
    </xf>
    <xf numFmtId="0" fontId="2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6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pplyProtection="0">
      <alignment vertical="top"/>
    </xf>
    <xf numFmtId="0" fontId="13" fillId="0" borderId="0">
      <alignment vertical="center"/>
    </xf>
    <xf numFmtId="0" fontId="13"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14" fillId="0" borderId="0"/>
    <xf numFmtId="0" fontId="13" fillId="0" borderId="0">
      <alignment vertical="top"/>
    </xf>
    <xf numFmtId="0" fontId="14" fillId="0" borderId="0"/>
    <xf numFmtId="0" fontId="14" fillId="0" borderId="0"/>
    <xf numFmtId="0" fontId="50" fillId="0" borderId="0"/>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65" fillId="0" borderId="0"/>
    <xf numFmtId="0" fontId="51" fillId="0" borderId="0" applyNumberFormat="0" applyFill="0" applyBorder="0" applyAlignment="0" applyProtection="0">
      <alignment vertical="center"/>
    </xf>
    <xf numFmtId="0" fontId="52" fillId="0" borderId="23" applyNumberFormat="0" applyFill="0" applyAlignment="0" applyProtection="0">
      <alignment vertical="center"/>
    </xf>
    <xf numFmtId="0" fontId="52" fillId="0" borderId="23" applyNumberFormat="0" applyFill="0" applyAlignment="0" applyProtection="0">
      <alignment vertical="center"/>
    </xf>
    <xf numFmtId="0" fontId="52" fillId="0" borderId="23" applyNumberFormat="0" applyFill="0" applyAlignment="0" applyProtection="0">
      <alignment vertical="center"/>
    </xf>
    <xf numFmtId="0" fontId="53" fillId="0" borderId="24" applyNumberFormat="0" applyFill="0" applyAlignment="0" applyProtection="0">
      <alignment vertical="center"/>
    </xf>
    <xf numFmtId="0" fontId="53" fillId="0" borderId="24" applyNumberFormat="0" applyFill="0" applyAlignment="0" applyProtection="0">
      <alignment vertical="center"/>
    </xf>
    <xf numFmtId="0" fontId="53" fillId="0" borderId="24"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4" fillId="0" borderId="0"/>
    <xf numFmtId="0" fontId="14" fillId="0" borderId="0"/>
    <xf numFmtId="0" fontId="55" fillId="27" borderId="22" applyNumberFormat="0" applyAlignment="0" applyProtection="0">
      <alignment vertical="center"/>
    </xf>
    <xf numFmtId="0" fontId="55" fillId="27" borderId="22" applyNumberFormat="0" applyAlignment="0" applyProtection="0">
      <alignment vertical="center"/>
    </xf>
    <xf numFmtId="0" fontId="55" fillId="27" borderId="22" applyNumberFormat="0" applyAlignment="0" applyProtection="0">
      <alignment vertical="center"/>
    </xf>
    <xf numFmtId="0" fontId="14" fillId="0" borderId="0" applyNumberFormat="0" applyFont="0" applyFill="0" applyBorder="0" applyProtection="0">
      <alignment vertical="center" wrapText="1"/>
    </xf>
    <xf numFmtId="0" fontId="56" fillId="0" borderId="29" applyNumberFormat="0" applyFill="0" applyAlignment="0" applyProtection="0">
      <alignment vertical="center"/>
    </xf>
    <xf numFmtId="0" fontId="56" fillId="0" borderId="29" applyNumberFormat="0" applyFill="0" applyAlignment="0" applyProtection="0">
      <alignment vertical="center"/>
    </xf>
    <xf numFmtId="0" fontId="56" fillId="0" borderId="29" applyNumberFormat="0" applyFill="0" applyAlignment="0" applyProtection="0">
      <alignment vertical="center"/>
    </xf>
    <xf numFmtId="0" fontId="13" fillId="10" borderId="27" applyNumberFormat="0" applyFont="0" applyAlignment="0" applyProtection="0">
      <alignment vertical="center"/>
    </xf>
    <xf numFmtId="0" fontId="13" fillId="10" borderId="27" applyNumberFormat="0" applyFont="0" applyAlignment="0" applyProtection="0">
      <alignment vertical="center"/>
    </xf>
    <xf numFmtId="0" fontId="13" fillId="10" borderId="27" applyNumberFormat="0" applyFont="0" applyAlignment="0" applyProtection="0">
      <alignment vertical="center"/>
    </xf>
    <xf numFmtId="187" fontId="13" fillId="0" borderId="0" applyFont="0" applyFill="0" applyBorder="0" applyAlignment="0" applyProtection="0"/>
    <xf numFmtId="188" fontId="1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14" borderId="21" applyNumberFormat="0" applyAlignment="0" applyProtection="0">
      <alignment vertical="center"/>
    </xf>
    <xf numFmtId="0" fontId="59" fillId="14" borderId="21" applyNumberFormat="0" applyAlignment="0" applyProtection="0">
      <alignment vertical="center"/>
    </xf>
    <xf numFmtId="0" fontId="59" fillId="14" borderId="21" applyNumberFormat="0" applyAlignment="0" applyProtection="0">
      <alignment vertical="center"/>
    </xf>
    <xf numFmtId="44" fontId="13" fillId="0" borderId="0" applyBorder="0" applyProtection="0">
      <alignment vertical="center"/>
    </xf>
    <xf numFmtId="0" fontId="60" fillId="8" borderId="21" applyNumberFormat="0" applyAlignment="0" applyProtection="0">
      <alignment vertical="center"/>
    </xf>
    <xf numFmtId="0" fontId="60" fillId="8" borderId="21" applyNumberFormat="0" applyAlignment="0" applyProtection="0">
      <alignment vertical="center"/>
    </xf>
    <xf numFmtId="0" fontId="60" fillId="8" borderId="21" applyNumberFormat="0" applyAlignment="0" applyProtection="0">
      <alignment vertical="center"/>
    </xf>
    <xf numFmtId="0" fontId="61" fillId="14" borderId="28" applyNumberFormat="0" applyAlignment="0" applyProtection="0">
      <alignment vertical="center"/>
    </xf>
    <xf numFmtId="0" fontId="61" fillId="14" borderId="28" applyNumberFormat="0" applyAlignment="0" applyProtection="0">
      <alignment vertical="center"/>
    </xf>
    <xf numFmtId="0" fontId="61" fillId="14" borderId="28" applyNumberFormat="0" applyAlignment="0" applyProtection="0">
      <alignment vertical="center"/>
    </xf>
    <xf numFmtId="0" fontId="62" fillId="17" borderId="0" applyNumberFormat="0" applyBorder="0" applyAlignment="0" applyProtection="0">
      <alignment vertical="center"/>
    </xf>
    <xf numFmtId="0" fontId="62" fillId="17" borderId="0" applyNumberFormat="0" applyBorder="0" applyAlignment="0" applyProtection="0">
      <alignment vertical="center"/>
    </xf>
    <xf numFmtId="0" fontId="62" fillId="17" borderId="0" applyNumberFormat="0" applyBorder="0" applyAlignment="0" applyProtection="0">
      <alignment vertical="center"/>
    </xf>
    <xf numFmtId="0" fontId="70" fillId="0" borderId="0"/>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189" fontId="13" fillId="0" borderId="0" applyFont="0" applyFill="0" applyBorder="0" applyAlignment="0" applyProtection="0"/>
    <xf numFmtId="190" fontId="13" fillId="0" borderId="0" applyFont="0" applyFill="0" applyBorder="0" applyAlignment="0" applyProtection="0"/>
    <xf numFmtId="9" fontId="71" fillId="0" borderId="0" applyFont="0" applyFill="0" applyBorder="0" applyAlignment="0" applyProtection="0"/>
    <xf numFmtId="0" fontId="86" fillId="0" borderId="0"/>
    <xf numFmtId="0" fontId="86" fillId="0" borderId="0"/>
    <xf numFmtId="0" fontId="86" fillId="0" borderId="0"/>
    <xf numFmtId="0" fontId="14" fillId="0" borderId="0"/>
    <xf numFmtId="0" fontId="14" fillId="0" borderId="0"/>
    <xf numFmtId="0" fontId="14" fillId="0" borderId="0"/>
    <xf numFmtId="0" fontId="14" fillId="0" borderId="0"/>
    <xf numFmtId="177" fontId="14" fillId="0" borderId="0" applyFont="0" applyFill="0" applyBorder="0" applyAlignment="0" applyProtection="0"/>
    <xf numFmtId="0" fontId="4" fillId="0" borderId="0"/>
    <xf numFmtId="0" fontId="14" fillId="0" borderId="0"/>
    <xf numFmtId="0" fontId="3" fillId="0" borderId="0"/>
    <xf numFmtId="176" fontId="14" fillId="0" borderId="0" applyFont="0" applyFill="0" applyBorder="0" applyAlignment="0" applyProtection="0"/>
    <xf numFmtId="0" fontId="85" fillId="0" borderId="0"/>
    <xf numFmtId="0" fontId="99" fillId="0" borderId="0"/>
    <xf numFmtId="194" fontId="85" fillId="0" borderId="0"/>
    <xf numFmtId="194" fontId="14" fillId="0" borderId="0"/>
    <xf numFmtId="44" fontId="13" fillId="0" borderId="0" applyFont="0" applyFill="0" applyBorder="0" applyAlignment="0" applyProtection="0"/>
    <xf numFmtId="44" fontId="13" fillId="0" borderId="0" applyFont="0" applyFill="0" applyBorder="0" applyAlignment="0" applyProtection="0">
      <alignment vertical="center"/>
    </xf>
    <xf numFmtId="194" fontId="14" fillId="0" borderId="0"/>
    <xf numFmtId="194" fontId="100" fillId="0" borderId="0"/>
    <xf numFmtId="194" fontId="12" fillId="0" borderId="0" applyProtection="0"/>
    <xf numFmtId="194" fontId="101" fillId="0" borderId="0"/>
    <xf numFmtId="44" fontId="13" fillId="0" borderId="0" applyFont="0" applyFill="0" applyBorder="0" applyAlignment="0" applyProtection="0">
      <alignment vertical="center"/>
    </xf>
    <xf numFmtId="194" fontId="100" fillId="0" borderId="0"/>
    <xf numFmtId="194" fontId="14" fillId="0" borderId="0"/>
    <xf numFmtId="194" fontId="14" fillId="0" borderId="0"/>
    <xf numFmtId="194" fontId="13" fillId="0" borderId="0"/>
    <xf numFmtId="194" fontId="47"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47" fillId="0" borderId="0"/>
    <xf numFmtId="194" fontId="14" fillId="0" borderId="0"/>
    <xf numFmtId="194" fontId="14" fillId="0" borderId="0"/>
    <xf numFmtId="194" fontId="14" fillId="0" borderId="0"/>
    <xf numFmtId="194" fontId="14" fillId="0" borderId="0"/>
    <xf numFmtId="194" fontId="14" fillId="0" borderId="0"/>
    <xf numFmtId="194" fontId="24" fillId="0" borderId="0">
      <alignment vertical="top"/>
    </xf>
    <xf numFmtId="194" fontId="24" fillId="0" borderId="0">
      <alignment vertical="top"/>
    </xf>
    <xf numFmtId="194" fontId="14" fillId="0" borderId="0"/>
    <xf numFmtId="194" fontId="12" fillId="0" borderId="0"/>
    <xf numFmtId="194" fontId="14" fillId="0" borderId="0"/>
    <xf numFmtId="194" fontId="12"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applyNumberFormat="0" applyFont="0" applyFill="0" applyBorder="0" applyProtection="0">
      <alignment vertical="center" wrapText="1"/>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applyNumberFormat="0" applyFont="0" applyFill="0" applyBorder="0" applyProtection="0">
      <alignment vertical="center" wrapText="1"/>
    </xf>
    <xf numFmtId="194" fontId="14" fillId="0" borderId="0"/>
    <xf numFmtId="194" fontId="14" fillId="0" borderId="0" applyNumberFormat="0" applyFont="0" applyFill="0" applyBorder="0" applyProtection="0">
      <alignment vertical="center" wrapText="1"/>
    </xf>
    <xf numFmtId="194" fontId="12" fillId="0" borderId="0"/>
    <xf numFmtId="194" fontId="14" fillId="0" borderId="0"/>
    <xf numFmtId="194" fontId="12" fillId="0" borderId="0"/>
    <xf numFmtId="194" fontId="14" fillId="0" borderId="0"/>
    <xf numFmtId="194" fontId="14" fillId="0" borderId="0"/>
    <xf numFmtId="194" fontId="14" fillId="0" borderId="0"/>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24" fillId="0" borderId="0">
      <alignment vertical="top"/>
    </xf>
    <xf numFmtId="194" fontId="24" fillId="0" borderId="0">
      <alignment vertical="top"/>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2"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25" fillId="6" borderId="0" applyNumberFormat="0" applyBorder="0" applyAlignment="0" applyProtection="0"/>
    <xf numFmtId="194" fontId="25" fillId="6" borderId="0" applyNumberFormat="0" applyBorder="0" applyAlignment="0" applyProtection="0"/>
    <xf numFmtId="194" fontId="25" fillId="6" borderId="0" applyNumberFormat="0" applyBorder="0" applyAlignment="0" applyProtection="0"/>
    <xf numFmtId="194" fontId="25" fillId="6" borderId="0" applyNumberFormat="0" applyBorder="0" applyAlignment="0" applyProtection="0"/>
    <xf numFmtId="194" fontId="25" fillId="7" borderId="0" applyNumberFormat="0" applyBorder="0" applyAlignment="0" applyProtection="0"/>
    <xf numFmtId="194" fontId="25" fillId="7" borderId="0" applyNumberFormat="0" applyBorder="0" applyAlignment="0" applyProtection="0"/>
    <xf numFmtId="194" fontId="25" fillId="7" borderId="0" applyNumberFormat="0" applyBorder="0" applyAlignment="0" applyProtection="0"/>
    <xf numFmtId="194" fontId="25" fillId="7" borderId="0" applyNumberFormat="0" applyBorder="0" applyAlignment="0" applyProtection="0"/>
    <xf numFmtId="194" fontId="25" fillId="9" borderId="0" applyNumberFormat="0" applyBorder="0" applyAlignment="0" applyProtection="0"/>
    <xf numFmtId="194" fontId="25" fillId="9" borderId="0" applyNumberFormat="0" applyBorder="0" applyAlignment="0" applyProtection="0"/>
    <xf numFmtId="194" fontId="25" fillId="9" borderId="0" applyNumberFormat="0" applyBorder="0" applyAlignment="0" applyProtection="0"/>
    <xf numFmtId="194" fontId="25" fillId="9"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2" borderId="0" applyNumberFormat="0" applyBorder="0" applyAlignment="0" applyProtection="0"/>
    <xf numFmtId="194" fontId="25" fillId="12" borderId="0" applyNumberFormat="0" applyBorder="0" applyAlignment="0" applyProtection="0"/>
    <xf numFmtId="194" fontId="25" fillId="12" borderId="0" applyNumberFormat="0" applyBorder="0" applyAlignment="0" applyProtection="0"/>
    <xf numFmtId="194" fontId="25" fillId="12" borderId="0" applyNumberFormat="0" applyBorder="0" applyAlignment="0" applyProtection="0"/>
    <xf numFmtId="194" fontId="25" fillId="8" borderId="0" applyNumberFormat="0" applyBorder="0" applyAlignment="0" applyProtection="0"/>
    <xf numFmtId="194" fontId="25" fillId="8" borderId="0" applyNumberFormat="0" applyBorder="0" applyAlignment="0" applyProtection="0"/>
    <xf numFmtId="194" fontId="25" fillId="8" borderId="0" applyNumberFormat="0" applyBorder="0" applyAlignment="0" applyProtection="0"/>
    <xf numFmtId="194" fontId="25" fillId="8" borderId="0" applyNumberFormat="0" applyBorder="0" applyAlignment="0" applyProtection="0"/>
    <xf numFmtId="194" fontId="26" fillId="6" borderId="0" applyNumberFormat="0" applyBorder="0" applyAlignment="0" applyProtection="0">
      <alignment vertical="center"/>
    </xf>
    <xf numFmtId="194" fontId="26" fillId="6" borderId="0" applyNumberFormat="0" applyBorder="0" applyAlignment="0" applyProtection="0">
      <alignment vertical="center"/>
    </xf>
    <xf numFmtId="194" fontId="26" fillId="7" borderId="0" applyNumberFormat="0" applyBorder="0" applyAlignment="0" applyProtection="0">
      <alignment vertical="center"/>
    </xf>
    <xf numFmtId="194" fontId="26" fillId="7" borderId="0" applyNumberFormat="0" applyBorder="0" applyAlignment="0" applyProtection="0">
      <alignment vertical="center"/>
    </xf>
    <xf numFmtId="194" fontId="26" fillId="9" borderId="0" applyNumberFormat="0" applyBorder="0" applyAlignment="0" applyProtection="0">
      <alignment vertical="center"/>
    </xf>
    <xf numFmtId="194" fontId="26" fillId="9" borderId="0" applyNumberFormat="0" applyBorder="0" applyAlignment="0" applyProtection="0">
      <alignment vertical="center"/>
    </xf>
    <xf numFmtId="194" fontId="26" fillId="11" borderId="0" applyNumberFormat="0" applyBorder="0" applyAlignment="0" applyProtection="0">
      <alignment vertical="center"/>
    </xf>
    <xf numFmtId="194" fontId="26" fillId="11" borderId="0" applyNumberFormat="0" applyBorder="0" applyAlignment="0" applyProtection="0">
      <alignment vertical="center"/>
    </xf>
    <xf numFmtId="194" fontId="26" fillId="12" borderId="0" applyNumberFormat="0" applyBorder="0" applyAlignment="0" applyProtection="0">
      <alignment vertical="center"/>
    </xf>
    <xf numFmtId="194" fontId="26" fillId="12" borderId="0" applyNumberFormat="0" applyBorder="0" applyAlignment="0" applyProtection="0">
      <alignment vertical="center"/>
    </xf>
    <xf numFmtId="194" fontId="26" fillId="8" borderId="0" applyNumberFormat="0" applyBorder="0" applyAlignment="0" applyProtection="0">
      <alignment vertical="center"/>
    </xf>
    <xf numFmtId="194" fontId="26" fillId="8" borderId="0" applyNumberFormat="0" applyBorder="0" applyAlignment="0" applyProtection="0">
      <alignment vertical="center"/>
    </xf>
    <xf numFmtId="194" fontId="25" fillId="13"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5" borderId="0" applyNumberFormat="0" applyBorder="0" applyAlignment="0" applyProtection="0"/>
    <xf numFmtId="194" fontId="25" fillId="15" borderId="0" applyNumberFormat="0" applyBorder="0" applyAlignment="0" applyProtection="0"/>
    <xf numFmtId="194" fontId="25" fillId="15" borderId="0" applyNumberFormat="0" applyBorder="0" applyAlignment="0" applyProtection="0"/>
    <xf numFmtId="194" fontId="25" fillId="15" borderId="0" applyNumberFormat="0" applyBorder="0" applyAlignment="0" applyProtection="0"/>
    <xf numFmtId="194" fontId="25" fillId="16" borderId="0" applyNumberFormat="0" applyBorder="0" applyAlignment="0" applyProtection="0"/>
    <xf numFmtId="194" fontId="25" fillId="16" borderId="0" applyNumberFormat="0" applyBorder="0" applyAlignment="0" applyProtection="0"/>
    <xf numFmtId="194" fontId="25" fillId="16" borderId="0" applyNumberFormat="0" applyBorder="0" applyAlignment="0" applyProtection="0"/>
    <xf numFmtId="194" fontId="25" fillId="16"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8" borderId="0" applyNumberFormat="0" applyBorder="0" applyAlignment="0" applyProtection="0"/>
    <xf numFmtId="194" fontId="25" fillId="18" borderId="0" applyNumberFormat="0" applyBorder="0" applyAlignment="0" applyProtection="0"/>
    <xf numFmtId="194" fontId="25" fillId="18" borderId="0" applyNumberFormat="0" applyBorder="0" applyAlignment="0" applyProtection="0"/>
    <xf numFmtId="194" fontId="25" fillId="18" borderId="0" applyNumberFormat="0" applyBorder="0" applyAlignment="0" applyProtection="0"/>
    <xf numFmtId="194" fontId="26" fillId="13" borderId="0" applyNumberFormat="0" applyBorder="0" applyAlignment="0" applyProtection="0">
      <alignment vertical="center"/>
    </xf>
    <xf numFmtId="194" fontId="26" fillId="13" borderId="0" applyNumberFormat="0" applyBorder="0" applyAlignment="0" applyProtection="0">
      <alignment vertical="center"/>
    </xf>
    <xf numFmtId="194" fontId="26" fillId="15" borderId="0" applyNumberFormat="0" applyBorder="0" applyAlignment="0" applyProtection="0">
      <alignment vertical="center"/>
    </xf>
    <xf numFmtId="194" fontId="26" fillId="15" borderId="0" applyNumberFormat="0" applyBorder="0" applyAlignment="0" applyProtection="0">
      <alignment vertical="center"/>
    </xf>
    <xf numFmtId="194" fontId="26" fillId="16" borderId="0" applyNumberFormat="0" applyBorder="0" applyAlignment="0" applyProtection="0">
      <alignment vertical="center"/>
    </xf>
    <xf numFmtId="194" fontId="26" fillId="16" borderId="0" applyNumberFormat="0" applyBorder="0" applyAlignment="0" applyProtection="0">
      <alignment vertical="center"/>
    </xf>
    <xf numFmtId="194" fontId="26" fillId="11" borderId="0" applyNumberFormat="0" applyBorder="0" applyAlignment="0" applyProtection="0">
      <alignment vertical="center"/>
    </xf>
    <xf numFmtId="194" fontId="26" fillId="11" borderId="0" applyNumberFormat="0" applyBorder="0" applyAlignment="0" applyProtection="0">
      <alignment vertical="center"/>
    </xf>
    <xf numFmtId="194" fontId="26" fillId="13" borderId="0" applyNumberFormat="0" applyBorder="0" applyAlignment="0" applyProtection="0">
      <alignment vertical="center"/>
    </xf>
    <xf numFmtId="194" fontId="26" fillId="13" borderId="0" applyNumberFormat="0" applyBorder="0" applyAlignment="0" applyProtection="0">
      <alignment vertical="center"/>
    </xf>
    <xf numFmtId="194" fontId="26" fillId="18" borderId="0" applyNumberFormat="0" applyBorder="0" applyAlignment="0" applyProtection="0">
      <alignment vertical="center"/>
    </xf>
    <xf numFmtId="194" fontId="26" fillId="18" borderId="0" applyNumberFormat="0" applyBorder="0" applyAlignment="0" applyProtection="0">
      <alignment vertical="center"/>
    </xf>
    <xf numFmtId="194" fontId="27" fillId="19" borderId="0" applyNumberFormat="0" applyBorder="0" applyAlignment="0" applyProtection="0"/>
    <xf numFmtId="194" fontId="27" fillId="19" borderId="0" applyNumberFormat="0" applyBorder="0" applyAlignment="0" applyProtection="0"/>
    <xf numFmtId="194" fontId="27" fillId="19" borderId="0" applyNumberFormat="0" applyBorder="0" applyAlignment="0" applyProtection="0"/>
    <xf numFmtId="194" fontId="27" fillId="15" borderId="0" applyNumberFormat="0" applyBorder="0" applyAlignment="0" applyProtection="0"/>
    <xf numFmtId="194" fontId="27" fillId="15" borderId="0" applyNumberFormat="0" applyBorder="0" applyAlignment="0" applyProtection="0"/>
    <xf numFmtId="194" fontId="27" fillId="15" borderId="0" applyNumberFormat="0" applyBorder="0" applyAlignment="0" applyProtection="0"/>
    <xf numFmtId="194" fontId="27" fillId="16" borderId="0" applyNumberFormat="0" applyBorder="0" applyAlignment="0" applyProtection="0"/>
    <xf numFmtId="194" fontId="27" fillId="16" borderId="0" applyNumberFormat="0" applyBorder="0" applyAlignment="0" applyProtection="0"/>
    <xf numFmtId="194" fontId="27" fillId="16" borderId="0" applyNumberFormat="0" applyBorder="0" applyAlignment="0" applyProtection="0"/>
    <xf numFmtId="194" fontId="27" fillId="21" borderId="0" applyNumberFormat="0" applyBorder="0" applyAlignment="0" applyProtection="0"/>
    <xf numFmtId="194" fontId="27" fillId="21" borderId="0" applyNumberFormat="0" applyBorder="0" applyAlignment="0" applyProtection="0"/>
    <xf numFmtId="194" fontId="27" fillId="21" borderId="0" applyNumberFormat="0" applyBorder="0" applyAlignment="0" applyProtection="0"/>
    <xf numFmtId="194" fontId="27" fillId="20" borderId="0" applyNumberFormat="0" applyBorder="0" applyAlignment="0" applyProtection="0"/>
    <xf numFmtId="194" fontId="27" fillId="20" borderId="0" applyNumberFormat="0" applyBorder="0" applyAlignment="0" applyProtection="0"/>
    <xf numFmtId="194" fontId="27" fillId="20" borderId="0" applyNumberFormat="0" applyBorder="0" applyAlignment="0" applyProtection="0"/>
    <xf numFmtId="194" fontId="27" fillId="22" borderId="0" applyNumberFormat="0" applyBorder="0" applyAlignment="0" applyProtection="0"/>
    <xf numFmtId="194" fontId="27" fillId="22" borderId="0" applyNumberFormat="0" applyBorder="0" applyAlignment="0" applyProtection="0"/>
    <xf numFmtId="194" fontId="27" fillId="22" borderId="0" applyNumberFormat="0" applyBorder="0" applyAlignment="0" applyProtection="0"/>
    <xf numFmtId="194" fontId="28" fillId="19" borderId="0" applyNumberFormat="0" applyBorder="0" applyAlignment="0" applyProtection="0">
      <alignment vertical="center"/>
    </xf>
    <xf numFmtId="194" fontId="28" fillId="19" borderId="0" applyNumberFormat="0" applyBorder="0" applyAlignment="0" applyProtection="0">
      <alignment vertical="center"/>
    </xf>
    <xf numFmtId="194" fontId="28" fillId="15" borderId="0" applyNumberFormat="0" applyBorder="0" applyAlignment="0" applyProtection="0">
      <alignment vertical="center"/>
    </xf>
    <xf numFmtId="194" fontId="28" fillId="15" borderId="0" applyNumberFormat="0" applyBorder="0" applyAlignment="0" applyProtection="0">
      <alignment vertical="center"/>
    </xf>
    <xf numFmtId="194" fontId="28" fillId="16" borderId="0" applyNumberFormat="0" applyBorder="0" applyAlignment="0" applyProtection="0">
      <alignment vertical="center"/>
    </xf>
    <xf numFmtId="194" fontId="28" fillId="16" borderId="0" applyNumberFormat="0" applyBorder="0" applyAlignment="0" applyProtection="0">
      <alignment vertical="center"/>
    </xf>
    <xf numFmtId="194" fontId="28" fillId="21" borderId="0" applyNumberFormat="0" applyBorder="0" applyAlignment="0" applyProtection="0">
      <alignment vertical="center"/>
    </xf>
    <xf numFmtId="194" fontId="28" fillId="21" borderId="0" applyNumberFormat="0" applyBorder="0" applyAlignment="0" applyProtection="0">
      <alignment vertical="center"/>
    </xf>
    <xf numFmtId="194" fontId="28" fillId="20" borderId="0" applyNumberFormat="0" applyBorder="0" applyAlignment="0" applyProtection="0">
      <alignment vertical="center"/>
    </xf>
    <xf numFmtId="194" fontId="28" fillId="20" borderId="0" applyNumberFormat="0" applyBorder="0" applyAlignment="0" applyProtection="0">
      <alignment vertical="center"/>
    </xf>
    <xf numFmtId="194" fontId="28" fillId="22" borderId="0" applyNumberFormat="0" applyBorder="0" applyAlignment="0" applyProtection="0">
      <alignment vertical="center"/>
    </xf>
    <xf numFmtId="194" fontId="28" fillId="22" borderId="0" applyNumberFormat="0" applyBorder="0" applyAlignment="0" applyProtection="0">
      <alignment vertical="center"/>
    </xf>
    <xf numFmtId="194" fontId="27" fillId="23" borderId="0" applyNumberFormat="0" applyBorder="0" applyAlignment="0" applyProtection="0"/>
    <xf numFmtId="194" fontId="27" fillId="23" borderId="0" applyNumberFormat="0" applyBorder="0" applyAlignment="0" applyProtection="0"/>
    <xf numFmtId="194" fontId="27" fillId="23" borderId="0" applyNumberFormat="0" applyBorder="0" applyAlignment="0" applyProtection="0"/>
    <xf numFmtId="194" fontId="27" fillId="24" borderId="0" applyNumberFormat="0" applyBorder="0" applyAlignment="0" applyProtection="0"/>
    <xf numFmtId="194" fontId="27" fillId="24" borderId="0" applyNumberFormat="0" applyBorder="0" applyAlignment="0" applyProtection="0"/>
    <xf numFmtId="194" fontId="27" fillId="24" borderId="0" applyNumberFormat="0" applyBorder="0" applyAlignment="0" applyProtection="0"/>
    <xf numFmtId="194" fontId="27" fillId="25" borderId="0" applyNumberFormat="0" applyBorder="0" applyAlignment="0" applyProtection="0"/>
    <xf numFmtId="194" fontId="27" fillId="25" borderId="0" applyNumberFormat="0" applyBorder="0" applyAlignment="0" applyProtection="0"/>
    <xf numFmtId="194" fontId="27" fillId="25" borderId="0" applyNumberFormat="0" applyBorder="0" applyAlignment="0" applyProtection="0"/>
    <xf numFmtId="194" fontId="27" fillId="21" borderId="0" applyNumberFormat="0" applyBorder="0" applyAlignment="0" applyProtection="0"/>
    <xf numFmtId="194" fontId="27" fillId="21" borderId="0" applyNumberFormat="0" applyBorder="0" applyAlignment="0" applyProtection="0"/>
    <xf numFmtId="194" fontId="27" fillId="21" borderId="0" applyNumberFormat="0" applyBorder="0" applyAlignment="0" applyProtection="0"/>
    <xf numFmtId="194" fontId="27" fillId="20" borderId="0" applyNumberFormat="0" applyBorder="0" applyAlignment="0" applyProtection="0"/>
    <xf numFmtId="194" fontId="27" fillId="20" borderId="0" applyNumberFormat="0" applyBorder="0" applyAlignment="0" applyProtection="0"/>
    <xf numFmtId="194" fontId="27" fillId="20" borderId="0" applyNumberFormat="0" applyBorder="0" applyAlignment="0" applyProtection="0"/>
    <xf numFmtId="194" fontId="27" fillId="26" borderId="0" applyNumberFormat="0" applyBorder="0" applyAlignment="0" applyProtection="0"/>
    <xf numFmtId="194" fontId="27" fillId="26" borderId="0" applyNumberFormat="0" applyBorder="0" applyAlignment="0" applyProtection="0"/>
    <xf numFmtId="194" fontId="27" fillId="26"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30" fillId="14" borderId="53" applyNumberFormat="0" applyAlignment="0" applyProtection="0"/>
    <xf numFmtId="194" fontId="30" fillId="14" borderId="53" applyNumberFormat="0" applyAlignment="0" applyProtection="0"/>
    <xf numFmtId="194" fontId="30" fillId="14" borderId="53" applyNumberFormat="0" applyAlignment="0" applyProtection="0"/>
    <xf numFmtId="194" fontId="31" fillId="27" borderId="22" applyNumberFormat="0" applyAlignment="0" applyProtection="0"/>
    <xf numFmtId="194" fontId="31" fillId="27" borderId="22" applyNumberFormat="0" applyAlignment="0" applyProtection="0"/>
    <xf numFmtId="194" fontId="31" fillId="27" borderId="22"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5" fillId="0" borderId="0" applyFont="0" applyFill="0" applyBorder="0" applyAlignment="0" applyProtection="0"/>
    <xf numFmtId="194" fontId="47" fillId="0" borderId="0"/>
    <xf numFmtId="176" fontId="13" fillId="0" borderId="0" applyFont="0" applyFill="0" applyBorder="0" applyAlignment="0" applyProtection="0"/>
    <xf numFmtId="194" fontId="33" fillId="0" borderId="0" applyNumberFormat="0" applyFill="0" applyBorder="0" applyAlignment="0" applyProtection="0"/>
    <xf numFmtId="194" fontId="33" fillId="0" borderId="0" applyNumberFormat="0" applyFill="0" applyBorder="0" applyAlignment="0" applyProtection="0"/>
    <xf numFmtId="194" fontId="33" fillId="0" borderId="0" applyNumberFormat="0" applyFill="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5" fillId="28" borderId="0" applyNumberFormat="0" applyBorder="0" applyAlignment="0" applyProtection="0"/>
    <xf numFmtId="194" fontId="36" fillId="0" borderId="23" applyNumberFormat="0" applyFill="0" applyAlignment="0" applyProtection="0"/>
    <xf numFmtId="194" fontId="36" fillId="0" borderId="23" applyNumberFormat="0" applyFill="0" applyAlignment="0" applyProtection="0"/>
    <xf numFmtId="194" fontId="36" fillId="0" borderId="23" applyNumberFormat="0" applyFill="0" applyAlignment="0" applyProtection="0"/>
    <xf numFmtId="194" fontId="37" fillId="0" borderId="24" applyNumberFormat="0" applyFill="0" applyAlignment="0" applyProtection="0"/>
    <xf numFmtId="194" fontId="37" fillId="0" borderId="24" applyNumberFormat="0" applyFill="0" applyAlignment="0" applyProtection="0"/>
    <xf numFmtId="194" fontId="37" fillId="0" borderId="24" applyNumberFormat="0" applyFill="0" applyAlignment="0" applyProtection="0"/>
    <xf numFmtId="194" fontId="38" fillId="0" borderId="25" applyNumberFormat="0" applyFill="0" applyAlignment="0" applyProtection="0"/>
    <xf numFmtId="194" fontId="38" fillId="0" borderId="25" applyNumberFormat="0" applyFill="0" applyAlignment="0" applyProtection="0"/>
    <xf numFmtId="194" fontId="38" fillId="0" borderId="25" applyNumberFormat="0" applyFill="0" applyAlignment="0" applyProtection="0"/>
    <xf numFmtId="194" fontId="38" fillId="0" borderId="0" applyNumberFormat="0" applyFill="0" applyBorder="0" applyAlignment="0" applyProtection="0"/>
    <xf numFmtId="194" fontId="38" fillId="0" borderId="0" applyNumberFormat="0" applyFill="0" applyBorder="0" applyAlignment="0" applyProtection="0"/>
    <xf numFmtId="194" fontId="38" fillId="0" borderId="0" applyNumberFormat="0" applyFill="0" applyBorder="0" applyAlignment="0" applyProtection="0"/>
    <xf numFmtId="194" fontId="39" fillId="8" borderId="53" applyNumberFormat="0" applyAlignment="0" applyProtection="0"/>
    <xf numFmtId="194" fontId="39" fillId="8" borderId="53" applyNumberFormat="0" applyAlignment="0" applyProtection="0"/>
    <xf numFmtId="194" fontId="39" fillId="8" borderId="53" applyNumberFormat="0" applyAlignment="0" applyProtection="0"/>
    <xf numFmtId="194" fontId="40" fillId="0" borderId="26" applyNumberFormat="0" applyFill="0" applyAlignment="0" applyProtection="0"/>
    <xf numFmtId="194" fontId="40" fillId="0" borderId="26" applyNumberFormat="0" applyFill="0" applyAlignment="0" applyProtection="0"/>
    <xf numFmtId="194" fontId="40" fillId="0" borderId="26" applyNumberFormat="0" applyFill="0" applyAlignment="0" applyProtection="0"/>
    <xf numFmtId="194" fontId="41" fillId="17" borderId="0" applyNumberFormat="0" applyBorder="0" applyAlignment="0" applyProtection="0"/>
    <xf numFmtId="194" fontId="41" fillId="17" borderId="0" applyNumberFormat="0" applyBorder="0" applyAlignment="0" applyProtection="0"/>
    <xf numFmtId="194" fontId="41" fillId="17" borderId="0" applyNumberFormat="0" applyBorder="0" applyAlignment="0" applyProtection="0"/>
    <xf numFmtId="194" fontId="14" fillId="28" borderId="0" applyNumberFormat="0" applyFont="0" applyBorder="0" applyAlignment="0" applyProtection="0"/>
    <xf numFmtId="194" fontId="14"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14" fillId="0" borderId="0"/>
    <xf numFmtId="194" fontId="14" fillId="0" borderId="0"/>
    <xf numFmtId="194" fontId="14" fillId="0" borderId="0"/>
    <xf numFmtId="194" fontId="12" fillId="0" borderId="0" applyProtection="0"/>
    <xf numFmtId="194" fontId="14"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12" fillId="0" borderId="0" applyProtection="0"/>
    <xf numFmtId="194" fontId="25" fillId="0" borderId="0"/>
    <xf numFmtId="194" fontId="25"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3" fillId="0" borderId="0"/>
    <xf numFmtId="194" fontId="13" fillId="0" borderId="0">
      <alignment vertical="top"/>
    </xf>
    <xf numFmtId="194" fontId="13" fillId="0" borderId="0">
      <alignment vertical="top"/>
    </xf>
    <xf numFmtId="194" fontId="13" fillId="0" borderId="0">
      <alignment vertical="top"/>
    </xf>
    <xf numFmtId="194" fontId="12" fillId="0" borderId="0" applyProtection="0"/>
    <xf numFmtId="194" fontId="14" fillId="0" borderId="0"/>
    <xf numFmtId="194" fontId="14" fillId="0" borderId="0"/>
    <xf numFmtId="194" fontId="14" fillId="0" borderId="0"/>
    <xf numFmtId="194" fontId="14" fillId="0" borderId="0"/>
    <xf numFmtId="194" fontId="14"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12" fillId="0" borderId="0" applyProtection="0"/>
    <xf numFmtId="194" fontId="12" fillId="0" borderId="0" applyProtection="0"/>
    <xf numFmtId="194" fontId="12" fillId="0" borderId="0" applyProtection="0"/>
    <xf numFmtId="194" fontId="12" fillId="0" borderId="0" applyProtection="0"/>
    <xf numFmtId="194" fontId="25" fillId="0" borderId="0"/>
    <xf numFmtId="194" fontId="25" fillId="0" borderId="0"/>
    <xf numFmtId="194" fontId="14" fillId="0" borderId="0"/>
    <xf numFmtId="194" fontId="102" fillId="0" borderId="0"/>
    <xf numFmtId="194" fontId="13" fillId="0" borderId="0"/>
    <xf numFmtId="194" fontId="14" fillId="0" borderId="0"/>
    <xf numFmtId="194" fontId="14" fillId="0" borderId="0"/>
    <xf numFmtId="194" fontId="25" fillId="0" borderId="0"/>
    <xf numFmtId="194" fontId="25" fillId="0" borderId="0"/>
    <xf numFmtId="194" fontId="12" fillId="0" borderId="0" applyProtection="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100" fillId="0" borderId="0"/>
    <xf numFmtId="194" fontId="13" fillId="0" borderId="0">
      <alignment vertical="top"/>
    </xf>
    <xf numFmtId="194" fontId="13" fillId="0" borderId="0">
      <alignment vertical="top"/>
    </xf>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12" fillId="0" borderId="0" applyProtection="0"/>
    <xf numFmtId="194" fontId="14" fillId="0" borderId="0"/>
    <xf numFmtId="194" fontId="14" fillId="0" borderId="0"/>
    <xf numFmtId="194" fontId="14" fillId="0" borderId="0"/>
    <xf numFmtId="194" fontId="25" fillId="0" borderId="0"/>
    <xf numFmtId="194" fontId="25" fillId="0" borderId="0"/>
    <xf numFmtId="194" fontId="64" fillId="0" borderId="0"/>
    <xf numFmtId="194" fontId="103"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8" fillId="0" borderId="0"/>
    <xf numFmtId="194" fontId="25" fillId="0" borderId="0"/>
    <xf numFmtId="194" fontId="25" fillId="0" borderId="0"/>
    <xf numFmtId="194" fontId="14" fillId="0" borderId="0"/>
    <xf numFmtId="194" fontId="13"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42"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32"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32"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applyFont="0" applyFill="0" applyBorder="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13"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14"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43" fillId="14" borderId="55" applyNumberFormat="0" applyAlignment="0" applyProtection="0"/>
    <xf numFmtId="194" fontId="43" fillId="14" borderId="55" applyNumberFormat="0" applyAlignment="0" applyProtection="0"/>
    <xf numFmtId="194" fontId="43" fillId="14" borderId="55" applyNumberFormat="0" applyAlignment="0" applyProtection="0"/>
    <xf numFmtId="9" fontId="102" fillId="0" borderId="0" applyFont="0" applyFill="0" applyBorder="0" applyAlignment="0" applyProtection="0"/>
    <xf numFmtId="194" fontId="14" fillId="0" borderId="0"/>
    <xf numFmtId="194" fontId="14" fillId="0" borderId="0"/>
    <xf numFmtId="194" fontId="14" fillId="0" borderId="0"/>
    <xf numFmtId="194" fontId="14" fillId="0" borderId="0" applyNumberFormat="0" applyFont="0" applyFill="0" applyBorder="0" applyProtection="0">
      <alignment horizontal="left" wrapText="1"/>
    </xf>
    <xf numFmtId="194" fontId="44" fillId="0" borderId="0" applyNumberFormat="0" applyFill="0" applyBorder="0" applyAlignment="0" applyProtection="0"/>
    <xf numFmtId="194" fontId="44" fillId="0" borderId="0" applyNumberFormat="0" applyFill="0" applyBorder="0" applyAlignment="0" applyProtection="0"/>
    <xf numFmtId="194" fontId="44" fillId="0" borderId="0" applyNumberFormat="0" applyFill="0" applyBorder="0" applyAlignment="0" applyProtection="0"/>
    <xf numFmtId="194" fontId="45" fillId="0" borderId="56" applyNumberFormat="0" applyFill="0" applyAlignment="0" applyProtection="0"/>
    <xf numFmtId="194" fontId="45" fillId="0" borderId="56" applyNumberFormat="0" applyFill="0" applyAlignment="0" applyProtection="0"/>
    <xf numFmtId="194" fontId="45" fillId="0" borderId="56" applyNumberFormat="0" applyFill="0" applyAlignment="0" applyProtection="0"/>
    <xf numFmtId="194" fontId="46" fillId="0" borderId="0" applyNumberFormat="0" applyFill="0" applyBorder="0" applyAlignment="0" applyProtection="0"/>
    <xf numFmtId="194" fontId="46" fillId="0" borderId="0" applyNumberFormat="0" applyFill="0" applyBorder="0" applyAlignment="0" applyProtection="0"/>
    <xf numFmtId="194" fontId="46" fillId="0" borderId="0" applyNumberFormat="0" applyFill="0" applyBorder="0" applyAlignment="0" applyProtection="0"/>
    <xf numFmtId="194" fontId="12" fillId="0" borderId="0" applyProtection="0"/>
    <xf numFmtId="194" fontId="48" fillId="9" borderId="0" applyNumberFormat="0" applyBorder="0" applyAlignment="0" applyProtection="0">
      <alignment vertical="center"/>
    </xf>
    <xf numFmtId="194" fontId="48" fillId="9" borderId="0" applyNumberFormat="0" applyBorder="0" applyAlignment="0" applyProtection="0">
      <alignment vertical="center"/>
    </xf>
    <xf numFmtId="194" fontId="48" fillId="14" borderId="0" applyNumberFormat="0" applyBorder="0" applyAlignment="0" applyProtection="0">
      <alignment vertical="center"/>
    </xf>
    <xf numFmtId="194" fontId="34" fillId="29" borderId="0" applyNumberFormat="0" applyBorder="0" applyAlignment="0" applyProtection="0"/>
    <xf numFmtId="194" fontId="48" fillId="30"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alignment vertical="center"/>
    </xf>
    <xf numFmtId="194" fontId="34" fillId="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48" fillId="29" borderId="0" applyNumberFormat="0" applyBorder="0" applyAlignment="0" applyProtection="0">
      <alignment vertical="center"/>
    </xf>
    <xf numFmtId="194" fontId="68" fillId="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49" fillId="7" borderId="0" applyNumberFormat="0" applyBorder="0" applyAlignment="0" applyProtection="0">
      <alignment vertical="center"/>
    </xf>
    <xf numFmtId="194" fontId="49" fillId="7" borderId="0" applyNumberFormat="0" applyBorder="0" applyAlignment="0" applyProtection="0">
      <alignment vertical="center"/>
    </xf>
    <xf numFmtId="194" fontId="49" fillId="14" borderId="0" applyNumberFormat="0" applyBorder="0" applyAlignment="0" applyProtection="0">
      <alignment vertical="center"/>
    </xf>
    <xf numFmtId="194" fontId="29" fillId="31" borderId="0" applyNumberFormat="0" applyBorder="0" applyAlignment="0" applyProtection="0"/>
    <xf numFmtId="194" fontId="49" fillId="32"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alignment vertical="center"/>
    </xf>
    <xf numFmtId="194" fontId="29" fillId="7"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49" fillId="31" borderId="0" applyNumberFormat="0" applyBorder="0" applyAlignment="0" applyProtection="0">
      <alignment vertical="center"/>
    </xf>
    <xf numFmtId="194" fontId="69" fillId="7"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50" fillId="0" borderId="0"/>
    <xf numFmtId="194" fontId="50" fillId="0" borderId="0"/>
    <xf numFmtId="194" fontId="50" fillId="0" borderId="0"/>
    <xf numFmtId="194" fontId="50" fillId="0" borderId="0"/>
    <xf numFmtId="194" fontId="50" fillId="0" borderId="0"/>
    <xf numFmtId="194" fontId="50" fillId="0" borderId="0"/>
    <xf numFmtId="194" fontId="13" fillId="0" borderId="0"/>
    <xf numFmtId="194" fontId="13" fillId="0" borderId="0">
      <alignment vertical="center"/>
    </xf>
    <xf numFmtId="194" fontId="13" fillId="0" borderId="0">
      <alignment vertical="center"/>
    </xf>
    <xf numFmtId="194" fontId="13" fillId="0" borderId="0">
      <alignment vertical="center"/>
    </xf>
    <xf numFmtId="194" fontId="13" fillId="0" borderId="0">
      <alignment vertical="center"/>
    </xf>
    <xf numFmtId="194" fontId="13" fillId="0" borderId="0">
      <alignment vertical="center"/>
    </xf>
    <xf numFmtId="194" fontId="13" fillId="0" borderId="0">
      <alignment vertical="center"/>
    </xf>
    <xf numFmtId="194" fontId="13" fillId="0" borderId="0">
      <alignment vertical="center"/>
    </xf>
    <xf numFmtId="194" fontId="13" fillId="0" borderId="0" applyProtection="0">
      <alignment vertical="top"/>
    </xf>
    <xf numFmtId="194" fontId="13" fillId="0" borderId="0">
      <alignment vertical="center"/>
    </xf>
    <xf numFmtId="194" fontId="13" fillId="0" borderId="0">
      <alignment vertical="center"/>
    </xf>
    <xf numFmtId="194" fontId="50" fillId="0" borderId="0">
      <alignment vertical="center"/>
    </xf>
    <xf numFmtId="194" fontId="50" fillId="0" borderId="0">
      <alignment vertical="center"/>
    </xf>
    <xf numFmtId="194" fontId="50" fillId="0" borderId="0">
      <alignment vertical="center"/>
    </xf>
    <xf numFmtId="194" fontId="50" fillId="0" borderId="0">
      <alignment vertical="center"/>
    </xf>
    <xf numFmtId="194" fontId="50" fillId="0" borderId="0">
      <alignment vertical="center"/>
    </xf>
    <xf numFmtId="194" fontId="13" fillId="0" borderId="0">
      <alignment vertical="top"/>
    </xf>
    <xf numFmtId="194" fontId="14" fillId="0" borderId="0"/>
    <xf numFmtId="194" fontId="14" fillId="0" borderId="0"/>
    <xf numFmtId="194" fontId="50" fillId="0" borderId="0"/>
    <xf numFmtId="194" fontId="28" fillId="23" borderId="0" applyNumberFormat="0" applyBorder="0" applyAlignment="0" applyProtection="0">
      <alignment vertical="center"/>
    </xf>
    <xf numFmtId="194" fontId="28" fillId="23" borderId="0" applyNumberFormat="0" applyBorder="0" applyAlignment="0" applyProtection="0">
      <alignment vertical="center"/>
    </xf>
    <xf numFmtId="194" fontId="28" fillId="24" borderId="0" applyNumberFormat="0" applyBorder="0" applyAlignment="0" applyProtection="0">
      <alignment vertical="center"/>
    </xf>
    <xf numFmtId="194" fontId="28" fillId="24" borderId="0" applyNumberFormat="0" applyBorder="0" applyAlignment="0" applyProtection="0">
      <alignment vertical="center"/>
    </xf>
    <xf numFmtId="194" fontId="28" fillId="25" borderId="0" applyNumberFormat="0" applyBorder="0" applyAlignment="0" applyProtection="0">
      <alignment vertical="center"/>
    </xf>
    <xf numFmtId="194" fontId="28" fillId="25" borderId="0" applyNumberFormat="0" applyBorder="0" applyAlignment="0" applyProtection="0">
      <alignment vertical="center"/>
    </xf>
    <xf numFmtId="194" fontId="28" fillId="21" borderId="0" applyNumberFormat="0" applyBorder="0" applyAlignment="0" applyProtection="0">
      <alignment vertical="center"/>
    </xf>
    <xf numFmtId="194" fontId="28" fillId="21" borderId="0" applyNumberFormat="0" applyBorder="0" applyAlignment="0" applyProtection="0">
      <alignment vertical="center"/>
    </xf>
    <xf numFmtId="194" fontId="28" fillId="20" borderId="0" applyNumberFormat="0" applyBorder="0" applyAlignment="0" applyProtection="0">
      <alignment vertical="center"/>
    </xf>
    <xf numFmtId="194" fontId="28" fillId="20" borderId="0" applyNumberFormat="0" applyBorder="0" applyAlignment="0" applyProtection="0">
      <alignment vertical="center"/>
    </xf>
    <xf numFmtId="194" fontId="28" fillId="26" borderId="0" applyNumberFormat="0" applyBorder="0" applyAlignment="0" applyProtection="0">
      <alignment vertical="center"/>
    </xf>
    <xf numFmtId="194" fontId="28" fillId="26" borderId="0" applyNumberFormat="0" applyBorder="0" applyAlignment="0" applyProtection="0">
      <alignment vertical="center"/>
    </xf>
    <xf numFmtId="194" fontId="52" fillId="0" borderId="23" applyNumberFormat="0" applyFill="0" applyAlignment="0" applyProtection="0">
      <alignment vertical="center"/>
    </xf>
    <xf numFmtId="194" fontId="52" fillId="0" borderId="23" applyNumberFormat="0" applyFill="0" applyAlignment="0" applyProtection="0">
      <alignment vertical="center"/>
    </xf>
    <xf numFmtId="194" fontId="53" fillId="0" borderId="24" applyNumberFormat="0" applyFill="0" applyAlignment="0" applyProtection="0">
      <alignment vertical="center"/>
    </xf>
    <xf numFmtId="194" fontId="53" fillId="0" borderId="24" applyNumberFormat="0" applyFill="0" applyAlignment="0" applyProtection="0">
      <alignment vertical="center"/>
    </xf>
    <xf numFmtId="194" fontId="54" fillId="0" borderId="25" applyNumberFormat="0" applyFill="0" applyAlignment="0" applyProtection="0">
      <alignment vertical="center"/>
    </xf>
    <xf numFmtId="194" fontId="54" fillId="0" borderId="25" applyNumberFormat="0" applyFill="0" applyAlignment="0" applyProtection="0">
      <alignment vertical="center"/>
    </xf>
    <xf numFmtId="194" fontId="54" fillId="0" borderId="0" applyNumberFormat="0" applyFill="0" applyBorder="0" applyAlignment="0" applyProtection="0">
      <alignment vertical="center"/>
    </xf>
    <xf numFmtId="194" fontId="54" fillId="0" borderId="0" applyNumberFormat="0" applyFill="0" applyBorder="0" applyAlignment="0" applyProtection="0">
      <alignment vertical="center"/>
    </xf>
    <xf numFmtId="194" fontId="51" fillId="0" borderId="0" applyNumberFormat="0" applyFill="0" applyBorder="0" applyAlignment="0" applyProtection="0">
      <alignment vertical="center"/>
    </xf>
    <xf numFmtId="194" fontId="51" fillId="0" borderId="0" applyNumberFormat="0" applyFill="0" applyBorder="0" applyAlignment="0" applyProtection="0">
      <alignment vertical="center"/>
    </xf>
    <xf numFmtId="194" fontId="14" fillId="0" borderId="0"/>
    <xf numFmtId="194" fontId="14" fillId="0" borderId="0"/>
    <xf numFmtId="194" fontId="55" fillId="27" borderId="22" applyNumberFormat="0" applyAlignment="0" applyProtection="0">
      <alignment vertical="center"/>
    </xf>
    <xf numFmtId="194" fontId="55" fillId="27" borderId="22" applyNumberFormat="0" applyAlignment="0" applyProtection="0">
      <alignment vertical="center"/>
    </xf>
    <xf numFmtId="194" fontId="14" fillId="0" borderId="0" applyNumberFormat="0" applyFont="0" applyFill="0" applyBorder="0" applyProtection="0">
      <alignment vertical="center" wrapText="1"/>
    </xf>
    <xf numFmtId="194" fontId="56" fillId="0" borderId="56" applyNumberFormat="0" applyFill="0" applyAlignment="0" applyProtection="0">
      <alignment vertical="center"/>
    </xf>
    <xf numFmtId="194" fontId="56" fillId="0" borderId="56" applyNumberFormat="0" applyFill="0" applyAlignment="0" applyProtection="0">
      <alignment vertical="center"/>
    </xf>
    <xf numFmtId="194" fontId="13" fillId="10" borderId="54" applyNumberFormat="0" applyFont="0" applyAlignment="0" applyProtection="0">
      <alignment vertical="center"/>
    </xf>
    <xf numFmtId="194" fontId="13" fillId="10" borderId="54" applyNumberFormat="0" applyFont="0" applyAlignment="0" applyProtection="0">
      <alignment vertical="center"/>
    </xf>
    <xf numFmtId="194" fontId="12" fillId="0" borderId="0" applyProtection="0"/>
    <xf numFmtId="194" fontId="57" fillId="0" borderId="0" applyNumberFormat="0" applyFill="0" applyBorder="0" applyAlignment="0" applyProtection="0">
      <alignment vertical="center"/>
    </xf>
    <xf numFmtId="194" fontId="57" fillId="0" borderId="0" applyNumberFormat="0" applyFill="0" applyBorder="0" applyAlignment="0" applyProtection="0">
      <alignment vertical="center"/>
    </xf>
    <xf numFmtId="194" fontId="58" fillId="0" borderId="0" applyNumberFormat="0" applyFill="0" applyBorder="0" applyAlignment="0" applyProtection="0">
      <alignment vertical="center"/>
    </xf>
    <xf numFmtId="194" fontId="58" fillId="0" borderId="0" applyNumberFormat="0" applyFill="0" applyBorder="0" applyAlignment="0" applyProtection="0">
      <alignment vertical="center"/>
    </xf>
    <xf numFmtId="194" fontId="59" fillId="14" borderId="53" applyNumberFormat="0" applyAlignment="0" applyProtection="0">
      <alignment vertical="center"/>
    </xf>
    <xf numFmtId="194" fontId="59" fillId="14" borderId="53" applyNumberFormat="0" applyAlignment="0" applyProtection="0">
      <alignment vertical="center"/>
    </xf>
    <xf numFmtId="44" fontId="13" fillId="0" borderId="0" applyBorder="0" applyProtection="0">
      <alignment vertical="center"/>
    </xf>
    <xf numFmtId="194" fontId="60" fillId="8" borderId="53" applyNumberFormat="0" applyAlignment="0" applyProtection="0">
      <alignment vertical="center"/>
    </xf>
    <xf numFmtId="194" fontId="60" fillId="8" borderId="53" applyNumberFormat="0" applyAlignment="0" applyProtection="0">
      <alignment vertical="center"/>
    </xf>
    <xf numFmtId="194" fontId="61" fillId="14" borderId="55" applyNumberFormat="0" applyAlignment="0" applyProtection="0">
      <alignment vertical="center"/>
    </xf>
    <xf numFmtId="194" fontId="61" fillId="14" borderId="55" applyNumberFormat="0" applyAlignment="0" applyProtection="0">
      <alignment vertical="center"/>
    </xf>
    <xf numFmtId="194" fontId="62" fillId="17" borderId="0" applyNumberFormat="0" applyBorder="0" applyAlignment="0" applyProtection="0">
      <alignment vertical="center"/>
    </xf>
    <xf numFmtId="194" fontId="62" fillId="17" borderId="0" applyNumberFormat="0" applyBorder="0" applyAlignment="0" applyProtection="0">
      <alignment vertical="center"/>
    </xf>
    <xf numFmtId="194" fontId="63" fillId="0" borderId="26" applyNumberFormat="0" applyFill="0" applyAlignment="0" applyProtection="0">
      <alignment vertical="center"/>
    </xf>
    <xf numFmtId="194" fontId="63" fillId="0" borderId="26" applyNumberFormat="0" applyFill="0" applyAlignment="0" applyProtection="0">
      <alignment vertical="center"/>
    </xf>
    <xf numFmtId="9" fontId="100" fillId="0" borderId="0" applyFont="0" applyFill="0" applyBorder="0" applyAlignment="0" applyProtection="0"/>
    <xf numFmtId="194" fontId="14" fillId="0" borderId="0"/>
    <xf numFmtId="9" fontId="85" fillId="0" borderId="0" applyFont="0" applyFill="0" applyBorder="0" applyAlignment="0" applyProtection="0">
      <alignment vertical="center"/>
    </xf>
    <xf numFmtId="194" fontId="14" fillId="0" borderId="0"/>
    <xf numFmtId="194" fontId="14" fillId="0" borderId="0"/>
    <xf numFmtId="194" fontId="14" fillId="0" borderId="0"/>
    <xf numFmtId="194" fontId="14" fillId="0" borderId="0"/>
    <xf numFmtId="194" fontId="13" fillId="0" borderId="0"/>
    <xf numFmtId="194" fontId="47"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47" fillId="0" borderId="0"/>
    <xf numFmtId="194" fontId="14" fillId="0" borderId="0"/>
    <xf numFmtId="194" fontId="14" fillId="0" borderId="0"/>
    <xf numFmtId="194" fontId="14" fillId="0" borderId="0"/>
    <xf numFmtId="194" fontId="14" fillId="0" borderId="0"/>
    <xf numFmtId="194" fontId="14" fillId="0" borderId="0"/>
    <xf numFmtId="194" fontId="24" fillId="0" borderId="0">
      <alignment vertical="top"/>
    </xf>
    <xf numFmtId="194" fontId="24" fillId="0" borderId="0">
      <alignment vertical="top"/>
    </xf>
    <xf numFmtId="194" fontId="14" fillId="0" borderId="0"/>
    <xf numFmtId="194" fontId="12" fillId="0" borderId="0"/>
    <xf numFmtId="194" fontId="14" fillId="0" borderId="0"/>
    <xf numFmtId="194" fontId="12"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applyNumberFormat="0" applyFont="0" applyFill="0" applyBorder="0" applyProtection="0">
      <alignment vertical="center" wrapText="1"/>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applyNumberFormat="0" applyFont="0" applyFill="0" applyBorder="0" applyProtection="0">
      <alignment vertical="center" wrapText="1"/>
    </xf>
    <xf numFmtId="194" fontId="14" fillId="0" borderId="0"/>
    <xf numFmtId="194" fontId="14" fillId="0" borderId="0" applyNumberFormat="0" applyFont="0" applyFill="0" applyBorder="0" applyProtection="0">
      <alignment vertical="center" wrapText="1"/>
    </xf>
    <xf numFmtId="194" fontId="12" fillId="0" borderId="0"/>
    <xf numFmtId="194" fontId="14" fillId="0" borderId="0"/>
    <xf numFmtId="194" fontId="12" fillId="0" borderId="0"/>
    <xf numFmtId="194" fontId="14" fillId="0" borderId="0"/>
    <xf numFmtId="194" fontId="14" fillId="0" borderId="0"/>
    <xf numFmtId="194" fontId="14" fillId="0" borderId="0"/>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24" fillId="0" borderId="0">
      <alignment vertical="top"/>
    </xf>
    <xf numFmtId="194" fontId="24" fillId="0" borderId="0">
      <alignment vertical="top"/>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2"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24" fillId="0" borderId="0">
      <alignment vertical="top"/>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25" fillId="6" borderId="0" applyNumberFormat="0" applyBorder="0" applyAlignment="0" applyProtection="0"/>
    <xf numFmtId="194" fontId="25" fillId="6" borderId="0" applyNumberFormat="0" applyBorder="0" applyAlignment="0" applyProtection="0"/>
    <xf numFmtId="194" fontId="25" fillId="6" borderId="0" applyNumberFormat="0" applyBorder="0" applyAlignment="0" applyProtection="0"/>
    <xf numFmtId="194" fontId="25" fillId="6" borderId="0" applyNumberFormat="0" applyBorder="0" applyAlignment="0" applyProtection="0"/>
    <xf numFmtId="194" fontId="25" fillId="6" borderId="0" applyNumberFormat="0" applyBorder="0" applyAlignment="0" applyProtection="0"/>
    <xf numFmtId="194" fontId="25" fillId="39" borderId="0" applyNumberFormat="0" applyBorder="0" applyAlignment="0" applyProtection="0"/>
    <xf numFmtId="194" fontId="25" fillId="7" borderId="0" applyNumberFormat="0" applyBorder="0" applyAlignment="0" applyProtection="0"/>
    <xf numFmtId="194" fontId="25" fillId="7" borderId="0" applyNumberFormat="0" applyBorder="0" applyAlignment="0" applyProtection="0"/>
    <xf numFmtId="194" fontId="25" fillId="7" borderId="0" applyNumberFormat="0" applyBorder="0" applyAlignment="0" applyProtection="0"/>
    <xf numFmtId="194" fontId="25" fillId="7" borderId="0" applyNumberFormat="0" applyBorder="0" applyAlignment="0" applyProtection="0"/>
    <xf numFmtId="194" fontId="25" fillId="7" borderId="0" applyNumberFormat="0" applyBorder="0" applyAlignment="0" applyProtection="0"/>
    <xf numFmtId="194" fontId="25" fillId="8" borderId="0" applyNumberFormat="0" applyBorder="0" applyAlignment="0" applyProtection="0"/>
    <xf numFmtId="194" fontId="25" fillId="9" borderId="0" applyNumberFormat="0" applyBorder="0" applyAlignment="0" applyProtection="0"/>
    <xf numFmtId="194" fontId="25" fillId="9" borderId="0" applyNumberFormat="0" applyBorder="0" applyAlignment="0" applyProtection="0"/>
    <xf numFmtId="194" fontId="25" fillId="9" borderId="0" applyNumberFormat="0" applyBorder="0" applyAlignment="0" applyProtection="0"/>
    <xf numFmtId="194" fontId="25" fillId="9" borderId="0" applyNumberFormat="0" applyBorder="0" applyAlignment="0" applyProtection="0"/>
    <xf numFmtId="194" fontId="25" fillId="9" borderId="0" applyNumberFormat="0" applyBorder="0" applyAlignment="0" applyProtection="0"/>
    <xf numFmtId="194" fontId="25" fillId="10"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39" borderId="0" applyNumberFormat="0" applyBorder="0" applyAlignment="0" applyProtection="0"/>
    <xf numFmtId="194" fontId="25" fillId="12" borderId="0" applyNumberFormat="0" applyBorder="0" applyAlignment="0" applyProtection="0"/>
    <xf numFmtId="194" fontId="25" fillId="12" borderId="0" applyNumberFormat="0" applyBorder="0" applyAlignment="0" applyProtection="0"/>
    <xf numFmtId="194" fontId="25" fillId="12" borderId="0" applyNumberFormat="0" applyBorder="0" applyAlignment="0" applyProtection="0"/>
    <xf numFmtId="194" fontId="25" fillId="12" borderId="0" applyNumberFormat="0" applyBorder="0" applyAlignment="0" applyProtection="0"/>
    <xf numFmtId="194" fontId="25" fillId="12" borderId="0" applyNumberFormat="0" applyBorder="0" applyAlignment="0" applyProtection="0"/>
    <xf numFmtId="194" fontId="25" fillId="8" borderId="0" applyNumberFormat="0" applyBorder="0" applyAlignment="0" applyProtection="0"/>
    <xf numFmtId="194" fontId="25" fillId="8" borderId="0" applyNumberFormat="0" applyBorder="0" applyAlignment="0" applyProtection="0"/>
    <xf numFmtId="194" fontId="25" fillId="8" borderId="0" applyNumberFormat="0" applyBorder="0" applyAlignment="0" applyProtection="0"/>
    <xf numFmtId="194" fontId="25" fillId="8" borderId="0" applyNumberFormat="0" applyBorder="0" applyAlignment="0" applyProtection="0"/>
    <xf numFmtId="194" fontId="25" fillId="8" borderId="0" applyNumberFormat="0" applyBorder="0" applyAlignment="0" applyProtection="0"/>
    <xf numFmtId="194" fontId="26" fillId="6" borderId="0" applyNumberFormat="0" applyBorder="0" applyAlignment="0" applyProtection="0">
      <alignment vertical="center"/>
    </xf>
    <xf numFmtId="194" fontId="26" fillId="6" borderId="0" applyNumberFormat="0" applyBorder="0" applyAlignment="0" applyProtection="0">
      <alignment vertical="center"/>
    </xf>
    <xf numFmtId="194" fontId="26" fillId="7" borderId="0" applyNumberFormat="0" applyBorder="0" applyAlignment="0" applyProtection="0">
      <alignment vertical="center"/>
    </xf>
    <xf numFmtId="194" fontId="26" fillId="7" borderId="0" applyNumberFormat="0" applyBorder="0" applyAlignment="0" applyProtection="0">
      <alignment vertical="center"/>
    </xf>
    <xf numFmtId="194" fontId="26" fillId="9" borderId="0" applyNumberFormat="0" applyBorder="0" applyAlignment="0" applyProtection="0">
      <alignment vertical="center"/>
    </xf>
    <xf numFmtId="194" fontId="26" fillId="9" borderId="0" applyNumberFormat="0" applyBorder="0" applyAlignment="0" applyProtection="0">
      <alignment vertical="center"/>
    </xf>
    <xf numFmtId="194" fontId="26" fillId="11" borderId="0" applyNumberFormat="0" applyBorder="0" applyAlignment="0" applyProtection="0">
      <alignment vertical="center"/>
    </xf>
    <xf numFmtId="194" fontId="26" fillId="11" borderId="0" applyNumberFormat="0" applyBorder="0" applyAlignment="0" applyProtection="0">
      <alignment vertical="center"/>
    </xf>
    <xf numFmtId="194" fontId="26" fillId="12" borderId="0" applyNumberFormat="0" applyBorder="0" applyAlignment="0" applyProtection="0">
      <alignment vertical="center"/>
    </xf>
    <xf numFmtId="194" fontId="26" fillId="12" borderId="0" applyNumberFormat="0" applyBorder="0" applyAlignment="0" applyProtection="0">
      <alignment vertical="center"/>
    </xf>
    <xf numFmtId="194" fontId="26" fillId="8" borderId="0" applyNumberFormat="0" applyBorder="0" applyAlignment="0" applyProtection="0">
      <alignment vertical="center"/>
    </xf>
    <xf numFmtId="194" fontId="26" fillId="8" borderId="0" applyNumberFormat="0" applyBorder="0" applyAlignment="0" applyProtection="0">
      <alignment vertical="center"/>
    </xf>
    <xf numFmtId="194" fontId="25" fillId="13"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4" borderId="0" applyNumberFormat="0" applyBorder="0" applyAlignment="0" applyProtection="0"/>
    <xf numFmtId="194" fontId="25" fillId="15" borderId="0" applyNumberFormat="0" applyBorder="0" applyAlignment="0" applyProtection="0"/>
    <xf numFmtId="194" fontId="25" fillId="15" borderId="0" applyNumberFormat="0" applyBorder="0" applyAlignment="0" applyProtection="0"/>
    <xf numFmtId="194" fontId="25" fillId="15" borderId="0" applyNumberFormat="0" applyBorder="0" applyAlignment="0" applyProtection="0"/>
    <xf numFmtId="194" fontId="25" fillId="15" borderId="0" applyNumberFormat="0" applyBorder="0" applyAlignment="0" applyProtection="0"/>
    <xf numFmtId="194" fontId="25" fillId="15" borderId="0" applyNumberFormat="0" applyBorder="0" applyAlignment="0" applyProtection="0"/>
    <xf numFmtId="194" fontId="25" fillId="16" borderId="0" applyNumberFormat="0" applyBorder="0" applyAlignment="0" applyProtection="0"/>
    <xf numFmtId="194" fontId="25" fillId="16" borderId="0" applyNumberFormat="0" applyBorder="0" applyAlignment="0" applyProtection="0"/>
    <xf numFmtId="194" fontId="25" fillId="16" borderId="0" applyNumberFormat="0" applyBorder="0" applyAlignment="0" applyProtection="0"/>
    <xf numFmtId="194" fontId="25" fillId="16" borderId="0" applyNumberFormat="0" applyBorder="0" applyAlignment="0" applyProtection="0"/>
    <xf numFmtId="194" fontId="25" fillId="16" borderId="0" applyNumberFormat="0" applyBorder="0" applyAlignment="0" applyProtection="0"/>
    <xf numFmtId="194" fontId="25" fillId="17"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1" borderId="0" applyNumberFormat="0" applyBorder="0" applyAlignment="0" applyProtection="0"/>
    <xf numFmtId="194" fontId="25" fillId="14"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3" borderId="0" applyNumberFormat="0" applyBorder="0" applyAlignment="0" applyProtection="0"/>
    <xf numFmtId="194" fontId="25" fillId="18" borderId="0" applyNumberFormat="0" applyBorder="0" applyAlignment="0" applyProtection="0"/>
    <xf numFmtId="194" fontId="25" fillId="18" borderId="0" applyNumberFormat="0" applyBorder="0" applyAlignment="0" applyProtection="0"/>
    <xf numFmtId="194" fontId="25" fillId="18" borderId="0" applyNumberFormat="0" applyBorder="0" applyAlignment="0" applyProtection="0"/>
    <xf numFmtId="194" fontId="25" fillId="18" borderId="0" applyNumberFormat="0" applyBorder="0" applyAlignment="0" applyProtection="0"/>
    <xf numFmtId="194" fontId="25" fillId="18" borderId="0" applyNumberFormat="0" applyBorder="0" applyAlignment="0" applyProtection="0"/>
    <xf numFmtId="194" fontId="25" fillId="8" borderId="0" applyNumberFormat="0" applyBorder="0" applyAlignment="0" applyProtection="0"/>
    <xf numFmtId="194" fontId="26" fillId="13" borderId="0" applyNumberFormat="0" applyBorder="0" applyAlignment="0" applyProtection="0">
      <alignment vertical="center"/>
    </xf>
    <xf numFmtId="194" fontId="26" fillId="13" borderId="0" applyNumberFormat="0" applyBorder="0" applyAlignment="0" applyProtection="0">
      <alignment vertical="center"/>
    </xf>
    <xf numFmtId="194" fontId="26" fillId="15" borderId="0" applyNumberFormat="0" applyBorder="0" applyAlignment="0" applyProtection="0">
      <alignment vertical="center"/>
    </xf>
    <xf numFmtId="194" fontId="26" fillId="15" borderId="0" applyNumberFormat="0" applyBorder="0" applyAlignment="0" applyProtection="0">
      <alignment vertical="center"/>
    </xf>
    <xf numFmtId="194" fontId="26" fillId="16" borderId="0" applyNumberFormat="0" applyBorder="0" applyAlignment="0" applyProtection="0">
      <alignment vertical="center"/>
    </xf>
    <xf numFmtId="194" fontId="26" fillId="16" borderId="0" applyNumberFormat="0" applyBorder="0" applyAlignment="0" applyProtection="0">
      <alignment vertical="center"/>
    </xf>
    <xf numFmtId="194" fontId="26" fillId="11" borderId="0" applyNumberFormat="0" applyBorder="0" applyAlignment="0" applyProtection="0">
      <alignment vertical="center"/>
    </xf>
    <xf numFmtId="194" fontId="26" fillId="11" borderId="0" applyNumberFormat="0" applyBorder="0" applyAlignment="0" applyProtection="0">
      <alignment vertical="center"/>
    </xf>
    <xf numFmtId="194" fontId="26" fillId="13" borderId="0" applyNumberFormat="0" applyBorder="0" applyAlignment="0" applyProtection="0">
      <alignment vertical="center"/>
    </xf>
    <xf numFmtId="194" fontId="26" fillId="13" borderId="0" applyNumberFormat="0" applyBorder="0" applyAlignment="0" applyProtection="0">
      <alignment vertical="center"/>
    </xf>
    <xf numFmtId="194" fontId="26" fillId="18" borderId="0" applyNumberFormat="0" applyBorder="0" applyAlignment="0" applyProtection="0">
      <alignment vertical="center"/>
    </xf>
    <xf numFmtId="194" fontId="26" fillId="18" borderId="0" applyNumberFormat="0" applyBorder="0" applyAlignment="0" applyProtection="0">
      <alignment vertical="center"/>
    </xf>
    <xf numFmtId="194" fontId="27" fillId="19" borderId="0" applyNumberFormat="0" applyBorder="0" applyAlignment="0" applyProtection="0"/>
    <xf numFmtId="194" fontId="27" fillId="19" borderId="0" applyNumberFormat="0" applyBorder="0" applyAlignment="0" applyProtection="0"/>
    <xf numFmtId="194" fontId="27" fillId="19" borderId="0" applyNumberFormat="0" applyBorder="0" applyAlignment="0" applyProtection="0"/>
    <xf numFmtId="194" fontId="27" fillId="19" borderId="0" applyNumberFormat="0" applyBorder="0" applyAlignment="0" applyProtection="0"/>
    <xf numFmtId="194" fontId="27" fillId="20" borderId="0" applyNumberFormat="0" applyBorder="0" applyAlignment="0" applyProtection="0"/>
    <xf numFmtId="194" fontId="27" fillId="15" borderId="0" applyNumberFormat="0" applyBorder="0" applyAlignment="0" applyProtection="0"/>
    <xf numFmtId="194" fontId="27" fillId="15" borderId="0" applyNumberFormat="0" applyBorder="0" applyAlignment="0" applyProtection="0"/>
    <xf numFmtId="194" fontId="27" fillId="15" borderId="0" applyNumberFormat="0" applyBorder="0" applyAlignment="0" applyProtection="0"/>
    <xf numFmtId="194" fontId="27" fillId="15" borderId="0" applyNumberFormat="0" applyBorder="0" applyAlignment="0" applyProtection="0"/>
    <xf numFmtId="194" fontId="27" fillId="16" borderId="0" applyNumberFormat="0" applyBorder="0" applyAlignment="0" applyProtection="0"/>
    <xf numFmtId="194" fontId="27" fillId="16" borderId="0" applyNumberFormat="0" applyBorder="0" applyAlignment="0" applyProtection="0"/>
    <xf numFmtId="194" fontId="27" fillId="16" borderId="0" applyNumberFormat="0" applyBorder="0" applyAlignment="0" applyProtection="0"/>
    <xf numFmtId="194" fontId="27" fillId="16" borderId="0" applyNumberFormat="0" applyBorder="0" applyAlignment="0" applyProtection="0"/>
    <xf numFmtId="194" fontId="27" fillId="17" borderId="0" applyNumberFormat="0" applyBorder="0" applyAlignment="0" applyProtection="0"/>
    <xf numFmtId="194" fontId="27" fillId="21" borderId="0" applyNumberFormat="0" applyBorder="0" applyAlignment="0" applyProtection="0"/>
    <xf numFmtId="194" fontId="27" fillId="21" borderId="0" applyNumberFormat="0" applyBorder="0" applyAlignment="0" applyProtection="0"/>
    <xf numFmtId="194" fontId="27" fillId="21" borderId="0" applyNumberFormat="0" applyBorder="0" applyAlignment="0" applyProtection="0"/>
    <xf numFmtId="194" fontId="27" fillId="21" borderId="0" applyNumberFormat="0" applyBorder="0" applyAlignment="0" applyProtection="0"/>
    <xf numFmtId="194" fontId="27" fillId="14" borderId="0" applyNumberFormat="0" applyBorder="0" applyAlignment="0" applyProtection="0"/>
    <xf numFmtId="194" fontId="27" fillId="20" borderId="0" applyNumberFormat="0" applyBorder="0" applyAlignment="0" applyProtection="0"/>
    <xf numFmtId="194" fontId="27" fillId="20" borderId="0" applyNumberFormat="0" applyBorder="0" applyAlignment="0" applyProtection="0"/>
    <xf numFmtId="194" fontId="27" fillId="20" borderId="0" applyNumberFormat="0" applyBorder="0" applyAlignment="0" applyProtection="0"/>
    <xf numFmtId="194" fontId="27" fillId="20" borderId="0" applyNumberFormat="0" applyBorder="0" applyAlignment="0" applyProtection="0"/>
    <xf numFmtId="194" fontId="27" fillId="22" borderId="0" applyNumberFormat="0" applyBorder="0" applyAlignment="0" applyProtection="0"/>
    <xf numFmtId="194" fontId="27" fillId="22" borderId="0" applyNumberFormat="0" applyBorder="0" applyAlignment="0" applyProtection="0"/>
    <xf numFmtId="194" fontId="27" fillId="22" borderId="0" applyNumberFormat="0" applyBorder="0" applyAlignment="0" applyProtection="0"/>
    <xf numFmtId="194" fontId="27" fillId="22" borderId="0" applyNumberFormat="0" applyBorder="0" applyAlignment="0" applyProtection="0"/>
    <xf numFmtId="194" fontId="27" fillId="8" borderId="0" applyNumberFormat="0" applyBorder="0" applyAlignment="0" applyProtection="0"/>
    <xf numFmtId="194" fontId="28" fillId="19" borderId="0" applyNumberFormat="0" applyBorder="0" applyAlignment="0" applyProtection="0">
      <alignment vertical="center"/>
    </xf>
    <xf numFmtId="194" fontId="28" fillId="19" borderId="0" applyNumberFormat="0" applyBorder="0" applyAlignment="0" applyProtection="0">
      <alignment vertical="center"/>
    </xf>
    <xf numFmtId="194" fontId="28" fillId="15" borderId="0" applyNumberFormat="0" applyBorder="0" applyAlignment="0" applyProtection="0">
      <alignment vertical="center"/>
    </xf>
    <xf numFmtId="194" fontId="28" fillId="15" borderId="0" applyNumberFormat="0" applyBorder="0" applyAlignment="0" applyProtection="0">
      <alignment vertical="center"/>
    </xf>
    <xf numFmtId="194" fontId="28" fillId="16" borderId="0" applyNumberFormat="0" applyBorder="0" applyAlignment="0" applyProtection="0">
      <alignment vertical="center"/>
    </xf>
    <xf numFmtId="194" fontId="28" fillId="16" borderId="0" applyNumberFormat="0" applyBorder="0" applyAlignment="0" applyProtection="0">
      <alignment vertical="center"/>
    </xf>
    <xf numFmtId="194" fontId="28" fillId="21" borderId="0" applyNumberFormat="0" applyBorder="0" applyAlignment="0" applyProtection="0">
      <alignment vertical="center"/>
    </xf>
    <xf numFmtId="194" fontId="28" fillId="21" borderId="0" applyNumberFormat="0" applyBorder="0" applyAlignment="0" applyProtection="0">
      <alignment vertical="center"/>
    </xf>
    <xf numFmtId="194" fontId="28" fillId="20" borderId="0" applyNumberFormat="0" applyBorder="0" applyAlignment="0" applyProtection="0">
      <alignment vertical="center"/>
    </xf>
    <xf numFmtId="194" fontId="28" fillId="20" borderId="0" applyNumberFormat="0" applyBorder="0" applyAlignment="0" applyProtection="0">
      <alignment vertical="center"/>
    </xf>
    <xf numFmtId="194" fontId="28" fillId="22" borderId="0" applyNumberFormat="0" applyBorder="0" applyAlignment="0" applyProtection="0">
      <alignment vertical="center"/>
    </xf>
    <xf numFmtId="194" fontId="28" fillId="22" borderId="0" applyNumberFormat="0" applyBorder="0" applyAlignment="0" applyProtection="0">
      <alignment vertical="center"/>
    </xf>
    <xf numFmtId="194" fontId="27" fillId="23" borderId="0" applyNumberFormat="0" applyBorder="0" applyAlignment="0" applyProtection="0"/>
    <xf numFmtId="194" fontId="27" fillId="23" borderId="0" applyNumberFormat="0" applyBorder="0" applyAlignment="0" applyProtection="0"/>
    <xf numFmtId="194" fontId="27" fillId="23" borderId="0" applyNumberFormat="0" applyBorder="0" applyAlignment="0" applyProtection="0"/>
    <xf numFmtId="194" fontId="27" fillId="23" borderId="0" applyNumberFormat="0" applyBorder="0" applyAlignment="0" applyProtection="0"/>
    <xf numFmtId="194" fontId="27" fillId="20" borderId="0" applyNumberFormat="0" applyBorder="0" applyAlignment="0" applyProtection="0"/>
    <xf numFmtId="194" fontId="27" fillId="24" borderId="0" applyNumberFormat="0" applyBorder="0" applyAlignment="0" applyProtection="0"/>
    <xf numFmtId="194" fontId="27" fillId="24" borderId="0" applyNumberFormat="0" applyBorder="0" applyAlignment="0" applyProtection="0"/>
    <xf numFmtId="194" fontId="27" fillId="24" borderId="0" applyNumberFormat="0" applyBorder="0" applyAlignment="0" applyProtection="0"/>
    <xf numFmtId="194" fontId="27" fillId="24" borderId="0" applyNumberFormat="0" applyBorder="0" applyAlignment="0" applyProtection="0"/>
    <xf numFmtId="194" fontId="27" fillId="40" borderId="0" applyNumberFormat="0" applyBorder="0" applyAlignment="0" applyProtection="0"/>
    <xf numFmtId="194" fontId="27" fillId="25" borderId="0" applyNumberFormat="0" applyBorder="0" applyAlignment="0" applyProtection="0"/>
    <xf numFmtId="194" fontId="27" fillId="25" borderId="0" applyNumberFormat="0" applyBorder="0" applyAlignment="0" applyProtection="0"/>
    <xf numFmtId="194" fontId="27" fillId="25" borderId="0" applyNumberFormat="0" applyBorder="0" applyAlignment="0" applyProtection="0"/>
    <xf numFmtId="194" fontId="27" fillId="25" borderId="0" applyNumberFormat="0" applyBorder="0" applyAlignment="0" applyProtection="0"/>
    <xf numFmtId="194" fontId="27" fillId="40" borderId="0" applyNumberFormat="0" applyBorder="0" applyAlignment="0" applyProtection="0"/>
    <xf numFmtId="194" fontId="27" fillId="21" borderId="0" applyNumberFormat="0" applyBorder="0" applyAlignment="0" applyProtection="0"/>
    <xf numFmtId="194" fontId="27" fillId="21" borderId="0" applyNumberFormat="0" applyBorder="0" applyAlignment="0" applyProtection="0"/>
    <xf numFmtId="194" fontId="27" fillId="21" borderId="0" applyNumberFormat="0" applyBorder="0" applyAlignment="0" applyProtection="0"/>
    <xf numFmtId="194" fontId="27" fillId="21" borderId="0" applyNumberFormat="0" applyBorder="0" applyAlignment="0" applyProtection="0"/>
    <xf numFmtId="194" fontId="27" fillId="41" borderId="0" applyNumberFormat="0" applyBorder="0" applyAlignment="0" applyProtection="0"/>
    <xf numFmtId="194" fontId="27" fillId="20" borderId="0" applyNumberFormat="0" applyBorder="0" applyAlignment="0" applyProtection="0"/>
    <xf numFmtId="194" fontId="27" fillId="20" borderId="0" applyNumberFormat="0" applyBorder="0" applyAlignment="0" applyProtection="0"/>
    <xf numFmtId="194" fontId="27" fillId="20" borderId="0" applyNumberFormat="0" applyBorder="0" applyAlignment="0" applyProtection="0"/>
    <xf numFmtId="194" fontId="27" fillId="20" borderId="0" applyNumberFormat="0" applyBorder="0" applyAlignment="0" applyProtection="0"/>
    <xf numFmtId="194" fontId="27" fillId="26" borderId="0" applyNumberFormat="0" applyBorder="0" applyAlignment="0" applyProtection="0"/>
    <xf numFmtId="194" fontId="27" fillId="26" borderId="0" applyNumberFormat="0" applyBorder="0" applyAlignment="0" applyProtection="0"/>
    <xf numFmtId="194" fontId="27" fillId="26" borderId="0" applyNumberFormat="0" applyBorder="0" applyAlignment="0" applyProtection="0"/>
    <xf numFmtId="194" fontId="27" fillId="26"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104" fillId="7" borderId="0" applyNumberFormat="0" applyBorder="0" applyAlignment="0" applyProtection="0"/>
    <xf numFmtId="194" fontId="30" fillId="14" borderId="53" applyNumberFormat="0" applyAlignment="0" applyProtection="0"/>
    <xf numFmtId="194" fontId="30" fillId="14" borderId="53" applyNumberFormat="0" applyAlignment="0" applyProtection="0"/>
    <xf numFmtId="194" fontId="30" fillId="14" borderId="53" applyNumberFormat="0" applyAlignment="0" applyProtection="0"/>
    <xf numFmtId="194" fontId="30" fillId="14" borderId="53" applyNumberFormat="0" applyAlignment="0" applyProtection="0"/>
    <xf numFmtId="194" fontId="30" fillId="14" borderId="53" applyNumberFormat="0" applyAlignment="0" applyProtection="0"/>
    <xf numFmtId="194" fontId="31" fillId="27" borderId="22" applyNumberFormat="0" applyAlignment="0" applyProtection="0"/>
    <xf numFmtId="194" fontId="31" fillId="27" borderId="22" applyNumberFormat="0" applyAlignment="0" applyProtection="0"/>
    <xf numFmtId="194" fontId="31" fillId="27" borderId="22" applyNumberFormat="0" applyAlignment="0" applyProtection="0"/>
    <xf numFmtId="194" fontId="31" fillId="27" borderId="22" applyNumberFormat="0" applyAlignment="0" applyProtection="0"/>
    <xf numFmtId="194" fontId="31" fillId="27" borderId="22" applyNumberFormat="0" applyAlignment="0" applyProtection="0"/>
    <xf numFmtId="194" fontId="33" fillId="0" borderId="0" applyNumberFormat="0" applyFill="0" applyBorder="0" applyAlignment="0" applyProtection="0"/>
    <xf numFmtId="194" fontId="33" fillId="0" borderId="0" applyNumberFormat="0" applyFill="0" applyBorder="0" applyAlignment="0" applyProtection="0"/>
    <xf numFmtId="194" fontId="33" fillId="0" borderId="0" applyNumberFormat="0" applyFill="0" applyBorder="0" applyAlignment="0" applyProtection="0"/>
    <xf numFmtId="194" fontId="33" fillId="0" borderId="0" applyNumberFormat="0" applyFill="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5" fillId="28" borderId="0" applyNumberFormat="0" applyBorder="0" applyAlignment="0" applyProtection="0"/>
    <xf numFmtId="194" fontId="36" fillId="0" borderId="23" applyNumberFormat="0" applyFill="0" applyAlignment="0" applyProtection="0"/>
    <xf numFmtId="194" fontId="36" fillId="0" borderId="23" applyNumberFormat="0" applyFill="0" applyAlignment="0" applyProtection="0"/>
    <xf numFmtId="194" fontId="36" fillId="0" borderId="23" applyNumberFormat="0" applyFill="0" applyAlignment="0" applyProtection="0"/>
    <xf numFmtId="194" fontId="36" fillId="0" borderId="23" applyNumberFormat="0" applyFill="0" applyAlignment="0" applyProtection="0"/>
    <xf numFmtId="194" fontId="36" fillId="0" borderId="23" applyNumberFormat="0" applyFill="0" applyAlignment="0" applyProtection="0"/>
    <xf numFmtId="194" fontId="37" fillId="0" borderId="24" applyNumberFormat="0" applyFill="0" applyAlignment="0" applyProtection="0"/>
    <xf numFmtId="194" fontId="37" fillId="0" borderId="24" applyNumberFormat="0" applyFill="0" applyAlignment="0" applyProtection="0"/>
    <xf numFmtId="194" fontId="37" fillId="0" borderId="24" applyNumberFormat="0" applyFill="0" applyAlignment="0" applyProtection="0"/>
    <xf numFmtId="194" fontId="37" fillId="0" borderId="24" applyNumberFormat="0" applyFill="0" applyAlignment="0" applyProtection="0"/>
    <xf numFmtId="194" fontId="37" fillId="0" borderId="24" applyNumberFormat="0" applyFill="0" applyAlignment="0" applyProtection="0"/>
    <xf numFmtId="194" fontId="38" fillId="0" borderId="25" applyNumberFormat="0" applyFill="0" applyAlignment="0" applyProtection="0"/>
    <xf numFmtId="194" fontId="38" fillId="0" borderId="25" applyNumberFormat="0" applyFill="0" applyAlignment="0" applyProtection="0"/>
    <xf numFmtId="194" fontId="38" fillId="0" borderId="25" applyNumberFormat="0" applyFill="0" applyAlignment="0" applyProtection="0"/>
    <xf numFmtId="194" fontId="38" fillId="0" borderId="25" applyNumberFormat="0" applyFill="0" applyAlignment="0" applyProtection="0"/>
    <xf numFmtId="194" fontId="38" fillId="0" borderId="25" applyNumberFormat="0" applyFill="0" applyAlignment="0" applyProtection="0"/>
    <xf numFmtId="194" fontId="38" fillId="0" borderId="0" applyNumberFormat="0" applyFill="0" applyBorder="0" applyAlignment="0" applyProtection="0"/>
    <xf numFmtId="194" fontId="38" fillId="0" borderId="0" applyNumberFormat="0" applyFill="0" applyBorder="0" applyAlignment="0" applyProtection="0"/>
    <xf numFmtId="194" fontId="38" fillId="0" borderId="0" applyNumberFormat="0" applyFill="0" applyBorder="0" applyAlignment="0" applyProtection="0"/>
    <xf numFmtId="194" fontId="38" fillId="0" borderId="0" applyNumberFormat="0" applyFill="0" applyBorder="0" applyAlignment="0" applyProtection="0"/>
    <xf numFmtId="194" fontId="105" fillId="0" borderId="0" applyNumberFormat="0" applyFill="0" applyBorder="0" applyAlignment="0" applyProtection="0"/>
    <xf numFmtId="194" fontId="39" fillId="8" borderId="53" applyNumberFormat="0" applyAlignment="0" applyProtection="0"/>
    <xf numFmtId="194" fontId="39" fillId="8" borderId="53" applyNumberFormat="0" applyAlignment="0" applyProtection="0"/>
    <xf numFmtId="194" fontId="39" fillId="8" borderId="53" applyNumberFormat="0" applyAlignment="0" applyProtection="0"/>
    <xf numFmtId="194" fontId="39" fillId="8" borderId="53" applyNumberFormat="0" applyAlignment="0" applyProtection="0"/>
    <xf numFmtId="194" fontId="39" fillId="8" borderId="53" applyNumberFormat="0" applyAlignment="0" applyProtection="0"/>
    <xf numFmtId="194" fontId="40" fillId="0" borderId="26" applyNumberFormat="0" applyFill="0" applyAlignment="0" applyProtection="0"/>
    <xf numFmtId="194" fontId="40" fillId="0" borderId="26" applyNumberFormat="0" applyFill="0" applyAlignment="0" applyProtection="0"/>
    <xf numFmtId="194" fontId="40" fillId="0" borderId="26" applyNumberFormat="0" applyFill="0" applyAlignment="0" applyProtection="0"/>
    <xf numFmtId="194" fontId="40" fillId="0" borderId="26" applyNumberFormat="0" applyFill="0" applyAlignment="0" applyProtection="0"/>
    <xf numFmtId="194" fontId="40" fillId="0" borderId="26" applyNumberFormat="0" applyFill="0" applyAlignment="0" applyProtection="0"/>
    <xf numFmtId="194" fontId="41" fillId="17" borderId="0" applyNumberFormat="0" applyBorder="0" applyAlignment="0" applyProtection="0"/>
    <xf numFmtId="194" fontId="41" fillId="17" borderId="0" applyNumberFormat="0" applyBorder="0" applyAlignment="0" applyProtection="0"/>
    <xf numFmtId="194" fontId="41" fillId="17" borderId="0" applyNumberFormat="0" applyBorder="0" applyAlignment="0" applyProtection="0"/>
    <xf numFmtId="194" fontId="41" fillId="17" borderId="0" applyNumberFormat="0" applyBorder="0" applyAlignment="0" applyProtection="0"/>
    <xf numFmtId="194" fontId="14" fillId="28" borderId="0" applyNumberFormat="0" applyFont="0" applyBorder="0" applyAlignment="0" applyProtection="0"/>
    <xf numFmtId="194" fontId="14"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14" fillId="0" borderId="0"/>
    <xf numFmtId="194" fontId="14" fillId="0" borderId="0"/>
    <xf numFmtId="194" fontId="14" fillId="0" borderId="0"/>
    <xf numFmtId="194" fontId="12" fillId="0" borderId="0" applyProtection="0"/>
    <xf numFmtId="194" fontId="14" fillId="0" borderId="0"/>
    <xf numFmtId="194" fontId="14"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12" fillId="0" borderId="0" applyProtection="0"/>
    <xf numFmtId="194" fontId="25" fillId="0" borderId="0"/>
    <xf numFmtId="194" fontId="25"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3" fillId="0" borderId="0"/>
    <xf numFmtId="194" fontId="13" fillId="0" borderId="0">
      <alignment vertical="top"/>
    </xf>
    <xf numFmtId="194" fontId="13" fillId="0" borderId="0">
      <alignment vertical="top"/>
    </xf>
    <xf numFmtId="194" fontId="13" fillId="0" borderId="0">
      <alignment vertical="top"/>
    </xf>
    <xf numFmtId="194" fontId="12" fillId="0" borderId="0" applyProtection="0"/>
    <xf numFmtId="194" fontId="14" fillId="0" borderId="0"/>
    <xf numFmtId="194" fontId="14" fillId="0" borderId="0"/>
    <xf numFmtId="194" fontId="14" fillId="0" borderId="0"/>
    <xf numFmtId="194" fontId="14" fillId="0" borderId="0"/>
    <xf numFmtId="194" fontId="14"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12" fillId="0" borderId="0" applyProtection="0"/>
    <xf numFmtId="194" fontId="12" fillId="0" borderId="0" applyProtection="0"/>
    <xf numFmtId="194" fontId="12" fillId="0" borderId="0" applyProtection="0"/>
    <xf numFmtId="194" fontId="12" fillId="0" borderId="0" applyProtection="0"/>
    <xf numFmtId="194" fontId="25" fillId="0" borderId="0"/>
    <xf numFmtId="194" fontId="25" fillId="0" borderId="0"/>
    <xf numFmtId="194" fontId="14" fillId="0" borderId="0"/>
    <xf numFmtId="194" fontId="32" fillId="0" borderId="0"/>
    <xf numFmtId="194" fontId="13" fillId="0" borderId="0"/>
    <xf numFmtId="194" fontId="14" fillId="0" borderId="0"/>
    <xf numFmtId="194" fontId="14" fillId="0" borderId="0"/>
    <xf numFmtId="194" fontId="25" fillId="0" borderId="0"/>
    <xf numFmtId="194" fontId="25" fillId="0" borderId="0"/>
    <xf numFmtId="194" fontId="12" fillId="0" borderId="0" applyProtection="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13" fillId="0" borderId="0">
      <alignment vertical="top"/>
    </xf>
    <xf numFmtId="194" fontId="13" fillId="0" borderId="0">
      <alignment vertical="top"/>
    </xf>
    <xf numFmtId="194" fontId="13" fillId="0" borderId="0">
      <alignment vertical="top"/>
    </xf>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12" fillId="0" borderId="0" applyProtection="0"/>
    <xf numFmtId="194" fontId="14" fillId="0" borderId="0"/>
    <xf numFmtId="194" fontId="14" fillId="0" borderId="0"/>
    <xf numFmtId="194" fontId="14" fillId="0" borderId="0"/>
    <xf numFmtId="194" fontId="25" fillId="0" borderId="0"/>
    <xf numFmtId="194" fontId="25" fillId="0" borderId="0"/>
    <xf numFmtId="194" fontId="64" fillId="0" borderId="0"/>
    <xf numFmtId="194" fontId="103"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8" fillId="0" borderId="0"/>
    <xf numFmtId="194" fontId="25" fillId="0" borderId="0"/>
    <xf numFmtId="194" fontId="25" fillId="0" borderId="0"/>
    <xf numFmtId="194" fontId="14" fillId="0" borderId="0"/>
    <xf numFmtId="194" fontId="13"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42"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32"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32"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25"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25" fillId="0" borderId="0"/>
    <xf numFmtId="194" fontId="25" fillId="0" borderId="0"/>
    <xf numFmtId="194" fontId="25" fillId="0" borderId="0"/>
    <xf numFmtId="194" fontId="25" fillId="0" borderId="0"/>
    <xf numFmtId="194" fontId="25" fillId="0" borderId="0"/>
    <xf numFmtId="194" fontId="25" fillId="0" borderId="0"/>
    <xf numFmtId="194" fontId="14" fillId="0" borderId="0" applyFont="0" applyFill="0" applyBorder="0" applyAlignment="0" applyProtection="0"/>
    <xf numFmtId="194" fontId="14"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13"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14"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43" fillId="14" borderId="55" applyNumberFormat="0" applyAlignment="0" applyProtection="0"/>
    <xf numFmtId="194" fontId="43" fillId="14" borderId="55" applyNumberFormat="0" applyAlignment="0" applyProtection="0"/>
    <xf numFmtId="194" fontId="43" fillId="14" borderId="55" applyNumberFormat="0" applyAlignment="0" applyProtection="0"/>
    <xf numFmtId="194" fontId="43" fillId="14" borderId="55" applyNumberFormat="0" applyAlignment="0" applyProtection="0"/>
    <xf numFmtId="194" fontId="43" fillId="14" borderId="55" applyNumberFormat="0" applyAlignment="0" applyProtection="0"/>
    <xf numFmtId="9" fontId="25" fillId="0" borderId="0" applyFont="0" applyFill="0" applyBorder="0" applyAlignment="0" applyProtection="0"/>
    <xf numFmtId="194" fontId="14" fillId="0" borderId="0"/>
    <xf numFmtId="194" fontId="14" fillId="0" borderId="0"/>
    <xf numFmtId="194" fontId="14" fillId="0" borderId="0"/>
    <xf numFmtId="194" fontId="14" fillId="0" borderId="0" applyNumberFormat="0" applyFont="0" applyFill="0" applyBorder="0" applyProtection="0">
      <alignment horizontal="left" wrapText="1"/>
    </xf>
    <xf numFmtId="194" fontId="44" fillId="0" borderId="0" applyNumberFormat="0" applyFill="0" applyBorder="0" applyAlignment="0" applyProtection="0"/>
    <xf numFmtId="194" fontId="44" fillId="0" borderId="0" applyNumberFormat="0" applyFill="0" applyBorder="0" applyAlignment="0" applyProtection="0"/>
    <xf numFmtId="194" fontId="44" fillId="0" borderId="0" applyNumberFormat="0" applyFill="0" applyBorder="0" applyAlignment="0" applyProtection="0"/>
    <xf numFmtId="194" fontId="44" fillId="0" borderId="0" applyNumberFormat="0" applyFill="0" applyBorder="0" applyAlignment="0" applyProtection="0"/>
    <xf numFmtId="194" fontId="44" fillId="0" borderId="0" applyNumberFormat="0" applyFill="0" applyBorder="0" applyAlignment="0" applyProtection="0"/>
    <xf numFmtId="194" fontId="45" fillId="0" borderId="56" applyNumberFormat="0" applyFill="0" applyAlignment="0" applyProtection="0"/>
    <xf numFmtId="194" fontId="45" fillId="0" borderId="56" applyNumberFormat="0" applyFill="0" applyAlignment="0" applyProtection="0"/>
    <xf numFmtId="194" fontId="45" fillId="0" borderId="56" applyNumberFormat="0" applyFill="0" applyAlignment="0" applyProtection="0"/>
    <xf numFmtId="194" fontId="45" fillId="0" borderId="56" applyNumberFormat="0" applyFill="0" applyAlignment="0" applyProtection="0"/>
    <xf numFmtId="194" fontId="45" fillId="0" borderId="56" applyNumberFormat="0" applyFill="0" applyAlignment="0" applyProtection="0"/>
    <xf numFmtId="194" fontId="46" fillId="0" borderId="0" applyNumberFormat="0" applyFill="0" applyBorder="0" applyAlignment="0" applyProtection="0"/>
    <xf numFmtId="194" fontId="46" fillId="0" borderId="0" applyNumberFormat="0" applyFill="0" applyBorder="0" applyAlignment="0" applyProtection="0"/>
    <xf numFmtId="194" fontId="46" fillId="0" borderId="0" applyNumberFormat="0" applyFill="0" applyBorder="0" applyAlignment="0" applyProtection="0"/>
    <xf numFmtId="194" fontId="46" fillId="0" borderId="0" applyNumberFormat="0" applyFill="0" applyBorder="0" applyAlignment="0" applyProtection="0"/>
    <xf numFmtId="194" fontId="51" fillId="0" borderId="0" applyNumberFormat="0" applyFill="0" applyBorder="0" applyAlignment="0" applyProtection="0">
      <alignment vertical="center"/>
    </xf>
    <xf numFmtId="194" fontId="52" fillId="0" borderId="23" applyNumberFormat="0" applyFill="0" applyAlignment="0" applyProtection="0">
      <alignment vertical="center"/>
    </xf>
    <xf numFmtId="194" fontId="52" fillId="0" borderId="23" applyNumberFormat="0" applyFill="0" applyAlignment="0" applyProtection="0">
      <alignment vertical="center"/>
    </xf>
    <xf numFmtId="194" fontId="52" fillId="0" borderId="23" applyNumberFormat="0" applyFill="0" applyAlignment="0" applyProtection="0">
      <alignment vertical="center"/>
    </xf>
    <xf numFmtId="194" fontId="53" fillId="0" borderId="24" applyNumberFormat="0" applyFill="0" applyAlignment="0" applyProtection="0">
      <alignment vertical="center"/>
    </xf>
    <xf numFmtId="194" fontId="53" fillId="0" borderId="24" applyNumberFormat="0" applyFill="0" applyAlignment="0" applyProtection="0">
      <alignment vertical="center"/>
    </xf>
    <xf numFmtId="194" fontId="53" fillId="0" borderId="24" applyNumberFormat="0" applyFill="0" applyAlignment="0" applyProtection="0">
      <alignment vertical="center"/>
    </xf>
    <xf numFmtId="194" fontId="54" fillId="0" borderId="25" applyNumberFormat="0" applyFill="0" applyAlignment="0" applyProtection="0">
      <alignment vertical="center"/>
    </xf>
    <xf numFmtId="194" fontId="54" fillId="0" borderId="25" applyNumberFormat="0" applyFill="0" applyAlignment="0" applyProtection="0">
      <alignment vertical="center"/>
    </xf>
    <xf numFmtId="194" fontId="54" fillId="0" borderId="25" applyNumberFormat="0" applyFill="0" applyAlignment="0" applyProtection="0">
      <alignment vertical="center"/>
    </xf>
    <xf numFmtId="194" fontId="54" fillId="0" borderId="0" applyNumberFormat="0" applyFill="0" applyBorder="0" applyAlignment="0" applyProtection="0">
      <alignment vertical="center"/>
    </xf>
    <xf numFmtId="194" fontId="54" fillId="0" borderId="0" applyNumberFormat="0" applyFill="0" applyBorder="0" applyAlignment="0" applyProtection="0">
      <alignment vertical="center"/>
    </xf>
    <xf numFmtId="194" fontId="54" fillId="0" borderId="0" applyNumberFormat="0" applyFill="0" applyBorder="0" applyAlignment="0" applyProtection="0">
      <alignment vertical="center"/>
    </xf>
    <xf numFmtId="194" fontId="51" fillId="0" borderId="0" applyNumberFormat="0" applyFill="0" applyBorder="0" applyAlignment="0" applyProtection="0">
      <alignment vertical="center"/>
    </xf>
    <xf numFmtId="194" fontId="51" fillId="0" borderId="0" applyNumberFormat="0" applyFill="0" applyBorder="0" applyAlignment="0" applyProtection="0">
      <alignment vertical="center"/>
    </xf>
    <xf numFmtId="194" fontId="49" fillId="7" borderId="0" applyNumberFormat="0" applyBorder="0" applyAlignment="0" applyProtection="0">
      <alignment vertical="center"/>
    </xf>
    <xf numFmtId="194" fontId="49" fillId="7" borderId="0" applyNumberFormat="0" applyBorder="0" applyAlignment="0" applyProtection="0">
      <alignment vertical="center"/>
    </xf>
    <xf numFmtId="194" fontId="49" fillId="7" borderId="0" applyNumberFormat="0" applyBorder="0" applyAlignment="0" applyProtection="0">
      <alignment vertical="center"/>
    </xf>
    <xf numFmtId="194" fontId="49" fillId="14" borderId="0" applyNumberFormat="0" applyBorder="0" applyAlignment="0" applyProtection="0">
      <alignment vertical="center"/>
    </xf>
    <xf numFmtId="194" fontId="29" fillId="31" borderId="0" applyNumberFormat="0" applyBorder="0" applyAlignment="0" applyProtection="0"/>
    <xf numFmtId="194" fontId="49" fillId="32"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alignment vertical="center"/>
    </xf>
    <xf numFmtId="194" fontId="29" fillId="7"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69" fillId="7"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31"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31"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29" fillId="7" borderId="0" applyNumberFormat="0" applyBorder="0" applyAlignment="0" applyProtection="0"/>
    <xf numFmtId="194" fontId="50" fillId="0" borderId="0"/>
    <xf numFmtId="194" fontId="50" fillId="0" borderId="0"/>
    <xf numFmtId="194" fontId="50" fillId="0" borderId="0"/>
    <xf numFmtId="194" fontId="50" fillId="0" borderId="0"/>
    <xf numFmtId="194" fontId="50" fillId="0" borderId="0"/>
    <xf numFmtId="194" fontId="50" fillId="0" borderId="0"/>
    <xf numFmtId="194" fontId="13" fillId="0" borderId="0"/>
    <xf numFmtId="194" fontId="13" fillId="0" borderId="0">
      <alignment vertical="center"/>
    </xf>
    <xf numFmtId="194" fontId="13" fillId="0" borderId="0">
      <alignment vertical="center"/>
    </xf>
    <xf numFmtId="194" fontId="13" fillId="0" borderId="0">
      <alignment vertical="center"/>
    </xf>
    <xf numFmtId="194" fontId="13" fillId="0" borderId="0">
      <alignment vertical="center"/>
    </xf>
    <xf numFmtId="194" fontId="13" fillId="0" borderId="0">
      <alignment vertical="center"/>
    </xf>
    <xf numFmtId="194" fontId="13" fillId="0" borderId="0">
      <alignment vertical="center"/>
    </xf>
    <xf numFmtId="194" fontId="13" fillId="0" borderId="0">
      <alignment vertical="center"/>
    </xf>
    <xf numFmtId="194" fontId="13" fillId="0" borderId="0" applyProtection="0">
      <alignment vertical="top"/>
    </xf>
    <xf numFmtId="194" fontId="13" fillId="0" borderId="0">
      <alignment vertical="center"/>
    </xf>
    <xf numFmtId="194" fontId="13" fillId="0" borderId="0">
      <alignment vertical="center"/>
    </xf>
    <xf numFmtId="194" fontId="50" fillId="0" borderId="0">
      <alignment vertical="center"/>
    </xf>
    <xf numFmtId="194" fontId="50" fillId="0" borderId="0">
      <alignment vertical="center"/>
    </xf>
    <xf numFmtId="194" fontId="50" fillId="0" borderId="0">
      <alignment vertical="center"/>
    </xf>
    <xf numFmtId="194" fontId="50" fillId="0" borderId="0">
      <alignment vertical="center"/>
    </xf>
    <xf numFmtId="194" fontId="50" fillId="0" borderId="0">
      <alignment vertical="center"/>
    </xf>
    <xf numFmtId="194" fontId="13" fillId="0" borderId="0">
      <alignment vertical="top"/>
    </xf>
    <xf numFmtId="194" fontId="14" fillId="0" borderId="0"/>
    <xf numFmtId="194" fontId="14" fillId="0" borderId="0"/>
    <xf numFmtId="194" fontId="50" fillId="0" borderId="0"/>
    <xf numFmtId="194" fontId="48" fillId="9" borderId="0" applyNumberFormat="0" applyBorder="0" applyAlignment="0" applyProtection="0">
      <alignment vertical="center"/>
    </xf>
    <xf numFmtId="194" fontId="48" fillId="9" borderId="0" applyNumberFormat="0" applyBorder="0" applyAlignment="0" applyProtection="0">
      <alignment vertical="center"/>
    </xf>
    <xf numFmtId="194" fontId="48" fillId="9" borderId="0" applyNumberFormat="0" applyBorder="0" applyAlignment="0" applyProtection="0">
      <alignment vertical="center"/>
    </xf>
    <xf numFmtId="194" fontId="48" fillId="14" borderId="0" applyNumberFormat="0" applyBorder="0" applyAlignment="0" applyProtection="0">
      <alignment vertical="center"/>
    </xf>
    <xf numFmtId="194" fontId="34" fillId="29" borderId="0" applyNumberFormat="0" applyBorder="0" applyAlignment="0" applyProtection="0"/>
    <xf numFmtId="194" fontId="48" fillId="30"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alignment vertical="center"/>
    </xf>
    <xf numFmtId="194" fontId="34" fillId="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68" fillId="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2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2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34" fillId="9" borderId="0" applyNumberFormat="0" applyBorder="0" applyAlignment="0" applyProtection="0"/>
    <xf numFmtId="194" fontId="56" fillId="0" borderId="56" applyNumberFormat="0" applyFill="0" applyAlignment="0" applyProtection="0">
      <alignment vertical="center"/>
    </xf>
    <xf numFmtId="194" fontId="56" fillId="0" borderId="56" applyNumberFormat="0" applyFill="0" applyAlignment="0" applyProtection="0">
      <alignment vertical="center"/>
    </xf>
    <xf numFmtId="194" fontId="56" fillId="0" borderId="56" applyNumberFormat="0" applyFill="0" applyAlignment="0" applyProtection="0">
      <alignment vertical="center"/>
    </xf>
    <xf numFmtId="183" fontId="14" fillId="0" borderId="0" applyFont="0" applyFill="0" applyBorder="0" applyAlignment="0" applyProtection="0"/>
    <xf numFmtId="44" fontId="13" fillId="0" borderId="0" applyBorder="0" applyProtection="0">
      <alignment vertical="center"/>
    </xf>
    <xf numFmtId="194" fontId="59" fillId="14" borderId="53" applyNumberFormat="0" applyAlignment="0" applyProtection="0">
      <alignment vertical="center"/>
    </xf>
    <xf numFmtId="194" fontId="59" fillId="14" borderId="53" applyNumberFormat="0" applyAlignment="0" applyProtection="0">
      <alignment vertical="center"/>
    </xf>
    <xf numFmtId="194" fontId="59" fillId="14" borderId="53" applyNumberFormat="0" applyAlignment="0" applyProtection="0">
      <alignment vertical="center"/>
    </xf>
    <xf numFmtId="194" fontId="55" fillId="27" borderId="22" applyNumberFormat="0" applyAlignment="0" applyProtection="0">
      <alignment vertical="center"/>
    </xf>
    <xf numFmtId="194" fontId="55" fillId="27" borderId="22" applyNumberFormat="0" applyAlignment="0" applyProtection="0">
      <alignment vertical="center"/>
    </xf>
    <xf numFmtId="194" fontId="55" fillId="27" borderId="22" applyNumberFormat="0" applyAlignment="0" applyProtection="0">
      <alignment vertical="center"/>
    </xf>
    <xf numFmtId="194" fontId="57" fillId="0" borderId="0" applyNumberFormat="0" applyFill="0" applyBorder="0" applyAlignment="0" applyProtection="0">
      <alignment vertical="center"/>
    </xf>
    <xf numFmtId="194" fontId="57" fillId="0" borderId="0" applyNumberFormat="0" applyFill="0" applyBorder="0" applyAlignment="0" applyProtection="0">
      <alignment vertical="center"/>
    </xf>
    <xf numFmtId="194" fontId="57" fillId="0" borderId="0" applyNumberFormat="0" applyFill="0" applyBorder="0" applyAlignment="0" applyProtection="0">
      <alignment vertical="center"/>
    </xf>
    <xf numFmtId="194" fontId="58" fillId="0" borderId="0" applyNumberFormat="0" applyFill="0" applyBorder="0" applyAlignment="0" applyProtection="0">
      <alignment vertical="center"/>
    </xf>
    <xf numFmtId="194" fontId="58" fillId="0" borderId="0" applyNumberFormat="0" applyFill="0" applyBorder="0" applyAlignment="0" applyProtection="0">
      <alignment vertical="center"/>
    </xf>
    <xf numFmtId="194" fontId="58" fillId="0" borderId="0" applyNumberFormat="0" applyFill="0" applyBorder="0" applyAlignment="0" applyProtection="0">
      <alignment vertical="center"/>
    </xf>
    <xf numFmtId="194" fontId="63" fillId="0" borderId="26" applyNumberFormat="0" applyFill="0" applyAlignment="0" applyProtection="0">
      <alignment vertical="center"/>
    </xf>
    <xf numFmtId="194" fontId="63" fillId="0" borderId="26" applyNumberFormat="0" applyFill="0" applyAlignment="0" applyProtection="0">
      <alignment vertical="center"/>
    </xf>
    <xf numFmtId="194" fontId="63" fillId="0" borderId="26" applyNumberFormat="0" applyFill="0" applyAlignment="0" applyProtection="0">
      <alignment vertical="center"/>
    </xf>
    <xf numFmtId="194" fontId="28" fillId="23" borderId="0" applyNumberFormat="0" applyBorder="0" applyAlignment="0" applyProtection="0">
      <alignment vertical="center"/>
    </xf>
    <xf numFmtId="194" fontId="28" fillId="23" borderId="0" applyNumberFormat="0" applyBorder="0" applyAlignment="0" applyProtection="0">
      <alignment vertical="center"/>
    </xf>
    <xf numFmtId="194" fontId="28" fillId="24" borderId="0" applyNumberFormat="0" applyBorder="0" applyAlignment="0" applyProtection="0">
      <alignment vertical="center"/>
    </xf>
    <xf numFmtId="194" fontId="28" fillId="24" borderId="0" applyNumberFormat="0" applyBorder="0" applyAlignment="0" applyProtection="0">
      <alignment vertical="center"/>
    </xf>
    <xf numFmtId="194" fontId="28" fillId="25" borderId="0" applyNumberFormat="0" applyBorder="0" applyAlignment="0" applyProtection="0">
      <alignment vertical="center"/>
    </xf>
    <xf numFmtId="194" fontId="28" fillId="25" borderId="0" applyNumberFormat="0" applyBorder="0" applyAlignment="0" applyProtection="0">
      <alignment vertical="center"/>
    </xf>
    <xf numFmtId="194" fontId="28" fillId="21" borderId="0" applyNumberFormat="0" applyBorder="0" applyAlignment="0" applyProtection="0">
      <alignment vertical="center"/>
    </xf>
    <xf numFmtId="194" fontId="28" fillId="21" borderId="0" applyNumberFormat="0" applyBorder="0" applyAlignment="0" applyProtection="0">
      <alignment vertical="center"/>
    </xf>
    <xf numFmtId="194" fontId="28" fillId="20" borderId="0" applyNumberFormat="0" applyBorder="0" applyAlignment="0" applyProtection="0">
      <alignment vertical="center"/>
    </xf>
    <xf numFmtId="194" fontId="28" fillId="20" borderId="0" applyNumberFormat="0" applyBorder="0" applyAlignment="0" applyProtection="0">
      <alignment vertical="center"/>
    </xf>
    <xf numFmtId="194" fontId="28" fillId="26" borderId="0" applyNumberFormat="0" applyBorder="0" applyAlignment="0" applyProtection="0">
      <alignment vertical="center"/>
    </xf>
    <xf numFmtId="194" fontId="28" fillId="26" borderId="0" applyNumberFormat="0" applyBorder="0" applyAlignment="0" applyProtection="0">
      <alignment vertical="center"/>
    </xf>
    <xf numFmtId="194" fontId="62" fillId="17" borderId="0" applyNumberFormat="0" applyBorder="0" applyAlignment="0" applyProtection="0">
      <alignment vertical="center"/>
    </xf>
    <xf numFmtId="194" fontId="62" fillId="17" borderId="0" applyNumberFormat="0" applyBorder="0" applyAlignment="0" applyProtection="0">
      <alignment vertical="center"/>
    </xf>
    <xf numFmtId="194" fontId="62" fillId="17" borderId="0" applyNumberFormat="0" applyBorder="0" applyAlignment="0" applyProtection="0">
      <alignment vertical="center"/>
    </xf>
    <xf numFmtId="194" fontId="61" fillId="14" borderId="55" applyNumberFormat="0" applyAlignment="0" applyProtection="0">
      <alignment vertical="center"/>
    </xf>
    <xf numFmtId="194" fontId="61" fillId="14" borderId="55" applyNumberFormat="0" applyAlignment="0" applyProtection="0">
      <alignment vertical="center"/>
    </xf>
    <xf numFmtId="194" fontId="61" fillId="14" borderId="55" applyNumberFormat="0" applyAlignment="0" applyProtection="0">
      <alignment vertical="center"/>
    </xf>
    <xf numFmtId="194" fontId="60" fillId="8" borderId="53" applyNumberFormat="0" applyAlignment="0" applyProtection="0">
      <alignment vertical="center"/>
    </xf>
    <xf numFmtId="194" fontId="60" fillId="8" borderId="53" applyNumberFormat="0" applyAlignment="0" applyProtection="0">
      <alignment vertical="center"/>
    </xf>
    <xf numFmtId="194" fontId="60" fillId="8" borderId="53" applyNumberFormat="0" applyAlignment="0" applyProtection="0">
      <alignment vertical="center"/>
    </xf>
    <xf numFmtId="194" fontId="14" fillId="0" borderId="0"/>
    <xf numFmtId="194" fontId="14" fillId="0" borderId="0"/>
    <xf numFmtId="194" fontId="14" fillId="0" borderId="0"/>
    <xf numFmtId="194" fontId="14" fillId="0" borderId="0" applyNumberFormat="0" applyFont="0" applyFill="0" applyBorder="0" applyProtection="0">
      <alignment vertical="center" wrapText="1"/>
    </xf>
    <xf numFmtId="194" fontId="13" fillId="10" borderId="54" applyNumberFormat="0" applyFont="0" applyAlignment="0" applyProtection="0">
      <alignment vertical="center"/>
    </xf>
    <xf numFmtId="194" fontId="13" fillId="10" borderId="54" applyNumberFormat="0" applyFont="0" applyAlignment="0" applyProtection="0">
      <alignment vertical="center"/>
    </xf>
    <xf numFmtId="194" fontId="13" fillId="10" borderId="54" applyNumberFormat="0" applyFont="0" applyAlignment="0" applyProtection="0">
      <alignment vertical="center"/>
    </xf>
    <xf numFmtId="194" fontId="85" fillId="0" borderId="0"/>
    <xf numFmtId="194" fontId="2" fillId="0" borderId="0"/>
    <xf numFmtId="193" fontId="14" fillId="0" borderId="0" applyProtection="0"/>
    <xf numFmtId="194" fontId="14" fillId="0" borderId="0"/>
    <xf numFmtId="0" fontId="13" fillId="0" borderId="0"/>
    <xf numFmtId="195" fontId="13" fillId="0" borderId="0"/>
    <xf numFmtId="0" fontId="14" fillId="0" borderId="0"/>
    <xf numFmtId="195" fontId="13" fillId="0" borderId="0"/>
    <xf numFmtId="0" fontId="85" fillId="0" borderId="0"/>
    <xf numFmtId="0" fontId="2" fillId="0" borderId="0"/>
    <xf numFmtId="0" fontId="25" fillId="0" borderId="0">
      <alignment vertical="center"/>
    </xf>
    <xf numFmtId="44" fontId="13" fillId="0" borderId="0" applyFont="0" applyFill="0" applyBorder="0" applyAlignment="0" applyProtection="0"/>
    <xf numFmtId="0" fontId="2" fillId="0" borderId="0"/>
    <xf numFmtId="0" fontId="14" fillId="0" borderId="0"/>
    <xf numFmtId="0" fontId="14" fillId="0" borderId="0"/>
    <xf numFmtId="197" fontId="14" fillId="0" borderId="0"/>
    <xf numFmtId="0" fontId="2" fillId="0" borderId="0"/>
    <xf numFmtId="176" fontId="2" fillId="0" borderId="0" applyFont="0" applyFill="0" applyBorder="0" applyAlignment="0" applyProtection="0"/>
    <xf numFmtId="9" fontId="2" fillId="0" borderId="0" applyFont="0" applyFill="0" applyBorder="0" applyAlignment="0" applyProtection="0"/>
    <xf numFmtId="0" fontId="98" fillId="0" borderId="0">
      <alignment vertical="center"/>
    </xf>
    <xf numFmtId="195" fontId="14" fillId="0" borderId="0"/>
    <xf numFmtId="195" fontId="13" fillId="0" borderId="0">
      <alignment vertical="center"/>
    </xf>
    <xf numFmtId="0" fontId="14" fillId="0" borderId="0"/>
    <xf numFmtId="195" fontId="14" fillId="0" borderId="0" applyProtection="0"/>
    <xf numFmtId="195" fontId="14" fillId="0" borderId="0"/>
    <xf numFmtId="0" fontId="14" fillId="0" borderId="0" applyProtection="0"/>
    <xf numFmtId="0" fontId="14" fillId="0" borderId="0" applyProtection="0"/>
    <xf numFmtId="0" fontId="14" fillId="0" borderId="0" applyProtection="0"/>
    <xf numFmtId="197" fontId="98" fillId="0" borderId="0">
      <alignment vertical="center"/>
    </xf>
    <xf numFmtId="197" fontId="14" fillId="0" borderId="0"/>
    <xf numFmtId="197" fontId="14" fillId="0" borderId="0"/>
    <xf numFmtId="0" fontId="13" fillId="0" borderId="0"/>
    <xf numFmtId="196" fontId="14" fillId="0" borderId="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7"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47" fillId="0" borderId="0"/>
    <xf numFmtId="0" fontId="12" fillId="0" borderId="0"/>
    <xf numFmtId="0" fontId="12" fillId="0" borderId="0"/>
    <xf numFmtId="0" fontId="12" fillId="0" borderId="0"/>
    <xf numFmtId="195"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95" fontId="14" fillId="0" borderId="0"/>
    <xf numFmtId="0" fontId="14" fillId="0" borderId="0"/>
    <xf numFmtId="0" fontId="14" fillId="0" borderId="0"/>
    <xf numFmtId="195" fontId="14" fillId="0" borderId="0"/>
    <xf numFmtId="0" fontId="14" fillId="0" borderId="0"/>
    <xf numFmtId="196" fontId="14" fillId="0" borderId="0" applyProtection="0"/>
    <xf numFmtId="0" fontId="14" fillId="0" borderId="0" applyProtection="0"/>
    <xf numFmtId="0" fontId="14" fillId="0" borderId="0"/>
    <xf numFmtId="196" fontId="14" fillId="0" borderId="0" applyProtection="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0" fontId="12" fillId="0" borderId="0"/>
    <xf numFmtId="0" fontId="12" fillId="0" borderId="0"/>
    <xf numFmtId="0" fontId="12" fillId="0" borderId="0"/>
    <xf numFmtId="195"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7" fillId="0" borderId="0"/>
    <xf numFmtId="0" fontId="14" fillId="0" borderId="0"/>
    <xf numFmtId="0" fontId="1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47" fillId="0" borderId="0"/>
    <xf numFmtId="195" fontId="14" fillId="0" borderId="0"/>
    <xf numFmtId="0" fontId="4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195" fontId="14" fillId="0" borderId="0"/>
    <xf numFmtId="0" fontId="14" fillId="0" borderId="0"/>
    <xf numFmtId="0" fontId="14" fillId="0" borderId="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6" fillId="6" borderId="0" applyNumberFormat="0" applyBorder="0" applyAlignment="0" applyProtection="0">
      <alignment vertical="center"/>
    </xf>
    <xf numFmtId="195" fontId="26" fillId="6" borderId="0" applyNumberFormat="0" applyBorder="0" applyAlignment="0" applyProtection="0">
      <alignment vertical="center"/>
    </xf>
    <xf numFmtId="195"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195" fontId="26" fillId="7" borderId="0" applyNumberFormat="0" applyBorder="0" applyAlignment="0" applyProtection="0">
      <alignment vertical="center"/>
    </xf>
    <xf numFmtId="195"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9" borderId="0" applyNumberFormat="0" applyBorder="0" applyAlignment="0" applyProtection="0">
      <alignment vertical="center"/>
    </xf>
    <xf numFmtId="195" fontId="26" fillId="9" borderId="0" applyNumberFormat="0" applyBorder="0" applyAlignment="0" applyProtection="0">
      <alignment vertical="center"/>
    </xf>
    <xf numFmtId="195"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1" borderId="0" applyNumberFormat="0" applyBorder="0" applyAlignment="0" applyProtection="0">
      <alignment vertical="center"/>
    </xf>
    <xf numFmtId="195" fontId="26" fillId="11" borderId="0" applyNumberFormat="0" applyBorder="0" applyAlignment="0" applyProtection="0">
      <alignment vertical="center"/>
    </xf>
    <xf numFmtId="195"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195" fontId="26" fillId="12" borderId="0" applyNumberFormat="0" applyBorder="0" applyAlignment="0" applyProtection="0">
      <alignment vertical="center"/>
    </xf>
    <xf numFmtId="195"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8" borderId="0" applyNumberFormat="0" applyBorder="0" applyAlignment="0" applyProtection="0">
      <alignment vertical="center"/>
    </xf>
    <xf numFmtId="195" fontId="26" fillId="8" borderId="0" applyNumberFormat="0" applyBorder="0" applyAlignment="0" applyProtection="0">
      <alignment vertical="center"/>
    </xf>
    <xf numFmtId="195"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6" fillId="13" borderId="0" applyNumberFormat="0" applyBorder="0" applyAlignment="0" applyProtection="0">
      <alignment vertical="center"/>
    </xf>
    <xf numFmtId="195" fontId="26" fillId="13" borderId="0" applyNumberFormat="0" applyBorder="0" applyAlignment="0" applyProtection="0">
      <alignment vertical="center"/>
    </xf>
    <xf numFmtId="195"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5" borderId="0" applyNumberFormat="0" applyBorder="0" applyAlignment="0" applyProtection="0">
      <alignment vertical="center"/>
    </xf>
    <xf numFmtId="195" fontId="26" fillId="15" borderId="0" applyNumberFormat="0" applyBorder="0" applyAlignment="0" applyProtection="0">
      <alignment vertical="center"/>
    </xf>
    <xf numFmtId="195"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195" fontId="26" fillId="16" borderId="0" applyNumberFormat="0" applyBorder="0" applyAlignment="0" applyProtection="0">
      <alignment vertical="center"/>
    </xf>
    <xf numFmtId="195"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1" borderId="0" applyNumberFormat="0" applyBorder="0" applyAlignment="0" applyProtection="0">
      <alignment vertical="center"/>
    </xf>
    <xf numFmtId="195" fontId="26" fillId="11" borderId="0" applyNumberFormat="0" applyBorder="0" applyAlignment="0" applyProtection="0">
      <alignment vertical="center"/>
    </xf>
    <xf numFmtId="195"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3" borderId="0" applyNumberFormat="0" applyBorder="0" applyAlignment="0" applyProtection="0">
      <alignment vertical="center"/>
    </xf>
    <xf numFmtId="195" fontId="26" fillId="13" borderId="0" applyNumberFormat="0" applyBorder="0" applyAlignment="0" applyProtection="0">
      <alignment vertical="center"/>
    </xf>
    <xf numFmtId="195"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8" borderId="0" applyNumberFormat="0" applyBorder="0" applyAlignment="0" applyProtection="0">
      <alignment vertical="center"/>
    </xf>
    <xf numFmtId="195" fontId="26" fillId="18" borderId="0" applyNumberFormat="0" applyBorder="0" applyAlignment="0" applyProtection="0">
      <alignment vertical="center"/>
    </xf>
    <xf numFmtId="195"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xf numFmtId="0" fontId="27" fillId="19"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8" fillId="19" borderId="0" applyNumberFormat="0" applyBorder="0" applyAlignment="0" applyProtection="0">
      <alignment vertical="center"/>
    </xf>
    <xf numFmtId="195" fontId="28" fillId="19" borderId="0" applyNumberFormat="0" applyBorder="0" applyAlignment="0" applyProtection="0">
      <alignment vertical="center"/>
    </xf>
    <xf numFmtId="195"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5" borderId="0" applyNumberFormat="0" applyBorder="0" applyAlignment="0" applyProtection="0">
      <alignment vertical="center"/>
    </xf>
    <xf numFmtId="195" fontId="28" fillId="15" borderId="0" applyNumberFormat="0" applyBorder="0" applyAlignment="0" applyProtection="0">
      <alignment vertical="center"/>
    </xf>
    <xf numFmtId="195"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195" fontId="28" fillId="16" borderId="0" applyNumberFormat="0" applyBorder="0" applyAlignment="0" applyProtection="0">
      <alignment vertical="center"/>
    </xf>
    <xf numFmtId="195"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21" borderId="0" applyNumberFormat="0" applyBorder="0" applyAlignment="0" applyProtection="0">
      <alignment vertical="center"/>
    </xf>
    <xf numFmtId="195" fontId="28" fillId="21" borderId="0" applyNumberFormat="0" applyBorder="0" applyAlignment="0" applyProtection="0">
      <alignment vertical="center"/>
    </xf>
    <xf numFmtId="195"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0" borderId="0" applyNumberFormat="0" applyBorder="0" applyAlignment="0" applyProtection="0">
      <alignment vertical="center"/>
    </xf>
    <xf numFmtId="195" fontId="28" fillId="20" borderId="0" applyNumberFormat="0" applyBorder="0" applyAlignment="0" applyProtection="0">
      <alignment vertical="center"/>
    </xf>
    <xf numFmtId="195"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2" borderId="0" applyNumberFormat="0" applyBorder="0" applyAlignment="0" applyProtection="0">
      <alignment vertical="center"/>
    </xf>
    <xf numFmtId="195" fontId="28" fillId="22" borderId="0" applyNumberFormat="0" applyBorder="0" applyAlignment="0" applyProtection="0">
      <alignment vertical="center"/>
    </xf>
    <xf numFmtId="195"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30" fillId="14" borderId="53" applyNumberFormat="0" applyAlignment="0" applyProtection="0"/>
    <xf numFmtId="0" fontId="30" fillId="14" borderId="53" applyNumberFormat="0" applyAlignment="0" applyProtection="0"/>
    <xf numFmtId="0" fontId="31" fillId="27" borderId="22" applyNumberFormat="0" applyAlignment="0" applyProtection="0"/>
    <xf numFmtId="0" fontId="31" fillId="27" borderId="22"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4" fontId="13" fillId="0" borderId="0" applyFont="0" applyFill="0" applyBorder="0" applyAlignment="0" applyProtection="0">
      <alignment vertical="center"/>
    </xf>
    <xf numFmtId="176" fontId="3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76" fontId="14" fillId="0" borderId="0" applyFont="0" applyFill="0" applyBorder="0" applyAlignment="0" applyProtection="0"/>
    <xf numFmtId="176" fontId="2" fillId="0" borderId="0" applyFont="0" applyFill="0" applyBorder="0" applyAlignment="0" applyProtection="0"/>
    <xf numFmtId="176" fontId="107"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9" borderId="0" applyNumberFormat="0" applyBorder="0" applyAlignment="0" applyProtection="0"/>
    <xf numFmtId="0" fontId="34" fillId="9" borderId="0" applyNumberFormat="0" applyBorder="0" applyAlignment="0" applyProtection="0"/>
    <xf numFmtId="0" fontId="35" fillId="28" borderId="0" applyNumberFormat="0" applyBorder="0" applyAlignment="0" applyProtection="0"/>
    <xf numFmtId="0" fontId="36" fillId="0" borderId="23" applyNumberFormat="0" applyFill="0" applyAlignment="0" applyProtection="0"/>
    <xf numFmtId="0" fontId="36" fillId="0" borderId="23"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08" fillId="0" borderId="0" applyNumberFormat="0" applyFill="0" applyBorder="0" applyAlignment="0" applyProtection="0">
      <alignment vertical="top"/>
      <protection locked="0"/>
    </xf>
    <xf numFmtId="0" fontId="39" fillId="8" borderId="53" applyNumberFormat="0" applyAlignment="0" applyProtection="0"/>
    <xf numFmtId="0" fontId="39" fillId="8" borderId="53" applyNumberFormat="0" applyAlignment="0" applyProtection="0"/>
    <xf numFmtId="0" fontId="40" fillId="0" borderId="26" applyNumberFormat="0" applyFill="0" applyAlignment="0" applyProtection="0"/>
    <xf numFmtId="0" fontId="40" fillId="0" borderId="26" applyNumberFormat="0" applyFill="0" applyAlignment="0" applyProtection="0"/>
    <xf numFmtId="0" fontId="41" fillId="17" borderId="0" applyNumberFormat="0" applyBorder="0" applyAlignment="0" applyProtection="0"/>
    <xf numFmtId="0" fontId="41" fillId="17" borderId="0" applyNumberFormat="0" applyBorder="0" applyAlignment="0" applyProtection="0"/>
    <xf numFmtId="0" fontId="14" fillId="28" borderId="0" applyNumberFormat="0" applyFont="0" applyBorder="0" applyAlignment="0" applyProtection="0"/>
    <xf numFmtId="196" fontId="14" fillId="0" borderId="0"/>
    <xf numFmtId="0" fontId="14" fillId="0" borderId="0"/>
    <xf numFmtId="195" fontId="14" fillId="0" borderId="0"/>
    <xf numFmtId="196" fontId="14" fillId="0" borderId="0"/>
    <xf numFmtId="196" fontId="14"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195" fontId="24" fillId="0" borderId="0">
      <alignment vertical="top"/>
    </xf>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14" fillId="0" borderId="0"/>
    <xf numFmtId="0" fontId="14" fillId="0" borderId="0"/>
    <xf numFmtId="0" fontId="14" fillId="0" borderId="0"/>
    <xf numFmtId="0" fontId="12" fillId="0" borderId="0" applyProtection="0"/>
    <xf numFmtId="0" fontId="14" fillId="0" borderId="0"/>
    <xf numFmtId="195"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14"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12" fillId="0" borderId="0" applyProtection="0"/>
    <xf numFmtId="0" fontId="25" fillId="0" borderId="0"/>
    <xf numFmtId="0" fontId="25" fillId="0" borderId="0"/>
    <xf numFmtId="195" fontId="24" fillId="0" borderId="0">
      <alignment vertical="top"/>
    </xf>
    <xf numFmtId="195" fontId="24" fillId="0" borderId="0">
      <alignment vertical="top"/>
    </xf>
    <xf numFmtId="195" fontId="13" fillId="0" borderId="0"/>
    <xf numFmtId="0" fontId="13" fillId="0" borderId="0"/>
    <xf numFmtId="0" fontId="12" fillId="0" borderId="0" applyProtection="0"/>
    <xf numFmtId="0" fontId="14" fillId="0" borderId="0"/>
    <xf numFmtId="0" fontId="14" fillId="0" borderId="0"/>
    <xf numFmtId="0" fontId="14" fillId="0" borderId="0"/>
    <xf numFmtId="0" fontId="14" fillId="0" borderId="0"/>
    <xf numFmtId="0" fontId="14"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195" fontId="14" fillId="0" borderId="0"/>
    <xf numFmtId="0" fontId="12" fillId="0" borderId="0" applyProtection="0"/>
    <xf numFmtId="0" fontId="14" fillId="0" borderId="0"/>
    <xf numFmtId="195"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25" fillId="0" borderId="0"/>
    <xf numFmtId="0" fontId="25" fillId="0" borderId="0"/>
    <xf numFmtId="0" fontId="14" fillId="0" borderId="0"/>
    <xf numFmtId="195" fontId="13" fillId="0" borderId="0">
      <alignment vertical="center"/>
    </xf>
    <xf numFmtId="196" fontId="13" fillId="0" borderId="0"/>
    <xf numFmtId="0" fontId="14" fillId="0" borderId="0"/>
    <xf numFmtId="196" fontId="13" fillId="0" borderId="0">
      <alignment vertical="center"/>
    </xf>
    <xf numFmtId="0" fontId="13" fillId="0" borderId="0"/>
    <xf numFmtId="0" fontId="14" fillId="0" borderId="0">
      <alignment vertical="top"/>
    </xf>
    <xf numFmtId="0" fontId="14" fillId="0" borderId="0"/>
    <xf numFmtId="0" fontId="14" fillId="0" borderId="0"/>
    <xf numFmtId="0" fontId="2" fillId="0" borderId="0"/>
    <xf numFmtId="0" fontId="12" fillId="0" borderId="0" applyProtection="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195" fontId="24" fillId="0" borderId="0">
      <alignment vertical="top"/>
    </xf>
    <xf numFmtId="195" fontId="24" fillId="0" borderId="0">
      <alignment vertical="top"/>
    </xf>
    <xf numFmtId="0" fontId="100"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12" fillId="0" borderId="0" applyProtection="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12" fillId="0" borderId="0" applyProtection="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12" fillId="0" borderId="0" applyProtection="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12" fillId="0" borderId="0" applyProtection="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12" fillId="0" borderId="0" applyProtection="0"/>
    <xf numFmtId="0" fontId="12" fillId="0" borderId="0" applyProtection="0"/>
    <xf numFmtId="0" fontId="12" fillId="0" borderId="0" applyProtection="0"/>
    <xf numFmtId="0" fontId="2" fillId="0" borderId="0"/>
    <xf numFmtId="0" fontId="107" fillId="0" borderId="0"/>
    <xf numFmtId="195" fontId="2" fillId="0" borderId="0">
      <alignment vertical="center"/>
    </xf>
    <xf numFmtId="0" fontId="12" fillId="0" borderId="0" applyProtection="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195" fontId="24" fillId="0" borderId="0">
      <alignment vertical="top"/>
    </xf>
    <xf numFmtId="0" fontId="25" fillId="0" borderId="0"/>
    <xf numFmtId="0" fontId="25" fillId="0" borderId="0"/>
    <xf numFmtId="0" fontId="14" fillId="0" borderId="0"/>
    <xf numFmtId="195" fontId="24" fillId="0" borderId="0">
      <alignment vertical="top"/>
    </xf>
    <xf numFmtId="195" fontId="13"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2"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24" fillId="0" borderId="0">
      <alignment vertical="top"/>
    </xf>
    <xf numFmtId="0" fontId="25" fillId="0" borderId="0"/>
    <xf numFmtId="0" fontId="25" fillId="0" borderId="0"/>
    <xf numFmtId="195" fontId="24" fillId="0" borderId="0">
      <alignment vertical="top"/>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14"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24" fillId="0" borderId="0">
      <alignment vertical="top"/>
    </xf>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95" fontId="24" fillId="0" borderId="0">
      <alignment vertical="top"/>
    </xf>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12" fillId="0" borderId="0" applyProtection="0"/>
    <xf numFmtId="0" fontId="12" fillId="0" borderId="0" applyProtection="0"/>
    <xf numFmtId="0" fontId="12" fillId="0" borderId="0" applyProtection="0"/>
    <xf numFmtId="195"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applyFont="0" applyFill="0" applyBorder="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14"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43" fillId="14" borderId="55" applyNumberFormat="0" applyAlignment="0" applyProtection="0"/>
    <xf numFmtId="0" fontId="43" fillId="14" borderId="55" applyNumberFormat="0" applyAlignment="0" applyProtection="0"/>
    <xf numFmtId="9" fontId="14" fillId="0" borderId="0" applyFont="0" applyFill="0" applyBorder="0" applyAlignment="0" applyProtection="0"/>
    <xf numFmtId="9" fontId="13" fillId="0" borderId="0" applyFont="0" applyFill="0" applyBorder="0" applyAlignment="0" applyProtection="0">
      <alignment vertical="center"/>
    </xf>
    <xf numFmtId="9" fontId="13"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0" fontId="109" fillId="0" borderId="0" applyNumberFormat="0" applyFill="0" applyBorder="0" applyAlignment="0" applyProtection="0"/>
    <xf numFmtId="0" fontId="14" fillId="0" borderId="0"/>
    <xf numFmtId="0" fontId="14" fillId="0" borderId="0" applyNumberFormat="0" applyFont="0" applyFill="0" applyBorder="0" applyProtection="0">
      <alignment horizontal="left" wrapText="1"/>
    </xf>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56" applyNumberFormat="0" applyFill="0" applyAlignment="0" applyProtection="0"/>
    <xf numFmtId="0" fontId="45" fillId="0" borderId="56"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48" fillId="9" borderId="0" applyNumberFormat="0" applyBorder="0" applyAlignment="0" applyProtection="0">
      <alignment vertical="center"/>
    </xf>
    <xf numFmtId="195" fontId="48" fillId="9" borderId="0" applyNumberFormat="0" applyBorder="0" applyAlignment="0" applyProtection="0">
      <alignment vertical="center"/>
    </xf>
    <xf numFmtId="195"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9" borderId="0" applyNumberFormat="0" applyBorder="0" applyAlignment="0" applyProtection="0">
      <alignment vertical="center"/>
    </xf>
    <xf numFmtId="195" fontId="34" fillId="9" borderId="0" applyNumberFormat="0" applyBorder="0" applyAlignment="0" applyProtection="0"/>
    <xf numFmtId="0" fontId="48" fillId="29"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xf numFmtId="0" fontId="48" fillId="30" borderId="0" applyNumberFormat="0" applyBorder="0" applyAlignment="0" applyProtection="0"/>
    <xf numFmtId="195" fontId="48" fillId="30"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34" fillId="9" borderId="0" applyNumberFormat="0" applyBorder="0" applyAlignment="0" applyProtection="0"/>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195" fontId="34" fillId="9" borderId="0" applyNumberFormat="0" applyBorder="0" applyAlignment="0" applyProtection="0"/>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9" borderId="0" applyNumberFormat="0" applyBorder="0" applyAlignment="0" applyProtection="0">
      <alignment vertical="center"/>
    </xf>
    <xf numFmtId="195" fontId="48" fillId="9" borderId="0" applyNumberFormat="0" applyBorder="0" applyAlignment="0" applyProtection="0">
      <alignment vertical="center"/>
    </xf>
    <xf numFmtId="195" fontId="48" fillId="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9" borderId="0" applyNumberFormat="0" applyBorder="0" applyAlignment="0" applyProtection="0">
      <alignment vertical="center"/>
    </xf>
    <xf numFmtId="195" fontId="48" fillId="9" borderId="0" applyNumberFormat="0" applyBorder="0" applyAlignment="0" applyProtection="0">
      <alignment vertical="center"/>
    </xf>
    <xf numFmtId="195" fontId="48" fillId="9" borderId="0" applyNumberFormat="0" applyBorder="0" applyAlignment="0" applyProtection="0">
      <alignment vertical="center"/>
    </xf>
    <xf numFmtId="0" fontId="34" fillId="9" borderId="0" applyNumberFormat="0" applyBorder="0" applyAlignment="0" applyProtection="0"/>
    <xf numFmtId="0" fontId="34" fillId="9" borderId="0" applyNumberFormat="0" applyBorder="0" applyAlignment="0" applyProtection="0"/>
    <xf numFmtId="0" fontId="48" fillId="9" borderId="0" applyNumberFormat="0" applyBorder="0" applyAlignment="0" applyProtection="0">
      <alignment vertical="center"/>
    </xf>
    <xf numFmtId="0" fontId="48" fillId="29" borderId="0" applyNumberFormat="0" applyBorder="0" applyAlignment="0" applyProtection="0">
      <alignment vertical="center"/>
    </xf>
    <xf numFmtId="0" fontId="48" fillId="29" borderId="0" applyNumberFormat="0" applyBorder="0" applyAlignment="0" applyProtection="0">
      <alignment vertical="center"/>
    </xf>
    <xf numFmtId="0" fontId="48" fillId="9" borderId="0" applyNumberFormat="0" applyBorder="0" applyAlignment="0" applyProtection="0">
      <alignment vertical="center"/>
    </xf>
    <xf numFmtId="0" fontId="48" fillId="29" borderId="0" applyNumberFormat="0" applyBorder="0" applyAlignment="0" applyProtection="0">
      <alignment vertical="center"/>
    </xf>
    <xf numFmtId="0" fontId="48" fillId="29" borderId="0" applyNumberFormat="0" applyBorder="0" applyAlignment="0" applyProtection="0">
      <alignment vertical="center"/>
    </xf>
    <xf numFmtId="195" fontId="48" fillId="29" borderId="0" applyNumberFormat="0" applyBorder="0" applyAlignment="0" applyProtection="0">
      <alignment vertical="center"/>
    </xf>
    <xf numFmtId="195" fontId="48" fillId="29" borderId="0" applyNumberFormat="0" applyBorder="0" applyAlignment="0" applyProtection="0">
      <alignment vertical="center"/>
    </xf>
    <xf numFmtId="0" fontId="49" fillId="7" borderId="0" applyNumberFormat="0" applyBorder="0" applyAlignment="0" applyProtection="0">
      <alignment vertical="center"/>
    </xf>
    <xf numFmtId="195" fontId="49" fillId="7" borderId="0" applyNumberFormat="0" applyBorder="0" applyAlignment="0" applyProtection="0">
      <alignment vertical="center"/>
    </xf>
    <xf numFmtId="195"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7" borderId="0" applyNumberFormat="0" applyBorder="0" applyAlignment="0" applyProtection="0">
      <alignment vertical="center"/>
    </xf>
    <xf numFmtId="195" fontId="29" fillId="7" borderId="0" applyNumberFormat="0" applyBorder="0" applyAlignment="0" applyProtection="0"/>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xf numFmtId="0" fontId="49" fillId="32" borderId="0" applyNumberFormat="0" applyBorder="0" applyAlignment="0" applyProtection="0"/>
    <xf numFmtId="195" fontId="49" fillId="32" borderId="0" applyNumberFormat="0" applyBorder="0" applyAlignment="0" applyProtection="0"/>
    <xf numFmtId="0" fontId="49" fillId="31" borderId="0" applyNumberFormat="0" applyBorder="0" applyAlignment="0" applyProtection="0"/>
    <xf numFmtId="0" fontId="49" fillId="32" borderId="0" applyNumberFormat="0" applyBorder="0" applyAlignment="0" applyProtection="0"/>
    <xf numFmtId="0" fontId="49" fillId="31" borderId="0" applyNumberFormat="0" applyBorder="0" applyAlignment="0" applyProtection="0"/>
    <xf numFmtId="0" fontId="49" fillId="31" borderId="0" applyNumberFormat="0" applyBorder="0" applyAlignment="0" applyProtection="0"/>
    <xf numFmtId="0" fontId="49" fillId="32" borderId="0" applyNumberFormat="0" applyBorder="0" applyAlignment="0" applyProtection="0"/>
    <xf numFmtId="0" fontId="49" fillId="31" borderId="0" applyNumberFormat="0" applyBorder="0" applyAlignment="0" applyProtection="0"/>
    <xf numFmtId="0" fontId="49" fillId="32" borderId="0" applyNumberFormat="0" applyBorder="0" applyAlignment="0" applyProtection="0"/>
    <xf numFmtId="0" fontId="29" fillId="7" borderId="0" applyNumberFormat="0" applyBorder="0" applyAlignment="0" applyProtection="0"/>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195" fontId="29" fillId="7" borderId="0" applyNumberFormat="0" applyBorder="0" applyAlignment="0" applyProtection="0"/>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7" borderId="0" applyNumberFormat="0" applyBorder="0" applyAlignment="0" applyProtection="0">
      <alignment vertical="center"/>
    </xf>
    <xf numFmtId="195" fontId="49" fillId="7" borderId="0" applyNumberFormat="0" applyBorder="0" applyAlignment="0" applyProtection="0">
      <alignment vertical="center"/>
    </xf>
    <xf numFmtId="195" fontId="49" fillId="7"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7" borderId="0" applyNumberFormat="0" applyBorder="0" applyAlignment="0" applyProtection="0">
      <alignment vertical="center"/>
    </xf>
    <xf numFmtId="195" fontId="49" fillId="7" borderId="0" applyNumberFormat="0" applyBorder="0" applyAlignment="0" applyProtection="0">
      <alignment vertical="center"/>
    </xf>
    <xf numFmtId="195" fontId="49" fillId="7" borderId="0" applyNumberFormat="0" applyBorder="0" applyAlignment="0" applyProtection="0">
      <alignment vertical="center"/>
    </xf>
    <xf numFmtId="0" fontId="29" fillId="7" borderId="0" applyNumberFormat="0" applyBorder="0" applyAlignment="0" applyProtection="0"/>
    <xf numFmtId="0" fontId="29" fillId="7" borderId="0" applyNumberFormat="0" applyBorder="0" applyAlignment="0" applyProtection="0"/>
    <xf numFmtId="0" fontId="49" fillId="7" borderId="0" applyNumberFormat="0" applyBorder="0" applyAlignment="0" applyProtection="0">
      <alignment vertical="center"/>
    </xf>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0" fontId="49" fillId="7" borderId="0" applyNumberFormat="0" applyBorder="0" applyAlignment="0" applyProtection="0">
      <alignment vertical="center"/>
    </xf>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195" fontId="49" fillId="31" borderId="0" applyNumberFormat="0" applyBorder="0" applyAlignment="0" applyProtection="0">
      <alignment vertical="center"/>
    </xf>
    <xf numFmtId="195" fontId="49" fillId="31" borderId="0" applyNumberFormat="0" applyBorder="0" applyAlignment="0" applyProtection="0">
      <alignment vertical="center"/>
    </xf>
    <xf numFmtId="0" fontId="13" fillId="0" borderId="0"/>
    <xf numFmtId="0" fontId="14" fillId="0" borderId="0"/>
    <xf numFmtId="0" fontId="2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06" fillId="0" borderId="0"/>
    <xf numFmtId="0" fontId="2" fillId="0" borderId="0"/>
    <xf numFmtId="195" fontId="2" fillId="0" borderId="0">
      <alignment vertical="center"/>
    </xf>
    <xf numFmtId="0" fontId="2" fillId="0" borderId="0">
      <alignment vertical="center"/>
    </xf>
    <xf numFmtId="196" fontId="2" fillId="0" borderId="0">
      <alignment vertical="center"/>
    </xf>
    <xf numFmtId="0" fontId="13" fillId="0" borderId="0"/>
    <xf numFmtId="0" fontId="13" fillId="0" borderId="0">
      <alignment vertical="center"/>
    </xf>
    <xf numFmtId="195" fontId="13" fillId="0" borderId="0"/>
    <xf numFmtId="0" fontId="13" fillId="0" borderId="0"/>
    <xf numFmtId="0" fontId="13" fillId="0" borderId="0"/>
    <xf numFmtId="195" fontId="13" fillId="0" borderId="0"/>
    <xf numFmtId="0" fontId="50" fillId="0" borderId="0">
      <alignment vertical="center"/>
    </xf>
    <xf numFmtId="0" fontId="13" fillId="0" borderId="0"/>
    <xf numFmtId="195" fontId="13" fillId="0" borderId="0"/>
    <xf numFmtId="0" fontId="25" fillId="0" borderId="0"/>
    <xf numFmtId="195" fontId="13" fillId="0" borderId="0"/>
    <xf numFmtId="0" fontId="50" fillId="0" borderId="0">
      <alignment vertical="center"/>
    </xf>
    <xf numFmtId="0" fontId="50" fillId="0" borderId="0">
      <alignment vertical="center"/>
    </xf>
    <xf numFmtId="0" fontId="13" fillId="0" borderId="0"/>
    <xf numFmtId="195" fontId="13" fillId="0" borderId="0">
      <alignment vertical="center"/>
    </xf>
    <xf numFmtId="0" fontId="50" fillId="0" borderId="0">
      <alignment vertical="center"/>
    </xf>
    <xf numFmtId="0" fontId="50" fillId="0" borderId="0">
      <alignment vertical="center"/>
    </xf>
    <xf numFmtId="0" fontId="106" fillId="0" borderId="0"/>
    <xf numFmtId="0" fontId="13" fillId="0" borderId="0"/>
    <xf numFmtId="195" fontId="14" fillId="0" borderId="0"/>
    <xf numFmtId="0" fontId="14" fillId="0" borderId="0"/>
    <xf numFmtId="0" fontId="25" fillId="0" borderId="0">
      <alignment vertical="center"/>
    </xf>
    <xf numFmtId="195" fontId="13" fillId="0" borderId="0"/>
    <xf numFmtId="0" fontId="13" fillId="0" borderId="0"/>
    <xf numFmtId="0" fontId="14" fillId="0" borderId="0"/>
    <xf numFmtId="0" fontId="28" fillId="23" borderId="0" applyNumberFormat="0" applyBorder="0" applyAlignment="0" applyProtection="0">
      <alignment vertical="center"/>
    </xf>
    <xf numFmtId="195" fontId="28" fillId="23" borderId="0" applyNumberFormat="0" applyBorder="0" applyAlignment="0" applyProtection="0">
      <alignment vertical="center"/>
    </xf>
    <xf numFmtId="195"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195" fontId="28" fillId="24" borderId="0" applyNumberFormat="0" applyBorder="0" applyAlignment="0" applyProtection="0">
      <alignment vertical="center"/>
    </xf>
    <xf numFmtId="195"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195" fontId="28" fillId="25" borderId="0" applyNumberFormat="0" applyBorder="0" applyAlignment="0" applyProtection="0">
      <alignment vertical="center"/>
    </xf>
    <xf numFmtId="195"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1" borderId="0" applyNumberFormat="0" applyBorder="0" applyAlignment="0" applyProtection="0">
      <alignment vertical="center"/>
    </xf>
    <xf numFmtId="195" fontId="28" fillId="21" borderId="0" applyNumberFormat="0" applyBorder="0" applyAlignment="0" applyProtection="0">
      <alignment vertical="center"/>
    </xf>
    <xf numFmtId="195"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0" borderId="0" applyNumberFormat="0" applyBorder="0" applyAlignment="0" applyProtection="0">
      <alignment vertical="center"/>
    </xf>
    <xf numFmtId="195" fontId="28" fillId="20" borderId="0" applyNumberFormat="0" applyBorder="0" applyAlignment="0" applyProtection="0">
      <alignment vertical="center"/>
    </xf>
    <xf numFmtId="195"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6" borderId="0" applyNumberFormat="0" applyBorder="0" applyAlignment="0" applyProtection="0">
      <alignment vertical="center"/>
    </xf>
    <xf numFmtId="195" fontId="28" fillId="26" borderId="0" applyNumberFormat="0" applyBorder="0" applyAlignment="0" applyProtection="0">
      <alignment vertical="center"/>
    </xf>
    <xf numFmtId="195"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52" fillId="0" borderId="23" applyNumberFormat="0" applyFill="0" applyAlignment="0" applyProtection="0">
      <alignment vertical="center"/>
    </xf>
    <xf numFmtId="195" fontId="52" fillId="0" borderId="23" applyNumberFormat="0" applyFill="0" applyAlignment="0" applyProtection="0">
      <alignment vertical="center"/>
    </xf>
    <xf numFmtId="195" fontId="52" fillId="0" borderId="23" applyNumberFormat="0" applyFill="0" applyAlignment="0" applyProtection="0">
      <alignment vertical="center"/>
    </xf>
    <xf numFmtId="0" fontId="52" fillId="0" borderId="23" applyNumberFormat="0" applyFill="0" applyAlignment="0" applyProtection="0">
      <alignment vertical="center"/>
    </xf>
    <xf numFmtId="0" fontId="52" fillId="0" borderId="23" applyNumberFormat="0" applyFill="0" applyAlignment="0" applyProtection="0">
      <alignment vertical="center"/>
    </xf>
    <xf numFmtId="0" fontId="53" fillId="0" borderId="24" applyNumberFormat="0" applyFill="0" applyAlignment="0" applyProtection="0">
      <alignment vertical="center"/>
    </xf>
    <xf numFmtId="195" fontId="53" fillId="0" borderId="24" applyNumberFormat="0" applyFill="0" applyAlignment="0" applyProtection="0">
      <alignment vertical="center"/>
    </xf>
    <xf numFmtId="195" fontId="53" fillId="0" borderId="24" applyNumberFormat="0" applyFill="0" applyAlignment="0" applyProtection="0">
      <alignment vertical="center"/>
    </xf>
    <xf numFmtId="0" fontId="53" fillId="0" borderId="24" applyNumberFormat="0" applyFill="0" applyAlignment="0" applyProtection="0">
      <alignment vertical="center"/>
    </xf>
    <xf numFmtId="0" fontId="53" fillId="0" borderId="24" applyNumberFormat="0" applyFill="0" applyAlignment="0" applyProtection="0">
      <alignment vertical="center"/>
    </xf>
    <xf numFmtId="0" fontId="54" fillId="0" borderId="25" applyNumberFormat="0" applyFill="0" applyAlignment="0" applyProtection="0">
      <alignment vertical="center"/>
    </xf>
    <xf numFmtId="195" fontId="54" fillId="0" borderId="25" applyNumberFormat="0" applyFill="0" applyAlignment="0" applyProtection="0">
      <alignment vertical="center"/>
    </xf>
    <xf numFmtId="195"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0" applyNumberFormat="0" applyFill="0" applyBorder="0" applyAlignment="0" applyProtection="0">
      <alignment vertical="center"/>
    </xf>
    <xf numFmtId="195" fontId="54" fillId="0" borderId="0" applyNumberFormat="0" applyFill="0" applyBorder="0" applyAlignment="0" applyProtection="0">
      <alignment vertical="center"/>
    </xf>
    <xf numFmtId="195"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1" fillId="0" borderId="0" applyNumberFormat="0" applyFill="0" applyBorder="0" applyAlignment="0" applyProtection="0">
      <alignment vertical="center"/>
    </xf>
    <xf numFmtId="195" fontId="51" fillId="0" borderId="0" applyNumberFormat="0" applyFill="0" applyBorder="0" applyAlignment="0" applyProtection="0">
      <alignment vertical="center"/>
    </xf>
    <xf numFmtId="195"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4" fillId="0" borderId="0" applyProtection="0"/>
    <xf numFmtId="198" fontId="14" fillId="0" borderId="0" applyProtection="0"/>
    <xf numFmtId="195" fontId="14" fillId="0" borderId="0"/>
    <xf numFmtId="196" fontId="14" fillId="0" borderId="0"/>
    <xf numFmtId="195" fontId="14" fillId="0" borderId="0" applyProtection="0"/>
    <xf numFmtId="0" fontId="14" fillId="0" borderId="0"/>
    <xf numFmtId="0" fontId="14" fillId="0" borderId="0"/>
    <xf numFmtId="0" fontId="14" fillId="0" borderId="0"/>
    <xf numFmtId="196" fontId="14" fillId="0" borderId="0"/>
    <xf numFmtId="196" fontId="14" fillId="0" borderId="0"/>
    <xf numFmtId="0" fontId="14" fillId="0" borderId="0"/>
    <xf numFmtId="196" fontId="14" fillId="0" borderId="0" applyProtection="0"/>
    <xf numFmtId="0" fontId="55" fillId="27" borderId="22" applyNumberFormat="0" applyAlignment="0" applyProtection="0">
      <alignment vertical="center"/>
    </xf>
    <xf numFmtId="195" fontId="55" fillId="27" borderId="22" applyNumberFormat="0" applyAlignment="0" applyProtection="0">
      <alignment vertical="center"/>
    </xf>
    <xf numFmtId="195" fontId="55" fillId="27" borderId="22" applyNumberFormat="0" applyAlignment="0" applyProtection="0">
      <alignment vertical="center"/>
    </xf>
    <xf numFmtId="0" fontId="55" fillId="27" borderId="22" applyNumberFormat="0" applyAlignment="0" applyProtection="0">
      <alignment vertical="center"/>
    </xf>
    <xf numFmtId="0" fontId="55" fillId="27" borderId="22" applyNumberFormat="0" applyAlignment="0" applyProtection="0">
      <alignment vertical="center"/>
    </xf>
    <xf numFmtId="0" fontId="25" fillId="0" borderId="0">
      <alignment vertical="center"/>
    </xf>
    <xf numFmtId="0" fontId="13" fillId="0" borderId="0"/>
    <xf numFmtId="0" fontId="56" fillId="0" borderId="56" applyNumberFormat="0" applyFill="0" applyAlignment="0" applyProtection="0">
      <alignment vertical="center"/>
    </xf>
    <xf numFmtId="195" fontId="56" fillId="0" borderId="56" applyNumberFormat="0" applyFill="0" applyAlignment="0" applyProtection="0">
      <alignment vertical="center"/>
    </xf>
    <xf numFmtId="195" fontId="56" fillId="0" borderId="56" applyNumberFormat="0" applyFill="0" applyAlignment="0" applyProtection="0">
      <alignment vertical="center"/>
    </xf>
    <xf numFmtId="0" fontId="56" fillId="0" borderId="56" applyNumberFormat="0" applyFill="0" applyAlignment="0" applyProtection="0">
      <alignment vertical="center"/>
    </xf>
    <xf numFmtId="0" fontId="56" fillId="0" borderId="56" applyNumberFormat="0" applyFill="0" applyAlignment="0" applyProtection="0">
      <alignment vertical="center"/>
    </xf>
    <xf numFmtId="0" fontId="13" fillId="10" borderId="54" applyNumberFormat="0" applyFont="0" applyAlignment="0" applyProtection="0">
      <alignment vertical="center"/>
    </xf>
    <xf numFmtId="195" fontId="13" fillId="10" borderId="54" applyNumberFormat="0" applyFont="0" applyAlignment="0" applyProtection="0">
      <alignment vertical="center"/>
    </xf>
    <xf numFmtId="195" fontId="13" fillId="10" borderId="54" applyNumberFormat="0" applyFont="0" applyAlignment="0" applyProtection="0">
      <alignment vertical="center"/>
    </xf>
    <xf numFmtId="0" fontId="26" fillId="10" borderId="54" applyNumberFormat="0" applyFont="0" applyAlignment="0" applyProtection="0">
      <alignment vertical="center"/>
    </xf>
    <xf numFmtId="0" fontId="13" fillId="10" borderId="54" applyNumberFormat="0" applyFont="0" applyAlignment="0" applyProtection="0">
      <alignment vertical="center"/>
    </xf>
    <xf numFmtId="0" fontId="13" fillId="10" borderId="54" applyNumberFormat="0" applyFont="0" applyAlignment="0" applyProtection="0">
      <alignment vertical="center"/>
    </xf>
    <xf numFmtId="9" fontId="13" fillId="0" borderId="0" applyFont="0" applyFill="0" applyBorder="0" applyAlignment="0" applyProtection="0">
      <alignment vertical="center"/>
    </xf>
    <xf numFmtId="9" fontId="14" fillId="0" borderId="0" applyFont="0" applyFill="0" applyBorder="0" applyAlignment="0" applyProtection="0"/>
    <xf numFmtId="9" fontId="13"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alignment vertical="center"/>
    </xf>
    <xf numFmtId="0" fontId="57" fillId="0" borderId="0" applyNumberFormat="0" applyFill="0" applyBorder="0" applyAlignment="0" applyProtection="0">
      <alignment vertical="center"/>
    </xf>
    <xf numFmtId="195" fontId="57" fillId="0" borderId="0" applyNumberFormat="0" applyFill="0" applyBorder="0" applyAlignment="0" applyProtection="0">
      <alignment vertical="center"/>
    </xf>
    <xf numFmtId="195"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195" fontId="58" fillId="0" borderId="0" applyNumberFormat="0" applyFill="0" applyBorder="0" applyAlignment="0" applyProtection="0">
      <alignment vertical="center"/>
    </xf>
    <xf numFmtId="195"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14" borderId="53" applyNumberFormat="0" applyAlignment="0" applyProtection="0">
      <alignment vertical="center"/>
    </xf>
    <xf numFmtId="195" fontId="59" fillId="14" borderId="53" applyNumberFormat="0" applyAlignment="0" applyProtection="0">
      <alignment vertical="center"/>
    </xf>
    <xf numFmtId="195" fontId="59" fillId="14" borderId="53" applyNumberFormat="0" applyAlignment="0" applyProtection="0">
      <alignment vertical="center"/>
    </xf>
    <xf numFmtId="0" fontId="59" fillId="14" borderId="53" applyNumberFormat="0" applyAlignment="0" applyProtection="0">
      <alignment vertical="center"/>
    </xf>
    <xf numFmtId="0" fontId="59" fillId="14" borderId="53" applyNumberFormat="0" applyAlignment="0" applyProtection="0">
      <alignment vertical="center"/>
    </xf>
    <xf numFmtId="176" fontId="14" fillId="0" borderId="0" applyFont="0" applyFill="0" applyBorder="0" applyAlignment="0" applyProtection="0"/>
    <xf numFmtId="44" fontId="13" fillId="0" borderId="0" applyFont="0" applyFill="0" applyBorder="0" applyAlignment="0" applyProtection="0">
      <alignment vertical="center"/>
    </xf>
    <xf numFmtId="176" fontId="106" fillId="0" borderId="0" applyFont="0" applyFill="0" applyBorder="0" applyAlignment="0" applyProtection="0">
      <alignment vertical="center"/>
    </xf>
    <xf numFmtId="199" fontId="13" fillId="0" borderId="0" applyFont="0" applyFill="0" applyBorder="0" applyAlignment="0" applyProtection="0"/>
    <xf numFmtId="178" fontId="13" fillId="0" borderId="0" applyFont="0" applyFill="0" applyBorder="0" applyAlignment="0" applyProtection="0">
      <alignment vertical="center"/>
    </xf>
    <xf numFmtId="176" fontId="14" fillId="0" borderId="0" applyFont="0" applyFill="0" applyBorder="0" applyAlignment="0" applyProtection="0"/>
    <xf numFmtId="195" fontId="110" fillId="0" borderId="0" applyNumberFormat="0" applyFill="0" applyBorder="0" applyAlignment="0" applyProtection="0">
      <alignment vertical="top"/>
      <protection locked="0"/>
    </xf>
    <xf numFmtId="0" fontId="60" fillId="8" borderId="53" applyNumberFormat="0" applyAlignment="0" applyProtection="0">
      <alignment vertical="center"/>
    </xf>
    <xf numFmtId="195" fontId="60" fillId="8" borderId="53" applyNumberFormat="0" applyAlignment="0" applyProtection="0">
      <alignment vertical="center"/>
    </xf>
    <xf numFmtId="195" fontId="60" fillId="8" borderId="53" applyNumberFormat="0" applyAlignment="0" applyProtection="0">
      <alignment vertical="center"/>
    </xf>
    <xf numFmtId="0" fontId="60" fillId="8" borderId="53" applyNumberFormat="0" applyAlignment="0" applyProtection="0">
      <alignment vertical="center"/>
    </xf>
    <xf numFmtId="0" fontId="60" fillId="8" borderId="53" applyNumberFormat="0" applyAlignment="0" applyProtection="0">
      <alignment vertical="center"/>
    </xf>
    <xf numFmtId="0" fontId="61" fillId="14" borderId="55" applyNumberFormat="0" applyAlignment="0" applyProtection="0">
      <alignment vertical="center"/>
    </xf>
    <xf numFmtId="195" fontId="61" fillId="14" borderId="55" applyNumberFormat="0" applyAlignment="0" applyProtection="0">
      <alignment vertical="center"/>
    </xf>
    <xf numFmtId="195" fontId="61" fillId="14" borderId="55" applyNumberFormat="0" applyAlignment="0" applyProtection="0">
      <alignment vertical="center"/>
    </xf>
    <xf numFmtId="0" fontId="61" fillId="14" borderId="55" applyNumberFormat="0" applyAlignment="0" applyProtection="0">
      <alignment vertical="center"/>
    </xf>
    <xf numFmtId="0" fontId="61" fillId="14" borderId="55" applyNumberFormat="0" applyAlignment="0" applyProtection="0">
      <alignment vertical="center"/>
    </xf>
    <xf numFmtId="0" fontId="62" fillId="17" borderId="0" applyNumberFormat="0" applyBorder="0" applyAlignment="0" applyProtection="0">
      <alignment vertical="center"/>
    </xf>
    <xf numFmtId="195" fontId="62" fillId="17" borderId="0" applyNumberFormat="0" applyBorder="0" applyAlignment="0" applyProtection="0">
      <alignment vertical="center"/>
    </xf>
    <xf numFmtId="195" fontId="62" fillId="17" borderId="0" applyNumberFormat="0" applyBorder="0" applyAlignment="0" applyProtection="0">
      <alignment vertical="center"/>
    </xf>
    <xf numFmtId="0" fontId="62" fillId="17" borderId="0" applyNumberFormat="0" applyBorder="0" applyAlignment="0" applyProtection="0">
      <alignment vertical="center"/>
    </xf>
    <xf numFmtId="0" fontId="62" fillId="17" borderId="0" applyNumberFormat="0" applyBorder="0" applyAlignment="0" applyProtection="0">
      <alignment vertical="center"/>
    </xf>
    <xf numFmtId="0" fontId="63" fillId="0" borderId="26" applyNumberFormat="0" applyFill="0" applyAlignment="0" applyProtection="0">
      <alignment vertical="center"/>
    </xf>
    <xf numFmtId="195" fontId="63" fillId="0" borderId="26" applyNumberFormat="0" applyFill="0" applyAlignment="0" applyProtection="0">
      <alignment vertical="center"/>
    </xf>
    <xf numFmtId="195"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195" fontId="111" fillId="0" borderId="0">
      <alignment vertical="center"/>
    </xf>
    <xf numFmtId="197" fontId="14" fillId="0" borderId="0"/>
    <xf numFmtId="0" fontId="85" fillId="0" borderId="0"/>
    <xf numFmtId="44" fontId="13" fillId="0" borderId="0" applyFont="0" applyFill="0" applyBorder="0" applyAlignment="0" applyProtection="0"/>
    <xf numFmtId="44" fontId="13" fillId="0" borderId="0" applyFont="0" applyFill="0" applyBorder="0" applyAlignment="0" applyProtection="0">
      <alignment vertical="center"/>
    </xf>
    <xf numFmtId="0" fontId="100" fillId="0" borderId="0"/>
    <xf numFmtId="0" fontId="101" fillId="0" borderId="0"/>
    <xf numFmtId="44" fontId="13" fillId="0" borderId="0" applyFont="0" applyFill="0" applyBorder="0" applyAlignment="0" applyProtection="0">
      <alignment vertical="center"/>
    </xf>
    <xf numFmtId="0" fontId="100" fillId="0" borderId="0"/>
    <xf numFmtId="0" fontId="14" fillId="0" borderId="0"/>
    <xf numFmtId="0" fontId="13" fillId="0" borderId="0"/>
    <xf numFmtId="0" fontId="4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7" fillId="0" borderId="0"/>
    <xf numFmtId="0" fontId="14" fillId="0" borderId="0"/>
    <xf numFmtId="0" fontId="24" fillId="0" borderId="0">
      <alignment vertical="top"/>
    </xf>
    <xf numFmtId="0" fontId="24" fillId="0" borderId="0">
      <alignment vertical="top"/>
    </xf>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NumberFormat="0" applyFont="0" applyFill="0" applyBorder="0" applyProtection="0">
      <alignment vertical="center" wrapText="1"/>
    </xf>
    <xf numFmtId="0" fontId="14" fillId="0" borderId="0"/>
    <xf numFmtId="0" fontId="14" fillId="0" borderId="0"/>
    <xf numFmtId="0" fontId="14" fillId="0" borderId="0" applyNumberFormat="0" applyFont="0" applyFill="0" applyBorder="0" applyProtection="0">
      <alignment vertical="center" wrapText="1"/>
    </xf>
    <xf numFmtId="0" fontId="14" fillId="0" borderId="0"/>
    <xf numFmtId="0" fontId="14" fillId="0" borderId="0" applyNumberFormat="0" applyFont="0" applyFill="0" applyBorder="0" applyProtection="0">
      <alignment vertical="center" wrapText="1"/>
    </xf>
    <xf numFmtId="0" fontId="12" fillId="0" borderId="0"/>
    <xf numFmtId="0" fontId="14" fillId="0" borderId="0"/>
    <xf numFmtId="0" fontId="1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4" fillId="0" borderId="0"/>
    <xf numFmtId="0" fontId="14" fillId="0" borderId="0"/>
    <xf numFmtId="0" fontId="14" fillId="0" borderId="0"/>
    <xf numFmtId="0" fontId="25" fillId="6" borderId="0" applyNumberFormat="0" applyBorder="0" applyAlignment="0" applyProtection="0"/>
    <xf numFmtId="0" fontId="25" fillId="7" borderId="0" applyNumberFormat="0" applyBorder="0" applyAlignment="0" applyProtection="0"/>
    <xf numFmtId="0" fontId="25" fillId="9"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8" borderId="0" applyNumberFormat="0" applyBorder="0" applyAlignment="0" applyProtection="0"/>
    <xf numFmtId="0" fontId="25" fillId="13"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1" borderId="0" applyNumberFormat="0" applyBorder="0" applyAlignment="0" applyProtection="0"/>
    <xf numFmtId="0" fontId="25" fillId="13" borderId="0" applyNumberFormat="0" applyBorder="0" applyAlignment="0" applyProtection="0"/>
    <xf numFmtId="0" fontId="25" fillId="18" borderId="0" applyNumberFormat="0" applyBorder="0" applyAlignment="0" applyProtection="0"/>
    <xf numFmtId="0" fontId="27" fillId="19"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21" borderId="0" applyNumberFormat="0" applyBorder="0" applyAlignment="0" applyProtection="0"/>
    <xf numFmtId="0" fontId="27" fillId="20"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1" borderId="0" applyNumberFormat="0" applyBorder="0" applyAlignment="0" applyProtection="0"/>
    <xf numFmtId="0" fontId="27" fillId="20" borderId="0" applyNumberFormat="0" applyBorder="0" applyAlignment="0" applyProtection="0"/>
    <xf numFmtId="0" fontId="27" fillId="26" borderId="0" applyNumberFormat="0" applyBorder="0" applyAlignment="0" applyProtection="0"/>
    <xf numFmtId="0" fontId="29" fillId="7" borderId="0" applyNumberFormat="0" applyBorder="0" applyAlignment="0" applyProtection="0"/>
    <xf numFmtId="0" fontId="30" fillId="14" borderId="53" applyNumberFormat="0" applyAlignment="0" applyProtection="0"/>
    <xf numFmtId="0" fontId="31" fillId="27" borderId="22"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5" fillId="0" borderId="0" applyFont="0" applyFill="0" applyBorder="0" applyAlignment="0" applyProtection="0"/>
    <xf numFmtId="176" fontId="14" fillId="0" borderId="0" applyFont="0" applyFill="0" applyBorder="0" applyAlignment="0" applyProtection="0"/>
    <xf numFmtId="176" fontId="13" fillId="0" borderId="0" applyFont="0" applyFill="0" applyBorder="0" applyAlignment="0" applyProtection="0"/>
    <xf numFmtId="176" fontId="25" fillId="0" borderId="0" applyFont="0" applyFill="0" applyBorder="0" applyAlignment="0" applyProtection="0"/>
    <xf numFmtId="176" fontId="14" fillId="0" borderId="0" applyFont="0" applyFill="0" applyBorder="0" applyAlignment="0" applyProtection="0"/>
    <xf numFmtId="0" fontId="33" fillId="0" borderId="0" applyNumberFormat="0" applyFill="0" applyBorder="0" applyAlignment="0" applyProtection="0"/>
    <xf numFmtId="0" fontId="34" fillId="9" borderId="0" applyNumberFormat="0" applyBorder="0" applyAlignment="0" applyProtection="0"/>
    <xf numFmtId="0" fontId="36" fillId="0" borderId="23" applyNumberFormat="0" applyFill="0" applyAlignment="0" applyProtection="0"/>
    <xf numFmtId="0" fontId="37" fillId="0" borderId="24" applyNumberFormat="0" applyFill="0" applyAlignment="0" applyProtection="0"/>
    <xf numFmtId="0" fontId="38" fillId="0" borderId="25" applyNumberFormat="0" applyFill="0" applyAlignment="0" applyProtection="0"/>
    <xf numFmtId="0" fontId="38" fillId="0" borderId="0" applyNumberFormat="0" applyFill="0" applyBorder="0" applyAlignment="0" applyProtection="0"/>
    <xf numFmtId="0" fontId="39" fillId="8" borderId="53" applyNumberFormat="0" applyAlignment="0" applyProtection="0"/>
    <xf numFmtId="0" fontId="40" fillId="0" borderId="26" applyNumberFormat="0" applyFill="0" applyAlignment="0" applyProtection="0"/>
    <xf numFmtId="0" fontId="41" fillId="17" borderId="0" applyNumberFormat="0" applyBorder="0" applyAlignment="0" applyProtection="0"/>
    <xf numFmtId="0" fontId="12" fillId="0" borderId="0" applyProtection="0"/>
    <xf numFmtId="0" fontId="13" fillId="0" borderId="0"/>
    <xf numFmtId="0" fontId="13" fillId="0" borderId="0">
      <alignment vertical="top"/>
    </xf>
    <xf numFmtId="0" fontId="13" fillId="0" borderId="0">
      <alignment vertical="top"/>
    </xf>
    <xf numFmtId="0" fontId="13" fillId="0" borderId="0">
      <alignment vertical="top"/>
    </xf>
    <xf numFmtId="0" fontId="102" fillId="0" borderId="0"/>
    <xf numFmtId="0" fontId="25" fillId="0" borderId="0"/>
    <xf numFmtId="0" fontId="100" fillId="0" borderId="0"/>
    <xf numFmtId="0" fontId="13" fillId="0" borderId="0">
      <alignment vertical="top"/>
    </xf>
    <xf numFmtId="0" fontId="13" fillId="0" borderId="0">
      <alignment vertical="top"/>
    </xf>
    <xf numFmtId="0" fontId="14" fillId="0" borderId="0"/>
    <xf numFmtId="0" fontId="14" fillId="0" borderId="0"/>
    <xf numFmtId="0" fontId="14" fillId="0" borderId="0"/>
    <xf numFmtId="0" fontId="25" fillId="0" borderId="0"/>
    <xf numFmtId="0" fontId="25" fillId="0" borderId="0"/>
    <xf numFmtId="0" fontId="64" fillId="0" borderId="0"/>
    <xf numFmtId="0" fontId="103" fillId="0" borderId="0"/>
    <xf numFmtId="0" fontId="8" fillId="0" borderId="0"/>
    <xf numFmtId="0" fontId="13" fillId="0" borderId="0"/>
    <xf numFmtId="0" fontId="32" fillId="0" borderId="0"/>
    <xf numFmtId="0" fontId="32" fillId="0" borderId="0"/>
    <xf numFmtId="0" fontId="13" fillId="10" borderId="54" applyNumberFormat="0" applyFont="0" applyAlignment="0" applyProtection="0"/>
    <xf numFmtId="0" fontId="43" fillId="14" borderId="55" applyNumberFormat="0" applyAlignment="0" applyProtection="0"/>
    <xf numFmtId="9" fontId="13" fillId="0" borderId="0" applyFont="0" applyFill="0" applyBorder="0" applyAlignment="0" applyProtection="0"/>
    <xf numFmtId="9" fontId="102" fillId="0" borderId="0" applyFont="0" applyFill="0" applyBorder="0" applyAlignment="0" applyProtection="0"/>
    <xf numFmtId="0" fontId="14" fillId="0" borderId="0"/>
    <xf numFmtId="0" fontId="14" fillId="0" borderId="0"/>
    <xf numFmtId="0" fontId="44" fillId="0" borderId="0" applyNumberFormat="0" applyFill="0" applyBorder="0" applyAlignment="0" applyProtection="0"/>
    <xf numFmtId="0" fontId="45" fillId="0" borderId="56" applyNumberFormat="0" applyFill="0" applyAlignment="0" applyProtection="0"/>
    <xf numFmtId="0" fontId="46" fillId="0" borderId="0" applyNumberFormat="0" applyFill="0" applyBorder="0" applyAlignment="0" applyProtection="0"/>
    <xf numFmtId="0" fontId="48" fillId="14" borderId="0" applyNumberFormat="0" applyBorder="0" applyAlignment="0" applyProtection="0">
      <alignment vertical="center"/>
    </xf>
    <xf numFmtId="0" fontId="34" fillId="29" borderId="0" applyNumberFormat="0" applyBorder="0" applyAlignment="0" applyProtection="0"/>
    <xf numFmtId="0" fontId="34" fillId="9" borderId="0" applyNumberFormat="0" applyBorder="0" applyAlignment="0" applyProtection="0">
      <alignment vertical="center"/>
    </xf>
    <xf numFmtId="0" fontId="34"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48" fillId="29" borderId="0" applyNumberFormat="0" applyBorder="0" applyAlignment="0" applyProtection="0">
      <alignment vertical="center"/>
    </xf>
    <xf numFmtId="0" fontId="68"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49" fillId="14" borderId="0" applyNumberFormat="0" applyBorder="0" applyAlignment="0" applyProtection="0">
      <alignment vertical="center"/>
    </xf>
    <xf numFmtId="0" fontId="29" fillId="31" borderId="0" applyNumberFormat="0" applyBorder="0" applyAlignment="0" applyProtection="0"/>
    <xf numFmtId="0" fontId="29" fillId="7" borderId="0" applyNumberFormat="0" applyBorder="0" applyAlignment="0" applyProtection="0">
      <alignment vertical="center"/>
    </xf>
    <xf numFmtId="0" fontId="2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49" fillId="31" borderId="0" applyNumberFormat="0" applyBorder="0" applyAlignment="0" applyProtection="0">
      <alignment vertical="center"/>
    </xf>
    <xf numFmtId="0" fontId="6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pplyProtection="0">
      <alignment vertical="top"/>
    </xf>
    <xf numFmtId="0" fontId="13" fillId="0" borderId="0">
      <alignment vertical="center"/>
    </xf>
    <xf numFmtId="0" fontId="13" fillId="0" borderId="0">
      <alignment vertical="center"/>
    </xf>
    <xf numFmtId="0" fontId="50" fillId="0" borderId="0">
      <alignment vertical="center"/>
    </xf>
    <xf numFmtId="0" fontId="13" fillId="0" borderId="0">
      <alignment vertical="top"/>
    </xf>
    <xf numFmtId="0" fontId="14" fillId="0" borderId="0"/>
    <xf numFmtId="0" fontId="50" fillId="0" borderId="0"/>
    <xf numFmtId="0" fontId="14" fillId="0" borderId="0" applyNumberFormat="0" applyFont="0" applyFill="0" applyBorder="0" applyProtection="0">
      <alignment vertical="center" wrapText="1"/>
    </xf>
    <xf numFmtId="44" fontId="13" fillId="0" borderId="0" applyBorder="0" applyProtection="0">
      <alignment vertical="center"/>
    </xf>
    <xf numFmtId="9" fontId="100" fillId="0" borderId="0" applyFont="0" applyFill="0" applyBorder="0" applyAlignment="0" applyProtection="0"/>
    <xf numFmtId="200" fontId="14" fillId="0" borderId="0"/>
    <xf numFmtId="200" fontId="14" fillId="0" borderId="0"/>
    <xf numFmtId="200" fontId="14" fillId="0" borderId="0"/>
    <xf numFmtId="200" fontId="14" fillId="0" borderId="0"/>
    <xf numFmtId="200" fontId="14" fillId="0" borderId="0"/>
    <xf numFmtId="0" fontId="2" fillId="0" borderId="0"/>
    <xf numFmtId="9" fontId="2" fillId="0" borderId="0" applyFont="0" applyFill="0" applyBorder="0" applyAlignment="0" applyProtection="0"/>
    <xf numFmtId="196" fontId="87" fillId="0" borderId="0">
      <alignment vertical="center"/>
    </xf>
    <xf numFmtId="201" fontId="13" fillId="0" borderId="0"/>
    <xf numFmtId="196" fontId="14" fillId="0" borderId="0">
      <alignment vertical="center"/>
    </xf>
    <xf numFmtId="196" fontId="14" fillId="0" borderId="0">
      <alignment vertical="center"/>
    </xf>
    <xf numFmtId="201"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201" fontId="14" fillId="0" borderId="0"/>
    <xf numFmtId="195" fontId="14" fillId="0" borderId="0"/>
    <xf numFmtId="195" fontId="14" fillId="0" borderId="0"/>
    <xf numFmtId="195" fontId="14" fillId="0" borderId="0"/>
    <xf numFmtId="195" fontId="47" fillId="0" borderId="0"/>
    <xf numFmtId="201" fontId="14" fillId="0" borderId="0"/>
    <xf numFmtId="201" fontId="14" fillId="0" borderId="0"/>
    <xf numFmtId="201" fontId="14" fillId="0" borderId="0"/>
    <xf numFmtId="201" fontId="14" fillId="0" borderId="0"/>
    <xf numFmtId="201" fontId="14" fillId="0" borderId="0"/>
    <xf numFmtId="201" fontId="12" fillId="0" borderId="0"/>
    <xf numFmtId="201" fontId="12" fillId="0" borderId="0"/>
    <xf numFmtId="201" fontId="12" fillId="0" borderId="0"/>
    <xf numFmtId="201" fontId="14" fillId="0" borderId="0"/>
    <xf numFmtId="201" fontId="12" fillId="0" borderId="0"/>
    <xf numFmtId="201" fontId="12" fillId="0" borderId="0"/>
    <xf numFmtId="201" fontId="12" fillId="0" borderId="0"/>
    <xf numFmtId="201" fontId="12" fillId="0" borderId="0"/>
    <xf numFmtId="201" fontId="12" fillId="0" borderId="0"/>
    <xf numFmtId="201" fontId="12" fillId="0" borderId="0"/>
    <xf numFmtId="201" fontId="12" fillId="0" borderId="0"/>
    <xf numFmtId="201" fontId="12" fillId="0" borderId="0"/>
    <xf numFmtId="201" fontId="14" fillId="0" borderId="0"/>
    <xf numFmtId="201" fontId="14" fillId="0" borderId="0"/>
    <xf numFmtId="195" fontId="14" fillId="0" borderId="0"/>
    <xf numFmtId="201" fontId="14" fillId="0" borderId="0"/>
    <xf numFmtId="201" fontId="12" fillId="0" borderId="0"/>
    <xf numFmtId="201" fontId="12" fillId="0" borderId="0"/>
    <xf numFmtId="201" fontId="12" fillId="0" borderId="0"/>
    <xf numFmtId="201" fontId="14" fillId="0" borderId="0"/>
    <xf numFmtId="201" fontId="12" fillId="0" borderId="0"/>
    <xf numFmtId="201" fontId="12" fillId="0" borderId="0"/>
    <xf numFmtId="201" fontId="12" fillId="0" borderId="0"/>
    <xf numFmtId="201" fontId="12" fillId="0" borderId="0"/>
    <xf numFmtId="201" fontId="12" fillId="0" borderId="0"/>
    <xf numFmtId="201" fontId="12" fillId="0" borderId="0"/>
    <xf numFmtId="201" fontId="12" fillId="0" borderId="0"/>
    <xf numFmtId="201" fontId="12" fillId="0" borderId="0"/>
    <xf numFmtId="195" fontId="12" fillId="0" borderId="0"/>
    <xf numFmtId="195" fontId="12" fillId="0" borderId="0"/>
    <xf numFmtId="195" fontId="12" fillId="0" borderId="0"/>
    <xf numFmtId="195" fontId="12" fillId="0" borderId="0"/>
    <xf numFmtId="195" fontId="12" fillId="0" borderId="0"/>
    <xf numFmtId="195" fontId="12" fillId="0" borderId="0"/>
    <xf numFmtId="201" fontId="24" fillId="0" borderId="0">
      <alignment vertical="top"/>
    </xf>
    <xf numFmtId="201" fontId="24" fillId="0" borderId="0">
      <alignment vertical="top"/>
    </xf>
    <xf numFmtId="201" fontId="14" fillId="0" borderId="0"/>
    <xf numFmtId="195" fontId="14" fillId="0" borderId="0"/>
    <xf numFmtId="195" fontId="14" fillId="0" borderId="0"/>
    <xf numFmtId="201" fontId="12" fillId="0" borderId="0"/>
    <xf numFmtId="201" fontId="12"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201" fontId="112" fillId="0" borderId="0"/>
    <xf numFmtId="201" fontId="14" fillId="0" borderId="0"/>
    <xf numFmtId="201" fontId="14" fillId="0" borderId="0"/>
    <xf numFmtId="195" fontId="14" fillId="0" borderId="0"/>
    <xf numFmtId="195" fontId="14" fillId="0" borderId="0"/>
    <xf numFmtId="195" fontId="14" fillId="0" borderId="0"/>
    <xf numFmtId="201" fontId="24" fillId="0" borderId="0">
      <alignment vertical="top"/>
    </xf>
    <xf numFmtId="201" fontId="24" fillId="0" borderId="0">
      <alignment vertical="top"/>
    </xf>
    <xf numFmtId="195" fontId="12" fillId="0" borderId="0"/>
    <xf numFmtId="201" fontId="24" fillId="0" borderId="0">
      <alignment vertical="top"/>
    </xf>
    <xf numFmtId="201" fontId="24" fillId="0" borderId="0">
      <alignment vertical="top"/>
    </xf>
    <xf numFmtId="201" fontId="47" fillId="0" borderId="0"/>
    <xf numFmtId="201" fontId="14" fillId="0" borderId="0"/>
    <xf numFmtId="201" fontId="14" fillId="0" borderId="0"/>
    <xf numFmtId="195" fontId="14" fillId="0" borderId="0"/>
    <xf numFmtId="195" fontId="14" fillId="0" borderId="0"/>
    <xf numFmtId="201" fontId="26" fillId="6" borderId="0" applyNumberFormat="0" applyBorder="0" applyAlignment="0" applyProtection="0">
      <alignment vertical="center"/>
    </xf>
    <xf numFmtId="201" fontId="26" fillId="6" borderId="0" applyNumberFormat="0" applyBorder="0" applyAlignment="0" applyProtection="0">
      <alignment vertical="center"/>
    </xf>
    <xf numFmtId="201" fontId="26" fillId="6" borderId="0" applyNumberFormat="0" applyBorder="0" applyAlignment="0" applyProtection="0">
      <alignment vertical="center"/>
    </xf>
    <xf numFmtId="201" fontId="26" fillId="6" borderId="0" applyNumberFormat="0" applyBorder="0" applyAlignment="0" applyProtection="0">
      <alignment vertical="center"/>
    </xf>
    <xf numFmtId="201" fontId="26" fillId="6" borderId="0" applyNumberFormat="0" applyBorder="0" applyAlignment="0" applyProtection="0">
      <alignment vertical="center"/>
    </xf>
    <xf numFmtId="201" fontId="26" fillId="6" borderId="0" applyNumberFormat="0" applyBorder="0" applyAlignment="0" applyProtection="0">
      <alignment vertical="center"/>
    </xf>
    <xf numFmtId="201" fontId="26" fillId="7" borderId="0" applyNumberFormat="0" applyBorder="0" applyAlignment="0" applyProtection="0">
      <alignment vertical="center"/>
    </xf>
    <xf numFmtId="201" fontId="26" fillId="7" borderId="0" applyNumberFormat="0" applyBorder="0" applyAlignment="0" applyProtection="0">
      <alignment vertical="center"/>
    </xf>
    <xf numFmtId="201" fontId="26" fillId="7" borderId="0" applyNumberFormat="0" applyBorder="0" applyAlignment="0" applyProtection="0">
      <alignment vertical="center"/>
    </xf>
    <xf numFmtId="201" fontId="26" fillId="7" borderId="0" applyNumberFormat="0" applyBorder="0" applyAlignment="0" applyProtection="0">
      <alignment vertical="center"/>
    </xf>
    <xf numFmtId="201" fontId="26" fillId="7" borderId="0" applyNumberFormat="0" applyBorder="0" applyAlignment="0" applyProtection="0">
      <alignment vertical="center"/>
    </xf>
    <xf numFmtId="201" fontId="26" fillId="7" borderId="0" applyNumberFormat="0" applyBorder="0" applyAlignment="0" applyProtection="0">
      <alignment vertical="center"/>
    </xf>
    <xf numFmtId="201" fontId="26" fillId="9" borderId="0" applyNumberFormat="0" applyBorder="0" applyAlignment="0" applyProtection="0">
      <alignment vertical="center"/>
    </xf>
    <xf numFmtId="201" fontId="26" fillId="9" borderId="0" applyNumberFormat="0" applyBorder="0" applyAlignment="0" applyProtection="0">
      <alignment vertical="center"/>
    </xf>
    <xf numFmtId="201" fontId="26" fillId="9" borderId="0" applyNumberFormat="0" applyBorder="0" applyAlignment="0" applyProtection="0">
      <alignment vertical="center"/>
    </xf>
    <xf numFmtId="201" fontId="26" fillId="9" borderId="0" applyNumberFormat="0" applyBorder="0" applyAlignment="0" applyProtection="0">
      <alignment vertical="center"/>
    </xf>
    <xf numFmtId="201" fontId="26" fillId="9" borderId="0" applyNumberFormat="0" applyBorder="0" applyAlignment="0" applyProtection="0">
      <alignment vertical="center"/>
    </xf>
    <xf numFmtId="201" fontId="26" fillId="9" borderId="0" applyNumberFormat="0" applyBorder="0" applyAlignment="0" applyProtection="0">
      <alignment vertical="center"/>
    </xf>
    <xf numFmtId="201" fontId="26" fillId="11" borderId="0" applyNumberFormat="0" applyBorder="0" applyAlignment="0" applyProtection="0">
      <alignment vertical="center"/>
    </xf>
    <xf numFmtId="201" fontId="26" fillId="11" borderId="0" applyNumberFormat="0" applyBorder="0" applyAlignment="0" applyProtection="0">
      <alignment vertical="center"/>
    </xf>
    <xf numFmtId="201" fontId="26" fillId="11" borderId="0" applyNumberFormat="0" applyBorder="0" applyAlignment="0" applyProtection="0">
      <alignment vertical="center"/>
    </xf>
    <xf numFmtId="201" fontId="26" fillId="11" borderId="0" applyNumberFormat="0" applyBorder="0" applyAlignment="0" applyProtection="0">
      <alignment vertical="center"/>
    </xf>
    <xf numFmtId="201" fontId="26" fillId="11" borderId="0" applyNumberFormat="0" applyBorder="0" applyAlignment="0" applyProtection="0">
      <alignment vertical="center"/>
    </xf>
    <xf numFmtId="201" fontId="26" fillId="11" borderId="0" applyNumberFormat="0" applyBorder="0" applyAlignment="0" applyProtection="0">
      <alignment vertical="center"/>
    </xf>
    <xf numFmtId="201" fontId="26" fillId="12" borderId="0" applyNumberFormat="0" applyBorder="0" applyAlignment="0" applyProtection="0">
      <alignment vertical="center"/>
    </xf>
    <xf numFmtId="201" fontId="26" fillId="12" borderId="0" applyNumberFormat="0" applyBorder="0" applyAlignment="0" applyProtection="0">
      <alignment vertical="center"/>
    </xf>
    <xf numFmtId="201" fontId="26" fillId="12" borderId="0" applyNumberFormat="0" applyBorder="0" applyAlignment="0" applyProtection="0">
      <alignment vertical="center"/>
    </xf>
    <xf numFmtId="201" fontId="26" fillId="12" borderId="0" applyNumberFormat="0" applyBorder="0" applyAlignment="0" applyProtection="0">
      <alignment vertical="center"/>
    </xf>
    <xf numFmtId="201" fontId="26" fillId="12" borderId="0" applyNumberFormat="0" applyBorder="0" applyAlignment="0" applyProtection="0">
      <alignment vertical="center"/>
    </xf>
    <xf numFmtId="201" fontId="26" fillId="12" borderId="0" applyNumberFormat="0" applyBorder="0" applyAlignment="0" applyProtection="0">
      <alignment vertical="center"/>
    </xf>
    <xf numFmtId="201" fontId="26" fillId="8" borderId="0" applyNumberFormat="0" applyBorder="0" applyAlignment="0" applyProtection="0">
      <alignment vertical="center"/>
    </xf>
    <xf numFmtId="201" fontId="26" fillId="8" borderId="0" applyNumberFormat="0" applyBorder="0" applyAlignment="0" applyProtection="0">
      <alignment vertical="center"/>
    </xf>
    <xf numFmtId="201" fontId="26" fillId="8" borderId="0" applyNumberFormat="0" applyBorder="0" applyAlignment="0" applyProtection="0">
      <alignment vertical="center"/>
    </xf>
    <xf numFmtId="201" fontId="26" fillId="8" borderId="0" applyNumberFormat="0" applyBorder="0" applyAlignment="0" applyProtection="0">
      <alignment vertical="center"/>
    </xf>
    <xf numFmtId="201" fontId="26" fillId="8" borderId="0" applyNumberFormat="0" applyBorder="0" applyAlignment="0" applyProtection="0">
      <alignment vertical="center"/>
    </xf>
    <xf numFmtId="201" fontId="26" fillId="8" borderId="0" applyNumberFormat="0" applyBorder="0" applyAlignment="0" applyProtection="0">
      <alignment vertical="center"/>
    </xf>
    <xf numFmtId="201" fontId="26" fillId="13" borderId="0" applyNumberFormat="0" applyBorder="0" applyAlignment="0" applyProtection="0">
      <alignment vertical="center"/>
    </xf>
    <xf numFmtId="201" fontId="26" fillId="13" borderId="0" applyNumberFormat="0" applyBorder="0" applyAlignment="0" applyProtection="0">
      <alignment vertical="center"/>
    </xf>
    <xf numFmtId="201" fontId="26" fillId="13" borderId="0" applyNumberFormat="0" applyBorder="0" applyAlignment="0" applyProtection="0">
      <alignment vertical="center"/>
    </xf>
    <xf numFmtId="201" fontId="26" fillId="13" borderId="0" applyNumberFormat="0" applyBorder="0" applyAlignment="0" applyProtection="0">
      <alignment vertical="center"/>
    </xf>
    <xf numFmtId="201" fontId="26" fillId="13" borderId="0" applyNumberFormat="0" applyBorder="0" applyAlignment="0" applyProtection="0">
      <alignment vertical="center"/>
    </xf>
    <xf numFmtId="201" fontId="26" fillId="13" borderId="0" applyNumberFormat="0" applyBorder="0" applyAlignment="0" applyProtection="0">
      <alignment vertical="center"/>
    </xf>
    <xf numFmtId="201" fontId="26" fillId="15" borderId="0" applyNumberFormat="0" applyBorder="0" applyAlignment="0" applyProtection="0">
      <alignment vertical="center"/>
    </xf>
    <xf numFmtId="201" fontId="26" fillId="15" borderId="0" applyNumberFormat="0" applyBorder="0" applyAlignment="0" applyProtection="0">
      <alignment vertical="center"/>
    </xf>
    <xf numFmtId="201" fontId="26" fillId="15" borderId="0" applyNumberFormat="0" applyBorder="0" applyAlignment="0" applyProtection="0">
      <alignment vertical="center"/>
    </xf>
    <xf numFmtId="201" fontId="26" fillId="15" borderId="0" applyNumberFormat="0" applyBorder="0" applyAlignment="0" applyProtection="0">
      <alignment vertical="center"/>
    </xf>
    <xf numFmtId="201" fontId="26" fillId="15" borderId="0" applyNumberFormat="0" applyBorder="0" applyAlignment="0" applyProtection="0">
      <alignment vertical="center"/>
    </xf>
    <xf numFmtId="201" fontId="26" fillId="15" borderId="0" applyNumberFormat="0" applyBorder="0" applyAlignment="0" applyProtection="0">
      <alignment vertical="center"/>
    </xf>
    <xf numFmtId="201" fontId="26" fillId="16" borderId="0" applyNumberFormat="0" applyBorder="0" applyAlignment="0" applyProtection="0">
      <alignment vertical="center"/>
    </xf>
    <xf numFmtId="201" fontId="26" fillId="16" borderId="0" applyNumberFormat="0" applyBorder="0" applyAlignment="0" applyProtection="0">
      <alignment vertical="center"/>
    </xf>
    <xf numFmtId="201" fontId="26" fillId="16" borderId="0" applyNumberFormat="0" applyBorder="0" applyAlignment="0" applyProtection="0">
      <alignment vertical="center"/>
    </xf>
    <xf numFmtId="201" fontId="26" fillId="16" borderId="0" applyNumberFormat="0" applyBorder="0" applyAlignment="0" applyProtection="0">
      <alignment vertical="center"/>
    </xf>
    <xf numFmtId="201" fontId="26" fillId="16" borderId="0" applyNumberFormat="0" applyBorder="0" applyAlignment="0" applyProtection="0">
      <alignment vertical="center"/>
    </xf>
    <xf numFmtId="201" fontId="26" fillId="16" borderId="0" applyNumberFormat="0" applyBorder="0" applyAlignment="0" applyProtection="0">
      <alignment vertical="center"/>
    </xf>
    <xf numFmtId="201" fontId="26" fillId="11" borderId="0" applyNumberFormat="0" applyBorder="0" applyAlignment="0" applyProtection="0">
      <alignment vertical="center"/>
    </xf>
    <xf numFmtId="201" fontId="26" fillId="11" borderId="0" applyNumberFormat="0" applyBorder="0" applyAlignment="0" applyProtection="0">
      <alignment vertical="center"/>
    </xf>
    <xf numFmtId="201" fontId="26" fillId="11" borderId="0" applyNumberFormat="0" applyBorder="0" applyAlignment="0" applyProtection="0">
      <alignment vertical="center"/>
    </xf>
    <xf numFmtId="201" fontId="26" fillId="11" borderId="0" applyNumberFormat="0" applyBorder="0" applyAlignment="0" applyProtection="0">
      <alignment vertical="center"/>
    </xf>
    <xf numFmtId="201" fontId="26" fillId="11" borderId="0" applyNumberFormat="0" applyBorder="0" applyAlignment="0" applyProtection="0">
      <alignment vertical="center"/>
    </xf>
    <xf numFmtId="201" fontId="26" fillId="11" borderId="0" applyNumberFormat="0" applyBorder="0" applyAlignment="0" applyProtection="0">
      <alignment vertical="center"/>
    </xf>
    <xf numFmtId="201" fontId="26" fillId="13" borderId="0" applyNumberFormat="0" applyBorder="0" applyAlignment="0" applyProtection="0">
      <alignment vertical="center"/>
    </xf>
    <xf numFmtId="201" fontId="26" fillId="13" borderId="0" applyNumberFormat="0" applyBorder="0" applyAlignment="0" applyProtection="0">
      <alignment vertical="center"/>
    </xf>
    <xf numFmtId="201" fontId="26" fillId="13" borderId="0" applyNumberFormat="0" applyBorder="0" applyAlignment="0" applyProtection="0">
      <alignment vertical="center"/>
    </xf>
    <xf numFmtId="201" fontId="26" fillId="13" borderId="0" applyNumberFormat="0" applyBorder="0" applyAlignment="0" applyProtection="0">
      <alignment vertical="center"/>
    </xf>
    <xf numFmtId="201" fontId="26" fillId="13" borderId="0" applyNumberFormat="0" applyBorder="0" applyAlignment="0" applyProtection="0">
      <alignment vertical="center"/>
    </xf>
    <xf numFmtId="201" fontId="26" fillId="13" borderId="0" applyNumberFormat="0" applyBorder="0" applyAlignment="0" applyProtection="0">
      <alignment vertical="center"/>
    </xf>
    <xf numFmtId="201" fontId="26" fillId="18" borderId="0" applyNumberFormat="0" applyBorder="0" applyAlignment="0" applyProtection="0">
      <alignment vertical="center"/>
    </xf>
    <xf numFmtId="201" fontId="26" fillId="18" borderId="0" applyNumberFormat="0" applyBorder="0" applyAlignment="0" applyProtection="0">
      <alignment vertical="center"/>
    </xf>
    <xf numFmtId="201" fontId="26" fillId="18" borderId="0" applyNumberFormat="0" applyBorder="0" applyAlignment="0" applyProtection="0">
      <alignment vertical="center"/>
    </xf>
    <xf numFmtId="201" fontId="26" fillId="18" borderId="0" applyNumberFormat="0" applyBorder="0" applyAlignment="0" applyProtection="0">
      <alignment vertical="center"/>
    </xf>
    <xf numFmtId="201" fontId="26" fillId="18" borderId="0" applyNumberFormat="0" applyBorder="0" applyAlignment="0" applyProtection="0">
      <alignment vertical="center"/>
    </xf>
    <xf numFmtId="201" fontId="26" fillId="18" borderId="0" applyNumberFormat="0" applyBorder="0" applyAlignment="0" applyProtection="0">
      <alignment vertical="center"/>
    </xf>
    <xf numFmtId="201" fontId="28" fillId="19" borderId="0" applyNumberFormat="0" applyBorder="0" applyAlignment="0" applyProtection="0">
      <alignment vertical="center"/>
    </xf>
    <xf numFmtId="201" fontId="28" fillId="19" borderId="0" applyNumberFormat="0" applyBorder="0" applyAlignment="0" applyProtection="0">
      <alignment vertical="center"/>
    </xf>
    <xf numFmtId="201" fontId="28" fillId="19" borderId="0" applyNumberFormat="0" applyBorder="0" applyAlignment="0" applyProtection="0">
      <alignment vertical="center"/>
    </xf>
    <xf numFmtId="201" fontId="28" fillId="19" borderId="0" applyNumberFormat="0" applyBorder="0" applyAlignment="0" applyProtection="0">
      <alignment vertical="center"/>
    </xf>
    <xf numFmtId="201" fontId="28" fillId="19" borderId="0" applyNumberFormat="0" applyBorder="0" applyAlignment="0" applyProtection="0">
      <alignment vertical="center"/>
    </xf>
    <xf numFmtId="201" fontId="28" fillId="19" borderId="0" applyNumberFormat="0" applyBorder="0" applyAlignment="0" applyProtection="0">
      <alignment vertical="center"/>
    </xf>
    <xf numFmtId="201" fontId="28" fillId="15" borderId="0" applyNumberFormat="0" applyBorder="0" applyAlignment="0" applyProtection="0">
      <alignment vertical="center"/>
    </xf>
    <xf numFmtId="201" fontId="28" fillId="15" borderId="0" applyNumberFormat="0" applyBorder="0" applyAlignment="0" applyProtection="0">
      <alignment vertical="center"/>
    </xf>
    <xf numFmtId="201" fontId="28" fillId="15" borderId="0" applyNumberFormat="0" applyBorder="0" applyAlignment="0" applyProtection="0">
      <alignment vertical="center"/>
    </xf>
    <xf numFmtId="201" fontId="28" fillId="15" borderId="0" applyNumberFormat="0" applyBorder="0" applyAlignment="0" applyProtection="0">
      <alignment vertical="center"/>
    </xf>
    <xf numFmtId="201" fontId="28" fillId="15" borderId="0" applyNumberFormat="0" applyBorder="0" applyAlignment="0" applyProtection="0">
      <alignment vertical="center"/>
    </xf>
    <xf numFmtId="201" fontId="28" fillId="15" borderId="0" applyNumberFormat="0" applyBorder="0" applyAlignment="0" applyProtection="0">
      <alignment vertical="center"/>
    </xf>
    <xf numFmtId="201" fontId="28" fillId="16" borderId="0" applyNumberFormat="0" applyBorder="0" applyAlignment="0" applyProtection="0">
      <alignment vertical="center"/>
    </xf>
    <xf numFmtId="201" fontId="28" fillId="16" borderId="0" applyNumberFormat="0" applyBorder="0" applyAlignment="0" applyProtection="0">
      <alignment vertical="center"/>
    </xf>
    <xf numFmtId="201" fontId="28" fillId="16" borderId="0" applyNumberFormat="0" applyBorder="0" applyAlignment="0" applyProtection="0">
      <alignment vertical="center"/>
    </xf>
    <xf numFmtId="201" fontId="28" fillId="16" borderId="0" applyNumberFormat="0" applyBorder="0" applyAlignment="0" applyProtection="0">
      <alignment vertical="center"/>
    </xf>
    <xf numFmtId="201" fontId="28" fillId="16" borderId="0" applyNumberFormat="0" applyBorder="0" applyAlignment="0" applyProtection="0">
      <alignment vertical="center"/>
    </xf>
    <xf numFmtId="201" fontId="28" fillId="16" borderId="0" applyNumberFormat="0" applyBorder="0" applyAlignment="0" applyProtection="0">
      <alignment vertical="center"/>
    </xf>
    <xf numFmtId="201" fontId="28" fillId="21" borderId="0" applyNumberFormat="0" applyBorder="0" applyAlignment="0" applyProtection="0">
      <alignment vertical="center"/>
    </xf>
    <xf numFmtId="201" fontId="28" fillId="21" borderId="0" applyNumberFormat="0" applyBorder="0" applyAlignment="0" applyProtection="0">
      <alignment vertical="center"/>
    </xf>
    <xf numFmtId="201" fontId="28" fillId="21" borderId="0" applyNumberFormat="0" applyBorder="0" applyAlignment="0" applyProtection="0">
      <alignment vertical="center"/>
    </xf>
    <xf numFmtId="201" fontId="28" fillId="21" borderId="0" applyNumberFormat="0" applyBorder="0" applyAlignment="0" applyProtection="0">
      <alignment vertical="center"/>
    </xf>
    <xf numFmtId="201" fontId="28" fillId="21" borderId="0" applyNumberFormat="0" applyBorder="0" applyAlignment="0" applyProtection="0">
      <alignment vertical="center"/>
    </xf>
    <xf numFmtId="201" fontId="28" fillId="21" borderId="0" applyNumberFormat="0" applyBorder="0" applyAlignment="0" applyProtection="0">
      <alignment vertical="center"/>
    </xf>
    <xf numFmtId="201" fontId="28" fillId="20" borderId="0" applyNumberFormat="0" applyBorder="0" applyAlignment="0" applyProtection="0">
      <alignment vertical="center"/>
    </xf>
    <xf numFmtId="201" fontId="28" fillId="20" borderId="0" applyNumberFormat="0" applyBorder="0" applyAlignment="0" applyProtection="0">
      <alignment vertical="center"/>
    </xf>
    <xf numFmtId="201" fontId="28" fillId="20" borderId="0" applyNumberFormat="0" applyBorder="0" applyAlignment="0" applyProtection="0">
      <alignment vertical="center"/>
    </xf>
    <xf numFmtId="201" fontId="28" fillId="20" borderId="0" applyNumberFormat="0" applyBorder="0" applyAlignment="0" applyProtection="0">
      <alignment vertical="center"/>
    </xf>
    <xf numFmtId="201" fontId="28" fillId="20" borderId="0" applyNumberFormat="0" applyBorder="0" applyAlignment="0" applyProtection="0">
      <alignment vertical="center"/>
    </xf>
    <xf numFmtId="201" fontId="28" fillId="20" borderId="0" applyNumberFormat="0" applyBorder="0" applyAlignment="0" applyProtection="0">
      <alignment vertical="center"/>
    </xf>
    <xf numFmtId="201" fontId="28" fillId="22" borderId="0" applyNumberFormat="0" applyBorder="0" applyAlignment="0" applyProtection="0">
      <alignment vertical="center"/>
    </xf>
    <xf numFmtId="201" fontId="28" fillId="22" borderId="0" applyNumberFormat="0" applyBorder="0" applyAlignment="0" applyProtection="0">
      <alignment vertical="center"/>
    </xf>
    <xf numFmtId="201" fontId="28" fillId="22" borderId="0" applyNumberFormat="0" applyBorder="0" applyAlignment="0" applyProtection="0">
      <alignment vertical="center"/>
    </xf>
    <xf numFmtId="201" fontId="28" fillId="22" borderId="0" applyNumberFormat="0" applyBorder="0" applyAlignment="0" applyProtection="0">
      <alignment vertical="center"/>
    </xf>
    <xf numFmtId="201" fontId="28" fillId="22" borderId="0" applyNumberFormat="0" applyBorder="0" applyAlignment="0" applyProtection="0">
      <alignment vertical="center"/>
    </xf>
    <xf numFmtId="201" fontId="28" fillId="22" borderId="0" applyNumberFormat="0" applyBorder="0" applyAlignment="0" applyProtection="0">
      <alignment vertical="center"/>
    </xf>
    <xf numFmtId="201" fontId="112" fillId="0" borderId="0"/>
    <xf numFmtId="38" fontId="6" fillId="28" borderId="0" applyNumberFormat="0" applyBorder="0" applyAlignment="0" applyProtection="0"/>
    <xf numFmtId="10" fontId="6" fillId="44" borderId="57" applyNumberFormat="0" applyBorder="0" applyAlignment="0" applyProtection="0"/>
    <xf numFmtId="195" fontId="39" fillId="17" borderId="53" applyNumberFormat="0" applyAlignment="0" applyProtection="0"/>
    <xf numFmtId="195" fontId="60" fillId="8" borderId="53" applyNumberFormat="0" applyAlignment="0" applyProtection="0">
      <alignment vertical="center"/>
    </xf>
    <xf numFmtId="37" fontId="113" fillId="0" borderId="0"/>
    <xf numFmtId="202" fontId="114" fillId="0" borderId="0"/>
    <xf numFmtId="201" fontId="14" fillId="0" borderId="0"/>
    <xf numFmtId="192" fontId="13" fillId="0" borderId="0"/>
    <xf numFmtId="203" fontId="13" fillId="0" borderId="0"/>
    <xf numFmtId="203" fontId="13" fillId="0" borderId="0"/>
    <xf numFmtId="201" fontId="13" fillId="0" borderId="0">
      <alignment vertical="top"/>
    </xf>
    <xf numFmtId="196" fontId="13" fillId="0" borderId="0">
      <alignment vertical="center"/>
    </xf>
    <xf numFmtId="201" fontId="25" fillId="10" borderId="54" applyNumberFormat="0" applyFont="0" applyAlignment="0" applyProtection="0"/>
    <xf numFmtId="201" fontId="25" fillId="10" borderId="54" applyNumberFormat="0" applyFont="0" applyAlignment="0" applyProtection="0"/>
    <xf numFmtId="201" fontId="25" fillId="10" borderId="54" applyNumberFormat="0" applyFont="0" applyAlignment="0" applyProtection="0"/>
    <xf numFmtId="201" fontId="25" fillId="10" borderId="54" applyNumberFormat="0" applyFont="0" applyAlignment="0" applyProtection="0"/>
    <xf numFmtId="201" fontId="25" fillId="10" borderId="54" applyNumberFormat="0" applyFont="0" applyAlignment="0" applyProtection="0"/>
    <xf numFmtId="201" fontId="25" fillId="10" borderId="54" applyNumberFormat="0" applyFont="0" applyAlignment="0" applyProtection="0"/>
    <xf numFmtId="201" fontId="25" fillId="10" borderId="54" applyNumberFormat="0" applyFont="0" applyAlignment="0" applyProtection="0"/>
    <xf numFmtId="201" fontId="13" fillId="10" borderId="54" applyNumberFormat="0" applyFont="0" applyAlignment="0" applyProtection="0"/>
    <xf numFmtId="201" fontId="25" fillId="10" borderId="54" applyNumberFormat="0" applyFont="0" applyAlignment="0" applyProtection="0"/>
    <xf numFmtId="201" fontId="25" fillId="10" borderId="54" applyNumberFormat="0" applyFont="0" applyAlignment="0" applyProtection="0"/>
    <xf numFmtId="201" fontId="25" fillId="10" borderId="54" applyNumberFormat="0" applyFont="0" applyAlignment="0" applyProtection="0"/>
    <xf numFmtId="201" fontId="25" fillId="10" borderId="54" applyNumberFormat="0" applyFont="0" applyAlignment="0" applyProtection="0"/>
    <xf numFmtId="201" fontId="25" fillId="10" borderId="54" applyNumberFormat="0" applyFont="0" applyAlignment="0" applyProtection="0"/>
    <xf numFmtId="201" fontId="25" fillId="10" borderId="54" applyNumberFormat="0" applyFont="0" applyAlignment="0" applyProtection="0"/>
    <xf numFmtId="201" fontId="25" fillId="10" borderId="54" applyNumberFormat="0" applyFont="0" applyAlignment="0" applyProtection="0"/>
    <xf numFmtId="201" fontId="25" fillId="10" borderId="54" applyNumberFormat="0" applyFont="0" applyAlignment="0" applyProtection="0"/>
    <xf numFmtId="10" fontId="14" fillId="0" borderId="0" applyFont="0" applyFill="0" applyBorder="0" applyAlignment="0" applyProtection="0"/>
    <xf numFmtId="10"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30" borderId="0" applyNumberFormat="0" applyBorder="0" applyAlignment="0" applyProtection="0"/>
    <xf numFmtId="201" fontId="48" fillId="30" borderId="0" applyNumberFormat="0" applyBorder="0" applyAlignment="0" applyProtection="0"/>
    <xf numFmtId="201" fontId="48" fillId="30" borderId="0" applyNumberFormat="0" applyBorder="0" applyAlignment="0" applyProtection="0"/>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201" fontId="48" fillId="9" borderId="0" applyNumberFormat="0" applyBorder="0" applyAlignment="0" applyProtection="0">
      <alignment vertical="center"/>
    </xf>
    <xf numFmtId="195" fontId="48" fillId="9" borderId="0" applyNumberFormat="0" applyBorder="0" applyAlignment="0" applyProtection="0">
      <alignment vertical="center"/>
    </xf>
    <xf numFmtId="195" fontId="48" fillId="9" borderId="0" applyNumberFormat="0" applyBorder="0" applyAlignment="0" applyProtection="0">
      <alignment vertical="center"/>
    </xf>
    <xf numFmtId="195" fontId="48" fillId="9" borderId="0" applyNumberFormat="0" applyBorder="0" applyAlignment="0" applyProtection="0">
      <alignment vertical="center"/>
    </xf>
    <xf numFmtId="195" fontId="48" fillId="9"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32" borderId="0" applyNumberFormat="0" applyBorder="0" applyAlignment="0" applyProtection="0"/>
    <xf numFmtId="201" fontId="49" fillId="32" borderId="0" applyNumberFormat="0" applyBorder="0" applyAlignment="0" applyProtection="0"/>
    <xf numFmtId="201" fontId="49" fillId="32" borderId="0" applyNumberFormat="0" applyBorder="0" applyAlignment="0" applyProtection="0"/>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201" fontId="49" fillId="7" borderId="0" applyNumberFormat="0" applyBorder="0" applyAlignment="0" applyProtection="0">
      <alignment vertical="center"/>
    </xf>
    <xf numFmtId="195" fontId="49" fillId="7" borderId="0" applyNumberFormat="0" applyBorder="0" applyAlignment="0" applyProtection="0">
      <alignment vertical="center"/>
    </xf>
    <xf numFmtId="195" fontId="49" fillId="7" borderId="0" applyNumberFormat="0" applyBorder="0" applyAlignment="0" applyProtection="0">
      <alignment vertical="center"/>
    </xf>
    <xf numFmtId="195" fontId="49" fillId="7" borderId="0" applyNumberFormat="0" applyBorder="0" applyAlignment="0" applyProtection="0">
      <alignment vertical="center"/>
    </xf>
    <xf numFmtId="195" fontId="49" fillId="7" borderId="0" applyNumberFormat="0" applyBorder="0" applyAlignment="0" applyProtection="0">
      <alignment vertical="center"/>
    </xf>
    <xf numFmtId="201" fontId="13" fillId="0" borderId="0"/>
    <xf numFmtId="195" fontId="13" fillId="0" borderId="0"/>
    <xf numFmtId="195" fontId="13" fillId="0" borderId="0"/>
    <xf numFmtId="0" fontId="13" fillId="0" borderId="0"/>
    <xf numFmtId="195" fontId="13" fillId="0" borderId="0"/>
    <xf numFmtId="201" fontId="13" fillId="0" borderId="0"/>
    <xf numFmtId="201" fontId="13" fillId="0" borderId="0"/>
    <xf numFmtId="201" fontId="13" fillId="0" borderId="0"/>
    <xf numFmtId="0" fontId="13" fillId="0" borderId="0"/>
    <xf numFmtId="201" fontId="13" fillId="0" borderId="0"/>
    <xf numFmtId="201" fontId="13" fillId="0" borderId="0"/>
    <xf numFmtId="201" fontId="13" fillId="0" borderId="0"/>
    <xf numFmtId="201" fontId="13" fillId="0" borderId="0">
      <alignment vertical="center"/>
    </xf>
    <xf numFmtId="201" fontId="13" fillId="0" borderId="0"/>
    <xf numFmtId="201" fontId="13" fillId="0" borderId="0"/>
    <xf numFmtId="195" fontId="13" fillId="0" borderId="0"/>
    <xf numFmtId="0" fontId="13" fillId="0" borderId="0"/>
    <xf numFmtId="201" fontId="13" fillId="0" borderId="0"/>
    <xf numFmtId="201" fontId="13" fillId="0" borderId="0"/>
    <xf numFmtId="201" fontId="13" fillId="0" borderId="0"/>
    <xf numFmtId="195" fontId="13" fillId="0" borderId="0"/>
    <xf numFmtId="201" fontId="28" fillId="23" borderId="0" applyNumberFormat="0" applyBorder="0" applyAlignment="0" applyProtection="0">
      <alignment vertical="center"/>
    </xf>
    <xf numFmtId="201" fontId="28" fillId="23" borderId="0" applyNumberFormat="0" applyBorder="0" applyAlignment="0" applyProtection="0">
      <alignment vertical="center"/>
    </xf>
    <xf numFmtId="201" fontId="28" fillId="23" borderId="0" applyNumberFormat="0" applyBorder="0" applyAlignment="0" applyProtection="0">
      <alignment vertical="center"/>
    </xf>
    <xf numFmtId="201" fontId="28" fillId="23" borderId="0" applyNumberFormat="0" applyBorder="0" applyAlignment="0" applyProtection="0">
      <alignment vertical="center"/>
    </xf>
    <xf numFmtId="201" fontId="28" fillId="23" borderId="0" applyNumberFormat="0" applyBorder="0" applyAlignment="0" applyProtection="0">
      <alignment vertical="center"/>
    </xf>
    <xf numFmtId="201" fontId="28" fillId="23" borderId="0" applyNumberFormat="0" applyBorder="0" applyAlignment="0" applyProtection="0">
      <alignment vertical="center"/>
    </xf>
    <xf numFmtId="201" fontId="28" fillId="24" borderId="0" applyNumberFormat="0" applyBorder="0" applyAlignment="0" applyProtection="0">
      <alignment vertical="center"/>
    </xf>
    <xf numFmtId="201" fontId="28" fillId="24" borderId="0" applyNumberFormat="0" applyBorder="0" applyAlignment="0" applyProtection="0">
      <alignment vertical="center"/>
    </xf>
    <xf numFmtId="201" fontId="28" fillId="24" borderId="0" applyNumberFormat="0" applyBorder="0" applyAlignment="0" applyProtection="0">
      <alignment vertical="center"/>
    </xf>
    <xf numFmtId="201" fontId="28" fillId="24" borderId="0" applyNumberFormat="0" applyBorder="0" applyAlignment="0" applyProtection="0">
      <alignment vertical="center"/>
    </xf>
    <xf numFmtId="201" fontId="28" fillId="24" borderId="0" applyNumberFormat="0" applyBorder="0" applyAlignment="0" applyProtection="0">
      <alignment vertical="center"/>
    </xf>
    <xf numFmtId="201" fontId="28" fillId="24" borderId="0" applyNumberFormat="0" applyBorder="0" applyAlignment="0" applyProtection="0">
      <alignment vertical="center"/>
    </xf>
    <xf numFmtId="201" fontId="28" fillId="25" borderId="0" applyNumberFormat="0" applyBorder="0" applyAlignment="0" applyProtection="0">
      <alignment vertical="center"/>
    </xf>
    <xf numFmtId="201" fontId="28" fillId="25" borderId="0" applyNumberFormat="0" applyBorder="0" applyAlignment="0" applyProtection="0">
      <alignment vertical="center"/>
    </xf>
    <xf numFmtId="201" fontId="28" fillId="25" borderId="0" applyNumberFormat="0" applyBorder="0" applyAlignment="0" applyProtection="0">
      <alignment vertical="center"/>
    </xf>
    <xf numFmtId="201" fontId="28" fillId="25" borderId="0" applyNumberFormat="0" applyBorder="0" applyAlignment="0" applyProtection="0">
      <alignment vertical="center"/>
    </xf>
    <xf numFmtId="201" fontId="28" fillId="25" borderId="0" applyNumberFormat="0" applyBorder="0" applyAlignment="0" applyProtection="0">
      <alignment vertical="center"/>
    </xf>
    <xf numFmtId="201" fontId="28" fillId="25" borderId="0" applyNumberFormat="0" applyBorder="0" applyAlignment="0" applyProtection="0">
      <alignment vertical="center"/>
    </xf>
    <xf numFmtId="201" fontId="28" fillId="21" borderId="0" applyNumberFormat="0" applyBorder="0" applyAlignment="0" applyProtection="0">
      <alignment vertical="center"/>
    </xf>
    <xf numFmtId="201" fontId="28" fillId="21" borderId="0" applyNumberFormat="0" applyBorder="0" applyAlignment="0" applyProtection="0">
      <alignment vertical="center"/>
    </xf>
    <xf numFmtId="201" fontId="28" fillId="21" borderId="0" applyNumberFormat="0" applyBorder="0" applyAlignment="0" applyProtection="0">
      <alignment vertical="center"/>
    </xf>
    <xf numFmtId="201" fontId="28" fillId="21" borderId="0" applyNumberFormat="0" applyBorder="0" applyAlignment="0" applyProtection="0">
      <alignment vertical="center"/>
    </xf>
    <xf numFmtId="201" fontId="28" fillId="21" borderId="0" applyNumberFormat="0" applyBorder="0" applyAlignment="0" applyProtection="0">
      <alignment vertical="center"/>
    </xf>
    <xf numFmtId="201" fontId="28" fillId="21" borderId="0" applyNumberFormat="0" applyBorder="0" applyAlignment="0" applyProtection="0">
      <alignment vertical="center"/>
    </xf>
    <xf numFmtId="201" fontId="28" fillId="20" borderId="0" applyNumberFormat="0" applyBorder="0" applyAlignment="0" applyProtection="0">
      <alignment vertical="center"/>
    </xf>
    <xf numFmtId="201" fontId="28" fillId="20" borderId="0" applyNumberFormat="0" applyBorder="0" applyAlignment="0" applyProtection="0">
      <alignment vertical="center"/>
    </xf>
    <xf numFmtId="201" fontId="28" fillId="20" borderId="0" applyNumberFormat="0" applyBorder="0" applyAlignment="0" applyProtection="0">
      <alignment vertical="center"/>
    </xf>
    <xf numFmtId="201" fontId="28" fillId="20" borderId="0" applyNumberFormat="0" applyBorder="0" applyAlignment="0" applyProtection="0">
      <alignment vertical="center"/>
    </xf>
    <xf numFmtId="201" fontId="28" fillId="20" borderId="0" applyNumberFormat="0" applyBorder="0" applyAlignment="0" applyProtection="0">
      <alignment vertical="center"/>
    </xf>
    <xf numFmtId="201" fontId="28" fillId="20" borderId="0" applyNumberFormat="0" applyBorder="0" applyAlignment="0" applyProtection="0">
      <alignment vertical="center"/>
    </xf>
    <xf numFmtId="201" fontId="28" fillId="26" borderId="0" applyNumberFormat="0" applyBorder="0" applyAlignment="0" applyProtection="0">
      <alignment vertical="center"/>
    </xf>
    <xf numFmtId="201" fontId="28" fillId="26" borderId="0" applyNumberFormat="0" applyBorder="0" applyAlignment="0" applyProtection="0">
      <alignment vertical="center"/>
    </xf>
    <xf numFmtId="201" fontId="28" fillId="26" borderId="0" applyNumberFormat="0" applyBorder="0" applyAlignment="0" applyProtection="0">
      <alignment vertical="center"/>
    </xf>
    <xf numFmtId="201" fontId="28" fillId="26" borderId="0" applyNumberFormat="0" applyBorder="0" applyAlignment="0" applyProtection="0">
      <alignment vertical="center"/>
    </xf>
    <xf numFmtId="201" fontId="28" fillId="26" borderId="0" applyNumberFormat="0" applyBorder="0" applyAlignment="0" applyProtection="0">
      <alignment vertical="center"/>
    </xf>
    <xf numFmtId="201" fontId="28" fillId="26" borderId="0" applyNumberFormat="0" applyBorder="0" applyAlignment="0" applyProtection="0">
      <alignment vertical="center"/>
    </xf>
    <xf numFmtId="201" fontId="51" fillId="0" borderId="0" applyNumberFormat="0" applyFill="0" applyBorder="0" applyAlignment="0" applyProtection="0">
      <alignment vertical="center"/>
    </xf>
    <xf numFmtId="201" fontId="52" fillId="0" borderId="23" applyNumberFormat="0" applyFill="0" applyAlignment="0" applyProtection="0">
      <alignment vertical="center"/>
    </xf>
    <xf numFmtId="201" fontId="52" fillId="0" borderId="23" applyNumberFormat="0" applyFill="0" applyAlignment="0" applyProtection="0">
      <alignment vertical="center"/>
    </xf>
    <xf numFmtId="201" fontId="52" fillId="0" borderId="23" applyNumberFormat="0" applyFill="0" applyAlignment="0" applyProtection="0">
      <alignment vertical="center"/>
    </xf>
    <xf numFmtId="201" fontId="52" fillId="0" borderId="23" applyNumberFormat="0" applyFill="0" applyAlignment="0" applyProtection="0">
      <alignment vertical="center"/>
    </xf>
    <xf numFmtId="201" fontId="52" fillId="0" borderId="23" applyNumberFormat="0" applyFill="0" applyAlignment="0" applyProtection="0">
      <alignment vertical="center"/>
    </xf>
    <xf numFmtId="201" fontId="52" fillId="0" borderId="23" applyNumberFormat="0" applyFill="0" applyAlignment="0" applyProtection="0">
      <alignment vertical="center"/>
    </xf>
    <xf numFmtId="201" fontId="52" fillId="0" borderId="23" applyNumberFormat="0" applyFill="0" applyAlignment="0" applyProtection="0">
      <alignment vertical="center"/>
    </xf>
    <xf numFmtId="201" fontId="52" fillId="0" borderId="23" applyNumberFormat="0" applyFill="0" applyAlignment="0" applyProtection="0">
      <alignment vertical="center"/>
    </xf>
    <xf numFmtId="195" fontId="51" fillId="0" borderId="0" applyNumberFormat="0" applyFill="0" applyBorder="0" applyAlignment="0" applyProtection="0">
      <alignment vertical="center"/>
    </xf>
    <xf numFmtId="201" fontId="53" fillId="0" borderId="24" applyNumberFormat="0" applyFill="0" applyAlignment="0" applyProtection="0">
      <alignment vertical="center"/>
    </xf>
    <xf numFmtId="201" fontId="53" fillId="0" borderId="24" applyNumberFormat="0" applyFill="0" applyAlignment="0" applyProtection="0">
      <alignment vertical="center"/>
    </xf>
    <xf numFmtId="201" fontId="53" fillId="0" borderId="24" applyNumberFormat="0" applyFill="0" applyAlignment="0" applyProtection="0">
      <alignment vertical="center"/>
    </xf>
    <xf numFmtId="201" fontId="53" fillId="0" borderId="24" applyNumberFormat="0" applyFill="0" applyAlignment="0" applyProtection="0">
      <alignment vertical="center"/>
    </xf>
    <xf numFmtId="201" fontId="53" fillId="0" borderId="24" applyNumberFormat="0" applyFill="0" applyAlignment="0" applyProtection="0">
      <alignment vertical="center"/>
    </xf>
    <xf numFmtId="201" fontId="53" fillId="0" borderId="24" applyNumberFormat="0" applyFill="0" applyAlignment="0" applyProtection="0">
      <alignment vertical="center"/>
    </xf>
    <xf numFmtId="201" fontId="53" fillId="0" borderId="24" applyNumberFormat="0" applyFill="0" applyAlignment="0" applyProtection="0">
      <alignment vertical="center"/>
    </xf>
    <xf numFmtId="201" fontId="53" fillId="0" borderId="24" applyNumberFormat="0" applyFill="0" applyAlignment="0" applyProtection="0">
      <alignment vertical="center"/>
    </xf>
    <xf numFmtId="201" fontId="54" fillId="0" borderId="25" applyNumberFormat="0" applyFill="0" applyAlignment="0" applyProtection="0">
      <alignment vertical="center"/>
    </xf>
    <xf numFmtId="201" fontId="54" fillId="0" borderId="25" applyNumberFormat="0" applyFill="0" applyAlignment="0" applyProtection="0">
      <alignment vertical="center"/>
    </xf>
    <xf numFmtId="201" fontId="54" fillId="0" borderId="25" applyNumberFormat="0" applyFill="0" applyAlignment="0" applyProtection="0">
      <alignment vertical="center"/>
    </xf>
    <xf numFmtId="201" fontId="54" fillId="0" borderId="25" applyNumberFormat="0" applyFill="0" applyAlignment="0" applyProtection="0">
      <alignment vertical="center"/>
    </xf>
    <xf numFmtId="201" fontId="54" fillId="0" borderId="25" applyNumberFormat="0" applyFill="0" applyAlignment="0" applyProtection="0">
      <alignment vertical="center"/>
    </xf>
    <xf numFmtId="201" fontId="54" fillId="0" borderId="25" applyNumberFormat="0" applyFill="0" applyAlignment="0" applyProtection="0">
      <alignment vertical="center"/>
    </xf>
    <xf numFmtId="201" fontId="54" fillId="0" borderId="25" applyNumberFormat="0" applyFill="0" applyAlignment="0" applyProtection="0">
      <alignment vertical="center"/>
    </xf>
    <xf numFmtId="201" fontId="54" fillId="0" borderId="25" applyNumberFormat="0" applyFill="0" applyAlignment="0" applyProtection="0">
      <alignment vertical="center"/>
    </xf>
    <xf numFmtId="201" fontId="54" fillId="0" borderId="0" applyNumberFormat="0" applyFill="0" applyBorder="0" applyAlignment="0" applyProtection="0">
      <alignment vertical="center"/>
    </xf>
    <xf numFmtId="201" fontId="54" fillId="0" borderId="0" applyNumberFormat="0" applyFill="0" applyBorder="0" applyAlignment="0" applyProtection="0">
      <alignment vertical="center"/>
    </xf>
    <xf numFmtId="201" fontId="54" fillId="0" borderId="0" applyNumberFormat="0" applyFill="0" applyBorder="0" applyAlignment="0" applyProtection="0">
      <alignment vertical="center"/>
    </xf>
    <xf numFmtId="201" fontId="54" fillId="0" borderId="0" applyNumberFormat="0" applyFill="0" applyBorder="0" applyAlignment="0" applyProtection="0">
      <alignment vertical="center"/>
    </xf>
    <xf numFmtId="201" fontId="54" fillId="0" borderId="0" applyNumberFormat="0" applyFill="0" applyBorder="0" applyAlignment="0" applyProtection="0">
      <alignment vertical="center"/>
    </xf>
    <xf numFmtId="201" fontId="54" fillId="0" borderId="0" applyNumberFormat="0" applyFill="0" applyBorder="0" applyAlignment="0" applyProtection="0">
      <alignment vertical="center"/>
    </xf>
    <xf numFmtId="201" fontId="51" fillId="0" borderId="0" applyNumberFormat="0" applyFill="0" applyBorder="0" applyAlignment="0" applyProtection="0">
      <alignment vertical="center"/>
    </xf>
    <xf numFmtId="201" fontId="51" fillId="0" borderId="0" applyNumberFormat="0" applyFill="0" applyBorder="0" applyAlignment="0" applyProtection="0">
      <alignment vertical="center"/>
    </xf>
    <xf numFmtId="201" fontId="51" fillId="0" borderId="0" applyNumberFormat="0" applyFill="0" applyBorder="0" applyAlignment="0" applyProtection="0">
      <alignment vertical="center"/>
    </xf>
    <xf numFmtId="201" fontId="51" fillId="0" borderId="0" applyNumberFormat="0" applyFill="0" applyBorder="0" applyAlignment="0" applyProtection="0">
      <alignment vertical="center"/>
    </xf>
    <xf numFmtId="201" fontId="51" fillId="0" borderId="0" applyNumberFormat="0" applyFill="0" applyBorder="0" applyAlignment="0" applyProtection="0">
      <alignment vertical="center"/>
    </xf>
    <xf numFmtId="195" fontId="115" fillId="0" borderId="0" applyNumberFormat="0" applyFill="0" applyBorder="0" applyAlignment="0" applyProtection="0"/>
    <xf numFmtId="195" fontId="14" fillId="0" borderId="0" applyProtection="0"/>
    <xf numFmtId="195" fontId="14" fillId="0" borderId="0"/>
    <xf numFmtId="201" fontId="55" fillId="27" borderId="22" applyNumberFormat="0" applyAlignment="0" applyProtection="0">
      <alignment vertical="center"/>
    </xf>
    <xf numFmtId="201" fontId="55" fillId="27" borderId="22" applyNumberFormat="0" applyAlignment="0" applyProtection="0">
      <alignment vertical="center"/>
    </xf>
    <xf numFmtId="201" fontId="55" fillId="27" borderId="22" applyNumberFormat="0" applyAlignment="0" applyProtection="0">
      <alignment vertical="center"/>
    </xf>
    <xf numFmtId="201" fontId="55" fillId="27" borderId="22" applyNumberFormat="0" applyAlignment="0" applyProtection="0">
      <alignment vertical="center"/>
    </xf>
    <xf numFmtId="201" fontId="55" fillId="27" borderId="22" applyNumberFormat="0" applyAlignment="0" applyProtection="0">
      <alignment vertical="center"/>
    </xf>
    <xf numFmtId="201" fontId="55" fillId="27" borderId="22" applyNumberFormat="0" applyAlignment="0" applyProtection="0">
      <alignment vertical="center"/>
    </xf>
    <xf numFmtId="201" fontId="55" fillId="27" borderId="22" applyNumberFormat="0" applyAlignment="0" applyProtection="0">
      <alignment vertical="center"/>
    </xf>
    <xf numFmtId="201" fontId="55" fillId="27" borderId="22" applyNumberFormat="0" applyAlignment="0" applyProtection="0">
      <alignment vertical="center"/>
    </xf>
    <xf numFmtId="201" fontId="13" fillId="0" borderId="0"/>
    <xf numFmtId="201" fontId="56" fillId="0" borderId="56" applyNumberFormat="0" applyFill="0" applyAlignment="0" applyProtection="0">
      <alignment vertical="center"/>
    </xf>
    <xf numFmtId="201" fontId="56" fillId="0" borderId="56" applyNumberFormat="0" applyFill="0" applyAlignment="0" applyProtection="0">
      <alignment vertical="center"/>
    </xf>
    <xf numFmtId="201" fontId="56" fillId="0" borderId="56" applyNumberFormat="0" applyFill="0" applyAlignment="0" applyProtection="0">
      <alignment vertical="center"/>
    </xf>
    <xf numFmtId="201" fontId="56" fillId="0" borderId="56" applyNumberFormat="0" applyFill="0" applyAlignment="0" applyProtection="0">
      <alignment vertical="center"/>
    </xf>
    <xf numFmtId="201" fontId="56" fillId="0" borderId="56" applyNumberFormat="0" applyFill="0" applyAlignment="0" applyProtection="0">
      <alignment vertical="center"/>
    </xf>
    <xf numFmtId="201" fontId="56" fillId="0" borderId="56" applyNumberFormat="0" applyFill="0" applyAlignment="0" applyProtection="0">
      <alignment vertical="center"/>
    </xf>
    <xf numFmtId="201" fontId="56" fillId="0" borderId="56" applyNumberFormat="0" applyFill="0" applyAlignment="0" applyProtection="0">
      <alignment vertical="center"/>
    </xf>
    <xf numFmtId="201" fontId="56" fillId="0" borderId="56" applyNumberFormat="0" applyFill="0" applyAlignment="0" applyProtection="0">
      <alignment vertical="center"/>
    </xf>
    <xf numFmtId="201" fontId="13" fillId="10" borderId="54" applyNumberFormat="0" applyFont="0" applyAlignment="0" applyProtection="0">
      <alignment vertical="center"/>
    </xf>
    <xf numFmtId="201" fontId="13" fillId="10" borderId="54" applyNumberFormat="0" applyFont="0" applyAlignment="0" applyProtection="0">
      <alignment vertical="center"/>
    </xf>
    <xf numFmtId="201" fontId="13" fillId="10" borderId="54" applyNumberFormat="0" applyFont="0" applyAlignment="0" applyProtection="0">
      <alignment vertical="center"/>
    </xf>
    <xf numFmtId="201" fontId="13" fillId="10" borderId="54" applyNumberFormat="0" applyFont="0" applyAlignment="0" applyProtection="0">
      <alignment vertical="center"/>
    </xf>
    <xf numFmtId="201" fontId="13" fillId="10" borderId="54" applyNumberFormat="0" applyFont="0" applyAlignment="0" applyProtection="0">
      <alignment vertical="center"/>
    </xf>
    <xf numFmtId="201" fontId="13" fillId="10" borderId="54" applyNumberFormat="0" applyFont="0" applyAlignment="0" applyProtection="0">
      <alignment vertical="center"/>
    </xf>
    <xf numFmtId="201" fontId="13" fillId="10" borderId="54" applyNumberFormat="0" applyFont="0" applyAlignment="0" applyProtection="0">
      <alignment vertical="center"/>
    </xf>
    <xf numFmtId="201" fontId="13" fillId="10" borderId="54" applyNumberFormat="0" applyFont="0" applyAlignment="0" applyProtection="0">
      <alignment vertical="center"/>
    </xf>
    <xf numFmtId="9" fontId="25" fillId="0" borderId="0" applyFont="0" applyFill="0" applyBorder="0" applyAlignment="0" applyProtection="0"/>
    <xf numFmtId="201" fontId="57" fillId="0" borderId="0" applyNumberFormat="0" applyFill="0" applyBorder="0" applyAlignment="0" applyProtection="0">
      <alignment vertical="center"/>
    </xf>
    <xf numFmtId="201" fontId="57" fillId="0" borderId="0" applyNumberFormat="0" applyFill="0" applyBorder="0" applyAlignment="0" applyProtection="0">
      <alignment vertical="center"/>
    </xf>
    <xf numFmtId="201" fontId="57" fillId="0" borderId="0" applyNumberFormat="0" applyFill="0" applyBorder="0" applyAlignment="0" applyProtection="0">
      <alignment vertical="center"/>
    </xf>
    <xf numFmtId="201" fontId="57" fillId="0" borderId="0" applyNumberFormat="0" applyFill="0" applyBorder="0" applyAlignment="0" applyProtection="0">
      <alignment vertical="center"/>
    </xf>
    <xf numFmtId="201" fontId="57" fillId="0" borderId="0" applyNumberFormat="0" applyFill="0" applyBorder="0" applyAlignment="0" applyProtection="0">
      <alignment vertical="center"/>
    </xf>
    <xf numFmtId="201" fontId="57" fillId="0" borderId="0" applyNumberFormat="0" applyFill="0" applyBorder="0" applyAlignment="0" applyProtection="0">
      <alignment vertical="center"/>
    </xf>
    <xf numFmtId="201" fontId="58" fillId="0" borderId="0" applyNumberFormat="0" applyFill="0" applyBorder="0" applyAlignment="0" applyProtection="0">
      <alignment vertical="center"/>
    </xf>
    <xf numFmtId="201" fontId="58" fillId="0" borderId="0" applyNumberFormat="0" applyFill="0" applyBorder="0" applyAlignment="0" applyProtection="0">
      <alignment vertical="center"/>
    </xf>
    <xf numFmtId="201" fontId="58" fillId="0" borderId="0" applyNumberFormat="0" applyFill="0" applyBorder="0" applyAlignment="0" applyProtection="0">
      <alignment vertical="center"/>
    </xf>
    <xf numFmtId="201" fontId="58" fillId="0" borderId="0" applyNumberFormat="0" applyFill="0" applyBorder="0" applyAlignment="0" applyProtection="0">
      <alignment vertical="center"/>
    </xf>
    <xf numFmtId="201" fontId="58" fillId="0" borderId="0" applyNumberFormat="0" applyFill="0" applyBorder="0" applyAlignment="0" applyProtection="0">
      <alignment vertical="center"/>
    </xf>
    <xf numFmtId="201" fontId="58" fillId="0" borderId="0" applyNumberFormat="0" applyFill="0" applyBorder="0" applyAlignment="0" applyProtection="0">
      <alignment vertical="center"/>
    </xf>
    <xf numFmtId="201" fontId="59" fillId="14" borderId="53" applyNumberFormat="0" applyAlignment="0" applyProtection="0">
      <alignment vertical="center"/>
    </xf>
    <xf numFmtId="201" fontId="59" fillId="14" borderId="53" applyNumberFormat="0" applyAlignment="0" applyProtection="0">
      <alignment vertical="center"/>
    </xf>
    <xf numFmtId="201" fontId="59" fillId="14" borderId="53" applyNumberFormat="0" applyAlignment="0" applyProtection="0">
      <alignment vertical="center"/>
    </xf>
    <xf numFmtId="201" fontId="59" fillId="14" borderId="53" applyNumberFormat="0" applyAlignment="0" applyProtection="0">
      <alignment vertical="center"/>
    </xf>
    <xf numFmtId="201" fontId="59" fillId="14" borderId="53" applyNumberFormat="0" applyAlignment="0" applyProtection="0">
      <alignment vertical="center"/>
    </xf>
    <xf numFmtId="201" fontId="59" fillId="14" borderId="53" applyNumberFormat="0" applyAlignment="0" applyProtection="0">
      <alignment vertical="center"/>
    </xf>
    <xf numFmtId="201" fontId="59" fillId="14" borderId="53" applyNumberFormat="0" applyAlignment="0" applyProtection="0">
      <alignment vertical="center"/>
    </xf>
    <xf numFmtId="201" fontId="59" fillId="14" borderId="53" applyNumberFormat="0" applyAlignment="0" applyProtection="0">
      <alignment vertical="center"/>
    </xf>
    <xf numFmtId="176" fontId="25" fillId="0" borderId="0" applyFont="0" applyFill="0" applyBorder="0" applyAlignment="0" applyProtection="0"/>
    <xf numFmtId="201" fontId="60" fillId="8" borderId="53" applyNumberFormat="0" applyAlignment="0" applyProtection="0">
      <alignment vertical="center"/>
    </xf>
    <xf numFmtId="201" fontId="60" fillId="8" borderId="53" applyNumberFormat="0" applyAlignment="0" applyProtection="0">
      <alignment vertical="center"/>
    </xf>
    <xf numFmtId="201" fontId="60" fillId="8" borderId="53" applyNumberFormat="0" applyAlignment="0" applyProtection="0">
      <alignment vertical="center"/>
    </xf>
    <xf numFmtId="201" fontId="60" fillId="8" borderId="53" applyNumberFormat="0" applyAlignment="0" applyProtection="0">
      <alignment vertical="center"/>
    </xf>
    <xf numFmtId="201" fontId="60" fillId="8" borderId="53" applyNumberFormat="0" applyAlignment="0" applyProtection="0">
      <alignment vertical="center"/>
    </xf>
    <xf numFmtId="201" fontId="60" fillId="8" borderId="53" applyNumberFormat="0" applyAlignment="0" applyProtection="0">
      <alignment vertical="center"/>
    </xf>
    <xf numFmtId="201" fontId="60" fillId="8" borderId="53" applyNumberFormat="0" applyAlignment="0" applyProtection="0">
      <alignment vertical="center"/>
    </xf>
    <xf numFmtId="201" fontId="60" fillId="8" borderId="53" applyNumberFormat="0" applyAlignment="0" applyProtection="0">
      <alignment vertical="center"/>
    </xf>
    <xf numFmtId="201" fontId="61" fillId="14" borderId="55" applyNumberFormat="0" applyAlignment="0" applyProtection="0">
      <alignment vertical="center"/>
    </xf>
    <xf numFmtId="201" fontId="61" fillId="14" borderId="55" applyNumberFormat="0" applyAlignment="0" applyProtection="0">
      <alignment vertical="center"/>
    </xf>
    <xf numFmtId="201" fontId="61" fillId="14" borderId="55" applyNumberFormat="0" applyAlignment="0" applyProtection="0">
      <alignment vertical="center"/>
    </xf>
    <xf numFmtId="201" fontId="61" fillId="14" borderId="55" applyNumberFormat="0" applyAlignment="0" applyProtection="0">
      <alignment vertical="center"/>
    </xf>
    <xf numFmtId="201" fontId="61" fillId="14" borderId="55" applyNumberFormat="0" applyAlignment="0" applyProtection="0">
      <alignment vertical="center"/>
    </xf>
    <xf numFmtId="201" fontId="61" fillId="14" borderId="55" applyNumberFormat="0" applyAlignment="0" applyProtection="0">
      <alignment vertical="center"/>
    </xf>
    <xf numFmtId="201" fontId="61" fillId="14" borderId="55" applyNumberFormat="0" applyAlignment="0" applyProtection="0">
      <alignment vertical="center"/>
    </xf>
    <xf numFmtId="201" fontId="61" fillId="14" borderId="55" applyNumberFormat="0" applyAlignment="0" applyProtection="0">
      <alignment vertical="center"/>
    </xf>
    <xf numFmtId="201" fontId="62" fillId="17" borderId="0" applyNumberFormat="0" applyBorder="0" applyAlignment="0" applyProtection="0">
      <alignment vertical="center"/>
    </xf>
    <xf numFmtId="201" fontId="62" fillId="17" borderId="0" applyNumberFormat="0" applyBorder="0" applyAlignment="0" applyProtection="0">
      <alignment vertical="center"/>
    </xf>
    <xf numFmtId="201" fontId="62" fillId="17" borderId="0" applyNumberFormat="0" applyBorder="0" applyAlignment="0" applyProtection="0">
      <alignment vertical="center"/>
    </xf>
    <xf numFmtId="201" fontId="62" fillId="17" borderId="0" applyNumberFormat="0" applyBorder="0" applyAlignment="0" applyProtection="0">
      <alignment vertical="center"/>
    </xf>
    <xf numFmtId="201" fontId="62" fillId="17" borderId="0" applyNumberFormat="0" applyBorder="0" applyAlignment="0" applyProtection="0">
      <alignment vertical="center"/>
    </xf>
    <xf numFmtId="201" fontId="62" fillId="17" borderId="0" applyNumberFormat="0" applyBorder="0" applyAlignment="0" applyProtection="0">
      <alignment vertical="center"/>
    </xf>
    <xf numFmtId="201" fontId="63" fillId="0" borderId="26" applyNumberFormat="0" applyFill="0" applyAlignment="0" applyProtection="0">
      <alignment vertical="center"/>
    </xf>
    <xf numFmtId="201" fontId="63" fillId="0" borderId="26" applyNumberFormat="0" applyFill="0" applyAlignment="0" applyProtection="0">
      <alignment vertical="center"/>
    </xf>
    <xf numFmtId="201" fontId="63" fillId="0" borderId="26" applyNumberFormat="0" applyFill="0" applyAlignment="0" applyProtection="0">
      <alignment vertical="center"/>
    </xf>
    <xf numFmtId="201" fontId="63" fillId="0" borderId="26" applyNumberFormat="0" applyFill="0" applyAlignment="0" applyProtection="0">
      <alignment vertical="center"/>
    </xf>
    <xf numFmtId="201" fontId="63" fillId="0" borderId="26" applyNumberFormat="0" applyFill="0" applyAlignment="0" applyProtection="0">
      <alignment vertical="center"/>
    </xf>
    <xf numFmtId="201" fontId="63" fillId="0" borderId="26" applyNumberFormat="0" applyFill="0" applyAlignment="0" applyProtection="0">
      <alignment vertical="center"/>
    </xf>
    <xf numFmtId="201" fontId="63" fillId="0" borderId="26" applyNumberFormat="0" applyFill="0" applyAlignment="0" applyProtection="0">
      <alignment vertical="center"/>
    </xf>
    <xf numFmtId="201" fontId="63" fillId="0" borderId="26" applyNumberFormat="0" applyFill="0" applyAlignment="0" applyProtection="0">
      <alignment vertical="center"/>
    </xf>
    <xf numFmtId="0" fontId="2" fillId="0" borderId="0">
      <alignment vertical="center"/>
    </xf>
    <xf numFmtId="0" fontId="11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6"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0" fontId="14" fillId="0" borderId="0"/>
    <xf numFmtId="0" fontId="14" fillId="0" borderId="0"/>
    <xf numFmtId="0" fontId="1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xf numFmtId="0" fontId="12"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5" fillId="45" borderId="0" applyNumberFormat="0" applyBorder="0" applyAlignment="0" applyProtection="0"/>
    <xf numFmtId="0" fontId="25" fillId="31" borderId="0" applyNumberFormat="0" applyBorder="0" applyAlignment="0" applyProtection="0"/>
    <xf numFmtId="0" fontId="25" fillId="29" borderId="0" applyNumberFormat="0" applyBorder="0" applyAlignment="0" applyProtection="0"/>
    <xf numFmtId="0" fontId="25" fillId="46"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50" borderId="0" applyNumberFormat="0" applyBorder="0" applyAlignment="0" applyProtection="0"/>
    <xf numFmtId="0" fontId="24" fillId="0" borderId="0" applyNumberFormat="0" applyFill="0" applyBorder="0" applyAlignment="0" applyProtection="0">
      <alignment vertical="top"/>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48" fillId="29" borderId="0" applyNumberFormat="0" applyBorder="0" applyAlignment="0" applyProtection="0">
      <alignment vertical="center"/>
    </xf>
    <xf numFmtId="0" fontId="48" fillId="29" borderId="0" applyNumberFormat="0" applyBorder="0" applyAlignment="0" applyProtection="0">
      <alignment vertical="center"/>
    </xf>
    <xf numFmtId="0" fontId="48" fillId="29" borderId="0" applyNumberFormat="0" applyBorder="0" applyAlignment="0" applyProtection="0">
      <alignment vertical="center"/>
    </xf>
    <xf numFmtId="0" fontId="48" fillId="29" borderId="0" applyNumberFormat="0" applyBorder="0" applyAlignment="0" applyProtection="0">
      <alignment vertical="center"/>
    </xf>
    <xf numFmtId="0" fontId="48" fillId="29" borderId="0" applyNumberFormat="0" applyBorder="0" applyAlignment="0" applyProtection="0">
      <alignment vertical="center"/>
    </xf>
    <xf numFmtId="0" fontId="48" fillId="29" borderId="0" applyNumberFormat="0" applyBorder="0" applyAlignment="0" applyProtection="0">
      <alignment vertical="center"/>
    </xf>
    <xf numFmtId="0" fontId="48" fillId="9" borderId="0" applyNumberFormat="0" applyBorder="0" applyAlignment="0" applyProtection="0">
      <alignment vertical="center"/>
    </xf>
    <xf numFmtId="0" fontId="48" fillId="29" borderId="0" applyNumberFormat="0" applyBorder="0" applyAlignment="0" applyProtection="0">
      <alignment vertical="center"/>
    </xf>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0" fontId="49" fillId="31" borderId="0" applyNumberFormat="0" applyBorder="0" applyAlignment="0" applyProtection="0">
      <alignment vertical="center"/>
    </xf>
    <xf numFmtId="0" fontId="49" fillId="7" borderId="0" applyNumberFormat="0" applyBorder="0" applyAlignment="0" applyProtection="0">
      <alignment vertical="center"/>
    </xf>
    <xf numFmtId="0" fontId="49" fillId="31" borderId="0" applyNumberFormat="0" applyBorder="0" applyAlignment="0" applyProtection="0">
      <alignment vertical="center"/>
    </xf>
    <xf numFmtId="0" fontId="49" fillId="31" borderId="0" applyNumberFormat="0" applyBorder="0" applyAlignment="0" applyProtection="0"/>
    <xf numFmtId="0" fontId="49" fillId="31" borderId="0" applyNumberFormat="0" applyBorder="0" applyAlignment="0" applyProtection="0"/>
    <xf numFmtId="0" fontId="49" fillId="31" borderId="0" applyNumberFormat="0" applyBorder="0" applyAlignment="0" applyProtection="0"/>
    <xf numFmtId="0" fontId="49" fillId="31" borderId="0" applyNumberFormat="0" applyBorder="0" applyAlignment="0" applyProtection="0"/>
    <xf numFmtId="0" fontId="49" fillId="31" borderId="0" applyNumberFormat="0" applyBorder="0" applyAlignment="0" applyProtection="0"/>
    <xf numFmtId="0" fontId="14" fillId="0" borderId="0"/>
    <xf numFmtId="0" fontId="13" fillId="0" borderId="0"/>
    <xf numFmtId="204" fontId="13" fillId="0" borderId="0" applyFont="0" applyFill="0" applyBorder="0" applyAlignment="0" applyProtection="0"/>
    <xf numFmtId="9" fontId="13" fillId="0" borderId="0" applyFont="0" applyFill="0" applyBorder="0" applyAlignment="0" applyProtection="0"/>
    <xf numFmtId="0" fontId="26" fillId="0" borderId="0">
      <alignment vertical="center"/>
    </xf>
    <xf numFmtId="0" fontId="13" fillId="0" borderId="0">
      <alignment vertical="center"/>
    </xf>
    <xf numFmtId="0" fontId="26" fillId="0" borderId="0">
      <alignment vertical="center"/>
    </xf>
    <xf numFmtId="0" fontId="13" fillId="0" borderId="0">
      <alignment vertical="center"/>
    </xf>
    <xf numFmtId="0" fontId="98" fillId="0" borderId="0">
      <alignment vertical="center"/>
    </xf>
    <xf numFmtId="9" fontId="98" fillId="0" borderId="0" applyFont="0" applyFill="0" applyBorder="0" applyAlignment="0" applyProtection="0"/>
    <xf numFmtId="0" fontId="2" fillId="0" borderId="0"/>
    <xf numFmtId="43" fontId="98" fillId="0" borderId="0" applyFont="0" applyFill="0" applyBorder="0" applyAlignment="0" applyProtection="0"/>
    <xf numFmtId="176" fontId="98" fillId="0" borderId="0" applyFont="0" applyFill="0" applyBorder="0" applyAlignment="0" applyProtection="0"/>
    <xf numFmtId="0" fontId="2" fillId="0" borderId="0"/>
    <xf numFmtId="0" fontId="25" fillId="0" borderId="0">
      <alignment vertical="center"/>
    </xf>
    <xf numFmtId="44" fontId="85" fillId="0" borderId="0" applyFont="0" applyFill="0" applyBorder="0" applyAlignment="0" applyProtection="0">
      <alignment vertical="center"/>
    </xf>
    <xf numFmtId="44" fontId="13"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76" fontId="14" fillId="0" borderId="0" applyFont="0" applyFill="0" applyBorder="0" applyAlignment="0" applyProtection="0"/>
    <xf numFmtId="44" fontId="13" fillId="0" borderId="0" applyFont="0" applyFill="0" applyBorder="0" applyAlignment="0" applyProtection="0">
      <alignment vertical="center"/>
    </xf>
    <xf numFmtId="0" fontId="14" fillId="0" borderId="0"/>
    <xf numFmtId="9" fontId="14" fillId="0" borderId="0" applyFont="0" applyFill="0" applyBorder="0" applyAlignment="0" applyProtection="0"/>
    <xf numFmtId="176"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NumberFormat="0" applyFont="0" applyFill="0" applyBorder="0" applyProtection="0">
      <alignment vertical="center" wrapText="1"/>
    </xf>
    <xf numFmtId="0" fontId="14" fillId="0" borderId="0"/>
    <xf numFmtId="0" fontId="14" fillId="0" borderId="0"/>
    <xf numFmtId="0" fontId="14" fillId="0" borderId="0"/>
    <xf numFmtId="0" fontId="14" fillId="0" borderId="0"/>
    <xf numFmtId="0" fontId="14" fillId="0" borderId="0" applyNumberFormat="0" applyFont="0" applyFill="0" applyBorder="0" applyProtection="0">
      <alignment vertical="center" wrapText="1"/>
    </xf>
    <xf numFmtId="0" fontId="14" fillId="0" borderId="0"/>
    <xf numFmtId="0" fontId="14" fillId="0" borderId="0" applyNumberFormat="0" applyFont="0" applyFill="0" applyBorder="0" applyProtection="0">
      <alignmen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4" fontId="14" fillId="0" borderId="0"/>
    <xf numFmtId="0" fontId="14" fillId="0" borderId="0"/>
    <xf numFmtId="0" fontId="30" fillId="14" borderId="53"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3"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44" fontId="13" fillId="0" borderId="0" applyFont="0" applyFill="0" applyBorder="0" applyAlignment="0" applyProtection="0">
      <alignment vertical="center"/>
    </xf>
    <xf numFmtId="176" fontId="14" fillId="0" borderId="0" applyFont="0" applyFill="0" applyBorder="0" applyAlignment="0" applyProtection="0"/>
    <xf numFmtId="0" fontId="14" fillId="0" borderId="0"/>
    <xf numFmtId="176" fontId="14" fillId="0" borderId="0" applyFont="0" applyFill="0" applyBorder="0" applyAlignment="0" applyProtection="0"/>
    <xf numFmtId="176" fontId="14" fillId="0" borderId="0" applyFont="0" applyFill="0" applyBorder="0" applyAlignment="0" applyProtection="0"/>
    <xf numFmtId="194" fontId="14" fillId="0" borderId="0"/>
    <xf numFmtId="0" fontId="39" fillId="8" borderId="53" applyNumberFormat="0" applyAlignment="0" applyProtection="0"/>
    <xf numFmtId="0" fontId="14" fillId="28" borderId="0" applyNumberFormat="0" applyFont="0" applyBorder="0" applyAlignment="0" applyProtection="0"/>
    <xf numFmtId="0" fontId="14" fillId="0" borderId="0"/>
    <xf numFmtId="0" fontId="14" fillId="0" borderId="0"/>
    <xf numFmtId="0" fontId="12" fillId="0" borderId="0" applyProtection="0"/>
    <xf numFmtId="0" fontId="12" fillId="0" borderId="0" applyProtection="0"/>
    <xf numFmtId="0" fontId="14" fillId="0" borderId="0"/>
    <xf numFmtId="0" fontId="12" fillId="0" borderId="0" applyProtection="0"/>
    <xf numFmtId="0" fontId="14" fillId="0" borderId="0"/>
    <xf numFmtId="0" fontId="14" fillId="0" borderId="0"/>
    <xf numFmtId="0" fontId="12" fillId="0" borderId="0" applyProtection="0"/>
    <xf numFmtId="0" fontId="12" fillId="0" borderId="0" applyProtection="0"/>
    <xf numFmtId="0" fontId="14" fillId="0" borderId="0"/>
    <xf numFmtId="0" fontId="12" fillId="0" borderId="0" applyProtection="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applyProtection="0"/>
    <xf numFmtId="0" fontId="14" fillId="0" borderId="0"/>
    <xf numFmtId="0" fontId="14" fillId="0" borderId="0"/>
    <xf numFmtId="0" fontId="12" fillId="0" borderId="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2" fillId="0" borderId="0"/>
    <xf numFmtId="0" fontId="14" fillId="0" borderId="0"/>
    <xf numFmtId="0" fontId="14" fillId="0" borderId="0"/>
    <xf numFmtId="0" fontId="12" fillId="0" borderId="0" applyProtection="0"/>
    <xf numFmtId="0" fontId="12" fillId="0" borderId="0" applyProtection="0"/>
    <xf numFmtId="0" fontId="14" fillId="0" borderId="0"/>
    <xf numFmtId="0" fontId="13" fillId="0" borderId="0">
      <alignment vertical="top"/>
    </xf>
    <xf numFmtId="0" fontId="12" fillId="0" borderId="0" applyProtection="0"/>
    <xf numFmtId="0" fontId="12" fillId="0" borderId="0" applyProtection="0"/>
    <xf numFmtId="0" fontId="14" fillId="0" borderId="0"/>
    <xf numFmtId="0" fontId="12" fillId="0" borderId="0" applyProtection="0"/>
    <xf numFmtId="0" fontId="12" fillId="0" borderId="0" applyProtection="0"/>
    <xf numFmtId="0" fontId="14" fillId="0" borderId="0"/>
    <xf numFmtId="0" fontId="12" fillId="0" borderId="0" applyProtection="0"/>
    <xf numFmtId="0" fontId="14" fillId="0" borderId="0"/>
    <xf numFmtId="0" fontId="14" fillId="0" borderId="0"/>
    <xf numFmtId="0" fontId="14" fillId="0" borderId="0"/>
    <xf numFmtId="0" fontId="14" fillId="0" borderId="0"/>
    <xf numFmtId="0" fontId="2" fillId="0" borderId="0"/>
    <xf numFmtId="0" fontId="2" fillId="0" borderId="0"/>
    <xf numFmtId="0" fontId="14" fillId="0" borderId="0"/>
    <xf numFmtId="0" fontId="14" fillId="0" borderId="0"/>
    <xf numFmtId="0" fontId="14" fillId="0" borderId="0"/>
    <xf numFmtId="0" fontId="39" fillId="8" borderId="53" applyNumberFormat="0" applyAlignment="0" applyProtection="0"/>
    <xf numFmtId="0" fontId="39" fillId="8" borderId="53" applyNumberFormat="0" applyAlignment="0" applyProtection="0"/>
    <xf numFmtId="0" fontId="39" fillId="8" borderId="53" applyNumberFormat="0" applyAlignment="0" applyProtection="0"/>
    <xf numFmtId="0" fontId="39" fillId="8" borderId="53" applyNumberFormat="0" applyAlignment="0" applyProtection="0"/>
    <xf numFmtId="0" fontId="14" fillId="0" borderId="0"/>
    <xf numFmtId="0" fontId="30" fillId="14" borderId="53" applyNumberFormat="0" applyAlignment="0" applyProtection="0"/>
    <xf numFmtId="0" fontId="30" fillId="14" borderId="53" applyNumberFormat="0" applyAlignment="0" applyProtection="0"/>
    <xf numFmtId="0" fontId="30" fillId="14" borderId="53" applyNumberFormat="0" applyAlignment="0" applyProtection="0"/>
    <xf numFmtId="0" fontId="30" fillId="14" borderId="53" applyNumberFormat="0" applyAlignment="0" applyProtection="0"/>
    <xf numFmtId="0" fontId="14" fillId="0" borderId="0"/>
    <xf numFmtId="0" fontId="14" fillId="0" borderId="0"/>
    <xf numFmtId="0" fontId="14" fillId="0" borderId="0"/>
    <xf numFmtId="0" fontId="14" fillId="0" borderId="0"/>
    <xf numFmtId="0" fontId="14" fillId="0" borderId="0" applyFont="0" applyFill="0" applyBorder="0" applyAlignment="0" applyProtection="0"/>
    <xf numFmtId="0" fontId="14" fillId="10" borderId="54"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10" borderId="54"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43" fillId="14" borderId="55"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alignment vertical="center"/>
    </xf>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4" fillId="0" borderId="0" applyNumberFormat="0" applyFont="0" applyFill="0" applyBorder="0" applyProtection="0">
      <alignment horizontal="left" wrapText="1"/>
    </xf>
    <xf numFmtId="0" fontId="45" fillId="0" borderId="56" applyNumberFormat="0" applyFill="0" applyAlignment="0" applyProtection="0"/>
    <xf numFmtId="0" fontId="14" fillId="0" borderId="0"/>
    <xf numFmtId="0" fontId="34" fillId="9" borderId="0" applyNumberFormat="0" applyBorder="0" applyAlignment="0" applyProtection="0"/>
    <xf numFmtId="0" fontId="14" fillId="0" borderId="0"/>
    <xf numFmtId="0" fontId="14" fillId="0" borderId="0"/>
    <xf numFmtId="0" fontId="14" fillId="0" borderId="0"/>
    <xf numFmtId="0" fontId="14" fillId="0" borderId="0"/>
    <xf numFmtId="0" fontId="29" fillId="7" borderId="0" applyNumberFormat="0" applyBorder="0" applyAlignment="0" applyProtection="0"/>
    <xf numFmtId="0" fontId="14" fillId="0" borderId="0"/>
    <xf numFmtId="0" fontId="14" fillId="0" borderId="0"/>
    <xf numFmtId="0" fontId="51" fillId="0" borderId="0" applyNumberFormat="0" applyFill="0" applyBorder="0" applyAlignment="0" applyProtection="0">
      <alignment vertical="center"/>
    </xf>
    <xf numFmtId="0" fontId="14" fillId="0" borderId="0"/>
    <xf numFmtId="0" fontId="14" fillId="0" borderId="0"/>
    <xf numFmtId="0" fontId="14" fillId="0" borderId="0" applyNumberFormat="0" applyFont="0" applyFill="0" applyBorder="0" applyProtection="0">
      <alignment vertical="center" wrapText="1"/>
    </xf>
    <xf numFmtId="0" fontId="14" fillId="0" borderId="0"/>
    <xf numFmtId="9" fontId="14" fillId="0" borderId="0" applyFont="0" applyFill="0" applyBorder="0" applyAlignment="0" applyProtection="0"/>
    <xf numFmtId="9" fontId="14" fillId="0" borderId="0" applyFont="0" applyFill="0" applyBorder="0" applyAlignment="0" applyProtection="0"/>
    <xf numFmtId="0" fontId="47" fillId="0" borderId="0"/>
    <xf numFmtId="44" fontId="13" fillId="0" borderId="0" applyBorder="0" applyProtection="0">
      <alignment vertical="center"/>
    </xf>
    <xf numFmtId="9" fontId="14" fillId="0" borderId="0" applyFont="0" applyFill="0" applyBorder="0" applyAlignment="0" applyProtection="0"/>
    <xf numFmtId="43" fontId="14" fillId="0" borderId="0" applyFont="0" applyFill="0" applyBorder="0" applyAlignment="0" applyProtection="0"/>
    <xf numFmtId="0" fontId="2" fillId="0" borderId="0"/>
    <xf numFmtId="0" fontId="2" fillId="0" borderId="0"/>
    <xf numFmtId="176" fontId="14" fillId="0" borderId="0" applyFont="0" applyFill="0" applyBorder="0" applyAlignment="0" applyProtection="0"/>
    <xf numFmtId="0" fontId="14"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13"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14"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43" fillId="14" borderId="55" applyNumberFormat="0" applyAlignment="0" applyProtection="0"/>
    <xf numFmtId="0" fontId="43" fillId="14" borderId="55" applyNumberFormat="0" applyAlignment="0" applyProtection="0"/>
    <xf numFmtId="0" fontId="43" fillId="14" borderId="55" applyNumberFormat="0" applyAlignment="0" applyProtection="0"/>
    <xf numFmtId="0" fontId="43" fillId="14" borderId="55" applyNumberFormat="0" applyAlignment="0" applyProtection="0"/>
    <xf numFmtId="0" fontId="45" fillId="0" borderId="56" applyNumberFormat="0" applyFill="0" applyAlignment="0" applyProtection="0"/>
    <xf numFmtId="0" fontId="45" fillId="0" borderId="56" applyNumberFormat="0" applyFill="0" applyAlignment="0" applyProtection="0"/>
    <xf numFmtId="0" fontId="45" fillId="0" borderId="56" applyNumberFormat="0" applyFill="0" applyAlignment="0" applyProtection="0"/>
    <xf numFmtId="0" fontId="45" fillId="0" borderId="56" applyNumberFormat="0" applyFill="0" applyAlignment="0" applyProtection="0"/>
    <xf numFmtId="0" fontId="34" fillId="9" borderId="0" applyNumberFormat="0" applyBorder="0" applyAlignment="0" applyProtection="0"/>
    <xf numFmtId="0" fontId="29" fillId="7" borderId="0" applyNumberFormat="0" applyBorder="0" applyAlignment="0" applyProtection="0"/>
    <xf numFmtId="0" fontId="51" fillId="0" borderId="0" applyNumberFormat="0" applyFill="0" applyBorder="0" applyAlignment="0" applyProtection="0">
      <alignment vertical="center"/>
    </xf>
    <xf numFmtId="0" fontId="56" fillId="0" borderId="56" applyNumberFormat="0" applyFill="0" applyAlignment="0" applyProtection="0">
      <alignment vertical="center"/>
    </xf>
    <xf numFmtId="0" fontId="56" fillId="0" borderId="56" applyNumberFormat="0" applyFill="0" applyAlignment="0" applyProtection="0">
      <alignment vertical="center"/>
    </xf>
    <xf numFmtId="0" fontId="56" fillId="0" borderId="56" applyNumberFormat="0" applyFill="0" applyAlignment="0" applyProtection="0">
      <alignment vertical="center"/>
    </xf>
    <xf numFmtId="0" fontId="13" fillId="10" borderId="54" applyNumberFormat="0" applyFont="0" applyAlignment="0" applyProtection="0">
      <alignment vertical="center"/>
    </xf>
    <xf numFmtId="0" fontId="13" fillId="10" borderId="54" applyNumberFormat="0" applyFont="0" applyAlignment="0" applyProtection="0">
      <alignment vertical="center"/>
    </xf>
    <xf numFmtId="0" fontId="13" fillId="10" borderId="54" applyNumberFormat="0" applyFont="0" applyAlignment="0" applyProtection="0">
      <alignment vertical="center"/>
    </xf>
    <xf numFmtId="0" fontId="59" fillId="14" borderId="53" applyNumberFormat="0" applyAlignment="0" applyProtection="0">
      <alignment vertical="center"/>
    </xf>
    <xf numFmtId="0" fontId="59" fillId="14" borderId="53" applyNumberFormat="0" applyAlignment="0" applyProtection="0">
      <alignment vertical="center"/>
    </xf>
    <xf numFmtId="0" fontId="59" fillId="14" borderId="53" applyNumberFormat="0" applyAlignment="0" applyProtection="0">
      <alignment vertical="center"/>
    </xf>
    <xf numFmtId="0" fontId="60" fillId="8" borderId="53" applyNumberFormat="0" applyAlignment="0" applyProtection="0">
      <alignment vertical="center"/>
    </xf>
    <xf numFmtId="0" fontId="60" fillId="8" borderId="53" applyNumberFormat="0" applyAlignment="0" applyProtection="0">
      <alignment vertical="center"/>
    </xf>
    <xf numFmtId="0" fontId="60" fillId="8" borderId="53" applyNumberFormat="0" applyAlignment="0" applyProtection="0">
      <alignment vertical="center"/>
    </xf>
    <xf numFmtId="0" fontId="61" fillId="14" borderId="55" applyNumberFormat="0" applyAlignment="0" applyProtection="0">
      <alignment vertical="center"/>
    </xf>
    <xf numFmtId="0" fontId="61" fillId="14" borderId="55" applyNumberFormat="0" applyAlignment="0" applyProtection="0">
      <alignment vertical="center"/>
    </xf>
    <xf numFmtId="0" fontId="61" fillId="14" borderId="55" applyNumberFormat="0" applyAlignment="0" applyProtection="0">
      <alignment vertical="center"/>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2" fillId="0" borderId="0" applyProtection="0"/>
    <xf numFmtId="194" fontId="12" fillId="0" borderId="0" applyProtection="0"/>
    <xf numFmtId="194" fontId="14" fillId="0" borderId="0"/>
    <xf numFmtId="194" fontId="12" fillId="0" borderId="0" applyProtection="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14" fillId="0" borderId="0"/>
    <xf numFmtId="194" fontId="14" fillId="0" borderId="0"/>
    <xf numFmtId="194" fontId="14" fillId="0" borderId="0"/>
    <xf numFmtId="194" fontId="34" fillId="9" borderId="0" applyNumberFormat="0" applyBorder="0" applyAlignment="0" applyProtection="0"/>
    <xf numFmtId="194" fontId="29" fillId="7" borderId="0" applyNumberFormat="0" applyBorder="0" applyAlignment="0" applyProtection="0"/>
    <xf numFmtId="194" fontId="12" fillId="0" borderId="0" applyProtection="0"/>
    <xf numFmtId="194" fontId="14" fillId="0" borderId="0"/>
    <xf numFmtId="194" fontId="14" fillId="0" borderId="0"/>
    <xf numFmtId="194" fontId="34" fillId="9" borderId="0" applyNumberFormat="0" applyBorder="0" applyAlignment="0" applyProtection="0"/>
    <xf numFmtId="194" fontId="14" fillId="0" borderId="0"/>
    <xf numFmtId="194" fontId="29" fillId="7" borderId="0" applyNumberFormat="0" applyBorder="0" applyAlignment="0" applyProtection="0"/>
    <xf numFmtId="194" fontId="14" fillId="0" borderId="0"/>
    <xf numFmtId="194" fontId="14" fillId="0" borderId="0"/>
    <xf numFmtId="194" fontId="14" fillId="0" borderId="0"/>
    <xf numFmtId="194" fontId="14" fillId="0" borderId="0"/>
    <xf numFmtId="194" fontId="12" fillId="0" borderId="0" applyProtection="0"/>
    <xf numFmtId="194" fontId="14" fillId="0" borderId="0"/>
    <xf numFmtId="194" fontId="14" fillId="0" borderId="0"/>
    <xf numFmtId="194" fontId="12" fillId="0" borderId="0" applyProtection="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2" fillId="0" borderId="0" applyProtection="0"/>
    <xf numFmtId="194" fontId="12" fillId="0" borderId="0" applyProtection="0"/>
    <xf numFmtId="194" fontId="12" fillId="0" borderId="0" applyProtection="0"/>
    <xf numFmtId="194" fontId="12" fillId="0" borderId="0" applyProtection="0"/>
    <xf numFmtId="194" fontId="14" fillId="0" borderId="0"/>
    <xf numFmtId="194" fontId="14" fillId="0" borderId="0"/>
    <xf numFmtId="194" fontId="14" fillId="0" borderId="0"/>
    <xf numFmtId="194" fontId="14" fillId="0" borderId="0"/>
    <xf numFmtId="194" fontId="14" fillId="0" borderId="0"/>
    <xf numFmtId="0" fontId="14" fillId="0" borderId="0"/>
    <xf numFmtId="44" fontId="13" fillId="0" borderId="0" applyFont="0" applyFill="0" applyBorder="0" applyAlignment="0" applyProtection="0">
      <alignment vertical="center"/>
    </xf>
    <xf numFmtId="0" fontId="14" fillId="0" borderId="0"/>
    <xf numFmtId="0" fontId="4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4" fontId="13" fillId="0" borderId="0" applyFont="0" applyFill="0" applyBorder="0" applyAlignment="0" applyProtection="0">
      <alignment vertical="center"/>
    </xf>
    <xf numFmtId="0" fontId="14" fillId="0" borderId="0"/>
    <xf numFmtId="0" fontId="14" fillId="0" borderId="0"/>
    <xf numFmtId="0" fontId="14" fillId="0" borderId="0"/>
    <xf numFmtId="0" fontId="14" fillId="0" borderId="0"/>
    <xf numFmtId="0" fontId="12" fillId="0" borderId="0" applyProtection="0"/>
    <xf numFmtId="0" fontId="12" fillId="0" borderId="0" applyProtection="0"/>
    <xf numFmtId="0" fontId="14"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2" fillId="0" borderId="0"/>
    <xf numFmtId="0" fontId="2" fillId="0" borderId="0"/>
    <xf numFmtId="0" fontId="14" fillId="0" borderId="0"/>
    <xf numFmtId="0" fontId="14" fillId="0" borderId="0"/>
    <xf numFmtId="0" fontId="14" fillId="0" borderId="0"/>
    <xf numFmtId="0" fontId="14" fillId="0" borderId="0"/>
    <xf numFmtId="0" fontId="14" fillId="0" borderId="0"/>
    <xf numFmtId="0" fontId="34" fillId="9" borderId="0" applyNumberFormat="0" applyBorder="0" applyAlignment="0" applyProtection="0"/>
    <xf numFmtId="0" fontId="29" fillId="7" borderId="0" applyNumberFormat="0" applyBorder="0" applyAlignment="0" applyProtection="0"/>
    <xf numFmtId="0" fontId="51" fillId="0" borderId="0" applyNumberFormat="0" applyFill="0" applyBorder="0" applyAlignment="0" applyProtection="0">
      <alignment vertical="center"/>
    </xf>
    <xf numFmtId="44" fontId="13" fillId="0" borderId="0" applyBorder="0" applyProtection="0">
      <alignment vertical="center"/>
    </xf>
    <xf numFmtId="0" fontId="2" fillId="0" borderId="0"/>
    <xf numFmtId="0" fontId="2" fillId="0" borderId="0"/>
    <xf numFmtId="0" fontId="85" fillId="0" borderId="0"/>
    <xf numFmtId="0" fontId="85" fillId="0" borderId="0"/>
    <xf numFmtId="194" fontId="14" fillId="0" borderId="0"/>
    <xf numFmtId="194" fontId="14" fillId="0" borderId="0"/>
    <xf numFmtId="194" fontId="47" fillId="0" borderId="0"/>
    <xf numFmtId="9" fontId="85" fillId="0" borderId="0" applyFont="0" applyFill="0" applyBorder="0" applyAlignment="0" applyProtection="0">
      <alignment vertical="center"/>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applyNumberFormat="0" applyFont="0" applyFill="0" applyBorder="0" applyProtection="0">
      <alignment vertical="center" wrapText="1"/>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applyNumberFormat="0" applyFont="0" applyFill="0" applyBorder="0" applyProtection="0">
      <alignment vertical="center" wrapText="1"/>
    </xf>
    <xf numFmtId="194" fontId="14" fillId="0" borderId="0"/>
    <xf numFmtId="194" fontId="14" fillId="0" borderId="0" applyNumberFormat="0" applyFont="0" applyFill="0" applyBorder="0" applyProtection="0">
      <alignment vertical="center" wrapText="1"/>
    </xf>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30" fillId="14" borderId="53" applyNumberFormat="0" applyAlignment="0" applyProtection="0"/>
    <xf numFmtId="194" fontId="30" fillId="14" borderId="53" applyNumberFormat="0" applyAlignment="0" applyProtection="0"/>
    <xf numFmtId="194" fontId="30" fillId="14" borderId="53" applyNumberFormat="0" applyAlignment="0" applyProtection="0"/>
    <xf numFmtId="194" fontId="30" fillId="14" borderId="53" applyNumberFormat="0" applyAlignment="0" applyProtection="0"/>
    <xf numFmtId="194" fontId="39" fillId="8" borderId="53" applyNumberFormat="0" applyAlignment="0" applyProtection="0"/>
    <xf numFmtId="194" fontId="39" fillId="8" borderId="53" applyNumberFormat="0" applyAlignment="0" applyProtection="0"/>
    <xf numFmtId="194" fontId="39" fillId="8" borderId="53" applyNumberFormat="0" applyAlignment="0" applyProtection="0"/>
    <xf numFmtId="194" fontId="39" fillId="8" borderId="53" applyNumberFormat="0" applyAlignment="0" applyProtection="0"/>
    <xf numFmtId="194" fontId="14" fillId="28" borderId="0" applyNumberFormat="0" applyFont="0" applyBorder="0" applyAlignment="0" applyProtection="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xf numFmtId="194" fontId="14" fillId="0" borderId="0" applyFont="0" applyFill="0" applyBorder="0" applyAlignment="0" applyProtection="0"/>
    <xf numFmtId="194" fontId="14"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13"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14"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25" fillId="10" borderId="54" applyNumberFormat="0" applyFont="0" applyAlignment="0" applyProtection="0"/>
    <xf numFmtId="194" fontId="43" fillId="14" borderId="55" applyNumberFormat="0" applyAlignment="0" applyProtection="0"/>
    <xf numFmtId="194" fontId="43" fillId="14" borderId="55" applyNumberFormat="0" applyAlignment="0" applyProtection="0"/>
    <xf numFmtId="194" fontId="43" fillId="14" borderId="55" applyNumberFormat="0" applyAlignment="0" applyProtection="0"/>
    <xf numFmtId="194" fontId="43" fillId="14" borderId="55" applyNumberFormat="0" applyAlignment="0" applyProtection="0"/>
    <xf numFmtId="194" fontId="14" fillId="0" borderId="0"/>
    <xf numFmtId="194" fontId="14" fillId="0" borderId="0"/>
    <xf numFmtId="194" fontId="14" fillId="0" borderId="0"/>
    <xf numFmtId="194" fontId="14" fillId="0" borderId="0" applyNumberFormat="0" applyFont="0" applyFill="0" applyBorder="0" applyProtection="0">
      <alignment horizontal="left" wrapText="1"/>
    </xf>
    <xf numFmtId="194" fontId="45" fillId="0" borderId="56" applyNumberFormat="0" applyFill="0" applyAlignment="0" applyProtection="0"/>
    <xf numFmtId="194" fontId="45" fillId="0" borderId="56" applyNumberFormat="0" applyFill="0" applyAlignment="0" applyProtection="0"/>
    <xf numFmtId="194" fontId="45" fillId="0" borderId="56" applyNumberFormat="0" applyFill="0" applyAlignment="0" applyProtection="0"/>
    <xf numFmtId="194" fontId="45" fillId="0" borderId="56" applyNumberFormat="0" applyFill="0" applyAlignment="0" applyProtection="0"/>
    <xf numFmtId="194" fontId="14" fillId="0" borderId="0"/>
    <xf numFmtId="194" fontId="14" fillId="0" borderId="0"/>
    <xf numFmtId="194" fontId="56" fillId="0" borderId="56" applyNumberFormat="0" applyFill="0" applyAlignment="0" applyProtection="0">
      <alignment vertical="center"/>
    </xf>
    <xf numFmtId="194" fontId="56" fillId="0" borderId="56" applyNumberFormat="0" applyFill="0" applyAlignment="0" applyProtection="0">
      <alignment vertical="center"/>
    </xf>
    <xf numFmtId="194" fontId="56" fillId="0" borderId="56" applyNumberFormat="0" applyFill="0" applyAlignment="0" applyProtection="0">
      <alignment vertical="center"/>
    </xf>
    <xf numFmtId="44" fontId="13" fillId="0" borderId="0" applyBorder="0" applyProtection="0">
      <alignment vertical="center"/>
    </xf>
    <xf numFmtId="194" fontId="59" fillId="14" borderId="53" applyNumberFormat="0" applyAlignment="0" applyProtection="0">
      <alignment vertical="center"/>
    </xf>
    <xf numFmtId="194" fontId="59" fillId="14" borderId="53" applyNumberFormat="0" applyAlignment="0" applyProtection="0">
      <alignment vertical="center"/>
    </xf>
    <xf numFmtId="194" fontId="59" fillId="14" borderId="53" applyNumberFormat="0" applyAlignment="0" applyProtection="0">
      <alignment vertical="center"/>
    </xf>
    <xf numFmtId="194" fontId="61" fillId="14" borderId="55" applyNumberFormat="0" applyAlignment="0" applyProtection="0">
      <alignment vertical="center"/>
    </xf>
    <xf numFmtId="194" fontId="61" fillId="14" borderId="55" applyNumberFormat="0" applyAlignment="0" applyProtection="0">
      <alignment vertical="center"/>
    </xf>
    <xf numFmtId="194" fontId="61" fillId="14" borderId="55" applyNumberFormat="0" applyAlignment="0" applyProtection="0">
      <alignment vertical="center"/>
    </xf>
    <xf numFmtId="194" fontId="60" fillId="8" borderId="53" applyNumberFormat="0" applyAlignment="0" applyProtection="0">
      <alignment vertical="center"/>
    </xf>
    <xf numFmtId="194" fontId="60" fillId="8" borderId="53" applyNumberFormat="0" applyAlignment="0" applyProtection="0">
      <alignment vertical="center"/>
    </xf>
    <xf numFmtId="194" fontId="60" fillId="8" borderId="53" applyNumberFormat="0" applyAlignment="0" applyProtection="0">
      <alignment vertical="center"/>
    </xf>
    <xf numFmtId="194" fontId="14" fillId="0" borderId="0"/>
    <xf numFmtId="194" fontId="14" fillId="0" borderId="0"/>
    <xf numFmtId="194" fontId="14" fillId="0" borderId="0"/>
    <xf numFmtId="194" fontId="14" fillId="0" borderId="0" applyNumberFormat="0" applyFont="0" applyFill="0" applyBorder="0" applyProtection="0">
      <alignment vertical="center" wrapText="1"/>
    </xf>
    <xf numFmtId="194" fontId="13" fillId="10" borderId="54" applyNumberFormat="0" applyFont="0" applyAlignment="0" applyProtection="0">
      <alignment vertical="center"/>
    </xf>
    <xf numFmtId="194" fontId="13" fillId="10" borderId="54" applyNumberFormat="0" applyFont="0" applyAlignment="0" applyProtection="0">
      <alignment vertical="center"/>
    </xf>
    <xf numFmtId="194" fontId="13" fillId="10" borderId="54" applyNumberFormat="0" applyFont="0" applyAlignment="0" applyProtection="0">
      <alignment vertical="center"/>
    </xf>
    <xf numFmtId="194" fontId="2" fillId="0" borderId="0"/>
    <xf numFmtId="193" fontId="14" fillId="0" borderId="0" applyProtection="0"/>
    <xf numFmtId="194" fontId="14" fillId="0" borderId="0"/>
    <xf numFmtId="0" fontId="14" fillId="0" borderId="0"/>
    <xf numFmtId="0" fontId="2" fillId="0" borderId="0"/>
    <xf numFmtId="0" fontId="2" fillId="0" borderId="0"/>
    <xf numFmtId="0" fontId="14" fillId="0" borderId="0"/>
    <xf numFmtId="0" fontId="14" fillId="0" borderId="0"/>
    <xf numFmtId="197" fontId="14" fillId="0" borderId="0"/>
    <xf numFmtId="0" fontId="2" fillId="0" borderId="0"/>
    <xf numFmtId="176" fontId="2" fillId="0" borderId="0" applyFont="0" applyFill="0" applyBorder="0" applyAlignment="0" applyProtection="0"/>
    <xf numFmtId="9" fontId="2" fillId="0" borderId="0" applyFont="0" applyFill="0" applyBorder="0" applyAlignment="0" applyProtection="0"/>
    <xf numFmtId="195" fontId="14" fillId="0" borderId="0"/>
    <xf numFmtId="0" fontId="14" fillId="0" borderId="0"/>
    <xf numFmtId="195" fontId="14" fillId="0" borderId="0" applyProtection="0"/>
    <xf numFmtId="195" fontId="14" fillId="0" borderId="0"/>
    <xf numFmtId="0" fontId="14" fillId="0" borderId="0" applyProtection="0"/>
    <xf numFmtId="0" fontId="14" fillId="0" borderId="0" applyProtection="0"/>
    <xf numFmtId="0" fontId="14" fillId="0" borderId="0" applyProtection="0"/>
    <xf numFmtId="197" fontId="14" fillId="0" borderId="0"/>
    <xf numFmtId="197" fontId="14" fillId="0" borderId="0"/>
    <xf numFmtId="196" fontId="14" fillId="0" borderId="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195" fontId="14" fillId="0" borderId="0"/>
    <xf numFmtId="0" fontId="14" fillId="0" borderId="0"/>
    <xf numFmtId="196" fontId="14" fillId="0" borderId="0" applyProtection="0"/>
    <xf numFmtId="0" fontId="14" fillId="0" borderId="0" applyProtection="0"/>
    <xf numFmtId="0" fontId="14" fillId="0" borderId="0"/>
    <xf numFmtId="196" fontId="14" fillId="0" borderId="0" applyProtection="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95" fontId="14" fillId="0" borderId="0"/>
    <xf numFmtId="195" fontId="14" fillId="0" borderId="0"/>
    <xf numFmtId="0" fontId="14" fillId="0" borderId="0"/>
    <xf numFmtId="0" fontId="14" fillId="0" borderId="0"/>
    <xf numFmtId="0" fontId="30" fillId="14" borderId="53" applyNumberFormat="0" applyAlignment="0" applyProtection="0"/>
    <xf numFmtId="0" fontId="30" fillId="14" borderId="53"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4" fontId="13" fillId="0" borderId="0" applyFont="0" applyFill="0" applyBorder="0" applyAlignment="0" applyProtection="0">
      <alignment vertical="center"/>
    </xf>
    <xf numFmtId="44" fontId="13" fillId="0" borderId="0" applyFont="0" applyFill="0" applyBorder="0" applyAlignment="0" applyProtection="0"/>
    <xf numFmtId="44" fontId="13" fillId="0" borderId="0" applyFont="0" applyFill="0" applyBorder="0" applyAlignment="0" applyProtection="0"/>
    <xf numFmtId="176" fontId="14" fillId="0" borderId="0" applyFont="0" applyFill="0" applyBorder="0" applyAlignment="0" applyProtection="0"/>
    <xf numFmtId="176" fontId="2" fillId="0" borderId="0" applyFont="0" applyFill="0" applyBorder="0" applyAlignment="0" applyProtection="0"/>
    <xf numFmtId="0" fontId="39" fillId="8" borderId="53" applyNumberFormat="0" applyAlignment="0" applyProtection="0"/>
    <xf numFmtId="0" fontId="39" fillId="8" borderId="53" applyNumberFormat="0" applyAlignment="0" applyProtection="0"/>
    <xf numFmtId="0" fontId="14" fillId="28" borderId="0" applyNumberFormat="0" applyFont="0" applyBorder="0" applyAlignment="0" applyProtection="0"/>
    <xf numFmtId="196" fontId="14" fillId="0" borderId="0"/>
    <xf numFmtId="0" fontId="14" fillId="0" borderId="0"/>
    <xf numFmtId="195" fontId="14" fillId="0" borderId="0"/>
    <xf numFmtId="196" fontId="14" fillId="0" borderId="0"/>
    <xf numFmtId="196"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top"/>
    </xf>
    <xf numFmtId="0" fontId="14" fillId="0" borderId="0"/>
    <xf numFmtId="0" fontId="14" fillId="0" borderId="0"/>
    <xf numFmtId="0" fontId="2" fillId="0" borderId="0"/>
    <xf numFmtId="0" fontId="14" fillId="0" borderId="0"/>
    <xf numFmtId="0" fontId="2" fillId="0" borderId="0"/>
    <xf numFmtId="195" fontId="2"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Font="0" applyFill="0" applyBorder="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14"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43" fillId="14" borderId="55" applyNumberFormat="0" applyAlignment="0" applyProtection="0"/>
    <xf numFmtId="0" fontId="43" fillId="14" borderId="55"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0" fontId="14" fillId="0" borderId="0"/>
    <xf numFmtId="0" fontId="14" fillId="0" borderId="0" applyNumberFormat="0" applyFont="0" applyFill="0" applyBorder="0" applyProtection="0">
      <alignment horizontal="left" wrapText="1"/>
    </xf>
    <xf numFmtId="0" fontId="45" fillId="0" borderId="56" applyNumberFormat="0" applyFill="0" applyAlignment="0" applyProtection="0"/>
    <xf numFmtId="0" fontId="45" fillId="0" borderId="56" applyNumberFormat="0" applyFill="0" applyAlignment="0" applyProtection="0"/>
    <xf numFmtId="43" fontId="25" fillId="0" borderId="0" applyFont="0" applyFill="0" applyBorder="0" applyAlignment="0" applyProtection="0"/>
    <xf numFmtId="0" fontId="14" fillId="0" borderId="0"/>
    <xf numFmtId="0" fontId="2" fillId="0" borderId="0"/>
    <xf numFmtId="195" fontId="2" fillId="0" borderId="0">
      <alignment vertical="center"/>
    </xf>
    <xf numFmtId="0" fontId="2" fillId="0" borderId="0">
      <alignment vertical="center"/>
    </xf>
    <xf numFmtId="196" fontId="2" fillId="0" borderId="0">
      <alignment vertical="center"/>
    </xf>
    <xf numFmtId="195" fontId="14" fillId="0" borderId="0"/>
    <xf numFmtId="0" fontId="14" fillId="0" borderId="0"/>
    <xf numFmtId="0" fontId="14" fillId="0" borderId="0"/>
    <xf numFmtId="0" fontId="14" fillId="0" borderId="0" applyProtection="0"/>
    <xf numFmtId="198" fontId="14" fillId="0" borderId="0" applyProtection="0"/>
    <xf numFmtId="195" fontId="14" fillId="0" borderId="0"/>
    <xf numFmtId="196" fontId="14" fillId="0" borderId="0"/>
    <xf numFmtId="195" fontId="14" fillId="0" borderId="0" applyProtection="0"/>
    <xf numFmtId="0" fontId="14" fillId="0" borderId="0"/>
    <xf numFmtId="0" fontId="14" fillId="0" borderId="0"/>
    <xf numFmtId="0" fontId="14" fillId="0" borderId="0"/>
    <xf numFmtId="196" fontId="14" fillId="0" borderId="0"/>
    <xf numFmtId="196" fontId="14" fillId="0" borderId="0"/>
    <xf numFmtId="0" fontId="14" fillId="0" borderId="0"/>
    <xf numFmtId="196" fontId="14" fillId="0" borderId="0" applyProtection="0"/>
    <xf numFmtId="0" fontId="56" fillId="0" borderId="56" applyNumberFormat="0" applyFill="0" applyAlignment="0" applyProtection="0">
      <alignment vertical="center"/>
    </xf>
    <xf numFmtId="195" fontId="56" fillId="0" borderId="56" applyNumberFormat="0" applyFill="0" applyAlignment="0" applyProtection="0">
      <alignment vertical="center"/>
    </xf>
    <xf numFmtId="195" fontId="56" fillId="0" borderId="56" applyNumberFormat="0" applyFill="0" applyAlignment="0" applyProtection="0">
      <alignment vertical="center"/>
    </xf>
    <xf numFmtId="0" fontId="56" fillId="0" borderId="56" applyNumberFormat="0" applyFill="0" applyAlignment="0" applyProtection="0">
      <alignment vertical="center"/>
    </xf>
    <xf numFmtId="0" fontId="56" fillId="0" borderId="56" applyNumberFormat="0" applyFill="0" applyAlignment="0" applyProtection="0">
      <alignment vertical="center"/>
    </xf>
    <xf numFmtId="0" fontId="13" fillId="10" borderId="54" applyNumberFormat="0" applyFont="0" applyAlignment="0" applyProtection="0">
      <alignment vertical="center"/>
    </xf>
    <xf numFmtId="195" fontId="13" fillId="10" borderId="54" applyNumberFormat="0" applyFont="0" applyAlignment="0" applyProtection="0">
      <alignment vertical="center"/>
    </xf>
    <xf numFmtId="195" fontId="13" fillId="10" borderId="54" applyNumberFormat="0" applyFont="0" applyAlignment="0" applyProtection="0">
      <alignment vertical="center"/>
    </xf>
    <xf numFmtId="0" fontId="26" fillId="10" borderId="54" applyNumberFormat="0" applyFont="0" applyAlignment="0" applyProtection="0">
      <alignment vertical="center"/>
    </xf>
    <xf numFmtId="0" fontId="13" fillId="10" borderId="54" applyNumberFormat="0" applyFont="0" applyAlignment="0" applyProtection="0">
      <alignment vertical="center"/>
    </xf>
    <xf numFmtId="0" fontId="13" fillId="10" borderId="54" applyNumberFormat="0" applyFont="0" applyAlignment="0" applyProtection="0">
      <alignment vertical="center"/>
    </xf>
    <xf numFmtId="9" fontId="14" fillId="0" borderId="0" applyFont="0" applyFill="0" applyBorder="0" applyAlignment="0" applyProtection="0"/>
    <xf numFmtId="9" fontId="2" fillId="0" borderId="0" applyFont="0" applyFill="0" applyBorder="0" applyAlignment="0" applyProtection="0">
      <alignment vertical="center"/>
    </xf>
    <xf numFmtId="0" fontId="59" fillId="14" borderId="53" applyNumberFormat="0" applyAlignment="0" applyProtection="0">
      <alignment vertical="center"/>
    </xf>
    <xf numFmtId="195" fontId="59" fillId="14" borderId="53" applyNumberFormat="0" applyAlignment="0" applyProtection="0">
      <alignment vertical="center"/>
    </xf>
    <xf numFmtId="195" fontId="59" fillId="14" borderId="53" applyNumberFormat="0" applyAlignment="0" applyProtection="0">
      <alignment vertical="center"/>
    </xf>
    <xf numFmtId="0" fontId="59" fillId="14" borderId="53" applyNumberFormat="0" applyAlignment="0" applyProtection="0">
      <alignment vertical="center"/>
    </xf>
    <xf numFmtId="0" fontId="59" fillId="14" borderId="53" applyNumberFormat="0" applyAlignment="0" applyProtection="0">
      <alignment vertical="center"/>
    </xf>
    <xf numFmtId="176" fontId="14" fillId="0" borderId="0" applyFont="0" applyFill="0" applyBorder="0" applyAlignment="0" applyProtection="0"/>
    <xf numFmtId="44" fontId="13" fillId="0" borderId="0" applyFont="0" applyFill="0" applyBorder="0" applyAlignment="0" applyProtection="0">
      <alignment vertical="center"/>
    </xf>
    <xf numFmtId="176" fontId="14" fillId="0" borderId="0" applyFont="0" applyFill="0" applyBorder="0" applyAlignment="0" applyProtection="0"/>
    <xf numFmtId="0" fontId="60" fillId="8" borderId="53" applyNumberFormat="0" applyAlignment="0" applyProtection="0">
      <alignment vertical="center"/>
    </xf>
    <xf numFmtId="195" fontId="60" fillId="8" borderId="53" applyNumberFormat="0" applyAlignment="0" applyProtection="0">
      <alignment vertical="center"/>
    </xf>
    <xf numFmtId="195" fontId="60" fillId="8" borderId="53" applyNumberFormat="0" applyAlignment="0" applyProtection="0">
      <alignment vertical="center"/>
    </xf>
    <xf numFmtId="0" fontId="60" fillId="8" borderId="53" applyNumberFormat="0" applyAlignment="0" applyProtection="0">
      <alignment vertical="center"/>
    </xf>
    <xf numFmtId="0" fontId="60" fillId="8" borderId="53" applyNumberFormat="0" applyAlignment="0" applyProtection="0">
      <alignment vertical="center"/>
    </xf>
    <xf numFmtId="0" fontId="61" fillId="14" borderId="55" applyNumberFormat="0" applyAlignment="0" applyProtection="0">
      <alignment vertical="center"/>
    </xf>
    <xf numFmtId="195" fontId="61" fillId="14" borderId="55" applyNumberFormat="0" applyAlignment="0" applyProtection="0">
      <alignment vertical="center"/>
    </xf>
    <xf numFmtId="195" fontId="61" fillId="14" borderId="55" applyNumberFormat="0" applyAlignment="0" applyProtection="0">
      <alignment vertical="center"/>
    </xf>
    <xf numFmtId="0" fontId="61" fillId="14" borderId="55" applyNumberFormat="0" applyAlignment="0" applyProtection="0">
      <alignment vertical="center"/>
    </xf>
    <xf numFmtId="0" fontId="61" fillId="14" borderId="55" applyNumberFormat="0" applyAlignment="0" applyProtection="0">
      <alignment vertical="center"/>
    </xf>
    <xf numFmtId="197" fontId="14" fillId="0" borderId="0"/>
    <xf numFmtId="0" fontId="85" fillId="0" borderId="0"/>
    <xf numFmtId="44" fontId="13" fillId="0" borderId="0" applyFont="0" applyFill="0" applyBorder="0" applyAlignment="0" applyProtection="0"/>
    <xf numFmtId="44" fontId="13" fillId="0" borderId="0" applyFont="0" applyFill="0" applyBorder="0" applyAlignment="0" applyProtection="0">
      <alignment vertical="center"/>
    </xf>
    <xf numFmtId="44" fontId="13" fillId="0" borderId="0" applyFon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NumberFormat="0" applyFont="0" applyFill="0" applyBorder="0" applyProtection="0">
      <alignment vertical="center" wrapText="1"/>
    </xf>
    <xf numFmtId="0" fontId="14" fillId="0" borderId="0"/>
    <xf numFmtId="0" fontId="14" fillId="0" borderId="0"/>
    <xf numFmtId="0" fontId="14" fillId="0" borderId="0" applyNumberFormat="0" applyFont="0" applyFill="0" applyBorder="0" applyProtection="0">
      <alignment vertical="center" wrapText="1"/>
    </xf>
    <xf numFmtId="0" fontId="14" fillId="0" borderId="0"/>
    <xf numFmtId="0" fontId="14" fillId="0" borderId="0" applyNumberFormat="0" applyFont="0" applyFill="0" applyBorder="0" applyProtection="0">
      <alignment vertical="center" wrapText="1"/>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0" fillId="14" borderId="53"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5"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0" fontId="39" fillId="8" borderId="53" applyNumberFormat="0" applyAlignment="0" applyProtection="0"/>
    <xf numFmtId="0" fontId="14" fillId="0" borderId="0"/>
    <xf numFmtId="0" fontId="14" fillId="0" borderId="0"/>
    <xf numFmtId="0" fontId="14" fillId="0" borderId="0"/>
    <xf numFmtId="0" fontId="13" fillId="10" borderId="54" applyNumberFormat="0" applyFont="0" applyAlignment="0" applyProtection="0"/>
    <xf numFmtId="0" fontId="43" fillId="14" borderId="55" applyNumberFormat="0" applyAlignment="0" applyProtection="0"/>
    <xf numFmtId="0" fontId="14" fillId="0" borderId="0"/>
    <xf numFmtId="0" fontId="14" fillId="0" borderId="0"/>
    <xf numFmtId="0" fontId="45" fillId="0" borderId="56" applyNumberFormat="0" applyFill="0" applyAlignment="0" applyProtection="0"/>
    <xf numFmtId="0" fontId="14" fillId="0" borderId="0"/>
    <xf numFmtId="0" fontId="14" fillId="0" borderId="0" applyNumberFormat="0" applyFont="0" applyFill="0" applyBorder="0" applyProtection="0">
      <alignment vertical="center" wrapText="1"/>
    </xf>
    <xf numFmtId="44" fontId="13" fillId="0" borderId="0" applyBorder="0" applyProtection="0">
      <alignment vertical="center"/>
    </xf>
    <xf numFmtId="200" fontId="14" fillId="0" borderId="0"/>
    <xf numFmtId="200" fontId="14" fillId="0" borderId="0"/>
    <xf numFmtId="200" fontId="14" fillId="0" borderId="0"/>
    <xf numFmtId="200" fontId="14" fillId="0" borderId="0"/>
    <xf numFmtId="200" fontId="14" fillId="0" borderId="0"/>
    <xf numFmtId="0" fontId="2" fillId="0" borderId="0"/>
    <xf numFmtId="196" fontId="14" fillId="0" borderId="0">
      <alignment vertical="center"/>
    </xf>
    <xf numFmtId="196" fontId="14" fillId="0" borderId="0">
      <alignment vertical="center"/>
    </xf>
    <xf numFmtId="201"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201" fontId="14" fillId="0" borderId="0"/>
    <xf numFmtId="195" fontId="14" fillId="0" borderId="0"/>
    <xf numFmtId="195" fontId="14" fillId="0" borderId="0"/>
    <xf numFmtId="195" fontId="14" fillId="0" borderId="0"/>
    <xf numFmtId="201" fontId="14" fillId="0" borderId="0"/>
    <xf numFmtId="201" fontId="14" fillId="0" borderId="0"/>
    <xf numFmtId="201" fontId="14" fillId="0" borderId="0"/>
    <xf numFmtId="201" fontId="14" fillId="0" borderId="0"/>
    <xf numFmtId="201" fontId="14" fillId="0" borderId="0"/>
    <xf numFmtId="201" fontId="14" fillId="0" borderId="0"/>
    <xf numFmtId="201" fontId="14" fillId="0" borderId="0"/>
    <xf numFmtId="201" fontId="14" fillId="0" borderId="0"/>
    <xf numFmtId="195" fontId="14" fillId="0" borderId="0"/>
    <xf numFmtId="201" fontId="14" fillId="0" borderId="0"/>
    <xf numFmtId="201" fontId="14" fillId="0" borderId="0"/>
    <xf numFmtId="201"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195" fontId="14" fillId="0" borderId="0"/>
    <xf numFmtId="201" fontId="14" fillId="0" borderId="0"/>
    <xf numFmtId="201" fontId="14" fillId="0" borderId="0"/>
    <xf numFmtId="195" fontId="14" fillId="0" borderId="0"/>
    <xf numFmtId="195" fontId="14" fillId="0" borderId="0"/>
    <xf numFmtId="195" fontId="14" fillId="0" borderId="0"/>
    <xf numFmtId="201" fontId="14" fillId="0" borderId="0"/>
    <xf numFmtId="201" fontId="14" fillId="0" borderId="0"/>
    <xf numFmtId="195" fontId="14" fillId="0" borderId="0"/>
    <xf numFmtId="195" fontId="14" fillId="0" borderId="0"/>
    <xf numFmtId="195" fontId="60" fillId="8" borderId="53" applyNumberFormat="0" applyAlignment="0" applyProtection="0">
      <alignment vertical="center"/>
    </xf>
    <xf numFmtId="201" fontId="14" fillId="0" borderId="0"/>
    <xf numFmtId="201" fontId="13" fillId="10" borderId="54" applyNumberFormat="0" applyFont="0" applyAlignment="0" applyProtection="0"/>
    <xf numFmtId="10" fontId="14" fillId="0" borderId="0" applyFont="0" applyFill="0" applyBorder="0" applyAlignment="0" applyProtection="0"/>
    <xf numFmtId="10"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95" fontId="14" fillId="0" borderId="0" applyProtection="0"/>
    <xf numFmtId="195" fontId="14" fillId="0" borderId="0"/>
    <xf numFmtId="201" fontId="56" fillId="0" borderId="56" applyNumberFormat="0" applyFill="0" applyAlignment="0" applyProtection="0">
      <alignment vertical="center"/>
    </xf>
    <xf numFmtId="201" fontId="56" fillId="0" borderId="56" applyNumberFormat="0" applyFill="0" applyAlignment="0" applyProtection="0">
      <alignment vertical="center"/>
    </xf>
    <xf numFmtId="201" fontId="56" fillId="0" borderId="56" applyNumberFormat="0" applyFill="0" applyAlignment="0" applyProtection="0">
      <alignment vertical="center"/>
    </xf>
    <xf numFmtId="201" fontId="56" fillId="0" borderId="56" applyNumberFormat="0" applyFill="0" applyAlignment="0" applyProtection="0">
      <alignment vertical="center"/>
    </xf>
    <xf numFmtId="201" fontId="56" fillId="0" borderId="56" applyNumberFormat="0" applyFill="0" applyAlignment="0" applyProtection="0">
      <alignment vertical="center"/>
    </xf>
    <xf numFmtId="201" fontId="56" fillId="0" borderId="56" applyNumberFormat="0" applyFill="0" applyAlignment="0" applyProtection="0">
      <alignment vertical="center"/>
    </xf>
    <xf numFmtId="201" fontId="13" fillId="10" borderId="54" applyNumberFormat="0" applyFont="0" applyAlignment="0" applyProtection="0">
      <alignment vertical="center"/>
    </xf>
    <xf numFmtId="201" fontId="13" fillId="10" borderId="54" applyNumberFormat="0" applyFont="0" applyAlignment="0" applyProtection="0">
      <alignment vertical="center"/>
    </xf>
    <xf numFmtId="201" fontId="13" fillId="10" borderId="54" applyNumberFormat="0" applyFont="0" applyAlignment="0" applyProtection="0">
      <alignment vertical="center"/>
    </xf>
    <xf numFmtId="201" fontId="13" fillId="10" borderId="54" applyNumberFormat="0" applyFont="0" applyAlignment="0" applyProtection="0">
      <alignment vertical="center"/>
    </xf>
    <xf numFmtId="201" fontId="13" fillId="10" borderId="54" applyNumberFormat="0" applyFont="0" applyAlignment="0" applyProtection="0">
      <alignment vertical="center"/>
    </xf>
    <xf numFmtId="201" fontId="13" fillId="10" borderId="54" applyNumberFormat="0" applyFont="0" applyAlignment="0" applyProtection="0">
      <alignment vertical="center"/>
    </xf>
    <xf numFmtId="201" fontId="59" fillId="14" borderId="53" applyNumberFormat="0" applyAlignment="0" applyProtection="0">
      <alignment vertical="center"/>
    </xf>
    <xf numFmtId="201" fontId="59" fillId="14" borderId="53" applyNumberFormat="0" applyAlignment="0" applyProtection="0">
      <alignment vertical="center"/>
    </xf>
    <xf numFmtId="201" fontId="59" fillId="14" borderId="53" applyNumberFormat="0" applyAlignment="0" applyProtection="0">
      <alignment vertical="center"/>
    </xf>
    <xf numFmtId="201" fontId="59" fillId="14" borderId="53" applyNumberFormat="0" applyAlignment="0" applyProtection="0">
      <alignment vertical="center"/>
    </xf>
    <xf numFmtId="201" fontId="59" fillId="14" borderId="53" applyNumberFormat="0" applyAlignment="0" applyProtection="0">
      <alignment vertical="center"/>
    </xf>
    <xf numFmtId="201" fontId="59" fillId="14" borderId="53" applyNumberFormat="0" applyAlignment="0" applyProtection="0">
      <alignment vertical="center"/>
    </xf>
    <xf numFmtId="201" fontId="60" fillId="8" borderId="53" applyNumberFormat="0" applyAlignment="0" applyProtection="0">
      <alignment vertical="center"/>
    </xf>
    <xf numFmtId="201" fontId="60" fillId="8" borderId="53" applyNumberFormat="0" applyAlignment="0" applyProtection="0">
      <alignment vertical="center"/>
    </xf>
    <xf numFmtId="201" fontId="60" fillId="8" borderId="53" applyNumberFormat="0" applyAlignment="0" applyProtection="0">
      <alignment vertical="center"/>
    </xf>
    <xf numFmtId="201" fontId="60" fillId="8" borderId="53" applyNumberFormat="0" applyAlignment="0" applyProtection="0">
      <alignment vertical="center"/>
    </xf>
    <xf numFmtId="201" fontId="60" fillId="8" borderId="53" applyNumberFormat="0" applyAlignment="0" applyProtection="0">
      <alignment vertical="center"/>
    </xf>
    <xf numFmtId="201" fontId="60" fillId="8" borderId="53" applyNumberFormat="0" applyAlignment="0" applyProtection="0">
      <alignment vertical="center"/>
    </xf>
    <xf numFmtId="201" fontId="61" fillId="14" borderId="55" applyNumberFormat="0" applyAlignment="0" applyProtection="0">
      <alignment vertical="center"/>
    </xf>
    <xf numFmtId="201" fontId="61" fillId="14" borderId="55" applyNumberFormat="0" applyAlignment="0" applyProtection="0">
      <alignment vertical="center"/>
    </xf>
    <xf numFmtId="201" fontId="61" fillId="14" borderId="55" applyNumberFormat="0" applyAlignment="0" applyProtection="0">
      <alignment vertical="center"/>
    </xf>
    <xf numFmtId="201" fontId="61" fillId="14" borderId="55" applyNumberFormat="0" applyAlignment="0" applyProtection="0">
      <alignment vertical="center"/>
    </xf>
    <xf numFmtId="201" fontId="61" fillId="14" borderId="55" applyNumberFormat="0" applyAlignment="0" applyProtection="0">
      <alignment vertical="center"/>
    </xf>
    <xf numFmtId="201" fontId="61" fillId="14" borderId="55"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43" fontId="98" fillId="0" borderId="0" applyFont="0" applyFill="0" applyBorder="0" applyAlignment="0" applyProtection="0"/>
    <xf numFmtId="0" fontId="2" fillId="0" borderId="0"/>
    <xf numFmtId="44" fontId="85" fillId="0" borderId="0" applyFont="0" applyFill="0" applyBorder="0" applyAlignment="0" applyProtection="0">
      <alignment vertical="center"/>
    </xf>
    <xf numFmtId="44" fontId="13" fillId="0" borderId="0" applyFont="0" applyFill="0" applyBorder="0" applyAlignment="0" applyProtection="0"/>
    <xf numFmtId="44" fontId="13" fillId="0" borderId="0" applyFont="0" applyFill="0" applyBorder="0" applyAlignment="0" applyProtection="0">
      <alignment vertical="center"/>
    </xf>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3" fillId="0" borderId="0" applyFont="0" applyFill="0" applyBorder="0" applyAlignment="0" applyProtection="0">
      <alignment vertical="center"/>
    </xf>
    <xf numFmtId="0" fontId="39" fillId="8" borderId="53" applyNumberFormat="0" applyAlignment="0" applyProtection="0"/>
    <xf numFmtId="0" fontId="2" fillId="0" borderId="0"/>
    <xf numFmtId="0" fontId="2" fillId="0" borderId="0"/>
    <xf numFmtId="0" fontId="39" fillId="8" borderId="53" applyNumberFormat="0" applyAlignment="0" applyProtection="0"/>
    <xf numFmtId="0" fontId="39" fillId="8" borderId="53" applyNumberFormat="0" applyAlignment="0" applyProtection="0"/>
    <xf numFmtId="0" fontId="39" fillId="8" borderId="53" applyNumberFormat="0" applyAlignment="0" applyProtection="0"/>
    <xf numFmtId="0" fontId="39" fillId="8" borderId="53" applyNumberFormat="0" applyAlignment="0" applyProtection="0"/>
    <xf numFmtId="0" fontId="30" fillId="14" borderId="53" applyNumberFormat="0" applyAlignment="0" applyProtection="0"/>
    <xf numFmtId="0" fontId="30" fillId="14" borderId="53" applyNumberFormat="0" applyAlignment="0" applyProtection="0"/>
    <xf numFmtId="0" fontId="30" fillId="14" borderId="53" applyNumberFormat="0" applyAlignment="0" applyProtection="0"/>
    <xf numFmtId="0" fontId="30" fillId="14" borderId="53" applyNumberFormat="0" applyAlignment="0" applyProtection="0"/>
    <xf numFmtId="0" fontId="14" fillId="10" borderId="54" applyNumberFormat="0" applyFont="0" applyAlignment="0" applyProtection="0"/>
    <xf numFmtId="44" fontId="13" fillId="0" borderId="0" applyBorder="0" applyProtection="0">
      <alignment vertical="center"/>
    </xf>
    <xf numFmtId="43" fontId="14" fillId="0" borderId="0" applyFont="0" applyFill="0" applyBorder="0" applyAlignment="0" applyProtection="0"/>
    <xf numFmtId="0" fontId="2" fillId="0" borderId="0"/>
    <xf numFmtId="0" fontId="2" fillId="0" borderId="0"/>
    <xf numFmtId="0" fontId="14"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13"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14"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25" fillId="10" borderId="54" applyNumberFormat="0" applyFont="0" applyAlignment="0" applyProtection="0"/>
    <xf numFmtId="0" fontId="43" fillId="14" borderId="55" applyNumberFormat="0" applyAlignment="0" applyProtection="0"/>
    <xf numFmtId="0" fontId="43" fillId="14" borderId="55" applyNumberFormat="0" applyAlignment="0" applyProtection="0"/>
    <xf numFmtId="0" fontId="43" fillId="14" borderId="55" applyNumberFormat="0" applyAlignment="0" applyProtection="0"/>
    <xf numFmtId="0" fontId="43" fillId="14" borderId="55" applyNumberFormat="0" applyAlignment="0" applyProtection="0"/>
    <xf numFmtId="0" fontId="45" fillId="0" borderId="56" applyNumberFormat="0" applyFill="0" applyAlignment="0" applyProtection="0"/>
    <xf numFmtId="0" fontId="45" fillId="0" borderId="56" applyNumberFormat="0" applyFill="0" applyAlignment="0" applyProtection="0"/>
    <xf numFmtId="0" fontId="45" fillId="0" borderId="56" applyNumberFormat="0" applyFill="0" applyAlignment="0" applyProtection="0"/>
    <xf numFmtId="0" fontId="45" fillId="0" borderId="56" applyNumberFormat="0" applyFill="0" applyAlignment="0" applyProtection="0"/>
    <xf numFmtId="0" fontId="56" fillId="0" borderId="56" applyNumberFormat="0" applyFill="0" applyAlignment="0" applyProtection="0">
      <alignment vertical="center"/>
    </xf>
    <xf numFmtId="0" fontId="56" fillId="0" borderId="56" applyNumberFormat="0" applyFill="0" applyAlignment="0" applyProtection="0">
      <alignment vertical="center"/>
    </xf>
    <xf numFmtId="0" fontId="56" fillId="0" borderId="56" applyNumberFormat="0" applyFill="0" applyAlignment="0" applyProtection="0">
      <alignment vertical="center"/>
    </xf>
    <xf numFmtId="0" fontId="13" fillId="10" borderId="54" applyNumberFormat="0" applyFont="0" applyAlignment="0" applyProtection="0">
      <alignment vertical="center"/>
    </xf>
    <xf numFmtId="0" fontId="13" fillId="10" borderId="54" applyNumberFormat="0" applyFont="0" applyAlignment="0" applyProtection="0">
      <alignment vertical="center"/>
    </xf>
    <xf numFmtId="0" fontId="13" fillId="10" borderId="54" applyNumberFormat="0" applyFont="0" applyAlignment="0" applyProtection="0">
      <alignment vertical="center"/>
    </xf>
    <xf numFmtId="0" fontId="59" fillId="14" borderId="53" applyNumberFormat="0" applyAlignment="0" applyProtection="0">
      <alignment vertical="center"/>
    </xf>
    <xf numFmtId="0" fontId="59" fillId="14" borderId="53" applyNumberFormat="0" applyAlignment="0" applyProtection="0">
      <alignment vertical="center"/>
    </xf>
    <xf numFmtId="0" fontId="59" fillId="14" borderId="53" applyNumberFormat="0" applyAlignment="0" applyProtection="0">
      <alignment vertical="center"/>
    </xf>
    <xf numFmtId="0" fontId="60" fillId="8" borderId="53" applyNumberFormat="0" applyAlignment="0" applyProtection="0">
      <alignment vertical="center"/>
    </xf>
    <xf numFmtId="0" fontId="60" fillId="8" borderId="53" applyNumberFormat="0" applyAlignment="0" applyProtection="0">
      <alignment vertical="center"/>
    </xf>
    <xf numFmtId="0" fontId="60" fillId="8" borderId="53" applyNumberFormat="0" applyAlignment="0" applyProtection="0">
      <alignment vertical="center"/>
    </xf>
    <xf numFmtId="0" fontId="61" fillId="14" borderId="55" applyNumberFormat="0" applyAlignment="0" applyProtection="0">
      <alignment vertical="center"/>
    </xf>
    <xf numFmtId="0" fontId="61" fillId="14" borderId="55" applyNumberFormat="0" applyAlignment="0" applyProtection="0">
      <alignment vertical="center"/>
    </xf>
    <xf numFmtId="0" fontId="61" fillId="14" borderId="55" applyNumberFormat="0" applyAlignment="0" applyProtection="0">
      <alignment vertical="center"/>
    </xf>
    <xf numFmtId="0" fontId="1" fillId="0" borderId="0"/>
    <xf numFmtId="0" fontId="1" fillId="0" borderId="0"/>
    <xf numFmtId="9" fontId="14" fillId="0" borderId="0" applyFont="0" applyFill="0" applyBorder="0" applyAlignment="0" applyProtection="0"/>
    <xf numFmtId="0" fontId="98" fillId="0" borderId="0">
      <alignment vertical="center"/>
    </xf>
    <xf numFmtId="9" fontId="14" fillId="0" borderId="0" applyFont="0" applyFill="0" applyBorder="0" applyAlignment="0" applyProtection="0"/>
  </cellStyleXfs>
  <cellXfs count="380">
    <xf numFmtId="0" fontId="0" fillId="0" borderId="0" xfId="0"/>
    <xf numFmtId="0" fontId="0" fillId="0" borderId="0" xfId="0" applyAlignment="1">
      <alignment horizontal="center" vertical="center"/>
    </xf>
    <xf numFmtId="0" fontId="10" fillId="0" borderId="0" xfId="0" applyFont="1"/>
    <xf numFmtId="0" fontId="0" fillId="0" borderId="12" xfId="0" applyBorder="1"/>
    <xf numFmtId="0" fontId="23" fillId="0" borderId="0" xfId="15" applyFont="1"/>
    <xf numFmtId="0" fontId="14" fillId="0" borderId="0" xfId="16" applyAlignment="1">
      <alignment wrapText="1"/>
    </xf>
    <xf numFmtId="0" fontId="14" fillId="0" borderId="0" xfId="20" applyAlignment="1">
      <alignment wrapText="1"/>
    </xf>
    <xf numFmtId="0" fontId="14" fillId="0" borderId="0" xfId="15"/>
    <xf numFmtId="0" fontId="14" fillId="0" borderId="0" xfId="15" applyAlignment="1">
      <alignment wrapText="1"/>
    </xf>
    <xf numFmtId="0" fontId="14" fillId="0" borderId="0" xfId="15" applyAlignment="1">
      <alignment vertical="center"/>
    </xf>
    <xf numFmtId="0" fontId="11" fillId="0" borderId="11" xfId="15" applyFont="1" applyBorder="1" applyAlignment="1">
      <alignment horizontal="left" vertical="center" wrapText="1"/>
    </xf>
    <xf numFmtId="0" fontId="14" fillId="0" borderId="0" xfId="15" applyAlignment="1">
      <alignment vertical="center" wrapText="1"/>
    </xf>
    <xf numFmtId="186" fontId="23" fillId="0" borderId="0" xfId="14" applyNumberFormat="1" applyFont="1"/>
    <xf numFmtId="0" fontId="0" fillId="0" borderId="14" xfId="0" applyBorder="1"/>
    <xf numFmtId="0" fontId="0" fillId="0" borderId="15" xfId="0" applyBorder="1" applyAlignment="1">
      <alignment horizontal="center" vertical="center"/>
    </xf>
    <xf numFmtId="0" fontId="14" fillId="3" borderId="34" xfId="16" applyFill="1" applyBorder="1" applyAlignment="1">
      <alignment wrapText="1"/>
    </xf>
    <xf numFmtId="0" fontId="77" fillId="0" borderId="34" xfId="0" applyFont="1" applyBorder="1"/>
    <xf numFmtId="179" fontId="73" fillId="0" borderId="34" xfId="11" applyNumberFormat="1" applyFont="1" applyFill="1" applyBorder="1" applyAlignment="1">
      <alignment horizontal="center" vertical="center" wrapText="1"/>
    </xf>
    <xf numFmtId="0" fontId="83" fillId="0" borderId="0" xfId="0" applyFont="1"/>
    <xf numFmtId="0" fontId="80" fillId="0" borderId="34" xfId="0" applyFont="1" applyBorder="1" applyAlignment="1">
      <alignment vertical="center" wrapText="1"/>
    </xf>
    <xf numFmtId="0" fontId="85" fillId="0" borderId="0" xfId="0" applyFont="1"/>
    <xf numFmtId="0" fontId="72" fillId="0" borderId="1" xfId="1618" applyFont="1" applyBorder="1" applyAlignment="1">
      <alignment horizontal="left"/>
    </xf>
    <xf numFmtId="0" fontId="72" fillId="0" borderId="2" xfId="1618" applyFont="1" applyBorder="1" applyAlignment="1">
      <alignment horizontal="left"/>
    </xf>
    <xf numFmtId="0" fontId="72" fillId="0" borderId="3" xfId="1618" applyFont="1" applyBorder="1" applyAlignment="1">
      <alignment horizontal="left"/>
    </xf>
    <xf numFmtId="0" fontId="72" fillId="0" borderId="4" xfId="1618" applyFont="1" applyBorder="1" applyAlignment="1">
      <alignment horizontal="left" wrapText="1"/>
    </xf>
    <xf numFmtId="14" fontId="72" fillId="0" borderId="5" xfId="1618" applyNumberFormat="1" applyFont="1" applyBorder="1" applyAlignment="1">
      <alignment horizontal="right"/>
    </xf>
    <xf numFmtId="0" fontId="73" fillId="0" borderId="0" xfId="1618" applyFont="1" applyAlignment="1">
      <alignment horizontal="center"/>
    </xf>
    <xf numFmtId="0" fontId="74" fillId="0" borderId="0" xfId="1618" applyFont="1" applyAlignment="1">
      <alignment horizontal="left"/>
    </xf>
    <xf numFmtId="0" fontId="75" fillId="0" borderId="0" xfId="1618" applyFont="1" applyAlignment="1">
      <alignment horizontal="left"/>
    </xf>
    <xf numFmtId="0" fontId="73" fillId="0" borderId="0" xfId="1618" applyFont="1" applyAlignment="1">
      <alignment horizontal="left"/>
    </xf>
    <xf numFmtId="0" fontId="72" fillId="0" borderId="6" xfId="1618" applyFont="1" applyBorder="1" applyAlignment="1">
      <alignment horizontal="left"/>
    </xf>
    <xf numFmtId="0" fontId="72" fillId="0" borderId="7" xfId="1618" applyFont="1" applyBorder="1" applyAlignment="1">
      <alignment horizontal="left"/>
    </xf>
    <xf numFmtId="0" fontId="72" fillId="0" borderId="8" xfId="1618" applyFont="1" applyBorder="1" applyAlignment="1">
      <alignment horizontal="left" wrapText="1"/>
    </xf>
    <xf numFmtId="0" fontId="72" fillId="0" borderId="9" xfId="1618" applyFont="1" applyBorder="1" applyAlignment="1">
      <alignment horizontal="left" wrapText="1"/>
    </xf>
    <xf numFmtId="0" fontId="72" fillId="0" borderId="10" xfId="1618" applyFont="1" applyBorder="1" applyAlignment="1">
      <alignment horizontal="right" wrapText="1"/>
    </xf>
    <xf numFmtId="0" fontId="72" fillId="0" borderId="16" xfId="1618" applyFont="1" applyBorder="1" applyAlignment="1">
      <alignment horizontal="left" wrapText="1"/>
    </xf>
    <xf numFmtId="0" fontId="72" fillId="0" borderId="34" xfId="1618" applyFont="1" applyBorder="1" applyAlignment="1">
      <alignment horizontal="left" wrapText="1"/>
    </xf>
    <xf numFmtId="0" fontId="72" fillId="2" borderId="34" xfId="1618" applyFont="1" applyFill="1" applyBorder="1" applyAlignment="1">
      <alignment horizontal="center" vertical="center"/>
    </xf>
    <xf numFmtId="0" fontId="72" fillId="2" borderId="34" xfId="1618" applyFont="1" applyFill="1" applyBorder="1" applyAlignment="1">
      <alignment horizontal="center" vertical="center" wrapText="1"/>
    </xf>
    <xf numFmtId="0" fontId="84" fillId="2" borderId="17" xfId="1618" applyFont="1" applyFill="1" applyBorder="1" applyAlignment="1">
      <alignment horizontal="center" vertical="center" wrapText="1"/>
    </xf>
    <xf numFmtId="0" fontId="72" fillId="2" borderId="16" xfId="1618" applyFont="1" applyFill="1" applyBorder="1" applyAlignment="1">
      <alignment horizontal="center" vertical="center" wrapText="1"/>
    </xf>
    <xf numFmtId="0" fontId="76" fillId="2" borderId="34" xfId="1618" applyFont="1" applyFill="1" applyBorder="1" applyAlignment="1">
      <alignment horizontal="center" vertical="center" wrapText="1"/>
    </xf>
    <xf numFmtId="3" fontId="75" fillId="2" borderId="34" xfId="1618" applyNumberFormat="1" applyFont="1" applyFill="1" applyBorder="1" applyAlignment="1">
      <alignment horizontal="center" vertical="center"/>
    </xf>
    <xf numFmtId="179" fontId="75" fillId="2" borderId="34" xfId="1618" applyNumberFormat="1" applyFont="1" applyFill="1" applyBorder="1" applyAlignment="1">
      <alignment horizontal="center" vertical="center" wrapText="1"/>
    </xf>
    <xf numFmtId="0" fontId="73" fillId="0" borderId="34" xfId="0" applyFont="1" applyBorder="1" applyAlignment="1">
      <alignment vertical="center" wrapText="1"/>
    </xf>
    <xf numFmtId="26" fontId="81" fillId="0" borderId="16" xfId="0" applyNumberFormat="1" applyFont="1" applyBorder="1" applyAlignment="1">
      <alignment horizontal="center" wrapText="1"/>
    </xf>
    <xf numFmtId="0" fontId="82" fillId="3" borderId="16" xfId="1619" applyFont="1" applyFill="1" applyBorder="1" applyAlignment="1">
      <alignment horizontal="center" vertical="center" wrapText="1"/>
    </xf>
    <xf numFmtId="0" fontId="82" fillId="3" borderId="34" xfId="1619" applyFont="1" applyFill="1" applyBorder="1" applyAlignment="1">
      <alignment horizontal="center" vertical="center" wrapText="1"/>
    </xf>
    <xf numFmtId="0" fontId="86" fillId="3" borderId="34" xfId="1619" applyFill="1" applyBorder="1" applyAlignment="1">
      <alignment horizontal="center" vertical="center" wrapText="1"/>
    </xf>
    <xf numFmtId="180" fontId="75" fillId="0" borderId="34" xfId="1618" applyNumberFormat="1" applyFont="1" applyBorder="1" applyAlignment="1">
      <alignment horizontal="center" vertical="center"/>
    </xf>
    <xf numFmtId="3" fontId="75" fillId="0" borderId="34" xfId="1618" applyNumberFormat="1" applyFont="1" applyBorder="1" applyAlignment="1">
      <alignment horizontal="center" vertical="center"/>
    </xf>
    <xf numFmtId="0" fontId="73" fillId="3" borderId="34" xfId="1620" applyFont="1" applyFill="1" applyBorder="1" applyAlignment="1">
      <alignment wrapText="1"/>
    </xf>
    <xf numFmtId="0" fontId="73" fillId="4" borderId="34" xfId="0" applyFont="1" applyFill="1" applyBorder="1" applyAlignment="1">
      <alignment vertical="center" wrapText="1"/>
    </xf>
    <xf numFmtId="0" fontId="73" fillId="33" borderId="34" xfId="1620" applyFont="1" applyFill="1" applyBorder="1" applyAlignment="1">
      <alignment wrapText="1"/>
    </xf>
    <xf numFmtId="26" fontId="83" fillId="33" borderId="16" xfId="0" applyNumberFormat="1" applyFont="1" applyFill="1" applyBorder="1" applyAlignment="1">
      <alignment horizontal="center" wrapText="1"/>
    </xf>
    <xf numFmtId="0" fontId="22" fillId="4" borderId="34" xfId="16" applyFont="1" applyFill="1" applyBorder="1" applyAlignment="1">
      <alignment wrapText="1"/>
    </xf>
    <xf numFmtId="0" fontId="22" fillId="4" borderId="34" xfId="16" applyFont="1" applyFill="1" applyBorder="1" applyAlignment="1">
      <alignment vertical="center" wrapText="1"/>
    </xf>
    <xf numFmtId="1" fontId="23" fillId="0" borderId="0" xfId="15" applyNumberFormat="1" applyFont="1"/>
    <xf numFmtId="0" fontId="16" fillId="0" borderId="0" xfId="1576" applyFont="1" applyProtection="1">
      <protection locked="0"/>
    </xf>
    <xf numFmtId="179" fontId="11" fillId="0" borderId="0" xfId="1576" applyNumberFormat="1" applyFont="1" applyAlignment="1" applyProtection="1">
      <alignment horizontal="left"/>
      <protection locked="0"/>
    </xf>
    <xf numFmtId="0" fontId="14" fillId="0" borderId="0" xfId="1576" applyAlignment="1" applyProtection="1">
      <alignment horizontal="left"/>
      <protection locked="0"/>
    </xf>
    <xf numFmtId="179" fontId="14" fillId="0" borderId="0" xfId="1576" applyNumberFormat="1" applyAlignment="1" applyProtection="1">
      <alignment horizontal="left"/>
      <protection locked="0"/>
    </xf>
    <xf numFmtId="0" fontId="14" fillId="0" borderId="0" xfId="1576" applyAlignment="1" applyProtection="1">
      <alignment horizontal="center"/>
      <protection locked="0"/>
    </xf>
    <xf numFmtId="0" fontId="14" fillId="0" borderId="0" xfId="1576" applyAlignment="1">
      <alignment horizontal="left"/>
    </xf>
    <xf numFmtId="0" fontId="17" fillId="0" borderId="19" xfId="1576" applyFont="1" applyBorder="1" applyAlignment="1" applyProtection="1">
      <alignment horizontal="left"/>
      <protection locked="0"/>
    </xf>
    <xf numFmtId="0" fontId="18" fillId="0" borderId="20" xfId="1576" applyFont="1" applyBorder="1" applyAlignment="1" applyProtection="1">
      <alignment horizontal="left"/>
      <protection locked="0"/>
    </xf>
    <xf numFmtId="0" fontId="17" fillId="0" borderId="20" xfId="1576" applyFont="1" applyBorder="1" applyAlignment="1" applyProtection="1">
      <alignment horizontal="left"/>
      <protection locked="0"/>
    </xf>
    <xf numFmtId="9" fontId="14" fillId="0" borderId="0" xfId="1576" applyNumberFormat="1" applyAlignment="1" applyProtection="1">
      <alignment horizontal="center" wrapText="1"/>
      <protection locked="0"/>
    </xf>
    <xf numFmtId="0" fontId="89" fillId="0" borderId="0" xfId="0" applyFont="1"/>
    <xf numFmtId="0" fontId="17" fillId="0" borderId="36" xfId="1576" applyFont="1" applyBorder="1" applyAlignment="1" applyProtection="1">
      <alignment horizontal="left"/>
      <protection locked="0"/>
    </xf>
    <xf numFmtId="0" fontId="18" fillId="0" borderId="34" xfId="1576" applyFont="1" applyBorder="1" applyAlignment="1" applyProtection="1">
      <alignment horizontal="left"/>
      <protection locked="0"/>
    </xf>
    <xf numFmtId="0" fontId="17" fillId="0" borderId="34" xfId="1576" applyFont="1" applyBorder="1" applyAlignment="1" applyProtection="1">
      <alignment horizontal="left"/>
      <protection locked="0"/>
    </xf>
    <xf numFmtId="0" fontId="18" fillId="0" borderId="0" xfId="1621" applyFont="1"/>
    <xf numFmtId="9" fontId="14" fillId="0" borderId="0" xfId="1576" applyNumberFormat="1" applyAlignment="1">
      <alignment horizontal="center" wrapText="1"/>
    </xf>
    <xf numFmtId="181" fontId="18" fillId="0" borderId="34" xfId="1576" applyNumberFormat="1" applyFont="1" applyBorder="1" applyAlignment="1" applyProtection="1">
      <alignment horizontal="left"/>
      <protection locked="0"/>
    </xf>
    <xf numFmtId="9" fontId="14" fillId="0" borderId="0" xfId="1576" applyNumberFormat="1" applyAlignment="1" applyProtection="1">
      <alignment horizontal="center" vertical="center" wrapText="1"/>
      <protection locked="0"/>
    </xf>
    <xf numFmtId="0" fontId="14" fillId="0" borderId="0" xfId="1576"/>
    <xf numFmtId="14" fontId="14" fillId="0" borderId="0" xfId="1576" applyNumberFormat="1"/>
    <xf numFmtId="179" fontId="14" fillId="0" borderId="0" xfId="1576" applyNumberFormat="1" applyAlignment="1">
      <alignment horizontal="left"/>
    </xf>
    <xf numFmtId="0" fontId="17" fillId="0" borderId="38" xfId="1576" applyFont="1" applyBorder="1" applyAlignment="1" applyProtection="1">
      <alignment horizontal="left"/>
      <protection locked="0"/>
    </xf>
    <xf numFmtId="0" fontId="18" fillId="0" borderId="39" xfId="1576" applyFont="1" applyBorder="1" applyAlignment="1" applyProtection="1">
      <alignment horizontal="left"/>
      <protection locked="0"/>
    </xf>
    <xf numFmtId="0" fontId="17" fillId="0" borderId="39" xfId="1576" applyFont="1" applyBorder="1" applyAlignment="1" applyProtection="1">
      <alignment horizontal="left"/>
      <protection locked="0"/>
    </xf>
    <xf numFmtId="14" fontId="18" fillId="0" borderId="39" xfId="1576" applyNumberFormat="1" applyFont="1" applyBorder="1" applyAlignment="1" applyProtection="1">
      <alignment horizontal="left"/>
      <protection locked="0"/>
    </xf>
    <xf numFmtId="0" fontId="72" fillId="0" borderId="1" xfId="1622" applyFont="1" applyBorder="1" applyAlignment="1">
      <alignment horizontal="left"/>
    </xf>
    <xf numFmtId="0" fontId="72" fillId="0" borderId="2" xfId="1622" applyFont="1" applyBorder="1" applyAlignment="1">
      <alignment horizontal="left"/>
    </xf>
    <xf numFmtId="0" fontId="72" fillId="0" borderId="3" xfId="1622" applyFont="1" applyBorder="1" applyAlignment="1">
      <alignment horizontal="left"/>
    </xf>
    <xf numFmtId="0" fontId="72" fillId="0" borderId="4" xfId="1622" applyFont="1" applyBorder="1" applyAlignment="1">
      <alignment horizontal="left" wrapText="1"/>
    </xf>
    <xf numFmtId="14" fontId="72" fillId="0" borderId="5" xfId="1622" applyNumberFormat="1" applyFont="1" applyBorder="1" applyAlignment="1">
      <alignment horizontal="right"/>
    </xf>
    <xf numFmtId="0" fontId="6" fillId="0" borderId="0" xfId="1622" applyFont="1" applyAlignment="1">
      <alignment horizontal="center"/>
    </xf>
    <xf numFmtId="0" fontId="74" fillId="0" borderId="0" xfId="1622" applyFont="1" applyAlignment="1">
      <alignment horizontal="left"/>
    </xf>
    <xf numFmtId="0" fontId="75" fillId="0" borderId="0" xfId="1622" applyFont="1" applyAlignment="1">
      <alignment horizontal="left"/>
    </xf>
    <xf numFmtId="0" fontId="6" fillId="0" borderId="0" xfId="1622" applyFont="1" applyAlignment="1">
      <alignment horizontal="left"/>
    </xf>
    <xf numFmtId="0" fontId="14" fillId="0" borderId="0" xfId="525"/>
    <xf numFmtId="0" fontId="72" fillId="0" borderId="6" xfId="1622" applyFont="1" applyBorder="1" applyAlignment="1">
      <alignment horizontal="left"/>
    </xf>
    <xf numFmtId="0" fontId="72" fillId="0" borderId="7" xfId="1622" applyFont="1" applyBorder="1" applyAlignment="1">
      <alignment horizontal="left"/>
    </xf>
    <xf numFmtId="0" fontId="72" fillId="0" borderId="8" xfId="1622" applyFont="1" applyBorder="1" applyAlignment="1">
      <alignment horizontal="left" wrapText="1"/>
    </xf>
    <xf numFmtId="0" fontId="72" fillId="0" borderId="9" xfId="1622" applyFont="1" applyBorder="1" applyAlignment="1">
      <alignment horizontal="left" wrapText="1"/>
    </xf>
    <xf numFmtId="0" fontId="72" fillId="0" borderId="10" xfId="1622" applyFont="1" applyBorder="1" applyAlignment="1">
      <alignment horizontal="right" wrapText="1"/>
    </xf>
    <xf numFmtId="0" fontId="11" fillId="0" borderId="34" xfId="525" applyFont="1" applyBorder="1"/>
    <xf numFmtId="0" fontId="14" fillId="0" borderId="12" xfId="525" applyBorder="1"/>
    <xf numFmtId="0" fontId="72" fillId="0" borderId="31" xfId="1622" applyFont="1" applyBorder="1" applyAlignment="1">
      <alignment horizontal="left" wrapText="1"/>
    </xf>
    <xf numFmtId="0" fontId="72" fillId="0" borderId="34" xfId="1622" applyFont="1" applyBorder="1" applyAlignment="1">
      <alignment horizontal="left" wrapText="1"/>
    </xf>
    <xf numFmtId="0" fontId="14" fillId="0" borderId="14" xfId="525" applyBorder="1"/>
    <xf numFmtId="0" fontId="72" fillId="2" borderId="34" xfId="1622" applyFont="1" applyFill="1" applyBorder="1" applyAlignment="1">
      <alignment horizontal="center" vertical="center"/>
    </xf>
    <xf numFmtId="0" fontId="72" fillId="2" borderId="34" xfId="1622" applyFont="1" applyFill="1" applyBorder="1" applyAlignment="1">
      <alignment horizontal="center" vertical="center" wrapText="1"/>
    </xf>
    <xf numFmtId="0" fontId="84" fillId="2" borderId="17" xfId="1622" applyFont="1" applyFill="1" applyBorder="1" applyAlignment="1">
      <alignment horizontal="center" vertical="center" wrapText="1"/>
    </xf>
    <xf numFmtId="0" fontId="72" fillId="2" borderId="31" xfId="1622" applyFont="1" applyFill="1" applyBorder="1" applyAlignment="1">
      <alignment horizontal="center" vertical="center" wrapText="1"/>
    </xf>
    <xf numFmtId="0" fontId="76" fillId="2" borderId="34" xfId="1622" applyFont="1" applyFill="1" applyBorder="1" applyAlignment="1">
      <alignment horizontal="center" vertical="center" wrapText="1"/>
    </xf>
    <xf numFmtId="3" fontId="75" fillId="2" borderId="34" xfId="1622" applyNumberFormat="1" applyFont="1" applyFill="1" applyBorder="1" applyAlignment="1">
      <alignment horizontal="center" vertical="center"/>
    </xf>
    <xf numFmtId="179" fontId="75" fillId="2" borderId="34" xfId="1622" applyNumberFormat="1" applyFont="1" applyFill="1" applyBorder="1" applyAlignment="1">
      <alignment horizontal="center" vertical="center" wrapText="1"/>
    </xf>
    <xf numFmtId="0" fontId="14" fillId="0" borderId="15" xfId="525" applyBorder="1" applyAlignment="1">
      <alignment horizontal="center" vertical="center"/>
    </xf>
    <xf numFmtId="0" fontId="14" fillId="0" borderId="0" xfId="525" applyAlignment="1">
      <alignment horizontal="center" vertical="center"/>
    </xf>
    <xf numFmtId="0" fontId="6" fillId="3" borderId="34" xfId="1623" applyFont="1" applyFill="1" applyBorder="1" applyAlignment="1">
      <alignment wrapText="1"/>
    </xf>
    <xf numFmtId="26" fontId="88" fillId="0" borderId="31" xfId="525" applyNumberFormat="1" applyFont="1" applyBorder="1" applyAlignment="1">
      <alignment horizontal="center" wrapText="1"/>
    </xf>
    <xf numFmtId="0" fontId="8" fillId="3" borderId="31" xfId="1624" applyFont="1" applyFill="1" applyBorder="1" applyAlignment="1">
      <alignment horizontal="center" vertical="center" wrapText="1"/>
    </xf>
    <xf numFmtId="0" fontId="8" fillId="3" borderId="34" xfId="1624" applyFont="1" applyFill="1" applyBorder="1" applyAlignment="1">
      <alignment horizontal="center" vertical="center" wrapText="1"/>
    </xf>
    <xf numFmtId="0" fontId="14" fillId="3" borderId="34" xfId="1624" applyFill="1" applyBorder="1" applyAlignment="1">
      <alignment horizontal="center" vertical="center" wrapText="1"/>
    </xf>
    <xf numFmtId="180" fontId="75" fillId="0" borderId="34" xfId="1622" applyNumberFormat="1" applyFont="1" applyBorder="1" applyAlignment="1">
      <alignment horizontal="center" vertical="center"/>
    </xf>
    <xf numFmtId="3" fontId="75" fillId="0" borderId="34" xfId="1622" applyNumberFormat="1" applyFont="1" applyBorder="1" applyAlignment="1">
      <alignment horizontal="center" vertical="center"/>
    </xf>
    <xf numFmtId="179" fontId="6" fillId="0" borderId="34" xfId="11" applyNumberFormat="1" applyFont="1" applyFill="1" applyBorder="1" applyAlignment="1">
      <alignment horizontal="center" vertical="center" wrapText="1"/>
    </xf>
    <xf numFmtId="0" fontId="6" fillId="34" borderId="34" xfId="1623" applyFont="1" applyFill="1" applyBorder="1" applyAlignment="1">
      <alignment wrapText="1"/>
    </xf>
    <xf numFmtId="0" fontId="6" fillId="34" borderId="34" xfId="525" applyFont="1" applyFill="1" applyBorder="1" applyAlignment="1">
      <alignment vertical="center" wrapText="1"/>
    </xf>
    <xf numFmtId="0" fontId="22" fillId="0" borderId="0" xfId="525" applyFont="1"/>
    <xf numFmtId="0" fontId="10" fillId="0" borderId="0" xfId="525" applyFont="1"/>
    <xf numFmtId="0" fontId="85" fillId="0" borderId="0" xfId="525" applyFont="1"/>
    <xf numFmtId="0" fontId="23" fillId="3" borderId="34" xfId="21" applyFont="1" applyFill="1" applyBorder="1" applyAlignment="1">
      <alignment horizontal="right"/>
    </xf>
    <xf numFmtId="0" fontId="22" fillId="4" borderId="34" xfId="16" applyFont="1" applyFill="1" applyBorder="1" applyAlignment="1">
      <alignment horizontal="center"/>
    </xf>
    <xf numFmtId="186" fontId="23" fillId="0" borderId="0" xfId="15" applyNumberFormat="1" applyFont="1"/>
    <xf numFmtId="191" fontId="14" fillId="0" borderId="0" xfId="1625" applyNumberFormat="1" applyFont="1"/>
    <xf numFmtId="191" fontId="23" fillId="0" borderId="0" xfId="1625" applyNumberFormat="1" applyFont="1"/>
    <xf numFmtId="186" fontId="20" fillId="4" borderId="34" xfId="18" applyNumberFormat="1" applyFont="1" applyFill="1" applyBorder="1" applyAlignment="1"/>
    <xf numFmtId="10" fontId="24" fillId="3" borderId="34" xfId="1590" applyNumberFormat="1" applyFont="1" applyFill="1" applyBorder="1" applyAlignment="1"/>
    <xf numFmtId="179" fontId="23" fillId="0" borderId="34" xfId="16" applyNumberFormat="1" applyFont="1" applyBorder="1"/>
    <xf numFmtId="179" fontId="23" fillId="0" borderId="34" xfId="17" applyNumberFormat="1" applyFont="1" applyFill="1" applyBorder="1" applyAlignment="1"/>
    <xf numFmtId="176" fontId="14" fillId="0" borderId="34" xfId="15" applyNumberFormat="1" applyBorder="1"/>
    <xf numFmtId="176" fontId="23" fillId="0" borderId="34" xfId="22" applyNumberFormat="1" applyFont="1" applyBorder="1"/>
    <xf numFmtId="176" fontId="23" fillId="0" borderId="34" xfId="20" applyNumberFormat="1" applyFont="1" applyBorder="1"/>
    <xf numFmtId="176" fontId="23" fillId="3" borderId="34" xfId="16" applyNumberFormat="1" applyFont="1" applyFill="1" applyBorder="1"/>
    <xf numFmtId="182" fontId="23" fillId="3" borderId="34" xfId="21" applyNumberFormat="1" applyFont="1" applyFill="1" applyBorder="1"/>
    <xf numFmtId="179" fontId="23" fillId="3" borderId="34" xfId="20" applyNumberFormat="1" applyFont="1" applyFill="1" applyBorder="1" applyAlignment="1">
      <alignment wrapText="1"/>
    </xf>
    <xf numFmtId="181" fontId="14" fillId="0" borderId="34" xfId="17" applyNumberFormat="1" applyFont="1" applyFill="1" applyBorder="1" applyAlignment="1">
      <alignment wrapText="1"/>
    </xf>
    <xf numFmtId="3" fontId="23" fillId="3" borderId="34" xfId="20" applyNumberFormat="1" applyFont="1" applyFill="1" applyBorder="1"/>
    <xf numFmtId="180" fontId="23" fillId="3" borderId="34" xfId="20" applyNumberFormat="1" applyFont="1" applyFill="1" applyBorder="1"/>
    <xf numFmtId="0" fontId="14" fillId="3" borderId="34" xfId="16" applyFill="1" applyBorder="1" applyAlignment="1">
      <alignment horizontal="center" vertical="center" wrapText="1"/>
    </xf>
    <xf numFmtId="191" fontId="14" fillId="3" borderId="34" xfId="1625" applyNumberFormat="1" applyFont="1" applyFill="1" applyBorder="1" applyAlignment="1">
      <alignment horizontal="center" vertical="center" wrapText="1"/>
    </xf>
    <xf numFmtId="191" fontId="14" fillId="0" borderId="34" xfId="1625" applyNumberFormat="1" applyFont="1" applyFill="1" applyBorder="1" applyAlignment="1">
      <alignment horizontal="center" vertical="center" wrapText="1"/>
    </xf>
    <xf numFmtId="179" fontId="23" fillId="0" borderId="34" xfId="17" applyNumberFormat="1" applyFont="1" applyFill="1" applyBorder="1" applyAlignment="1">
      <alignment horizontal="center" wrapText="1"/>
    </xf>
    <xf numFmtId="0" fontId="14" fillId="0" borderId="34" xfId="19" applyBorder="1" applyAlignment="1">
      <alignment wrapText="1"/>
    </xf>
    <xf numFmtId="186" fontId="21" fillId="4" borderId="32" xfId="18" applyNumberFormat="1" applyFont="1" applyFill="1" applyBorder="1" applyAlignment="1">
      <alignment horizontal="center"/>
    </xf>
    <xf numFmtId="10" fontId="22" fillId="4" borderId="34" xfId="18" applyNumberFormat="1" applyFont="1" applyFill="1" applyBorder="1" applyAlignment="1"/>
    <xf numFmtId="179" fontId="22" fillId="4" borderId="34" xfId="16" applyNumberFormat="1" applyFont="1" applyFill="1" applyBorder="1"/>
    <xf numFmtId="179" fontId="22" fillId="4" borderId="34" xfId="17" applyNumberFormat="1" applyFont="1" applyFill="1" applyBorder="1" applyAlignment="1"/>
    <xf numFmtId="176" fontId="22" fillId="4" borderId="34" xfId="15" applyNumberFormat="1" applyFont="1" applyFill="1" applyBorder="1"/>
    <xf numFmtId="176" fontId="22" fillId="4" borderId="34" xfId="16" applyNumberFormat="1" applyFont="1" applyFill="1" applyBorder="1"/>
    <xf numFmtId="182" fontId="22" fillId="4" borderId="34" xfId="16" applyNumberFormat="1" applyFont="1" applyFill="1" applyBorder="1"/>
    <xf numFmtId="179" fontId="22" fillId="4" borderId="34" xfId="16" applyNumberFormat="1" applyFont="1" applyFill="1" applyBorder="1" applyAlignment="1">
      <alignment wrapText="1"/>
    </xf>
    <xf numFmtId="181" fontId="22" fillId="4" borderId="34" xfId="16" applyNumberFormat="1" applyFont="1" applyFill="1" applyBorder="1" applyAlignment="1">
      <alignment wrapText="1"/>
    </xf>
    <xf numFmtId="3" fontId="22" fillId="4" borderId="34" xfId="16" applyNumberFormat="1" applyFont="1" applyFill="1" applyBorder="1"/>
    <xf numFmtId="180" fontId="22" fillId="4" borderId="34" xfId="16" applyNumberFormat="1" applyFont="1" applyFill="1" applyBorder="1"/>
    <xf numFmtId="0" fontId="22" fillId="4" borderId="34" xfId="16" applyFont="1" applyFill="1" applyBorder="1" applyAlignment="1">
      <alignment horizontal="center" vertical="center" wrapText="1"/>
    </xf>
    <xf numFmtId="191" fontId="22" fillId="4" borderId="34" xfId="1625" applyNumberFormat="1" applyFont="1" applyFill="1" applyBorder="1" applyAlignment="1">
      <alignment horizontal="center" vertical="center" wrapText="1"/>
    </xf>
    <xf numFmtId="2" fontId="21" fillId="4" borderId="34" xfId="16" applyNumberFormat="1" applyFont="1" applyFill="1" applyBorder="1" applyAlignment="1">
      <alignment horizontal="center"/>
    </xf>
    <xf numFmtId="0" fontId="14" fillId="0" borderId="0" xfId="15" applyAlignment="1">
      <alignment horizontal="center" vertical="center" wrapText="1"/>
    </xf>
    <xf numFmtId="0" fontId="19" fillId="0" borderId="34" xfId="15" applyFont="1" applyBorder="1" applyAlignment="1">
      <alignment horizontal="center" vertical="center" wrapText="1"/>
    </xf>
    <xf numFmtId="9" fontId="11" fillId="0" borderId="34" xfId="15" applyNumberFormat="1" applyFont="1" applyBorder="1" applyAlignment="1">
      <alignment horizontal="center" vertical="center" wrapText="1"/>
    </xf>
    <xf numFmtId="10" fontId="11" fillId="0" borderId="34" xfId="15" applyNumberFormat="1" applyFont="1" applyBorder="1" applyAlignment="1">
      <alignment horizontal="center" vertical="center" wrapText="1"/>
    </xf>
    <xf numFmtId="0" fontId="11" fillId="0" borderId="34" xfId="15" applyFont="1" applyBorder="1" applyAlignment="1">
      <alignment horizontal="center" vertical="center" wrapText="1"/>
    </xf>
    <xf numFmtId="181" fontId="11" fillId="0" borderId="34" xfId="15" applyNumberFormat="1" applyFont="1" applyBorder="1" applyAlignment="1">
      <alignment horizontal="center" vertical="center" wrapText="1"/>
    </xf>
    <xf numFmtId="191" fontId="11" fillId="0" borderId="34" xfId="1625" applyNumberFormat="1" applyFont="1" applyBorder="1" applyAlignment="1">
      <alignment horizontal="center" vertical="center" wrapText="1"/>
    </xf>
    <xf numFmtId="0" fontId="14" fillId="0" borderId="0" xfId="15" applyAlignment="1">
      <alignment horizontal="center" vertical="center"/>
    </xf>
    <xf numFmtId="0" fontId="11" fillId="0" borderId="34" xfId="15" applyFont="1" applyBorder="1" applyAlignment="1">
      <alignment horizontal="center" vertical="center"/>
    </xf>
    <xf numFmtId="0" fontId="19" fillId="0" borderId="34" xfId="15" applyFont="1" applyBorder="1" applyAlignment="1">
      <alignment vertical="center" wrapText="1"/>
    </xf>
    <xf numFmtId="0" fontId="14" fillId="0" borderId="0" xfId="1537"/>
    <xf numFmtId="0" fontId="85" fillId="0" borderId="0" xfId="1537" applyFont="1"/>
    <xf numFmtId="0" fontId="10" fillId="0" borderId="0" xfId="1537" applyFont="1"/>
    <xf numFmtId="0" fontId="22" fillId="0" borderId="0" xfId="1537" applyFont="1"/>
    <xf numFmtId="0" fontId="14" fillId="0" borderId="0" xfId="1537" applyAlignment="1">
      <alignment horizontal="center" vertical="center"/>
    </xf>
    <xf numFmtId="3" fontId="75" fillId="0" borderId="34" xfId="12" applyNumberFormat="1" applyFont="1" applyBorder="1" applyAlignment="1">
      <alignment horizontal="center" vertical="center"/>
    </xf>
    <xf numFmtId="180" fontId="75" fillId="0" borderId="34" xfId="12" applyNumberFormat="1" applyFont="1" applyBorder="1" applyAlignment="1">
      <alignment horizontal="center" vertical="center"/>
    </xf>
    <xf numFmtId="26" fontId="88" fillId="0" borderId="31" xfId="1537" applyNumberFormat="1" applyFont="1" applyBorder="1" applyAlignment="1">
      <alignment horizontal="center" wrapText="1"/>
    </xf>
    <xf numFmtId="0" fontId="6" fillId="3" borderId="34" xfId="16" applyFont="1" applyFill="1" applyBorder="1" applyAlignment="1">
      <alignment vertical="center" wrapText="1"/>
    </xf>
    <xf numFmtId="0" fontId="14" fillId="0" borderId="15" xfId="1537" applyBorder="1" applyAlignment="1">
      <alignment horizontal="center" vertical="center"/>
    </xf>
    <xf numFmtId="179" fontId="75" fillId="2" borderId="34" xfId="12" applyNumberFormat="1" applyFont="1" applyFill="1" applyBorder="1" applyAlignment="1">
      <alignment horizontal="center" vertical="center" wrapText="1"/>
    </xf>
    <xf numFmtId="0" fontId="72" fillId="2" borderId="34" xfId="12" applyFont="1" applyFill="1" applyBorder="1" applyAlignment="1">
      <alignment horizontal="center" vertical="center" wrapText="1"/>
    </xf>
    <xf numFmtId="3" fontId="75" fillId="2" borderId="34" xfId="12" applyNumberFormat="1" applyFont="1" applyFill="1" applyBorder="1" applyAlignment="1">
      <alignment horizontal="center" vertical="center"/>
    </xf>
    <xf numFmtId="0" fontId="76" fillId="2" borderId="34" xfId="12" applyFont="1" applyFill="1" applyBorder="1" applyAlignment="1">
      <alignment horizontal="center" vertical="center" wrapText="1"/>
    </xf>
    <xf numFmtId="0" fontId="72" fillId="2" borderId="31" xfId="12" applyFont="1" applyFill="1" applyBorder="1" applyAlignment="1">
      <alignment horizontal="center" vertical="center" wrapText="1"/>
    </xf>
    <xf numFmtId="0" fontId="84" fillId="2" borderId="17" xfId="12" applyFont="1" applyFill="1" applyBorder="1" applyAlignment="1">
      <alignment horizontal="center" vertical="center" wrapText="1"/>
    </xf>
    <xf numFmtId="0" fontId="72" fillId="2" borderId="34" xfId="12" applyFont="1" applyFill="1" applyBorder="1" applyAlignment="1">
      <alignment horizontal="center" vertical="center"/>
    </xf>
    <xf numFmtId="0" fontId="14" fillId="0" borderId="14" xfId="1537" applyBorder="1"/>
    <xf numFmtId="0" fontId="72" fillId="0" borderId="34" xfId="12" applyFont="1" applyBorder="1" applyAlignment="1">
      <alignment horizontal="left" wrapText="1"/>
    </xf>
    <xf numFmtId="0" fontId="72" fillId="0" borderId="31" xfId="12" applyFont="1" applyBorder="1" applyAlignment="1">
      <alignment horizontal="left" wrapText="1"/>
    </xf>
    <xf numFmtId="0" fontId="14" fillId="0" borderId="12" xfId="1537" applyBorder="1"/>
    <xf numFmtId="0" fontId="11" fillId="0" borderId="34" xfId="1537" applyFont="1" applyBorder="1"/>
    <xf numFmtId="0" fontId="75" fillId="0" borderId="0" xfId="12" applyFont="1" applyAlignment="1">
      <alignment horizontal="left"/>
    </xf>
    <xf numFmtId="0" fontId="6" fillId="0" borderId="0" xfId="12" applyFont="1" applyAlignment="1">
      <alignment horizontal="left"/>
    </xf>
    <xf numFmtId="0" fontId="74" fillId="0" borderId="0" xfId="12" applyFont="1" applyAlignment="1">
      <alignment horizontal="left"/>
    </xf>
    <xf numFmtId="0" fontId="6" fillId="0" borderId="0" xfId="12" applyFont="1" applyAlignment="1">
      <alignment horizontal="center"/>
    </xf>
    <xf numFmtId="0" fontId="72" fillId="0" borderId="10" xfId="12" applyFont="1" applyBorder="1" applyAlignment="1">
      <alignment horizontal="right" wrapText="1"/>
    </xf>
    <xf numFmtId="0" fontId="72" fillId="0" borderId="9" xfId="12" applyFont="1" applyBorder="1" applyAlignment="1">
      <alignment horizontal="left" wrapText="1"/>
    </xf>
    <xf numFmtId="0" fontId="72" fillId="0" borderId="8" xfId="12" applyFont="1" applyBorder="1" applyAlignment="1">
      <alignment horizontal="left" wrapText="1"/>
    </xf>
    <xf numFmtId="0" fontId="72" fillId="0" borderId="7" xfId="12" applyFont="1" applyBorder="1" applyAlignment="1">
      <alignment horizontal="left"/>
    </xf>
    <xf numFmtId="0" fontId="72" fillId="0" borderId="6" xfId="12" applyFont="1" applyBorder="1" applyAlignment="1">
      <alignment horizontal="left"/>
    </xf>
    <xf numFmtId="14" fontId="72" fillId="0" borderId="5" xfId="12" applyNumberFormat="1" applyFont="1" applyBorder="1" applyAlignment="1">
      <alignment horizontal="right"/>
    </xf>
    <xf numFmtId="0" fontId="72" fillId="0" borderId="4" xfId="12" applyFont="1" applyBorder="1" applyAlignment="1">
      <alignment horizontal="left" wrapText="1"/>
    </xf>
    <xf numFmtId="0" fontId="72" fillId="0" borderId="3" xfId="12" applyFont="1" applyBorder="1" applyAlignment="1">
      <alignment horizontal="left"/>
    </xf>
    <xf numFmtId="0" fontId="72" fillId="0" borderId="2" xfId="12" applyFont="1" applyBorder="1" applyAlignment="1">
      <alignment horizontal="left"/>
    </xf>
    <xf numFmtId="0" fontId="72" fillId="0" borderId="1" xfId="12" applyFont="1" applyBorder="1" applyAlignment="1">
      <alignment horizontal="left"/>
    </xf>
    <xf numFmtId="0" fontId="91" fillId="35" borderId="0" xfId="1626" applyFont="1" applyFill="1"/>
    <xf numFmtId="0" fontId="92" fillId="35" borderId="0" xfId="1626" applyFont="1" applyFill="1"/>
    <xf numFmtId="0" fontId="91" fillId="35" borderId="17" xfId="1626" applyFont="1" applyFill="1" applyBorder="1"/>
    <xf numFmtId="0" fontId="14" fillId="0" borderId="34" xfId="16" applyBorder="1" applyAlignment="1">
      <alignment wrapText="1"/>
    </xf>
    <xf numFmtId="1" fontId="14" fillId="3" borderId="34" xfId="16" applyNumberFormat="1" applyFill="1" applyBorder="1" applyAlignment="1">
      <alignment wrapText="1"/>
    </xf>
    <xf numFmtId="1" fontId="23" fillId="0" borderId="34" xfId="16" applyNumberFormat="1" applyFont="1" applyBorder="1" applyAlignment="1">
      <alignment horizontal="center"/>
    </xf>
    <xf numFmtId="0" fontId="91" fillId="35" borderId="45" xfId="1626" applyFont="1" applyFill="1" applyBorder="1"/>
    <xf numFmtId="0" fontId="21" fillId="4" borderId="31" xfId="15" applyFont="1" applyFill="1" applyBorder="1"/>
    <xf numFmtId="26" fontId="14" fillId="0" borderId="0" xfId="525" applyNumberFormat="1" applyAlignment="1">
      <alignment horizontal="center" vertical="center"/>
    </xf>
    <xf numFmtId="0" fontId="23" fillId="0" borderId="0" xfId="1627" applyFont="1"/>
    <xf numFmtId="1" fontId="23" fillId="0" borderId="0" xfId="1627" applyNumberFormat="1" applyFont="1"/>
    <xf numFmtId="26" fontId="23" fillId="0" borderId="0" xfId="1627" applyNumberFormat="1" applyFont="1"/>
    <xf numFmtId="10" fontId="23" fillId="0" borderId="0" xfId="1627" applyNumberFormat="1" applyFont="1"/>
    <xf numFmtId="0" fontId="91" fillId="35" borderId="46" xfId="1626" applyFont="1" applyFill="1" applyBorder="1"/>
    <xf numFmtId="0" fontId="93" fillId="0" borderId="0" xfId="1537" applyFont="1"/>
    <xf numFmtId="0" fontId="6" fillId="3" borderId="34" xfId="16" applyFont="1" applyFill="1" applyBorder="1" applyAlignment="1">
      <alignment wrapText="1"/>
    </xf>
    <xf numFmtId="0" fontId="6" fillId="0" borderId="34" xfId="1537" applyFont="1" applyBorder="1" applyAlignment="1">
      <alignment vertical="center" wrapText="1"/>
    </xf>
    <xf numFmtId="0" fontId="6" fillId="0" borderId="34" xfId="16" applyFont="1" applyBorder="1" applyAlignment="1">
      <alignment wrapText="1"/>
    </xf>
    <xf numFmtId="0" fontId="96" fillId="2" borderId="17" xfId="12" applyFont="1" applyFill="1" applyBorder="1" applyAlignment="1">
      <alignment horizontal="center" vertical="center" wrapText="1"/>
    </xf>
    <xf numFmtId="0" fontId="14" fillId="0" borderId="50" xfId="1537" applyBorder="1"/>
    <xf numFmtId="0" fontId="72" fillId="0" borderId="51" xfId="12" applyFont="1" applyBorder="1" applyAlignment="1">
      <alignment horizontal="right" wrapText="1"/>
    </xf>
    <xf numFmtId="0" fontId="72" fillId="0" borderId="49" xfId="12" applyFont="1" applyBorder="1" applyAlignment="1">
      <alignment horizontal="left" wrapText="1"/>
    </xf>
    <xf numFmtId="0" fontId="72" fillId="0" borderId="47" xfId="12" applyFont="1" applyBorder="1" applyAlignment="1">
      <alignment horizontal="left" wrapText="1"/>
    </xf>
    <xf numFmtId="0" fontId="72" fillId="0" borderId="48" xfId="12" applyFont="1" applyBorder="1" applyAlignment="1">
      <alignment horizontal="left"/>
    </xf>
    <xf numFmtId="0" fontId="72" fillId="0" borderId="52" xfId="12" applyFont="1" applyBorder="1" applyAlignment="1">
      <alignment horizontal="left"/>
    </xf>
    <xf numFmtId="0" fontId="11" fillId="36" borderId="0" xfId="15" applyFont="1" applyFill="1"/>
    <xf numFmtId="0" fontId="14" fillId="36" borderId="0" xfId="15" applyFill="1"/>
    <xf numFmtId="0" fontId="14" fillId="36" borderId="0" xfId="15" applyFill="1" applyAlignment="1">
      <alignment wrapText="1"/>
    </xf>
    <xf numFmtId="0" fontId="11" fillId="0" borderId="34" xfId="0" applyFont="1" applyBorder="1"/>
    <xf numFmtId="0" fontId="0" fillId="0" borderId="50" xfId="0" applyBorder="1"/>
    <xf numFmtId="0" fontId="84" fillId="38" borderId="17" xfId="12" applyFont="1" applyFill="1" applyBorder="1" applyAlignment="1">
      <alignment horizontal="center" vertical="center" wrapText="1"/>
    </xf>
    <xf numFmtId="0" fontId="84" fillId="33" borderId="17" xfId="12" applyFont="1" applyFill="1" applyBorder="1" applyAlignment="1">
      <alignment horizontal="center" vertical="center" wrapText="1"/>
    </xf>
    <xf numFmtId="26" fontId="88" fillId="38" borderId="31" xfId="0" applyNumberFormat="1" applyFont="1" applyFill="1" applyBorder="1" applyAlignment="1">
      <alignment horizontal="center" wrapText="1"/>
    </xf>
    <xf numFmtId="26" fontId="88" fillId="33" borderId="31" xfId="0" applyNumberFormat="1" applyFont="1" applyFill="1" applyBorder="1" applyAlignment="1">
      <alignment horizontal="center" wrapText="1"/>
    </xf>
    <xf numFmtId="0" fontId="6" fillId="0" borderId="34" xfId="0" applyFont="1" applyBorder="1" applyAlignment="1">
      <alignment vertical="center" wrapText="1"/>
    </xf>
    <xf numFmtId="0" fontId="22" fillId="0" borderId="0" xfId="0" applyFont="1"/>
    <xf numFmtId="9" fontId="0" fillId="0" borderId="0" xfId="1617" applyFont="1"/>
    <xf numFmtId="2" fontId="22" fillId="4" borderId="34" xfId="16" applyNumberFormat="1" applyFont="1" applyFill="1" applyBorder="1" applyAlignment="1">
      <alignment horizontal="center" wrapText="1"/>
    </xf>
    <xf numFmtId="186" fontId="21" fillId="4" borderId="34" xfId="1629" applyNumberFormat="1" applyFont="1" applyFill="1" applyBorder="1" applyAlignment="1">
      <alignment horizontal="center" vertical="center"/>
    </xf>
    <xf numFmtId="186" fontId="20" fillId="5" borderId="34" xfId="1629" applyNumberFormat="1" applyFont="1" applyFill="1" applyBorder="1" applyAlignment="1"/>
    <xf numFmtId="186" fontId="23" fillId="0" borderId="0" xfId="1629" applyNumberFormat="1" applyFont="1"/>
    <xf numFmtId="176" fontId="23" fillId="0" borderId="0" xfId="1629" applyFont="1"/>
    <xf numFmtId="182" fontId="22" fillId="0" borderId="0" xfId="1590" applyNumberFormat="1" applyFont="1"/>
    <xf numFmtId="176" fontId="23" fillId="0" borderId="0" xfId="1629" applyFont="1" applyBorder="1"/>
    <xf numFmtId="186" fontId="23" fillId="0" borderId="0" xfId="1629" applyNumberFormat="1" applyFont="1" applyBorder="1"/>
    <xf numFmtId="0" fontId="21" fillId="4" borderId="30" xfId="15" applyFont="1" applyFill="1" applyBorder="1"/>
    <xf numFmtId="0" fontId="21" fillId="4" borderId="32" xfId="15" applyFont="1" applyFill="1" applyBorder="1"/>
    <xf numFmtId="0" fontId="14" fillId="3" borderId="50" xfId="16" applyFill="1" applyBorder="1" applyAlignment="1">
      <alignment horizontal="center" vertical="center" wrapText="1"/>
    </xf>
    <xf numFmtId="179" fontId="23" fillId="0" borderId="58" xfId="17" applyNumberFormat="1" applyFont="1" applyFill="1" applyBorder="1" applyAlignment="1">
      <alignment horizontal="center" wrapText="1"/>
    </xf>
    <xf numFmtId="0" fontId="14" fillId="3" borderId="58" xfId="16" applyFill="1" applyBorder="1" applyAlignment="1">
      <alignment horizontal="center" vertical="center" wrapText="1"/>
    </xf>
    <xf numFmtId="0" fontId="14" fillId="3" borderId="58" xfId="16" applyFill="1" applyBorder="1" applyAlignment="1">
      <alignment wrapText="1"/>
    </xf>
    <xf numFmtId="0" fontId="14" fillId="0" borderId="58" xfId="0" applyFont="1" applyBorder="1" applyAlignment="1">
      <alignment wrapText="1"/>
    </xf>
    <xf numFmtId="0" fontId="14" fillId="0" borderId="58" xfId="16" applyBorder="1" applyAlignment="1">
      <alignment wrapText="1"/>
    </xf>
    <xf numFmtId="1" fontId="14" fillId="3" borderId="58" xfId="16" applyNumberFormat="1" applyFill="1" applyBorder="1" applyAlignment="1">
      <alignment wrapText="1"/>
    </xf>
    <xf numFmtId="179" fontId="23" fillId="0" borderId="58" xfId="16" applyNumberFormat="1" applyFont="1" applyBorder="1"/>
    <xf numFmtId="1" fontId="23" fillId="0" borderId="58" xfId="16" applyNumberFormat="1" applyFont="1" applyBorder="1" applyAlignment="1">
      <alignment horizontal="center"/>
    </xf>
    <xf numFmtId="0" fontId="22" fillId="4" borderId="58" xfId="16" applyFont="1" applyFill="1" applyBorder="1" applyAlignment="1">
      <alignment wrapText="1"/>
    </xf>
    <xf numFmtId="0" fontId="22" fillId="4" borderId="58" xfId="16" applyFont="1" applyFill="1" applyBorder="1" applyAlignment="1">
      <alignment vertical="center" wrapText="1"/>
    </xf>
    <xf numFmtId="2" fontId="22" fillId="4" borderId="58" xfId="16" applyNumberFormat="1" applyFont="1" applyFill="1" applyBorder="1" applyAlignment="1">
      <alignment horizontal="center" wrapText="1"/>
    </xf>
    <xf numFmtId="179" fontId="22" fillId="4" borderId="58" xfId="16" applyNumberFormat="1" applyFont="1" applyFill="1" applyBorder="1"/>
    <xf numFmtId="186" fontId="21" fillId="4" borderId="58" xfId="476" applyNumberFormat="1" applyFont="1" applyFill="1" applyBorder="1" applyAlignment="1">
      <alignment horizontal="center" vertical="center"/>
    </xf>
    <xf numFmtId="186" fontId="20" fillId="37" borderId="58" xfId="476" applyNumberFormat="1" applyFont="1" applyFill="1" applyBorder="1" applyAlignment="1"/>
    <xf numFmtId="186" fontId="23" fillId="0" borderId="0" xfId="476" applyNumberFormat="1" applyFont="1" applyBorder="1"/>
    <xf numFmtId="176" fontId="23" fillId="0" borderId="0" xfId="476" applyFont="1" applyBorder="1"/>
    <xf numFmtId="182" fontId="22" fillId="0" borderId="0" xfId="6351" applyNumberFormat="1" applyFont="1"/>
    <xf numFmtId="0" fontId="116" fillId="35" borderId="0" xfId="1626" applyFont="1" applyFill="1"/>
    <xf numFmtId="179" fontId="23" fillId="0" borderId="0" xfId="476" applyNumberFormat="1" applyFont="1" applyBorder="1"/>
    <xf numFmtId="0" fontId="17" fillId="0" borderId="34" xfId="1576" applyFont="1" applyBorder="1" applyAlignment="1" applyProtection="1">
      <alignment horizontal="left"/>
      <protection locked="0"/>
    </xf>
    <xf numFmtId="0" fontId="18" fillId="0" borderId="34" xfId="1576" applyFont="1" applyBorder="1" applyAlignment="1" applyProtection="1">
      <alignment horizontal="left"/>
      <protection locked="0"/>
    </xf>
    <xf numFmtId="0" fontId="18" fillId="0" borderId="37" xfId="1576" applyFont="1" applyBorder="1" applyAlignment="1" applyProtection="1">
      <alignment horizontal="left"/>
      <protection locked="0"/>
    </xf>
    <xf numFmtId="179" fontId="18" fillId="0" borderId="39" xfId="1576" applyNumberFormat="1" applyFont="1" applyBorder="1" applyAlignment="1" applyProtection="1">
      <alignment horizontal="left"/>
      <protection locked="0"/>
    </xf>
    <xf numFmtId="179" fontId="18" fillId="0" borderId="40" xfId="1576" applyNumberFormat="1" applyFont="1" applyBorder="1" applyAlignment="1" applyProtection="1">
      <alignment horizontal="left"/>
      <protection locked="0"/>
    </xf>
    <xf numFmtId="0" fontId="11" fillId="0" borderId="11" xfId="15" applyFont="1" applyBorder="1" applyAlignment="1">
      <alignment horizontal="center" vertical="center" wrapText="1"/>
    </xf>
    <xf numFmtId="0" fontId="11" fillId="0" borderId="11" xfId="15" applyFont="1" applyBorder="1" applyAlignment="1">
      <alignment horizontal="center" vertical="center"/>
    </xf>
    <xf numFmtId="0" fontId="19" fillId="0" borderId="12" xfId="15" applyFont="1" applyBorder="1" applyAlignment="1">
      <alignment horizontal="center" vertical="center" wrapText="1"/>
    </xf>
    <xf numFmtId="0" fontId="19" fillId="0" borderId="14" xfId="15" applyFont="1" applyBorder="1" applyAlignment="1">
      <alignment horizontal="center" vertical="center" wrapText="1"/>
    </xf>
    <xf numFmtId="0" fontId="19" fillId="0" borderId="15" xfId="15" applyFont="1" applyBorder="1" applyAlignment="1">
      <alignment horizontal="center" vertical="center" wrapText="1"/>
    </xf>
    <xf numFmtId="179" fontId="18" fillId="0" borderId="34" xfId="1576" applyNumberFormat="1" applyFont="1" applyBorder="1" applyAlignment="1" applyProtection="1">
      <alignment horizontal="left"/>
      <protection locked="0"/>
    </xf>
    <xf numFmtId="179" fontId="18" fillId="0" borderId="37" xfId="1576" applyNumberFormat="1" applyFont="1" applyBorder="1" applyAlignment="1" applyProtection="1">
      <alignment horizontal="left"/>
      <protection locked="0"/>
    </xf>
    <xf numFmtId="0" fontId="18" fillId="0" borderId="39" xfId="1576" applyFont="1" applyBorder="1" applyAlignment="1" applyProtection="1">
      <alignment horizontal="left"/>
      <protection locked="0"/>
    </xf>
    <xf numFmtId="0" fontId="17" fillId="0" borderId="4" xfId="1576" applyFont="1" applyBorder="1" applyAlignment="1" applyProtection="1">
      <alignment horizontal="left"/>
      <protection locked="0"/>
    </xf>
    <xf numFmtId="0" fontId="17" fillId="0" borderId="2" xfId="1576" applyFont="1" applyBorder="1" applyAlignment="1" applyProtection="1">
      <alignment horizontal="left"/>
      <protection locked="0"/>
    </xf>
    <xf numFmtId="0" fontId="17" fillId="0" borderId="3" xfId="1576" applyFont="1" applyBorder="1" applyAlignment="1" applyProtection="1">
      <alignment horizontal="left"/>
      <protection locked="0"/>
    </xf>
    <xf numFmtId="0" fontId="17" fillId="0" borderId="32" xfId="1576" applyFont="1" applyBorder="1" applyAlignment="1" applyProtection="1">
      <alignment horizontal="left"/>
      <protection locked="0"/>
    </xf>
    <xf numFmtId="0" fontId="17" fillId="0" borderId="30" xfId="1576" applyFont="1" applyBorder="1" applyAlignment="1" applyProtection="1">
      <alignment horizontal="left"/>
      <protection locked="0"/>
    </xf>
    <xf numFmtId="0" fontId="17" fillId="0" borderId="31" xfId="1576" applyFont="1" applyBorder="1" applyAlignment="1" applyProtection="1">
      <alignment horizontal="left"/>
      <protection locked="0"/>
    </xf>
    <xf numFmtId="0" fontId="17" fillId="0" borderId="42" xfId="1576" applyFont="1" applyBorder="1" applyAlignment="1" applyProtection="1">
      <alignment horizontal="left"/>
      <protection locked="0"/>
    </xf>
    <xf numFmtId="0" fontId="17" fillId="0" borderId="44" xfId="1576" applyFont="1" applyBorder="1" applyAlignment="1" applyProtection="1">
      <alignment horizontal="left"/>
      <protection locked="0"/>
    </xf>
    <xf numFmtId="0" fontId="17" fillId="0" borderId="43" xfId="1576" applyFont="1" applyBorder="1" applyAlignment="1" applyProtection="1">
      <alignment horizontal="left"/>
      <protection locked="0"/>
    </xf>
    <xf numFmtId="0" fontId="18" fillId="0" borderId="20" xfId="1576" applyFont="1" applyBorder="1" applyAlignment="1" applyProtection="1">
      <alignment horizontal="left"/>
      <protection locked="0"/>
    </xf>
    <xf numFmtId="0" fontId="17" fillId="0" borderId="20" xfId="1576" applyFont="1" applyBorder="1" applyAlignment="1" applyProtection="1">
      <alignment horizontal="left"/>
      <protection locked="0"/>
    </xf>
    <xf numFmtId="179" fontId="18" fillId="0" borderId="20" xfId="1576" applyNumberFormat="1" applyFont="1" applyBorder="1" applyAlignment="1" applyProtection="1">
      <alignment horizontal="left"/>
      <protection locked="0"/>
    </xf>
    <xf numFmtId="179" fontId="18" fillId="0" borderId="35" xfId="1576" applyNumberFormat="1" applyFont="1" applyBorder="1" applyAlignment="1" applyProtection="1">
      <alignment horizontal="left"/>
      <protection locked="0"/>
    </xf>
    <xf numFmtId="0" fontId="17" fillId="0" borderId="39" xfId="1576" applyFont="1" applyBorder="1" applyAlignment="1" applyProtection="1">
      <alignment horizontal="left"/>
      <protection locked="0"/>
    </xf>
    <xf numFmtId="0" fontId="14" fillId="0" borderId="50" xfId="12" applyBorder="1" applyAlignment="1">
      <alignment horizontal="center" vertical="center" wrapText="1"/>
    </xf>
    <xf numFmtId="0" fontId="14" fillId="0" borderId="14" xfId="12" applyBorder="1" applyAlignment="1">
      <alignment horizontal="center" vertical="center" wrapText="1"/>
    </xf>
    <xf numFmtId="186" fontId="20" fillId="2" borderId="33" xfId="14" applyNumberFormat="1" applyFont="1" applyFill="1" applyBorder="1" applyAlignment="1">
      <alignment horizontal="center" vertical="center" wrapText="1"/>
    </xf>
    <xf numFmtId="0" fontId="14" fillId="0" borderId="50" xfId="15" applyBorder="1" applyAlignment="1">
      <alignment horizontal="center" vertical="center" wrapText="1"/>
    </xf>
    <xf numFmtId="0" fontId="14" fillId="0" borderId="14" xfId="15" applyBorder="1" applyAlignment="1">
      <alignment horizontal="center" vertical="center" wrapText="1"/>
    </xf>
    <xf numFmtId="0" fontId="11" fillId="0" borderId="41" xfId="15" applyFont="1" applyBorder="1" applyAlignment="1">
      <alignment horizontal="center" vertical="center" wrapText="1"/>
    </xf>
    <xf numFmtId="0" fontId="11" fillId="0" borderId="14" xfId="15" applyFont="1" applyBorder="1" applyAlignment="1">
      <alignment horizontal="center" vertical="center" wrapText="1"/>
    </xf>
    <xf numFmtId="0" fontId="11" fillId="0" borderId="15" xfId="15" applyFont="1" applyBorder="1" applyAlignment="1">
      <alignment horizontal="center" vertical="center" wrapText="1"/>
    </xf>
    <xf numFmtId="0" fontId="11" fillId="0" borderId="11" xfId="15" applyFont="1" applyBorder="1" applyAlignment="1">
      <alignment horizontal="left" vertical="center" wrapText="1"/>
    </xf>
    <xf numFmtId="0" fontId="14" fillId="3" borderId="59" xfId="16" applyFill="1" applyBorder="1" applyAlignment="1">
      <alignment horizontal="center" vertical="center" wrapText="1"/>
    </xf>
    <xf numFmtId="0" fontId="14" fillId="3" borderId="15" xfId="16" applyFill="1" applyBorder="1" applyAlignment="1">
      <alignment horizontal="center" vertical="center" wrapText="1"/>
    </xf>
    <xf numFmtId="0" fontId="14" fillId="0" borderId="58" xfId="12" applyBorder="1" applyAlignment="1">
      <alignment horizontal="center" vertical="center" wrapText="1"/>
    </xf>
    <xf numFmtId="0" fontId="14" fillId="0" borderId="58" xfId="15" applyBorder="1" applyAlignment="1">
      <alignment horizontal="center" vertical="center" wrapText="1"/>
    </xf>
    <xf numFmtId="0" fontId="14" fillId="0" borderId="59" xfId="12" applyBorder="1" applyAlignment="1">
      <alignment horizontal="center" vertical="center" wrapText="1"/>
    </xf>
    <xf numFmtId="0" fontId="14" fillId="0" borderId="15" xfId="12" applyBorder="1" applyAlignment="1">
      <alignment horizontal="center" vertical="center" wrapText="1"/>
    </xf>
    <xf numFmtId="0" fontId="14" fillId="0" borderId="59" xfId="15" applyBorder="1" applyAlignment="1">
      <alignment horizontal="center" vertical="center" wrapText="1"/>
    </xf>
    <xf numFmtId="0" fontId="14" fillId="0" borderId="15" xfId="15" applyBorder="1" applyAlignment="1">
      <alignment horizontal="center" vertical="center" wrapText="1"/>
    </xf>
    <xf numFmtId="0" fontId="72" fillId="0" borderId="34" xfId="12" applyFont="1" applyBorder="1" applyAlignment="1">
      <alignment horizontal="center" wrapText="1"/>
    </xf>
    <xf numFmtId="0" fontId="76" fillId="0" borderId="34" xfId="12" applyFont="1" applyBorder="1" applyAlignment="1">
      <alignment horizontal="center" wrapText="1"/>
    </xf>
    <xf numFmtId="0" fontId="76" fillId="0" borderId="50" xfId="12" applyFont="1" applyBorder="1" applyAlignment="1">
      <alignment horizontal="center" wrapText="1"/>
    </xf>
    <xf numFmtId="0" fontId="76" fillId="0" borderId="14" xfId="12" applyFont="1" applyBorder="1" applyAlignment="1">
      <alignment horizontal="center" wrapText="1"/>
    </xf>
    <xf numFmtId="0" fontId="76" fillId="0" borderId="15" xfId="12" applyFont="1" applyBorder="1" applyAlignment="1">
      <alignment horizontal="center" wrapText="1"/>
    </xf>
    <xf numFmtId="0" fontId="72" fillId="0" borderId="32" xfId="12" applyFont="1" applyBorder="1" applyAlignment="1">
      <alignment horizontal="center"/>
    </xf>
    <xf numFmtId="0" fontId="72" fillId="0" borderId="30" xfId="12" applyFont="1" applyBorder="1" applyAlignment="1">
      <alignment horizontal="center"/>
    </xf>
    <xf numFmtId="0" fontId="72" fillId="0" borderId="31" xfId="12" applyFont="1" applyBorder="1" applyAlignment="1">
      <alignment horizontal="center"/>
    </xf>
    <xf numFmtId="0" fontId="72" fillId="0" borderId="34" xfId="12" applyFont="1" applyBorder="1" applyAlignment="1">
      <alignment horizontal="center"/>
    </xf>
    <xf numFmtId="0" fontId="6" fillId="0" borderId="34" xfId="12" applyFont="1" applyBorder="1" applyAlignment="1">
      <alignment horizontal="center" vertical="center" wrapText="1"/>
    </xf>
    <xf numFmtId="0" fontId="95" fillId="0" borderId="50" xfId="12" applyFont="1" applyBorder="1" applyAlignment="1">
      <alignment horizontal="center" vertical="center" wrapText="1"/>
    </xf>
    <xf numFmtId="0" fontId="95" fillId="0" borderId="14" xfId="12" applyFont="1" applyBorder="1" applyAlignment="1">
      <alignment horizontal="center" vertical="center" wrapText="1"/>
    </xf>
    <xf numFmtId="0" fontId="95" fillId="0" borderId="15" xfId="12" applyFont="1" applyBorder="1" applyAlignment="1">
      <alignment horizontal="center" vertical="center" wrapText="1"/>
    </xf>
    <xf numFmtId="0" fontId="79" fillId="0" borderId="50" xfId="12" applyFont="1" applyBorder="1" applyAlignment="1">
      <alignment horizontal="center" vertical="center" wrapText="1"/>
    </xf>
    <xf numFmtId="0" fontId="79" fillId="0" borderId="14" xfId="12" applyFont="1" applyBorder="1" applyAlignment="1">
      <alignment horizontal="center" vertical="center" wrapText="1"/>
    </xf>
    <xf numFmtId="0" fontId="79" fillId="0" borderId="15" xfId="12" applyFont="1" applyBorder="1" applyAlignment="1">
      <alignment horizontal="center" vertical="center" wrapText="1"/>
    </xf>
    <xf numFmtId="0" fontId="94" fillId="0" borderId="15" xfId="12" applyFont="1" applyBorder="1" applyAlignment="1">
      <alignment horizontal="center" vertical="center" wrapText="1"/>
    </xf>
    <xf numFmtId="0" fontId="97" fillId="0" borderId="0" xfId="12" applyFont="1" applyAlignment="1">
      <alignment horizontal="center"/>
    </xf>
    <xf numFmtId="0" fontId="7" fillId="0" borderId="50" xfId="12" applyFont="1" applyBorder="1" applyAlignment="1">
      <alignment horizontal="center" vertical="center" wrapText="1"/>
    </xf>
    <xf numFmtId="0" fontId="7" fillId="0" borderId="14" xfId="12" applyFont="1" applyBorder="1" applyAlignment="1">
      <alignment horizontal="center" vertical="center" wrapText="1"/>
    </xf>
    <xf numFmtId="0" fontId="7" fillId="0" borderId="15" xfId="12" applyFont="1" applyBorder="1" applyAlignment="1">
      <alignment horizontal="center" vertical="center" wrapText="1"/>
    </xf>
    <xf numFmtId="0" fontId="79" fillId="0" borderId="34" xfId="12" applyFont="1" applyBorder="1" applyAlignment="1">
      <alignment horizontal="center" vertical="center" wrapText="1"/>
    </xf>
    <xf numFmtId="0" fontId="6" fillId="0" borderId="34" xfId="1622" applyFont="1" applyBorder="1" applyAlignment="1">
      <alignment horizontal="center" vertical="center" wrapText="1"/>
    </xf>
    <xf numFmtId="0" fontId="7" fillId="0" borderId="34" xfId="1622" applyFont="1" applyBorder="1" applyAlignment="1">
      <alignment horizontal="center" vertical="center" wrapText="1"/>
    </xf>
    <xf numFmtId="0" fontId="79" fillId="0" borderId="34" xfId="1622" applyFont="1" applyBorder="1" applyAlignment="1">
      <alignment horizontal="center" vertical="center" wrapText="1"/>
    </xf>
    <xf numFmtId="0" fontId="76" fillId="0" borderId="12" xfId="1622" applyFont="1" applyBorder="1" applyAlignment="1">
      <alignment horizontal="center" wrapText="1"/>
    </xf>
    <xf numFmtId="0" fontId="76" fillId="0" borderId="14" xfId="1622" applyFont="1" applyBorder="1" applyAlignment="1">
      <alignment horizontal="center" wrapText="1"/>
    </xf>
    <xf numFmtId="0" fontId="76" fillId="0" borderId="15" xfId="1622" applyFont="1" applyBorder="1" applyAlignment="1">
      <alignment horizontal="center" wrapText="1"/>
    </xf>
    <xf numFmtId="0" fontId="72" fillId="0" borderId="34" xfId="1622" applyFont="1" applyBorder="1" applyAlignment="1">
      <alignment horizontal="center" wrapText="1"/>
    </xf>
    <xf numFmtId="0" fontId="72" fillId="0" borderId="32" xfId="1622" applyFont="1" applyBorder="1" applyAlignment="1">
      <alignment horizontal="center"/>
    </xf>
    <xf numFmtId="0" fontId="72" fillId="0" borderId="30" xfId="1622" applyFont="1" applyBorder="1" applyAlignment="1">
      <alignment horizontal="center"/>
    </xf>
    <xf numFmtId="0" fontId="72" fillId="0" borderId="31" xfId="1622" applyFont="1" applyBorder="1" applyAlignment="1">
      <alignment horizontal="center"/>
    </xf>
    <xf numFmtId="0" fontId="72" fillId="0" borderId="34" xfId="1622" applyFont="1" applyBorder="1" applyAlignment="1">
      <alignment horizontal="center"/>
    </xf>
    <xf numFmtId="0" fontId="76" fillId="0" borderId="34" xfId="1622" applyFont="1" applyBorder="1" applyAlignment="1">
      <alignment horizontal="center" wrapText="1"/>
    </xf>
    <xf numFmtId="0" fontId="76" fillId="0" borderId="12" xfId="1618" applyFont="1" applyBorder="1" applyAlignment="1">
      <alignment horizontal="center" wrapText="1"/>
    </xf>
    <xf numFmtId="0" fontId="76" fillId="0" borderId="14" xfId="1618" applyFont="1" applyBorder="1" applyAlignment="1">
      <alignment horizontal="center" wrapText="1"/>
    </xf>
    <xf numFmtId="0" fontId="76" fillId="0" borderId="15" xfId="1618" applyFont="1" applyBorder="1" applyAlignment="1">
      <alignment horizontal="center" wrapText="1"/>
    </xf>
    <xf numFmtId="0" fontId="72" fillId="0" borderId="34" xfId="1618" applyFont="1" applyBorder="1" applyAlignment="1">
      <alignment horizontal="center" wrapText="1"/>
    </xf>
    <xf numFmtId="0" fontId="72" fillId="0" borderId="13" xfId="1618" applyFont="1" applyBorder="1" applyAlignment="1">
      <alignment horizontal="center"/>
    </xf>
    <xf numFmtId="0" fontId="72" fillId="0" borderId="18" xfId="1618" applyFont="1" applyBorder="1" applyAlignment="1">
      <alignment horizontal="center"/>
    </xf>
    <xf numFmtId="0" fontId="72" fillId="0" borderId="16" xfId="1618" applyFont="1" applyBorder="1" applyAlignment="1">
      <alignment horizontal="center"/>
    </xf>
    <xf numFmtId="0" fontId="72" fillId="0" borderId="34" xfId="1618" applyFont="1" applyBorder="1" applyAlignment="1">
      <alignment horizontal="center"/>
    </xf>
    <xf numFmtId="0" fontId="76" fillId="0" borderId="34" xfId="1618" applyFont="1" applyBorder="1" applyAlignment="1">
      <alignment horizontal="center" wrapText="1"/>
    </xf>
    <xf numFmtId="0" fontId="73" fillId="0" borderId="34" xfId="1618" applyFont="1" applyBorder="1" applyAlignment="1">
      <alignment horizontal="center" vertical="center" wrapText="1"/>
    </xf>
    <xf numFmtId="0" fontId="7" fillId="0" borderId="34" xfId="1618" applyFont="1" applyBorder="1" applyAlignment="1">
      <alignment horizontal="center" vertical="center" wrapText="1"/>
    </xf>
    <xf numFmtId="0" fontId="79" fillId="0" borderId="34" xfId="1618" applyFont="1" applyBorder="1" applyAlignment="1">
      <alignment horizontal="center" vertical="center" wrapText="1"/>
    </xf>
    <xf numFmtId="0" fontId="79" fillId="33" borderId="34" xfId="1618" applyFont="1" applyFill="1" applyBorder="1" applyAlignment="1">
      <alignment horizontal="center" vertical="center" wrapText="1"/>
    </xf>
    <xf numFmtId="0" fontId="11" fillId="0" borderId="34" xfId="15" applyFont="1" applyBorder="1" applyAlignment="1">
      <alignment horizontal="center" vertical="center"/>
    </xf>
    <xf numFmtId="186" fontId="20" fillId="4" borderId="32" xfId="15" applyNumberFormat="1" applyFont="1" applyFill="1" applyBorder="1" applyAlignment="1">
      <alignment horizontal="center" vertical="center" wrapText="1"/>
    </xf>
    <xf numFmtId="0" fontId="19" fillId="4" borderId="34" xfId="15" applyFont="1" applyFill="1" applyBorder="1" applyAlignment="1">
      <alignment horizontal="center" vertical="center" wrapText="1"/>
    </xf>
    <xf numFmtId="0" fontId="11" fillId="0" borderId="34" xfId="15" applyFont="1" applyBorder="1" applyAlignment="1">
      <alignment horizontal="center" vertical="center" wrapText="1"/>
    </xf>
    <xf numFmtId="0" fontId="19" fillId="0" borderId="34" xfId="15" applyFont="1" applyBorder="1" applyAlignment="1">
      <alignment horizontal="center" vertical="center" wrapText="1"/>
    </xf>
    <xf numFmtId="191" fontId="11" fillId="0" borderId="34" xfId="1625" applyNumberFormat="1" applyFont="1" applyBorder="1" applyAlignment="1">
      <alignment horizontal="center" vertical="center"/>
    </xf>
    <xf numFmtId="0" fontId="14" fillId="0" borderId="34" xfId="15" applyBorder="1" applyAlignment="1">
      <alignment horizontal="center" vertical="center" wrapText="1"/>
    </xf>
    <xf numFmtId="0" fontId="0" fillId="0" borderId="34" xfId="15" applyFont="1" applyBorder="1" applyAlignment="1">
      <alignment horizontal="center" vertical="center" wrapText="1"/>
    </xf>
    <xf numFmtId="0" fontId="21" fillId="4" borderId="32" xfId="15" applyFont="1" applyFill="1" applyBorder="1" applyAlignment="1">
      <alignment horizontal="left"/>
    </xf>
    <xf numFmtId="0" fontId="21" fillId="4" borderId="30" xfId="15" applyFont="1" applyFill="1" applyBorder="1" applyAlignment="1">
      <alignment horizontal="left"/>
    </xf>
    <xf numFmtId="0" fontId="21" fillId="4" borderId="31" xfId="15" applyFont="1" applyFill="1" applyBorder="1" applyAlignment="1">
      <alignment horizontal="left"/>
    </xf>
    <xf numFmtId="0" fontId="76" fillId="0" borderId="12" xfId="12" applyFont="1" applyBorder="1" applyAlignment="1">
      <alignment horizontal="center" wrapText="1"/>
    </xf>
    <xf numFmtId="0" fontId="7" fillId="0" borderId="12" xfId="12" applyFont="1" applyBorder="1" applyAlignment="1">
      <alignment horizontal="center" vertical="center" wrapText="1"/>
    </xf>
    <xf numFmtId="0" fontId="9" fillId="0" borderId="15" xfId="12" applyFont="1" applyBorder="1" applyAlignment="1">
      <alignment horizontal="center" vertical="center" wrapText="1"/>
    </xf>
  </cellXfs>
  <cellStyles count="10086">
    <cellStyle name=" 1" xfId="25" xr:uid="{00000000-0005-0000-0000-000000000000}"/>
    <cellStyle name=" 1 2" xfId="26" xr:uid="{00000000-0005-0000-0000-000001000000}"/>
    <cellStyle name=" 1 2 2" xfId="3126" xr:uid="{F1716E28-8639-44D8-8222-866B1AE59C97}"/>
    <cellStyle name=" 1 2 2 2" xfId="8693" xr:uid="{A5C42778-4531-4F4C-901C-5F1DFD9CD230}"/>
    <cellStyle name=" 1 2 3" xfId="6720" xr:uid="{1367A512-124E-46BF-9952-468A470336AE}"/>
    <cellStyle name=" 1 2 3 2" xfId="9640" xr:uid="{260A4772-DA49-4AA3-9CD9-C55566BE8486}"/>
    <cellStyle name=" 1 2 4" xfId="8115" xr:uid="{8D6F1AAD-0076-4DF3-BDD9-B1B6C47619C2}"/>
    <cellStyle name=" 1 2 5" xfId="1643" xr:uid="{790998B1-9DF8-4F65-91DA-5C791D3CED31}"/>
    <cellStyle name=" 1 3" xfId="3125" xr:uid="{61C332B7-FA46-4C12-96A9-D6E4640C8ABE}"/>
    <cellStyle name=" 1 3 2" xfId="8692" xr:uid="{5F45DC48-A797-40AF-8A07-C325682532A8}"/>
    <cellStyle name=" 1 4" xfId="4715" xr:uid="{61AE45D3-49D3-484E-AD64-96D4AE170B74}"/>
    <cellStyle name=" 1 4 2" xfId="9091" xr:uid="{530E1340-C7FF-467A-B015-F63D86EE780D}"/>
    <cellStyle name=" 1 5" xfId="8114" xr:uid="{CD4A57B6-03D7-4DC5-AACB-25784B175A75}"/>
    <cellStyle name=" 1 6" xfId="1642" xr:uid="{1BF52D5C-B7B0-4C5D-A641-3628F2139559}"/>
    <cellStyle name=" 3]_x000a__x000a_Zoomed=1_x000a__x000a_Row=128_x000a__x000a_Column=101_x000a__x000a_Height=300_x000a__x000a_Width=301_x000a__x000a_FontName=System_x000a__x000a_FontStyle=1_x000a__x000a_FontSize=12_x000a__x000a_PrtFontNa" xfId="27" xr:uid="{00000000-0005-0000-0000-000002000000}"/>
    <cellStyle name=" 3]_x000a__x000a_Zoomed=1_x000a__x000a_Row=128_x000a__x000a_Column=101_x000a__x000a_Height=300_x000a__x000a_Width=301_x000a__x000a_FontName=System_x000a__x000a_FontStyle=1_x000a__x000a_FontSize=12_x000a__x000a_PrtFontNa 2" xfId="3127" xr:uid="{B87333A3-1D63-40A8-B795-DD7C4B791344}"/>
    <cellStyle name=" 3]_x000a__x000a_Zoomed=1_x000a__x000a_Row=128_x000a__x000a_Column=101_x000a__x000a_Height=300_x000a__x000a_Width=301_x000a__x000a_FontName=System_x000a__x000a_FontStyle=1_x000a__x000a_FontSize=12_x000a__x000a_PrtFontNa 3" xfId="6721" xr:uid="{8AF7990A-F4B4-4E7C-9C30-A7E045B8BC23}"/>
    <cellStyle name=" 3]_x000a__x000a_Zoomed=1_x000a__x000a_Row=128_x000a__x000a_Column=101_x000a__x000a_Height=300_x000a__x000a_Width=301_x000a__x000a_FontName=System_x000a__x000a_FontStyle=1_x000a__x000a_FontSize=12_x000a__x000a_PrtFontNa 4" xfId="1644" xr:uid="{237C1FEF-6458-436B-9389-74CAC6076BAE}"/>
    <cellStyle name="?? 1" xfId="7116" xr:uid="{0BE437C4-0E22-4223-8502-45850038641A}"/>
    <cellStyle name="?? 1 2" xfId="9795" xr:uid="{F0BC41F0-4E1E-4AB0-9234-4BDD6E655453}"/>
    <cellStyle name="_2009 forcast" xfId="7117" xr:uid="{CAD077F3-1FBF-4496-B7FD-CD4F4D40186A}"/>
    <cellStyle name="_2009 forcast 2" xfId="7118" xr:uid="{0D88FE3C-2664-42D1-BCD2-93D9A518CAB0}"/>
    <cellStyle name="_2009 forcast 2 2" xfId="9797" xr:uid="{F109C3C3-BBF0-4146-999F-1B6C923923FB}"/>
    <cellStyle name="_2009 forcast 3" xfId="9796" xr:uid="{988665A8-4CE1-4B30-90C5-B639AA8D4130}"/>
    <cellStyle name="_2009 forcast_Bbb_initialws_WK201041_bath" xfId="7119" xr:uid="{9E6176EE-C28A-438A-A588-CC3B25BBDC7D}"/>
    <cellStyle name="_2009 forcast_Bbb_initialws_WK201041_bath 2" xfId="9798" xr:uid="{4C25CDC6-4785-479A-A5C0-214040043510}"/>
    <cellStyle name="_2009 forcast_Bbb_initialws_WK201041_bath_email trail" xfId="7120" xr:uid="{87A0091B-A0CE-4CF7-8EEF-A1F190E379A8}"/>
    <cellStyle name="_2009 forcast_Bbb_initialws_WK201041_bath_email trail 2" xfId="9799" xr:uid="{5D7FFDA8-C301-47BD-A9DD-2A8B6CA99246}"/>
    <cellStyle name="_2009 forcast_Bbb_initialws_WK201041_bath_weekly sales .com" xfId="7121" xr:uid="{6D0BE6D4-BB15-48E5-8374-B91A9D02535B}"/>
    <cellStyle name="_2009 forcast_Bbb_initialws_WK201041_bath_weekly sales .com 2" xfId="9800" xr:uid="{D107DC0F-E46E-4D8F-8433-31507EB90C0C}"/>
    <cellStyle name="_2009 forcast_Forecast evaluation Be smith HB naturals window" xfId="7122" xr:uid="{A8DCDA43-702E-413F-B0A0-536D5703A208}"/>
    <cellStyle name="_2009 forcast_Forecast evaluation Be smith HB naturals window 2" xfId="9801" xr:uid="{22495764-24BD-44EF-BB25-F8EE4F1C08C8}"/>
    <cellStyle name="_2009 forcast_Forecast evaluation Be smith HB naturals window_email trail" xfId="7123" xr:uid="{804E3A0C-7B79-415A-B0AC-1E74AEEB0FFC}"/>
    <cellStyle name="_2009 forcast_Forecast evaluation Be smith HB naturals window_email trail 2" xfId="9802" xr:uid="{A091D345-A010-40BD-A985-0F101829941F}"/>
    <cellStyle name="_2009 forcast_Forecast evaluation Be smith HB naturals window_weekly sales .com" xfId="7124" xr:uid="{AD4B9A4A-A911-42D9-890A-5499B6F264E3}"/>
    <cellStyle name="_2009 forcast_Forecast evaluation Be smith HB naturals window_weekly sales .com 2" xfId="9803" xr:uid="{4294BA10-5558-4E2F-8912-706EAFDE2628}"/>
    <cellStyle name="_2009 forcast_Forecast evaluation Marseille Spring 2012" xfId="7125" xr:uid="{EBD1EC75-92DA-4717-B948-141C74FC5C92}"/>
    <cellStyle name="_2009 forcast_Forecast evaluation Marseille Spring 2012 2" xfId="9804" xr:uid="{4EDF1957-5DE4-463C-9E60-70D37C624333}"/>
    <cellStyle name="_2009 forcast_jcp projection revised 1272011" xfId="7126" xr:uid="{D8B73FB8-162D-480E-ACB3-A9D309A94486}"/>
    <cellStyle name="_2009 forcast_jcp projection revised 1272011 2" xfId="9805" xr:uid="{55C8A138-E4CC-4EDE-AB58-633042F5F405}"/>
    <cellStyle name="_2009 forcast_jcp projection revised 1272011_email trail" xfId="7127" xr:uid="{B639CB1E-4FCB-4CCA-9AB4-538DFB8B7B22}"/>
    <cellStyle name="_2009 forcast_jcp projection revised 1272011_email trail 2" xfId="9806" xr:uid="{DB9DA061-1062-44DB-9B57-8CD2AE06D823}"/>
    <cellStyle name="_2009 forcast_jcp projection revised 1272011_weekly sales .com" xfId="7128" xr:uid="{28F752E0-70D1-4769-9947-0C8C2D073DF2}"/>
    <cellStyle name="_2009 forcast_jcp projection revised 1272011_weekly sales .com 2" xfId="9807" xr:uid="{2AC0D421-F9DA-4AED-AC2A-DE2F6F65FF04}"/>
    <cellStyle name="_2009 forcast_projection" xfId="7129" xr:uid="{3AABAB7E-400C-4DD1-A9A4-0FDACD4B9682}"/>
    <cellStyle name="_2009 forcast_projection 2" xfId="9808" xr:uid="{708F1DF3-5FA6-4062-9B1B-37EB0447CF62}"/>
    <cellStyle name="_2009 forcast_projection_email trail" xfId="7130" xr:uid="{09814B34-B8F9-45A7-8F82-C3A1B36FD36F}"/>
    <cellStyle name="_2009 forcast_projection_email trail 2" xfId="9809" xr:uid="{510820B5-DAC7-4567-8F4E-01A6C0AC076F}"/>
    <cellStyle name="_2009 forcast_Sheet1" xfId="7131" xr:uid="{091970D4-616F-4429-BE48-F031CCCAA8C3}"/>
    <cellStyle name="_2009 forcast_Sheet1 2" xfId="9810" xr:uid="{4C8EBF3B-929B-4A57-982E-1B70297CD83B}"/>
    <cellStyle name="_2009 forcast_Sheet1_email trail" xfId="7132" xr:uid="{6F8E04A0-E6A0-44F3-B014-527671C1BCFB}"/>
    <cellStyle name="_2009 forcast_Sheet1_email trail 2" xfId="9811" xr:uid="{746DEA43-8AE0-4D05-855F-0A52E2B37CB3}"/>
    <cellStyle name="_2011Chuanyang产品价格调整-Jane" xfId="28" xr:uid="{00000000-0005-0000-0000-000003000000}"/>
    <cellStyle name="_2011Chuanyang产品价格调整-Jane 2" xfId="3128" xr:uid="{1E1D6928-5E7F-43E5-8357-4308C1CED67F}"/>
    <cellStyle name="_2011Chuanyang产品价格调整-Jane 3" xfId="6722" xr:uid="{DFFAB97C-DEDE-440A-BAD7-F44E22EFBBB1}"/>
    <cellStyle name="_2011Chuanyang产品价格调整-Jane 4" xfId="1645" xr:uid="{05732EF5-3A5B-40D4-8B39-4AABEF9F3C86}"/>
    <cellStyle name="_Accent Chair warehouse item list 110121" xfId="29" xr:uid="{00000000-0005-0000-0000-000004000000}"/>
    <cellStyle name="_Accent Chair warehouse item list 110121 2" xfId="3129" xr:uid="{CACCEDF1-9F44-4C29-9A46-061695DED662}"/>
    <cellStyle name="_Accent Chair warehouse item list 110121 2 2" xfId="8694" xr:uid="{A0C9FE5C-3C0A-4612-A9F1-46D817D014B1}"/>
    <cellStyle name="_Accent Chair warehouse item list 110121 3" xfId="6723" xr:uid="{C4F234E1-6030-41E8-8CC8-6F2F8793B030}"/>
    <cellStyle name="_Accent Chair warehouse item list 110121 3 2" xfId="9641" xr:uid="{EF0A9A3A-EB52-42BB-8DCE-05A0AB71EC66}"/>
    <cellStyle name="_Accent Chair warehouse item list 110121 4" xfId="8116" xr:uid="{62919568-7FF3-4F92-8E60-7B4492D645DE}"/>
    <cellStyle name="_Accent Chair warehouse item list 110121 5" xfId="1646" xr:uid="{D7614D4A-C060-460D-A2EF-DBCFD1A1BEBE}"/>
    <cellStyle name="_Accent Chair warehouse item list 110121_JLA Accents 4-2013 - Michelle 2 Price" xfId="30" xr:uid="{00000000-0005-0000-0000-000005000000}"/>
    <cellStyle name="_Accent Chair warehouse item list 110121_JLA Accents 4-2013 - Michelle 2 Price 2" xfId="3130" xr:uid="{BE435698-0160-4A74-8C8D-086DD99219A6}"/>
    <cellStyle name="_Accent Chair warehouse item list 110121_JLA Accents 4-2013 - Michelle 2 Price 2 2" xfId="8695" xr:uid="{EBD3B717-D8AE-409E-AFCE-6CFAEA48659C}"/>
    <cellStyle name="_Accent Chair warehouse item list 110121_JLA Accents 4-2013 - Michelle 2 Price 3" xfId="6724" xr:uid="{E6A597EA-FE4A-4612-AC69-6C125B5FBC6F}"/>
    <cellStyle name="_Accent Chair warehouse item list 110121_JLA Accents 4-2013 - Michelle 2 Price 3 2" xfId="9642" xr:uid="{9BF7867B-C2C0-47AE-A90E-8EA51CD77099}"/>
    <cellStyle name="_Accent Chair warehouse item list 110121_JLA Accents 4-2013 - Michelle 2 Price 4" xfId="8117" xr:uid="{EBB81696-9D7A-4886-BB01-77247D039740}"/>
    <cellStyle name="_Accent Chair warehouse item list 110121_JLA Accents 4-2013 - Michelle 2 Price 5" xfId="1647" xr:uid="{9C8FA595-1C5F-4906-BCC2-7BAEE39EFD70}"/>
    <cellStyle name="_Anna's Linen Electric 90105" xfId="3" xr:uid="{00000000-0005-0000-0000-000006000000}"/>
    <cellStyle name="_Anna's Linen Electric 90105 2" xfId="31" xr:uid="{00000000-0005-0000-0000-000007000000}"/>
    <cellStyle name="_Anna's Linen Electric 90105 2 2" xfId="3132" xr:uid="{32EF7BD0-CC4A-421B-92ED-4071E488AA7D}"/>
    <cellStyle name="_Anna's Linen Electric 90105 2 2 2" xfId="8697" xr:uid="{DCCD6AC8-9FC2-4683-B72F-406CF794BE44}"/>
    <cellStyle name="_Anna's Linen Electric 90105 2 3" xfId="4717" xr:uid="{57E45B5D-04A5-4EC7-AC34-537873771AA6}"/>
    <cellStyle name="_Anna's Linen Electric 90105 2 3 2" xfId="9093" xr:uid="{3E7F1CB8-9D71-4672-AA53-73C60C93371F}"/>
    <cellStyle name="_Anna's Linen Electric 90105 2 4" xfId="8118" xr:uid="{828A8D34-BEC9-4B12-ACD7-0458BA388B13}"/>
    <cellStyle name="_Anna's Linen Electric 90105 2 5" xfId="1649" xr:uid="{5DE7DB35-B415-41F0-B8D2-4D0F1E2C67A1}"/>
    <cellStyle name="_Anna's Linen Electric 90105 3" xfId="3131" xr:uid="{91FF8395-B3E3-436F-8065-2345FD2532E6}"/>
    <cellStyle name="_Anna's Linen Electric 90105 3 2" xfId="8696" xr:uid="{A437C775-0073-4750-BD54-4C68ADEA22A9}"/>
    <cellStyle name="_Anna's Linen Electric 90105 4" xfId="4716" xr:uid="{5B325F3C-F7FB-451B-9D98-35C741B26187}"/>
    <cellStyle name="_Anna's Linen Electric 90105 4 2" xfId="9092" xr:uid="{22612811-59B3-46BE-BC4E-8A4F742961B4}"/>
    <cellStyle name="_Anna's Linen Electric 90105 5" xfId="8101" xr:uid="{0E79607F-7EA9-4098-A85F-661EFF54F1C7}"/>
    <cellStyle name="_Anna's Linen Electric 90105 6" xfId="1648" xr:uid="{39A87F13-8E11-4307-B73A-EB86363ECD75}"/>
    <cellStyle name="_Anna's Linen Electric 90105_CCD SteinMart blanket  throw 20140116 (2)" xfId="7695" xr:uid="{FB1EA003-D763-4DA6-A2B5-11AB3F48718D}"/>
    <cellStyle name="_Anna's Linen Electric 90105_CCD SteinMart blanket  throw 20140116 (2) 2" xfId="9890" xr:uid="{D33197BE-9017-4B99-92C1-822B6079B24F}"/>
    <cellStyle name="_Anna's Linen Electric 90105_CCD-WM blanket  throw-131029" xfId="4718" xr:uid="{98015FEB-B28B-4E9F-9524-A62548B9A8FC}"/>
    <cellStyle name="_Anna's Linen Electric 90105_CCD-WM blanket  throw-131029 2" xfId="9094" xr:uid="{DF0B9522-9106-427E-90B8-70B83B3E4271}"/>
    <cellStyle name="_Anna's Linen Electric 90105_CCD-WM blanket  throw-131029_Copy of WM 2014 Angel wrap 20140220 uncomplete" xfId="4719" xr:uid="{9F9BB618-4537-4E04-9D7C-5DF80138C552}"/>
    <cellStyle name="_Anna's Linen Electric 90105_CCD-WM blanket  throw-131029_Copy of WM 2014 Angel wrap 20140220 uncomplete 2" xfId="9095" xr:uid="{4CBBA604-0B39-4FB2-85EA-48A7F95529D9}"/>
    <cellStyle name="_Anna's Linen Electric 90105_CCD-WM blanket  throw-131029_WM 2014 black friday seasonal unfilled suggestion 20131209" xfId="4720" xr:uid="{EE820EE2-FCCB-4D25-B2DB-B93601D9085E}"/>
    <cellStyle name="_Anna's Linen Electric 90105_CCD-WM blanket  throw-131029_WM 2014 black friday seasonal unfilled suggestion 20131209 2" xfId="9096" xr:uid="{F927FE16-18CA-4D9C-B6F1-1E2B4FC7E169}"/>
    <cellStyle name="_Anna's Linen Electric 90105_CCD-WM holiday-130205" xfId="4721" xr:uid="{8B7F0BAB-C413-4849-99AF-B0A4F0039E3E}"/>
    <cellStyle name="_Anna's Linen Electric 90105_CCD-WM holiday-130205 2" xfId="9097" xr:uid="{F7D9AFC3-F0F5-47CF-9EB7-5B60982F2FC5}"/>
    <cellStyle name="_Anna's Linen Electric 90105_CCD-WM holiday-130205_Copy of WM 2014 Angel wrap 20140220 uncomplete" xfId="4722" xr:uid="{10945C80-CACA-4F90-9AFF-13ABBE7E4D12}"/>
    <cellStyle name="_Anna's Linen Electric 90105_CCD-WM holiday-130205_Copy of WM 2014 Angel wrap 20140220 uncomplete 2" xfId="9098" xr:uid="{4B03D5DD-50C1-46EA-A0D8-793E6DACD478}"/>
    <cellStyle name="_Anna's Linen Electric 90105_CCD-WM holiday-130205_WM 2014 angel wrap 20140220 upd0601" xfId="4723" xr:uid="{3867331D-42C5-450B-9B6B-FE44DF552D0B}"/>
    <cellStyle name="_Anna's Linen Electric 90105_CCD-WM holiday-130205_WM 2014 angel wrap 20140220 upd0601 2" xfId="9099" xr:uid="{5D79E50E-5738-4EDB-93AA-1FFCEE992FC7}"/>
    <cellStyle name="_Anna's Linen Electric 90105_CCD-WM holiday-130205_WM 2014 black friday seasonal unfilled suggestion 20131209" xfId="4724" xr:uid="{008D30A0-B467-4E1F-834D-9F1A4E74E579}"/>
    <cellStyle name="_Anna's Linen Electric 90105_CCD-WM holiday-130205_WM 2014 black friday seasonal unfilled suggestion 20131209 2" xfId="9100" xr:uid="{BD1F90EC-38E0-48F2-BB33-CC0D685E4206}"/>
    <cellStyle name="_Anna's Linen Electric 90105_CCD-WM holiday-130205_WM Angel wrap updated on 20141117" xfId="4725" xr:uid="{0432F6CD-FB53-4651-AD7F-26EA488EC10E}"/>
    <cellStyle name="_Anna's Linen Electric 90105_CCD-WM holiday-130205_WM Angel wrap updated on 20141117 2" xfId="9101" xr:uid="{094C1D3E-8A6A-4EF2-8571-0AD0ADB7138D}"/>
    <cellStyle name="_Anna's Linen Electric 90105_CCD-WM TRAVEL THROW-130822" xfId="4726" xr:uid="{1A111352-B7B5-4546-8C08-94CBD5FA31A0}"/>
    <cellStyle name="_Anna's Linen Electric 90105_CCD-WM TRAVEL THROW-130822 2" xfId="9102" xr:uid="{92751C0D-3315-44D3-B53E-8CDF8547B2AB}"/>
    <cellStyle name="_Anna's Linen Electric 90105_CCD-WM TRAVEL THROW-130822_Copy of WM 2014 Angel wrap 20140220 uncomplete" xfId="4727" xr:uid="{11F2750F-5FB7-4FED-A37F-F5E69AE86186}"/>
    <cellStyle name="_Anna's Linen Electric 90105_CCD-WM TRAVEL THROW-130822_Copy of WM 2014 Angel wrap 20140220 uncomplete 2" xfId="9103" xr:uid="{240950F9-4E61-4457-A9D8-29F26F7C7E33}"/>
    <cellStyle name="_Anna's Linen Electric 90105_CCD-WM TRAVEL THROW-130822_WM 2014 black friday seasonal unfilled suggestion 20131209" xfId="4728" xr:uid="{AB65B576-6899-4408-AACB-C8091EEA4FD1}"/>
    <cellStyle name="_Anna's Linen Electric 90105_CCD-WM TRAVEL THROW-130822_WM 2014 black friday seasonal unfilled suggestion 20131209 2" xfId="9104" xr:uid="{AAFD5836-FC01-40A3-8753-9FE56060A31A}"/>
    <cellStyle name="_Anna's Linen Electric 90105_JLA Accents 4-2013 - Michelle 2 Price" xfId="32" xr:uid="{00000000-0005-0000-0000-000008000000}"/>
    <cellStyle name="_Anna's Linen Electric 90105_JLA Accents 4-2013 - Michelle 2 Price 2" xfId="3133" xr:uid="{4EB2E917-B3E1-4053-8661-615D6DBA9D89}"/>
    <cellStyle name="_Anna's Linen Electric 90105_JLA Accents 4-2013 - Michelle 2 Price 2 2" xfId="8698" xr:uid="{33B1AD28-D495-4622-B4AC-F6F6279F0788}"/>
    <cellStyle name="_Anna's Linen Electric 90105_JLA Accents 4-2013 - Michelle 2 Price 3" xfId="6725" xr:uid="{89317BFD-7BA9-4395-9CF3-2EA91B785A4F}"/>
    <cellStyle name="_Anna's Linen Electric 90105_JLA Accents 4-2013 - Michelle 2 Price 3 2" xfId="9643" xr:uid="{26483C1E-AEAD-4BDE-A509-AF0E3BC47165}"/>
    <cellStyle name="_Anna's Linen Electric 90105_JLA Accents 4-2013 - Michelle 2 Price 4" xfId="8119" xr:uid="{49352B83-85B4-429B-B721-66947490E709}"/>
    <cellStyle name="_Anna's Linen Electric 90105_JLA Accents 4-2013 - Michelle 2 Price 5" xfId="1650" xr:uid="{4D8F927A-90D5-4E22-B3E1-4303C3068AA6}"/>
    <cellStyle name="_Anna's Linen Electric 90105_NY market Mar SP 2013 throw blanket prices" xfId="7133" xr:uid="{C2B4EF48-A08B-4F8C-A27D-86F5440F5981}"/>
    <cellStyle name="_Anna's Linen Electric 90105_NY market Mar SP 2013 throw blanket prices 2" xfId="9812" xr:uid="{9B82DD5F-6448-4A32-9B68-79BBFEF1F6F6}"/>
    <cellStyle name="_Basic KL final production " xfId="4729" xr:uid="{F0110570-9151-4C8C-8B10-7C468DBB598F}"/>
    <cellStyle name="_BB-100111 Fusion and Eden CCD 100112" xfId="4730" xr:uid="{8E94FBF1-D811-4854-B6A1-B8054CCD494E}"/>
    <cellStyle name="_BB-100111 Fusion and Eden CCD 100112 2" xfId="9105" xr:uid="{071D677E-9026-4E6D-9851-C2D215D722EB}"/>
    <cellStyle name="_BBB Proj PAIGE AQUA 12PC SUPERSET 3 25 Ship" xfId="7134" xr:uid="{55E0753B-19E8-4672-9B39-9BE989EFABD2}"/>
    <cellStyle name="_BBB Proj PAIGE AQUA 12PC SUPERSET 3 25 Ship 2" xfId="9813" xr:uid="{175482D3-ED6A-442F-8CE0-31D466EC400E}"/>
    <cellStyle name="_BBB Proj PAIGE AQUA 12PC SUPERSET 3 25 Ship_email trail" xfId="7135" xr:uid="{3F7F8AB5-70BC-4545-8A6A-1027BDC9F567}"/>
    <cellStyle name="_BBB Proj PAIGE AQUA 12PC SUPERSET 3 25 Ship_email trail 2" xfId="9814" xr:uid="{3CA67567-40AA-4AFA-BACC-A77378C7E8A4}"/>
    <cellStyle name="_BBB Proj PAIGE AQUA 12PC SUPERSET 3 25 Ship_weekly sales .com" xfId="7136" xr:uid="{EAE7F317-070B-4FF4-B150-D14F2244737E}"/>
    <cellStyle name="_BBB Proj PAIGE AQUA 12PC SUPERSET 3 25 Ship_weekly sales .com 2" xfId="9815" xr:uid="{CD06A642-61FB-40E8-B6D4-1CF1844AF870}"/>
    <cellStyle name="_BBB RA Manor Hamilton Window Panel Quote Sheet-06242009 to jennifer" xfId="33" xr:uid="{00000000-0005-0000-0000-000009000000}"/>
    <cellStyle name="_BBB RA Manor Hamilton Window Panel Quote Sheet-06242009 to jennifer 2" xfId="34" xr:uid="{00000000-0005-0000-0000-00000A000000}"/>
    <cellStyle name="_BBB RA Manor Hamilton Window Panel Quote Sheet-06242009 to jennifer 2 2" xfId="3135" xr:uid="{5BC6D560-642B-469A-8367-C6735F08BA88}"/>
    <cellStyle name="_BBB RA Manor Hamilton Window Panel Quote Sheet-06242009 to jennifer 2 2 2" xfId="8700" xr:uid="{C7143940-CF70-4208-A16D-08E9A2595819}"/>
    <cellStyle name="_BBB RA Manor Hamilton Window Panel Quote Sheet-06242009 to jennifer 2 3" xfId="6726" xr:uid="{5D41A7BC-6DD6-4318-9E65-D9C7A3F4A0AF}"/>
    <cellStyle name="_BBB RA Manor Hamilton Window Panel Quote Sheet-06242009 to jennifer 2 3 2" xfId="9644" xr:uid="{C94C0AB6-6A12-460D-8B34-1B5722154DA8}"/>
    <cellStyle name="_BBB RA Manor Hamilton Window Panel Quote Sheet-06242009 to jennifer 2 4" xfId="8121" xr:uid="{D7AC4EB7-F9AE-4826-B90C-4D3B92AED7DC}"/>
    <cellStyle name="_BBB RA Manor Hamilton Window Panel Quote Sheet-06242009 to jennifer 2 5" xfId="1652" xr:uid="{F2C1AD84-F4EA-4881-972C-03323068AF99}"/>
    <cellStyle name="_BBB RA Manor Hamilton Window Panel Quote Sheet-06242009 to jennifer 3" xfId="3134" xr:uid="{B40451A1-5E85-4A64-B4C2-5EDA1534C81D}"/>
    <cellStyle name="_BBB RA Manor Hamilton Window Panel Quote Sheet-06242009 to jennifer 3 2" xfId="8699" xr:uid="{C79F40E7-F023-41E7-A980-9D603919FE23}"/>
    <cellStyle name="_BBB RA Manor Hamilton Window Panel Quote Sheet-06242009 to jennifer 4" xfId="4731" xr:uid="{92AF88FD-AB29-4A9B-A1E7-632F8025CC89}"/>
    <cellStyle name="_BBB RA Manor Hamilton Window Panel Quote Sheet-06242009 to jennifer 4 2" xfId="9106" xr:uid="{C3F49FD8-E803-4CCB-B97B-C75CCD9D7764}"/>
    <cellStyle name="_BBB RA Manor Hamilton Window Panel Quote Sheet-06242009 to jennifer 5" xfId="8120" xr:uid="{FE740374-9199-4EBD-8E9E-6CB9B1B08725}"/>
    <cellStyle name="_BBB RA Manor Hamilton Window Panel Quote Sheet-06242009 to jennifer 6" xfId="1651" xr:uid="{069BEF0F-D584-4E00-9D3D-6ABE4A8EAA86}"/>
    <cellStyle name="_Bbb_initialws_WK201041_bath" xfId="7137" xr:uid="{4656C8CC-98CC-4E2A-9200-B653BB80FE87}"/>
    <cellStyle name="_Blanket Division Item List Macola# and UPC#" xfId="35" xr:uid="{00000000-0005-0000-0000-00000B000000}"/>
    <cellStyle name="_Blanket Division Item List Macola# and UPC# - New" xfId="36" xr:uid="{00000000-0005-0000-0000-00000C000000}"/>
    <cellStyle name="_Blanket Division Item List Macola# and UPC# - New 2" xfId="37" xr:uid="{00000000-0005-0000-0000-00000D000000}"/>
    <cellStyle name="_Blanket Division Item List Macola# and UPC# - New 2 2" xfId="3138" xr:uid="{EF89289D-7B91-4511-995B-C308D4E2F3AA}"/>
    <cellStyle name="_Blanket Division Item List Macola# and UPC# - New 2 2 2" xfId="8703" xr:uid="{2A6FD3F6-EB22-4B7C-92EA-067E6DA47F77}"/>
    <cellStyle name="_Blanket Division Item List Macola# and UPC# - New 2 3" xfId="6727" xr:uid="{1E92D3A4-5E4C-4A68-A96C-41BBC831D7FC}"/>
    <cellStyle name="_Blanket Division Item List Macola# and UPC# - New 2 3 2" xfId="9645" xr:uid="{D6FB414A-56FC-4880-AEEB-661AC03F4CCE}"/>
    <cellStyle name="_Blanket Division Item List Macola# and UPC# - New 2 4" xfId="8124" xr:uid="{B39B1BCE-5B25-44E2-B8CC-28FEEC231775}"/>
    <cellStyle name="_Blanket Division Item List Macola# and UPC# - New 2 5" xfId="1655" xr:uid="{E4CF003D-FD69-4B65-883D-BBCDA6A0D673}"/>
    <cellStyle name="_Blanket Division Item List Macola# and UPC# - New 3" xfId="3137" xr:uid="{A6118066-7B63-44F0-AF38-5485D090EBE4}"/>
    <cellStyle name="_Blanket Division Item List Macola# and UPC# - New 3 2" xfId="8702" xr:uid="{2030C919-957F-4551-BEC0-6E36B94319F8}"/>
    <cellStyle name="_Blanket Division Item List Macola# and UPC# - New 4" xfId="4733" xr:uid="{44C227A6-B716-47A0-8275-652238887E48}"/>
    <cellStyle name="_Blanket Division Item List Macola# and UPC# - New 4 2" xfId="9108" xr:uid="{EE1332A3-D984-49A4-81B7-EA6216FAE558}"/>
    <cellStyle name="_Blanket Division Item List Macola# and UPC# - New 5" xfId="8123" xr:uid="{AC973BF4-1583-4C74-9D36-4C86854A6EA2}"/>
    <cellStyle name="_Blanket Division Item List Macola# and UPC# - New 6" xfId="1654" xr:uid="{16ACA000-9795-4D65-BD11-034E424018B6}"/>
    <cellStyle name="_Blanket Division Item List Macola# and UPC# - New_CCD SteinMart blanket  throw 20140116 (2)" xfId="7696" xr:uid="{5B4535F7-6A41-4F48-A4DA-FEEACF3CA379}"/>
    <cellStyle name="_Blanket Division Item List Macola# and UPC# - New_CCD SteinMart blanket  throw 20140116 (2) 2" xfId="9891" xr:uid="{8FF80B5E-59E9-4E96-9896-668FDCAB029B}"/>
    <cellStyle name="_Blanket Division Item List Macola# and UPC# - New_JLA Accents 4-2013 - Michelle 2 Price" xfId="38" xr:uid="{00000000-0005-0000-0000-00000E000000}"/>
    <cellStyle name="_Blanket Division Item List Macola# and UPC# - New_JLA Accents 4-2013 - Michelle 2 Price 2" xfId="3139" xr:uid="{EA860EAE-0FBE-4433-A0DD-16FAA4D79058}"/>
    <cellStyle name="_Blanket Division Item List Macola# and UPC# - New_JLA Accents 4-2013 - Michelle 2 Price 2 2" xfId="8704" xr:uid="{906843A4-915F-43EC-9154-8873D10FEEDB}"/>
    <cellStyle name="_Blanket Division Item List Macola# and UPC# - New_JLA Accents 4-2013 - Michelle 2 Price 3" xfId="6728" xr:uid="{CEF2E98B-ED72-44B5-A5AD-B6232F3CD6CF}"/>
    <cellStyle name="_Blanket Division Item List Macola# and UPC# - New_JLA Accents 4-2013 - Michelle 2 Price 3 2" xfId="9646" xr:uid="{6509FD44-C715-4E6F-B102-2F2929A5D5A8}"/>
    <cellStyle name="_Blanket Division Item List Macola# and UPC# - New_JLA Accents 4-2013 - Michelle 2 Price 4" xfId="8125" xr:uid="{D77ADCCD-E6BB-4AAC-B9B6-669B8EC79CDA}"/>
    <cellStyle name="_Blanket Division Item List Macola# and UPC# - New_JLA Accents 4-2013 - Michelle 2 Price 5" xfId="1656" xr:uid="{4EBA8474-E2D5-4227-BA2B-A2546461BB87}"/>
    <cellStyle name="_Blanket Division Item List Macola# and UPC# 10" xfId="8640" xr:uid="{DDA05E78-06F9-480C-B8CC-378B018422FF}"/>
    <cellStyle name="_Blanket Division Item List Macola# and UPC# 11" xfId="8318" xr:uid="{DFB089EB-38EF-4DD9-85EF-8B93465694CF}"/>
    <cellStyle name="_Blanket Division Item List Macola# and UPC# 12" xfId="8626" xr:uid="{C9C244C6-7C24-458E-89AF-ADE80A341123}"/>
    <cellStyle name="_Blanket Division Item List Macola# and UPC# 2" xfId="39" xr:uid="{00000000-0005-0000-0000-00000F000000}"/>
    <cellStyle name="_Blanket Division Item List Macola# and UPC# 2 2" xfId="3140" xr:uid="{F5C8CEB3-4997-49FB-9A4D-8D92609338CC}"/>
    <cellStyle name="_Blanket Division Item List Macola# and UPC# 2 2 2" xfId="8705" xr:uid="{BA033E67-5540-4AE6-94AE-8D33F91FF94C}"/>
    <cellStyle name="_Blanket Division Item List Macola# and UPC# 2 3" xfId="6729" xr:uid="{12FF0BB7-BF5A-4A23-AC67-1B5CFE733782}"/>
    <cellStyle name="_Blanket Division Item List Macola# and UPC# 2 3 2" xfId="9647" xr:uid="{92F37471-0058-45F9-8C2F-68DB99B97DA2}"/>
    <cellStyle name="_Blanket Division Item List Macola# and UPC# 2 4" xfId="8126" xr:uid="{8E1405EF-9841-4858-B659-4193DEE106EB}"/>
    <cellStyle name="_Blanket Division Item List Macola# and UPC# 2 5" xfId="1657" xr:uid="{CB5222C1-7805-416E-8C83-0AA465A54B55}"/>
    <cellStyle name="_Blanket Division Item List Macola# and UPC# 3" xfId="40" xr:uid="{00000000-0005-0000-0000-000010000000}"/>
    <cellStyle name="_Blanket Division Item List Macola# and UPC# 3 2" xfId="3141" xr:uid="{698F4C40-2F68-48A9-BEA2-66CCF5E7DF4D}"/>
    <cellStyle name="_Blanket Division Item List Macola# and UPC# 3 2 2" xfId="8706" xr:uid="{6F6FD245-C255-470C-8FCC-E86B71316324}"/>
    <cellStyle name="_Blanket Division Item List Macola# and UPC# 3 3" xfId="6730" xr:uid="{E11354C6-7B21-44C7-BA21-C1766290C362}"/>
    <cellStyle name="_Blanket Division Item List Macola# and UPC# 3 3 2" xfId="9648" xr:uid="{AAA527BF-CA01-49F1-B3AC-E6F83AE81F9F}"/>
    <cellStyle name="_Blanket Division Item List Macola# and UPC# 3 4" xfId="8127" xr:uid="{9E14CAFC-6B78-43C7-BF91-4F87400570AE}"/>
    <cellStyle name="_Blanket Division Item List Macola# and UPC# 3 5" xfId="1658" xr:uid="{1D73A499-F62D-4102-BBC0-40A454383B22}"/>
    <cellStyle name="_Blanket Division Item List Macola# and UPC# 4" xfId="41" xr:uid="{00000000-0005-0000-0000-000011000000}"/>
    <cellStyle name="_Blanket Division Item List Macola# and UPC# 4 2" xfId="3142" xr:uid="{03F0AF27-52D5-4D2F-9F20-3792730906D7}"/>
    <cellStyle name="_Blanket Division Item List Macola# and UPC# 4 2 2" xfId="8707" xr:uid="{48A80A4E-F5B0-474E-9668-2B53E72A9791}"/>
    <cellStyle name="_Blanket Division Item List Macola# and UPC# 4 3" xfId="6731" xr:uid="{E6FDD606-D7D0-4800-A990-19310DB49546}"/>
    <cellStyle name="_Blanket Division Item List Macola# and UPC# 4 3 2" xfId="9649" xr:uid="{54C82DFF-4684-46CB-A77E-ABC750CCA6D5}"/>
    <cellStyle name="_Blanket Division Item List Macola# and UPC# 4 4" xfId="8128" xr:uid="{7DD882CF-6BA7-4C00-91EF-64BD6F7E806D}"/>
    <cellStyle name="_Blanket Division Item List Macola# and UPC# 4 5" xfId="1659" xr:uid="{CAEA75AA-C300-4279-B66C-2544714FC5C4}"/>
    <cellStyle name="_Blanket Division Item List Macola# and UPC# 5" xfId="3136" xr:uid="{697A43BC-ABF5-4305-BB45-6485FFC62F66}"/>
    <cellStyle name="_Blanket Division Item List Macola# and UPC# 5 2" xfId="8701" xr:uid="{8D991780-8BF5-45A1-9449-F01D3A13466C}"/>
    <cellStyle name="_Blanket Division Item List Macola# and UPC# 6" xfId="4732" xr:uid="{9547771A-0B1E-47A4-A05A-C705C035179E}"/>
    <cellStyle name="_Blanket Division Item List Macola# and UPC# 6 2" xfId="9107" xr:uid="{43684CFF-0CBD-4901-93C6-0F80224CC47F}"/>
    <cellStyle name="_Blanket Division Item List Macola# and UPC# 7" xfId="8122" xr:uid="{6406D969-C420-47C2-8224-648511F55612}"/>
    <cellStyle name="_Blanket Division Item List Macola# and UPC# 8" xfId="8437" xr:uid="{AA81AB83-5F36-4135-A1B3-D57FD59B1BFC}"/>
    <cellStyle name="_Blanket Division Item List Macola# and UPC# 9" xfId="1653" xr:uid="{D521A38C-7B21-48B6-A7AB-6706D90B4EF1}"/>
    <cellStyle name="_Blanket Division Item List Macola# and UPC# test" xfId="42" xr:uid="{00000000-0005-0000-0000-000012000000}"/>
    <cellStyle name="_Blanket Division Item List Macola# and UPC# test 2" xfId="43" xr:uid="{00000000-0005-0000-0000-000013000000}"/>
    <cellStyle name="_Blanket Division Item List Macola# and UPC# test 2 2" xfId="3144" xr:uid="{4A0D05F7-2253-4C0B-9AAF-3DE2E4799ECF}"/>
    <cellStyle name="_Blanket Division Item List Macola# and UPC# test 2 2 2" xfId="8709" xr:uid="{2F48257E-7F82-4749-AE16-BAAE8F0DB8E5}"/>
    <cellStyle name="_Blanket Division Item List Macola# and UPC# test 2 3" xfId="6732" xr:uid="{0E9D75CC-C966-490E-876B-62E5144A5AE9}"/>
    <cellStyle name="_Blanket Division Item List Macola# and UPC# test 2 3 2" xfId="9650" xr:uid="{9F70DC99-C52F-4EEF-9B79-AB3BDCCFABD7}"/>
    <cellStyle name="_Blanket Division Item List Macola# and UPC# test 2 4" xfId="8130" xr:uid="{17E7F229-70F6-4414-B9F2-302F39BE4D97}"/>
    <cellStyle name="_Blanket Division Item List Macola# and UPC# test 2 5" xfId="1661" xr:uid="{B799EAEF-8131-42A9-BE08-798B77BABB6B}"/>
    <cellStyle name="_Blanket Division Item List Macola# and UPC# test 3" xfId="3143" xr:uid="{308CBDC2-A0EF-44E3-9029-86A7B3E2D38E}"/>
    <cellStyle name="_Blanket Division Item List Macola# and UPC# test 3 2" xfId="8708" xr:uid="{A6FFE9B3-510F-4819-B553-6129E8BED3A3}"/>
    <cellStyle name="_Blanket Division Item List Macola# and UPC# test 4" xfId="4734" xr:uid="{33D950F6-C6FF-45A5-875B-FD28B5E1B00D}"/>
    <cellStyle name="_Blanket Division Item List Macola# and UPC# test 4 2" xfId="9109" xr:uid="{D42FF8CF-2DCE-4457-948D-A98E3C07E478}"/>
    <cellStyle name="_Blanket Division Item List Macola# and UPC# test 5" xfId="8129" xr:uid="{3DDCD4DB-19DA-465D-8699-92AB16B7A4AB}"/>
    <cellStyle name="_Blanket Division Item List Macola# and UPC# test 6" xfId="1660" xr:uid="{0477D102-7A07-4253-A08F-A2A5799C75FA}"/>
    <cellStyle name="_Blanket Division Item List Macola# and UPC# test_CCD SteinMart blanket  throw 20140116 (2)" xfId="7697" xr:uid="{EBEF3AD0-1FA9-4340-B316-975C8E0955A4}"/>
    <cellStyle name="_Blanket Division Item List Macola# and UPC# test_CCD SteinMart blanket  throw 20140116 (2) 2" xfId="9892" xr:uid="{FDEA8D0F-B0AF-4381-86E5-FB52ADE3E108}"/>
    <cellStyle name="_Blanket Division Item List Macola# and UPC# test_JLA Accents 4-2013 - Michelle 2 Price" xfId="44" xr:uid="{00000000-0005-0000-0000-000014000000}"/>
    <cellStyle name="_Blanket Division Item List Macola# and UPC# test_JLA Accents 4-2013 - Michelle 2 Price 2" xfId="3145" xr:uid="{D0719746-D361-4296-A885-1CBFBEA56EF8}"/>
    <cellStyle name="_Blanket Division Item List Macola# and UPC# test_JLA Accents 4-2013 - Michelle 2 Price 2 2" xfId="8710" xr:uid="{6E51DD39-6DD1-4B9C-9908-A1D6220EFE77}"/>
    <cellStyle name="_Blanket Division Item List Macola# and UPC# test_JLA Accents 4-2013 - Michelle 2 Price 3" xfId="6733" xr:uid="{27318868-EEEC-4FB8-BFC4-E9783E2E8162}"/>
    <cellStyle name="_Blanket Division Item List Macola# and UPC# test_JLA Accents 4-2013 - Michelle 2 Price 3 2" xfId="9651" xr:uid="{BB7D60D9-612D-4E51-9BC9-6B99D8B7165B}"/>
    <cellStyle name="_Blanket Division Item List Macola# and UPC# test_JLA Accents 4-2013 - Michelle 2 Price 4" xfId="8131" xr:uid="{A9C12B4D-4C17-4BA2-8064-37A423A61757}"/>
    <cellStyle name="_Blanket Division Item List Macola# and UPC# test_JLA Accents 4-2013 - Michelle 2 Price 5" xfId="1662" xr:uid="{771B88B5-3E6E-4DF6-AB43-50A9D869F552}"/>
    <cellStyle name="_Blanket Division Item List Macola# and UPC#_CCD SteinMart blanket  throw 20140116 (2)" xfId="7698" xr:uid="{F40A3BC8-B9A4-4EB7-B848-93EFE42B6E32}"/>
    <cellStyle name="_Blanket Division Item List Macola# and UPC#_CCD SteinMart blanket  throw 20140116 (2) 2" xfId="9893" xr:uid="{B9D55862-06D4-4950-B90C-AE050B1D676F}"/>
    <cellStyle name="_Blanket Division Item List Macola# and UPC#_JLA Accents 4-2013 - Michelle 2 Price" xfId="45" xr:uid="{00000000-0005-0000-0000-000015000000}"/>
    <cellStyle name="_Blanket Division Item List Macola# and UPC#_JLA Accents 4-2013 - Michelle 2 Price 2" xfId="3146" xr:uid="{C12BAF1D-483D-4755-92B0-F74A2593DE86}"/>
    <cellStyle name="_Blanket Division Item List Macola# and UPC#_JLA Accents 4-2013 - Michelle 2 Price 2 2" xfId="8711" xr:uid="{10B5C59E-59BF-4A3E-86ED-48DCFAFDFCF1}"/>
    <cellStyle name="_Blanket Division Item List Macola# and UPC#_JLA Accents 4-2013 - Michelle 2 Price 3" xfId="6734" xr:uid="{0D31D2BE-9F50-4B90-A6EF-5743ED219D96}"/>
    <cellStyle name="_Blanket Division Item List Macola# and UPC#_JLA Accents 4-2013 - Michelle 2 Price 3 2" xfId="9652" xr:uid="{F0578BB6-441C-4A13-B098-93F32CDE97F0}"/>
    <cellStyle name="_Blanket Division Item List Macola# and UPC#_JLA Accents 4-2013 - Michelle 2 Price 4" xfId="8132" xr:uid="{F97440A3-6446-46E3-840F-711303B9860E}"/>
    <cellStyle name="_Blanket Division Item List Macola# and UPC#_JLA Accents 4-2013 - Michelle 2 Price 5" xfId="1663" xr:uid="{890A02A1-4B57-4FEF-ACF5-23E1C79D8DF9}"/>
    <cellStyle name="_Book1" xfId="46" xr:uid="{00000000-0005-0000-0000-000016000000}"/>
    <cellStyle name="_Book1 (2)" xfId="4735" xr:uid="{2642F2F8-AEC4-419C-9CBF-1254362D6BD1}"/>
    <cellStyle name="_Book1 (2) 2" xfId="9110" xr:uid="{0741E0AB-C4FB-4FFF-8212-B70C5B3AE0EB}"/>
    <cellStyle name="_Book1 (2)_CCD SteinMart blanket  throw 20140116 (2)" xfId="7699" xr:uid="{85664902-8663-4421-9802-225D74644E95}"/>
    <cellStyle name="_Book1 (2)_CCD SteinMart blanket  throw 20140116 (2) 2" xfId="9894" xr:uid="{45B60CC7-1521-4CA0-A773-8DC6A166A199}"/>
    <cellStyle name="_Book1 (2)_WM BHG throw Fall 2014  20131223----131228change ctn size" xfId="4736" xr:uid="{5D5E8BA2-D639-450D-961E-24323437CC80}"/>
    <cellStyle name="_Book1 (2)_WM BHG throw Fall 2014  20131223----131228change ctn size 2" xfId="9111" xr:uid="{2452BC66-F05E-4A37-A8C1-DE2235A6A777}"/>
    <cellStyle name="_Book1 2" xfId="3147" xr:uid="{615E7BEA-E45A-48DA-A531-EE527F1D023E}"/>
    <cellStyle name="_Book1 3" xfId="6735" xr:uid="{6793E331-F517-4ED6-A486-D7FBC64E66F9}"/>
    <cellStyle name="_Book1 4" xfId="8133" xr:uid="{444D8FAD-5F9F-492F-A505-03D5C4470A0A}"/>
    <cellStyle name="_Book1 5" xfId="8440" xr:uid="{1E1D08EF-01FD-431C-B75A-3662DA467A2A}"/>
    <cellStyle name="_Book1 6" xfId="1664" xr:uid="{4D87803E-1F78-4944-871C-FAE8B2C114AF}"/>
    <cellStyle name="_Book1 7" xfId="8641" xr:uid="{54BADE6B-0C29-462A-8891-E4C80D2B5773}"/>
    <cellStyle name="_Book1 8" xfId="2053" xr:uid="{820A27C1-2E9B-49FC-B542-B393A0CBB2FF}"/>
    <cellStyle name="_Book1 9" xfId="8689" xr:uid="{2088F359-244C-4F90-A184-B18FCCEFF11E}"/>
    <cellStyle name="_CCD-HSN  1.14.11" xfId="47" xr:uid="{00000000-0005-0000-0000-000017000000}"/>
    <cellStyle name="_CCD-HSN  1.14.11 2" xfId="3148" xr:uid="{52CC0A2C-B016-429B-A9F9-112B1C59A9EB}"/>
    <cellStyle name="_CCD-HSN  1.14.11 2 2" xfId="8712" xr:uid="{F64E8DA4-59C5-4352-9ED3-6ED2FBF74E4A}"/>
    <cellStyle name="_CCD-HSN  1.14.11 3" xfId="4737" xr:uid="{9BE5E792-A971-409F-9750-A2BE24504B5E}"/>
    <cellStyle name="_CCD-HSN  1.14.11 3 2" xfId="9112" xr:uid="{B19C1677-8B53-48B0-9AF3-7E5FD181B422}"/>
    <cellStyle name="_CCD-HSN  1.14.11 4" xfId="8134" xr:uid="{FA2E444D-1F8A-40E6-B66B-26A883D684E7}"/>
    <cellStyle name="_CCD-HSN  1.14.11 5" xfId="1665" xr:uid="{54E9A5D6-0991-448B-BE58-A8FB890BD117}"/>
    <cellStyle name="_CCD-HSN  1.14.11_CCD SteinMart blanket  throw 20140116 (2)" xfId="7700" xr:uid="{BC2089D2-77AA-47A7-A79E-C28D12637BDD}"/>
    <cellStyle name="_CCD-HSN  1.14.11_CCD SteinMart blanket  throw 20140116 (2) 2" xfId="9895" xr:uid="{47430329-E1E1-4628-A3DA-44DC147B628F}"/>
    <cellStyle name="_CCD-HSN  1.14.11_CCD-steinmart 131008 (2)" xfId="7701" xr:uid="{0634F39F-4FA5-4501-A8F6-447DEBD0AD29}"/>
    <cellStyle name="_CCD-HSN  1.14.11_CCD-steinmart 131008 (2) 2" xfId="9896" xr:uid="{9414053E-8650-4BA3-B9B7-FB5278D93A23}"/>
    <cellStyle name="_CCD-HSN  1.14.11_CCD-WM TRAVEL THROW-130822" xfId="4738" xr:uid="{46F77DCA-68CD-4D61-A528-BA6B62E7DC8B}"/>
    <cellStyle name="_CCD-HSN  1.14.11_CCD-WM TRAVEL THROW-130822 2" xfId="9113" xr:uid="{DB20EF4A-58C9-425D-A141-207A968CA0CD}"/>
    <cellStyle name="_CCD-HSN  1.14.11_CCD-WM TRAVEL THROW-130822_Copy of WM 2014 Angel wrap 20140220 uncomplete" xfId="4739" xr:uid="{C415E776-CD1D-48FC-ADD7-AD70104A351F}"/>
    <cellStyle name="_CCD-HSN  1.14.11_CCD-WM TRAVEL THROW-130822_Copy of WM 2014 Angel wrap 20140220 uncomplete 2" xfId="9114" xr:uid="{F805EA51-4572-4D6B-BE1B-5D37DDB03EB9}"/>
    <cellStyle name="_CCD-HSN  1.14.11_CCD-WM TRAVEL THROW-130822_WM 2014 black friday seasonal unfilled suggestion 20131209" xfId="4740" xr:uid="{5584E777-8617-4AC6-8509-02BD0A65A29F}"/>
    <cellStyle name="_CCD-HSN  1.14.11_CCD-WM TRAVEL THROW-130822_WM 2014 black friday seasonal unfilled suggestion 20131209 2" xfId="9115" xr:uid="{2C34FE47-0F56-48C6-9374-A20122F510F8}"/>
    <cellStyle name="_CCD-HSN  1.14.11_NY market Mar SP 2013 throw blanket prices" xfId="7138" xr:uid="{DF475CE0-C008-4584-910A-3810592528AA}"/>
    <cellStyle name="_CCD-HSN  1.14.11_NY market Mar SP 2013 throw blanket prices 2" xfId="9816" xr:uid="{533DF23D-D7B7-406C-BC95-E4B35CF2520F}"/>
    <cellStyle name="_CCD-HSN  1.14.11_WM BHG throw Fall 2014  20131223----131228change ctn size" xfId="4741" xr:uid="{856BD39F-A0CE-4A61-8211-5AEF75AACA7D}"/>
    <cellStyle name="_CCD-HSN  1.14.11_WM BHG throw Fall 2014  20131223----131228change ctn size 2" xfId="9116" xr:uid="{CD1185BC-6DCD-495A-9BA8-1DE6742965EB}"/>
    <cellStyle name="_CCD-HSN 03 16 11" xfId="4742" xr:uid="{338495C7-A0DA-48BE-97B6-6F89A9CA25FB}"/>
    <cellStyle name="_CCD-HSN 03 16 11 2" xfId="9117" xr:uid="{D5A00E3D-C519-4A01-BBF0-6389BFC7D5A6}"/>
    <cellStyle name="_CCD-HSN 03 16 11_CCD SteinMart blanket  throw 20140116 (2)" xfId="7702" xr:uid="{0D24A32B-A717-4412-8977-D075DB974101}"/>
    <cellStyle name="_CCD-HSN 03 16 11_CCD SteinMart blanket  throw 20140116 (2) 2" xfId="9897" xr:uid="{DE43D92F-4F7F-4831-BAE3-F3FBE8285E0A}"/>
    <cellStyle name="_CCD-HSN 03 16 11_WM BHG throw Fall 2014  20131223----131228change ctn size" xfId="4743" xr:uid="{D139DFAC-0B32-4BAE-AF7D-FA64CC6520E8}"/>
    <cellStyle name="_CCD-HSN 03 16 11_WM BHG throw Fall 2014  20131223----131228change ctn size 2" xfId="9118" xr:uid="{3829A4A0-8061-4231-B843-0C5D6A2996CE}"/>
    <cellStyle name="_CCD-HSN 06 18 10" xfId="4744" xr:uid="{46755520-CA70-431B-9948-A4E3727AFF41}"/>
    <cellStyle name="_CCD-HSN 06 18 10 2" xfId="9119" xr:uid="{0C2A8EE4-6284-4EEC-B3A9-6D9E96A951E7}"/>
    <cellStyle name="_CCD-HSN 06 18 10_CCD SteinMart blanket  throw 20140116 (2)" xfId="7703" xr:uid="{C41F7C6D-B3DA-4E89-9619-9B92B60840E2}"/>
    <cellStyle name="_CCD-HSN 06 18 10_CCD SteinMart blanket  throw 20140116 (2) 2" xfId="9898" xr:uid="{8EF9BAEB-DE25-4BBC-A049-49E0A708F9F6}"/>
    <cellStyle name="_CCD-HSN 06 18 10_WM 2014 travel throw 08222013" xfId="4745" xr:uid="{EFEE6870-3863-45FC-B28B-C41400F9CFCD}"/>
    <cellStyle name="_CCD-HSN 06 18 10_WM 2014 travel throw 08222013 2" xfId="9120" xr:uid="{D8400740-78DD-4485-8DFC-4E1462E4B28A}"/>
    <cellStyle name="_CCD-HSN 06 18 10_WM 2014 travel throw 08222013_Copy of WM 2014 Angel wrap 20140220 uncomplete" xfId="4746" xr:uid="{8A22E620-2219-4AFF-A0FE-20586E012BF1}"/>
    <cellStyle name="_CCD-HSN 06 18 10_WM 2014 travel throw 08222013_Copy of WM 2014 Angel wrap 20140220 uncomplete 2" xfId="9121" xr:uid="{8B36C15A-8AE8-4B52-BBB5-2516EC8D11D7}"/>
    <cellStyle name="_CCD-HSN 06 18 10_WM 2014 travel throw 08222013_WM 2014 black friday seasonal unfilled suggestion 20131209" xfId="4747" xr:uid="{D50E8E30-9268-4507-9C5A-ECDCD9572154}"/>
    <cellStyle name="_CCD-HSN 06 18 10_WM 2014 travel throw 08222013_WM 2014 black friday seasonal unfilled suggestion 20131209 2" xfId="9122" xr:uid="{8E1684B8-F996-4446-B881-8F2EB8BE9A54}"/>
    <cellStyle name="_CCD-HSN 06 18 10_WM BHG throw Fall 2014  20131223----131228change ctn size" xfId="4748" xr:uid="{9B01F60F-01BB-4DB7-880B-CA6D7EBE49CB}"/>
    <cellStyle name="_CCD-HSN 06 18 10_WM BHG throw Fall 2014  20131223----131228change ctn size 2" xfId="9123" xr:uid="{38C76AA3-E7CF-4458-BCAE-948ED5273B92}"/>
    <cellStyle name="_CCD-HSN 2011 4 15" xfId="4749" xr:uid="{93226198-00E8-4C2E-B1C9-668DBDC3012B}"/>
    <cellStyle name="_CCD-HSN 2011 4 15 2" xfId="9124" xr:uid="{B4E23B61-F9E4-497B-8BFA-73706199C395}"/>
    <cellStyle name="_CCD-HSN 2011 4 15_CCD SteinMart blanket  throw 20140116 (2)" xfId="7704" xr:uid="{D26DCA65-9A1E-49C9-B59D-D444B2FA2894}"/>
    <cellStyle name="_CCD-HSN 2011 4 15_CCD SteinMart blanket  throw 20140116 (2) 2" xfId="9899" xr:uid="{69126F40-D4CA-484D-95B7-E2A0A7B4487E}"/>
    <cellStyle name="_CCD-HSN 2011 4 15_WM BHG throw Fall 2014  20131223----131228change ctn size" xfId="4750" xr:uid="{75F9F865-65E1-448A-8EBE-01A5EDFE7B1B}"/>
    <cellStyle name="_CCD-HSN 2011 4 15_WM BHG throw Fall 2014  20131223----131228change ctn size 2" xfId="9125" xr:uid="{65C773B0-5A39-46CB-8868-A828FEC43078}"/>
    <cellStyle name="_CCD-HSN Blanket Throw 02 14 11 (2)" xfId="4751" xr:uid="{6AA921BE-2D63-46E3-B753-EAAC6BD060F6}"/>
    <cellStyle name="_CCD-HSN Blanket Throw 02 14 11 (2) 2" xfId="9126" xr:uid="{2FECEEC2-6435-4C8D-AC8C-AEB9FBB7443E}"/>
    <cellStyle name="_CCD-HSN Blanket Throw 02 14 11 (2)_CCD SteinMart blanket  throw 20140116 (2)" xfId="7705" xr:uid="{83D80987-CDAB-4100-9EC4-ED5B568C0DB0}"/>
    <cellStyle name="_CCD-HSN Blanket Throw 02 14 11 (2)_CCD SteinMart blanket  throw 20140116 (2) 2" xfId="9900" xr:uid="{13C714DE-EC40-43ED-AFDB-D0772BA7F64F}"/>
    <cellStyle name="_CCD-HSN Blanket Throw 02 14 11 (2)_WM BHG throw Fall 2014  20131223----131228change ctn size" xfId="4752" xr:uid="{32F8175F-3453-41C8-A044-AA85228A6099}"/>
    <cellStyle name="_CCD-HSN Blanket Throw 02 14 11 (2)_WM BHG throw Fall 2014  20131223----131228change ctn size 2" xfId="9127" xr:uid="{B1BF2D6E-3396-4AFC-A70C-67CB4777DF43}"/>
    <cellStyle name="_CCD-HSN Blanket Throw 3.16 11" xfId="4753" xr:uid="{102A1684-95A9-4154-8274-1AA38F8B9E55}"/>
    <cellStyle name="_CCD-HSN Blanket Throw 3.16 11 2" xfId="9128" xr:uid="{A4828709-3D9B-49D5-9CBB-C7A151C1E4B7}"/>
    <cellStyle name="_CCD-HSN Blanket Throw 3.16 11_CCD SteinMart blanket  throw 20140116 (2)" xfId="7706" xr:uid="{E290666D-48EC-4E4D-94D5-57E6A4D4F757}"/>
    <cellStyle name="_CCD-HSN Blanket Throw 3.16 11_CCD SteinMart blanket  throw 20140116 (2) 2" xfId="9901" xr:uid="{D7B0BD99-1A6D-4B6B-ABF2-8FB943FBFB26}"/>
    <cellStyle name="_CCD-HSN Blanket Throw 3.16 11_WM BHG throw Fall 2014  20131223----131228change ctn size" xfId="4754" xr:uid="{371B5240-F70E-4336-9781-1A9674D09B56}"/>
    <cellStyle name="_CCD-HSN Blanket Throw 3.16 11_WM BHG throw Fall 2014  20131223----131228change ctn size 2" xfId="9129" xr:uid="{040A87A6-2F49-4619-8FA6-082FA55CE5FB}"/>
    <cellStyle name="_CCD-HSN-cotton &amp; micro thermal blanket 08.17.10" xfId="48" xr:uid="{00000000-0005-0000-0000-000018000000}"/>
    <cellStyle name="_CCD-HSN-cotton &amp; micro thermal blanket 08.17.10 2" xfId="3149" xr:uid="{05F8BA7A-38EA-40F6-82D8-1970A456F5BA}"/>
    <cellStyle name="_CCD-HSN-cotton &amp; micro thermal blanket 08.17.10 2 2" xfId="4756" xr:uid="{041D8B52-3FCA-4272-A697-6ED6CDE111F8}"/>
    <cellStyle name="_CCD-HSN-cotton &amp; micro thermal blanket 08.17.10 2 2 2" xfId="9131" xr:uid="{35E814F8-6F30-43CC-A63B-1E1369585051}"/>
    <cellStyle name="_CCD-HSN-cotton &amp; micro thermal blanket 08.17.10 2 3" xfId="8713" xr:uid="{3D3D7314-E7F5-47D8-8B35-2C05D357E3BA}"/>
    <cellStyle name="_CCD-HSN-cotton &amp; micro thermal blanket 08.17.10 3" xfId="4755" xr:uid="{C52C53DF-3FB1-4784-9F1A-3415EEB1ADDD}"/>
    <cellStyle name="_CCD-HSN-cotton &amp; micro thermal blanket 08.17.10 3 2" xfId="9130" xr:uid="{232A5DF9-3FB5-4835-9D74-7AA28DB4488F}"/>
    <cellStyle name="_CCD-HSN-cotton &amp; micro thermal blanket 08.17.10 4" xfId="8135" xr:uid="{EB63C8B6-4A82-471F-9D24-5119815BA820}"/>
    <cellStyle name="_CCD-HSN-cotton &amp; micro thermal blanket 08.17.10 5" xfId="1666" xr:uid="{6AA03B16-80B6-4E5D-9D9C-97AB3DA72278}"/>
    <cellStyle name="_CCD-HSN-cotton &amp; micro thermal blanket 08.17.10_CCD SteinMart blanket  throw 20140116 (2)" xfId="7707" xr:uid="{E0DC1805-8880-41FC-B7A8-765584DF1312}"/>
    <cellStyle name="_CCD-HSN-cotton &amp; micro thermal blanket 08.17.10_CCD SteinMart blanket  throw 20140116 (2) 2" xfId="9902" xr:uid="{1AEA61B3-2BF4-41B5-A84D-FEDD552A8EA2}"/>
    <cellStyle name="_CCD-HSN-cotton &amp; micro thermal blanket 08.17.10_CCD-WM blanket  throw-131029" xfId="4757" xr:uid="{C64D7940-84A8-47F9-9D3F-2DA57CEA84ED}"/>
    <cellStyle name="_CCD-HSN-cotton &amp; micro thermal blanket 08.17.10_CCD-WM blanket  throw-131029 2" xfId="9132" xr:uid="{D0E22564-474D-4A81-A2FD-FD3EDBB1B2E7}"/>
    <cellStyle name="_CCD-HSN-cotton &amp; micro thermal blanket 08.17.10_CCD-WM blanket  throw-131029_Copy of WM 2014 Angel wrap 20140220 uncomplete" xfId="4758" xr:uid="{C14ACCEA-4C7E-4B53-A02B-6525485F2DEB}"/>
    <cellStyle name="_CCD-HSN-cotton &amp; micro thermal blanket 08.17.10_CCD-WM blanket  throw-131029_Copy of WM 2014 Angel wrap 20140220 uncomplete 2" xfId="9133" xr:uid="{83BD6188-EDAB-4751-A5A5-1D13D5370132}"/>
    <cellStyle name="_CCD-HSN-cotton &amp; micro thermal blanket 08.17.10_CCD-WM blanket  throw-131029_WM 2014 black friday seasonal unfilled suggestion 20131209" xfId="4759" xr:uid="{38C7B8DA-E707-4A32-B691-E0287649E236}"/>
    <cellStyle name="_CCD-HSN-cotton &amp; micro thermal blanket 08.17.10_CCD-WM blanket  throw-131029_WM 2014 black friday seasonal unfilled suggestion 20131209 2" xfId="9134" xr:uid="{89947142-8AFA-43C8-94CC-E71CD12A6A42}"/>
    <cellStyle name="_CCD-HSN-cotton &amp; micro thermal blanket 08.17.10_CCD-WM holiday-130205" xfId="4760" xr:uid="{98AC87A5-3522-42A9-8C52-622A71D5205E}"/>
    <cellStyle name="_CCD-HSN-cotton &amp; micro thermal blanket 08.17.10_CCD-WM holiday-130205 2" xfId="9135" xr:uid="{CFB5E7E8-6AEB-4012-A965-A902EAE01FEA}"/>
    <cellStyle name="_CCD-HSN-cotton &amp; micro thermal blanket 08.17.10_CCD-WM holiday-130205_Copy of WM 2014 Angel wrap 20140220 uncomplete" xfId="4761" xr:uid="{F315772E-B827-499D-AA68-74225DB918E1}"/>
    <cellStyle name="_CCD-HSN-cotton &amp; micro thermal blanket 08.17.10_CCD-WM holiday-130205_Copy of WM 2014 Angel wrap 20140220 uncomplete 2" xfId="9136" xr:uid="{45B93045-621C-4334-94F3-5565C03EE421}"/>
    <cellStyle name="_CCD-HSN-cotton &amp; micro thermal blanket 08.17.10_CCD-WM holiday-130205_WM 2014 angel wrap 20140220 upd0601" xfId="4762" xr:uid="{746B9875-BED2-47F6-9A78-66DEFAEC1749}"/>
    <cellStyle name="_CCD-HSN-cotton &amp; micro thermal blanket 08.17.10_CCD-WM holiday-130205_WM 2014 angel wrap 20140220 upd0601 2" xfId="9137" xr:uid="{274EDC18-C1D4-434C-B219-4351F7D8EB23}"/>
    <cellStyle name="_CCD-HSN-cotton &amp; micro thermal blanket 08.17.10_CCD-WM holiday-130205_WM 2014 black friday seasonal unfilled suggestion 20131209" xfId="4763" xr:uid="{E5CD53BE-23D9-4A76-BEA4-B97695E79188}"/>
    <cellStyle name="_CCD-HSN-cotton &amp; micro thermal blanket 08.17.10_CCD-WM holiday-130205_WM 2014 black friday seasonal unfilled suggestion 20131209 2" xfId="9138" xr:uid="{6ADC52FF-741F-4528-BBD4-E08FC411A93E}"/>
    <cellStyle name="_CCD-HSN-cotton &amp; micro thermal blanket 08.17.10_CCD-WM holiday-130205_WM Angel wrap updated on 20141117" xfId="4764" xr:uid="{48538BE1-152E-4A49-8BE8-A8C8CBC27AA3}"/>
    <cellStyle name="_CCD-HSN-cotton &amp; micro thermal blanket 08.17.10_CCD-WM holiday-130205_WM Angel wrap updated on 20141117 2" xfId="9139" xr:uid="{081A0EA3-74A5-4058-B929-4C9193A77A4C}"/>
    <cellStyle name="_CCD-HSN-cotton &amp; micro thermal blanket 08.17.10_CCD-WM TRAVEL THROW-130822" xfId="4765" xr:uid="{8682BFAD-5EEE-41D7-9CDF-2CE7E65D0C05}"/>
    <cellStyle name="_CCD-HSN-cotton &amp; micro thermal blanket 08.17.10_CCD-WM TRAVEL THROW-130822 2" xfId="9140" xr:uid="{82B85425-C7E8-440E-9573-BC344B6A74FB}"/>
    <cellStyle name="_CCD-HSN-cotton &amp; micro thermal blanket 08.17.10_CCD-WM TRAVEL THROW-130822_Copy of WM 2014 Angel wrap 20140220 uncomplete" xfId="4766" xr:uid="{3423DFC2-215F-4F94-AA20-9E8F74EB5473}"/>
    <cellStyle name="_CCD-HSN-cotton &amp; micro thermal blanket 08.17.10_CCD-WM TRAVEL THROW-130822_Copy of WM 2014 Angel wrap 20140220 uncomplete 2" xfId="9141" xr:uid="{6692ED2F-9954-4B70-A89E-293D3FA86AAB}"/>
    <cellStyle name="_CCD-HSN-cotton &amp; micro thermal blanket 08.17.10_CCD-WM TRAVEL THROW-130822_WM 2014 black friday seasonal unfilled suggestion 20131209" xfId="4767" xr:uid="{0E585963-E68C-4079-A318-EF5339D96593}"/>
    <cellStyle name="_CCD-HSN-cotton &amp; micro thermal blanket 08.17.10_CCD-WM TRAVEL THROW-130822_WM 2014 black friday seasonal unfilled suggestion 20131209 2" xfId="9142" xr:uid="{67DE721A-BCF6-408E-A84F-ED5FADFC6B9E}"/>
    <cellStyle name="_CCD-HSN-cotton &amp; micro thermal blanket 08.17.10_NY market Mar SP 2013 throw blanket prices" xfId="7139" xr:uid="{8C193173-B4E3-4F73-973F-42ADD4539C66}"/>
    <cellStyle name="_CCD-HSN-cotton &amp; micro thermal blanket 08.17.10_NY market Mar SP 2013 throw blanket prices 2" xfId="9817" xr:uid="{3A9D445A-D16F-4369-B54F-1231B79A88AC}"/>
    <cellStyle name="_CCD-HSN-cotton &amp; micro thermal blanket 08.17.10_WM BHG throw Fall 2014  20131223----131228change ctn size" xfId="4768" xr:uid="{22BB6F8B-A600-4139-A2CA-5D3BC300AAE9}"/>
    <cellStyle name="_CCD-HSN-cotton &amp; micro thermal blanket 08.17.10_WM BHG throw Fall 2014  20131223----131228change ctn size 2" xfId="9143" xr:uid="{EA35A5C1-C3FA-49F9-BFE5-434905BB2A58}"/>
    <cellStyle name="_CCD-WM Fleece Sheet Set 03 19 10 to Ying" xfId="4769" xr:uid="{56CB1AC0-BE40-4B85-9A3D-868452F2B751}"/>
    <cellStyle name="_CCD-WM Fleece Sheet Set 03 19 10 to Ying 2" xfId="9144" xr:uid="{1A04A4AC-53DB-4E5F-AB96-DBE1379DF45C}"/>
    <cellStyle name="_CCD-WM Fleece Sheet Set 03 19 10 to Ying_CCD-WM blanket  throw-131029" xfId="4770" xr:uid="{1A27F504-73AC-4A98-ADC8-B7CF1941A1B3}"/>
    <cellStyle name="_CCD-WM Fleece Sheet Set 03 19 10 to Ying_CCD-WM blanket  throw-131029 2" xfId="9145" xr:uid="{8BE634D2-9F5B-4534-A8DC-C13CC3A31BD2}"/>
    <cellStyle name="_CCD-WM Fleece Sheet Set 03 19 10 to Ying_CCD-WM blanket  throw-131029_Copy of WM 2014 Angel wrap 20140220 uncomplete" xfId="4771" xr:uid="{B2A2B24E-C1D9-4712-9DA6-8DD9779E9F46}"/>
    <cellStyle name="_CCD-WM Fleece Sheet Set 03 19 10 to Ying_CCD-WM blanket  throw-131029_Copy of WM 2014 Angel wrap 20140220 uncomplete 2" xfId="9146" xr:uid="{1D78D58B-48BB-49DD-8968-FD0720A69019}"/>
    <cellStyle name="_CCD-WM Fleece Sheet Set 03 19 10 to Ying_CCD-WM blanket  throw-131029_WM 2014 black friday seasonal unfilled suggestion 20131209" xfId="4772" xr:uid="{8092433F-2EE4-4FF7-9FC3-0F7AD4A6C45E}"/>
    <cellStyle name="_CCD-WM Fleece Sheet Set 03 19 10 to Ying_CCD-WM blanket  throw-131029_WM 2014 black friday seasonal unfilled suggestion 20131209 2" xfId="9147" xr:uid="{0D6E2D6D-167E-4F4B-9001-80C3235D170A}"/>
    <cellStyle name="_CCD-WM Fleece Sheet Set 03 19 10 to Ying_CCD-WM holiday-130205" xfId="4773" xr:uid="{B3E98D45-CBA7-41AD-9FEA-436A270EF2F8}"/>
    <cellStyle name="_CCD-WM Fleece Sheet Set 03 19 10 to Ying_CCD-WM holiday-130205 2" xfId="9148" xr:uid="{5B3B1C53-0452-4CA1-8052-5E1D845A91B4}"/>
    <cellStyle name="_CCD-WM Fleece Sheet Set 03 19 10 to Ying_CCD-WM holiday-130205_Copy of WM 2014 Angel wrap 20140220 uncomplete" xfId="4774" xr:uid="{9311C23F-A889-4228-B36D-E45352E6D137}"/>
    <cellStyle name="_CCD-WM Fleece Sheet Set 03 19 10 to Ying_CCD-WM holiday-130205_Copy of WM 2014 Angel wrap 20140220 uncomplete 2" xfId="9149" xr:uid="{28610852-7CE8-44FC-BAEF-2D17FF0698E1}"/>
    <cellStyle name="_CCD-WM Fleece Sheet Set 03 19 10 to Ying_CCD-WM holiday-130205_WM 2014 angel wrap 20140220 upd0601" xfId="4775" xr:uid="{0520DD7C-B6FB-4B74-9DE4-849EE5531EF4}"/>
    <cellStyle name="_CCD-WM Fleece Sheet Set 03 19 10 to Ying_CCD-WM holiday-130205_WM 2014 angel wrap 20140220 upd0601 2" xfId="9150" xr:uid="{EA6CBF7B-69F7-4118-BA0A-E651E7F9E879}"/>
    <cellStyle name="_CCD-WM Fleece Sheet Set 03 19 10 to Ying_CCD-WM holiday-130205_WM 2014 black friday seasonal unfilled suggestion 20131209" xfId="4776" xr:uid="{750DCB4B-6BB3-4C19-9AB1-DFE9E561AFBD}"/>
    <cellStyle name="_CCD-WM Fleece Sheet Set 03 19 10 to Ying_CCD-WM holiday-130205_WM 2014 black friday seasonal unfilled suggestion 20131209 2" xfId="9151" xr:uid="{5BCCB3BC-D845-4B7E-976D-A4FCDADFD115}"/>
    <cellStyle name="_CCD-WM Fleece Sheet Set 03 19 10 to Ying_CCD-WM holiday-130205_WM Angel wrap updated on 20141117" xfId="4777" xr:uid="{73B2EE55-6FC7-4C12-AE17-AA42D2732B87}"/>
    <cellStyle name="_CCD-WM Fleece Sheet Set 03 19 10 to Ying_CCD-WM holiday-130205_WM Angel wrap updated on 20141117 2" xfId="9152" xr:uid="{D661662E-B66E-4FF4-B6AE-4864A1230FB1}"/>
    <cellStyle name="_CCD-WM Fleece Sheet Set 03 19 10 to Ying_E com Poolstock basic bedding fall 13 commitment -130509 updated 130830" xfId="7140" xr:uid="{D372896F-D638-425F-B023-796FFCBFB72E}"/>
    <cellStyle name="_CCD-WM Fleece Sheet Set 03 19 10 to Ying_E com Poolstock basic bedding fall 13 commitment -130509 updated 130830 2" xfId="9818" xr:uid="{C55D513D-D024-4F18-A4C8-E02F818083BA}"/>
    <cellStyle name="_CCD-WM Fleece Sheet Set 03 19 10 to Ying_Poolstock Basic Bedding Commit 130830" xfId="7141" xr:uid="{84566F45-0082-483B-BF50-E1F5BF91C699}"/>
    <cellStyle name="_CCD-WM Fleece Sheet Set 03 19 10 to Ying_Poolstock Basic Bedding Commit 130830 2" xfId="9819" xr:uid="{9F7DD472-2CD0-41FA-9B97-60AD4B3E4A35}"/>
    <cellStyle name="_CCD-WMCA Sheet Set 02 10 09" xfId="4" xr:uid="{00000000-0005-0000-0000-000019000000}"/>
    <cellStyle name="_CCD-WMCA Sheet Set 02 10 09 2" xfId="49" xr:uid="{00000000-0005-0000-0000-00001A000000}"/>
    <cellStyle name="_CCD-WMCA Sheet Set 02 10 09 2 2" xfId="3151" xr:uid="{661EF5FC-0266-45CC-8996-10C7197C05AF}"/>
    <cellStyle name="_CCD-WMCA Sheet Set 02 10 09 2 2 2" xfId="8715" xr:uid="{F323F43E-3321-4667-B921-B215EACAB181}"/>
    <cellStyle name="_CCD-WMCA Sheet Set 02 10 09 2 3" xfId="4779" xr:uid="{52EF976F-FFD3-4B35-88D1-F8A542774C5E}"/>
    <cellStyle name="_CCD-WMCA Sheet Set 02 10 09 2 3 2" xfId="9154" xr:uid="{62AD456B-CB75-4A0F-A09F-B79033C15531}"/>
    <cellStyle name="_CCD-WMCA Sheet Set 02 10 09 2 4" xfId="8136" xr:uid="{88AF5DAE-9120-4BF2-8FEC-8EE1DDFBBAFE}"/>
    <cellStyle name="_CCD-WMCA Sheet Set 02 10 09 2 5" xfId="1668" xr:uid="{B510DE3A-1C7E-461E-BF7A-A869F94C65EC}"/>
    <cellStyle name="_CCD-WMCA Sheet Set 02 10 09 3" xfId="3150" xr:uid="{92064518-048F-4BB6-862E-8836A2B475D8}"/>
    <cellStyle name="_CCD-WMCA Sheet Set 02 10 09 3 2" xfId="8714" xr:uid="{69A15D4C-14BA-4E48-A1AF-FB94D29078C1}"/>
    <cellStyle name="_CCD-WMCA Sheet Set 02 10 09 4" xfId="4778" xr:uid="{1783EF30-C0F7-4811-B281-F45AAE2CCA3D}"/>
    <cellStyle name="_CCD-WMCA Sheet Set 02 10 09 4 2" xfId="9153" xr:uid="{F6AAD468-217D-4D0F-93B5-37F1C380852E}"/>
    <cellStyle name="_CCD-WMCA Sheet Set 02 10 09 5" xfId="8102" xr:uid="{E54761BD-2F33-4216-B23D-C3599F7A036D}"/>
    <cellStyle name="_CCD-WMCA Sheet Set 02 10 09 6" xfId="1667" xr:uid="{E54B35A8-BC3C-4A51-8779-95C624498B1C}"/>
    <cellStyle name="_CCD-WMCA Sheet Set 02 10 09_CCD SteinMart blanket  throw 20140116 (2)" xfId="7708" xr:uid="{E2682516-9130-4164-9167-C35BDD93D411}"/>
    <cellStyle name="_CCD-WMCA Sheet Set 02 10 09_CCD SteinMart blanket  throw 20140116 (2) 2" xfId="9903" xr:uid="{FC41814A-BBF5-43DA-8670-3221BEBFD02F}"/>
    <cellStyle name="_CCD-WMCA Sheet Set 02 10 09_CCD-WM blanket  throw-131029" xfId="4780" xr:uid="{2242D895-4FAD-4C90-941D-1DF855CF4E7D}"/>
    <cellStyle name="_CCD-WMCA Sheet Set 02 10 09_CCD-WM blanket  throw-131029 2" xfId="9155" xr:uid="{7034621A-A2AF-42E1-8F6B-BB055FEDB9B8}"/>
    <cellStyle name="_CCD-WMCA Sheet Set 02 10 09_CCD-WM blanket  throw-131029_Copy of WM 2014 Angel wrap 20140220 uncomplete" xfId="4781" xr:uid="{64C8A141-85CE-4621-99B3-3C52DF8293DB}"/>
    <cellStyle name="_CCD-WMCA Sheet Set 02 10 09_CCD-WM blanket  throw-131029_Copy of WM 2014 Angel wrap 20140220 uncomplete 2" xfId="9156" xr:uid="{3A4F448A-0D0F-4C68-8A2E-085E4572CDEF}"/>
    <cellStyle name="_CCD-WMCA Sheet Set 02 10 09_CCD-WM blanket  throw-131029_WM 2014 black friday seasonal unfilled suggestion 20131209" xfId="4782" xr:uid="{BA3E2B8D-EC12-4260-9075-DF4AF07ED94B}"/>
    <cellStyle name="_CCD-WMCA Sheet Set 02 10 09_CCD-WM blanket  throw-131029_WM 2014 black friday seasonal unfilled suggestion 20131209 2" xfId="9157" xr:uid="{857D9E35-7E67-481F-840D-A8DF5889A9AE}"/>
    <cellStyle name="_CCD-WMCA Sheet Set 02 10 09_CCD-WM holiday-130205" xfId="4783" xr:uid="{2ECE22E9-E0EB-45F3-A14C-EAC3394D4851}"/>
    <cellStyle name="_CCD-WMCA Sheet Set 02 10 09_CCD-WM holiday-130205 2" xfId="9158" xr:uid="{C4990915-607B-425A-8B15-0737C3350747}"/>
    <cellStyle name="_CCD-WMCA Sheet Set 02 10 09_CCD-WM holiday-130205_Copy of WM 2014 Angel wrap 20140220 uncomplete" xfId="4784" xr:uid="{AC493DDC-5460-44FB-8155-4F5672ED818D}"/>
    <cellStyle name="_CCD-WMCA Sheet Set 02 10 09_CCD-WM holiday-130205_Copy of WM 2014 Angel wrap 20140220 uncomplete 2" xfId="9159" xr:uid="{B8D5F1ED-192B-421D-B7A4-8960EA8E4E22}"/>
    <cellStyle name="_CCD-WMCA Sheet Set 02 10 09_CCD-WM holiday-130205_WM 2014 angel wrap 20140220 upd0601" xfId="4785" xr:uid="{8D4E55FE-107B-475D-8FE8-BFEC69DA1652}"/>
    <cellStyle name="_CCD-WMCA Sheet Set 02 10 09_CCD-WM holiday-130205_WM 2014 angel wrap 20140220 upd0601 2" xfId="9160" xr:uid="{0B7B80AD-DE07-4B5A-B738-289C989F0A1A}"/>
    <cellStyle name="_CCD-WMCA Sheet Set 02 10 09_CCD-WM holiday-130205_WM 2014 black friday seasonal unfilled suggestion 20131209" xfId="4786" xr:uid="{85A8BD55-C92D-4573-8906-B00707B09995}"/>
    <cellStyle name="_CCD-WMCA Sheet Set 02 10 09_CCD-WM holiday-130205_WM 2014 black friday seasonal unfilled suggestion 20131209 2" xfId="9161" xr:uid="{2C906558-1D66-43F8-AB9D-63087DDA0C49}"/>
    <cellStyle name="_CCD-WMCA Sheet Set 02 10 09_CCD-WM holiday-130205_WM Angel wrap updated on 20141117" xfId="4787" xr:uid="{72DF86C1-7202-42DC-B773-06F2E07CEF99}"/>
    <cellStyle name="_CCD-WMCA Sheet Set 02 10 09_CCD-WM holiday-130205_WM Angel wrap updated on 20141117 2" xfId="9162" xr:uid="{4121E227-6A05-47D0-BBFD-9D1070B824F6}"/>
    <cellStyle name="_CCD-WMCA Sheet Set 02 10 09_CCD-WM TRAVEL THROW-130822" xfId="4788" xr:uid="{E73F4CE3-DCDA-4CD1-9763-A5376F50B3D3}"/>
    <cellStyle name="_CCD-WMCA Sheet Set 02 10 09_CCD-WM TRAVEL THROW-130822 2" xfId="9163" xr:uid="{2AC3D3AA-79C9-41A3-B8D2-5F572508D2D3}"/>
    <cellStyle name="_CCD-WMCA Sheet Set 02 10 09_CCD-WM TRAVEL THROW-130822_Copy of WM 2014 Angel wrap 20140220 uncomplete" xfId="4789" xr:uid="{5BA9CF88-3472-4939-AFC5-5411CEF0389B}"/>
    <cellStyle name="_CCD-WMCA Sheet Set 02 10 09_CCD-WM TRAVEL THROW-130822_Copy of WM 2014 Angel wrap 20140220 uncomplete 2" xfId="9164" xr:uid="{C9F4BB11-2874-4FF8-A2CE-7A21EE37F452}"/>
    <cellStyle name="_CCD-WMCA Sheet Set 02 10 09_CCD-WM TRAVEL THROW-130822_WM 2014 black friday seasonal unfilled suggestion 20131209" xfId="4790" xr:uid="{9F48752B-FB78-4723-8764-D42BA75CC7D6}"/>
    <cellStyle name="_CCD-WMCA Sheet Set 02 10 09_CCD-WM TRAVEL THROW-130822_WM 2014 black friday seasonal unfilled suggestion 20131209 2" xfId="9165" xr:uid="{F5945A5C-DDBC-47B8-95BF-B9729307F14B}"/>
    <cellStyle name="_CCD-WMCA Sheet Set 02 10 09_JLA Accents 4-2013 - Michelle 2 Price" xfId="50" xr:uid="{00000000-0005-0000-0000-00001B000000}"/>
    <cellStyle name="_CCD-WMCA Sheet Set 02 10 09_JLA Accents 4-2013 - Michelle 2 Price 2" xfId="3152" xr:uid="{D43D226F-2517-4065-B3DB-6CE6C9E79796}"/>
    <cellStyle name="_CCD-WMCA Sheet Set 02 10 09_JLA Accents 4-2013 - Michelle 2 Price 2 2" xfId="8716" xr:uid="{BC6A8F52-7C2C-4566-8674-A9688DD9CC23}"/>
    <cellStyle name="_CCD-WMCA Sheet Set 02 10 09_JLA Accents 4-2013 - Michelle 2 Price 3" xfId="6736" xr:uid="{447E4E8B-37CD-4189-8A4C-51423D752341}"/>
    <cellStyle name="_CCD-WMCA Sheet Set 02 10 09_JLA Accents 4-2013 - Michelle 2 Price 3 2" xfId="9653" xr:uid="{03C71672-7004-4AD9-A158-CC2A00D172A9}"/>
    <cellStyle name="_CCD-WMCA Sheet Set 02 10 09_JLA Accents 4-2013 - Michelle 2 Price 4" xfId="8137" xr:uid="{6067D04E-38CE-4AFD-B5B6-7EA59F5BE554}"/>
    <cellStyle name="_CCD-WMCA Sheet Set 02 10 09_JLA Accents 4-2013 - Michelle 2 Price 5" xfId="1669" xr:uid="{3D8E83E7-732D-4D50-AC85-EDE63CC64405}"/>
    <cellStyle name="_CCD-WMCA Sheet Set 02 10 09_NY market Mar SP 2013 throw blanket prices" xfId="7142" xr:uid="{31C48760-7BAE-4DC7-A1EF-EFAAD39D3B45}"/>
    <cellStyle name="_CCD-WMCA Sheet Set 02 10 09_NY market Mar SP 2013 throw blanket prices 2" xfId="9820" xr:uid="{AA18A25E-0C56-432F-850A-EC21C1432B0D}"/>
    <cellStyle name="_Chairs" xfId="51" xr:uid="{00000000-0005-0000-0000-00001C000000}"/>
    <cellStyle name="_Chairs 2" xfId="3153" xr:uid="{6DE94AE8-A01D-45BE-B5CF-9545B7CCE2C3}"/>
    <cellStyle name="_Chairs 3" xfId="6737" xr:uid="{A2CECC11-1206-458C-9233-56E7CB6B9DB9}"/>
    <cellStyle name="_Chairs 4" xfId="1670" xr:uid="{6F6B696C-B4BF-4B0A-B55E-B034D51F31E8}"/>
    <cellStyle name="_Chairs_1" xfId="52" xr:uid="{00000000-0005-0000-0000-00001D000000}"/>
    <cellStyle name="_Chairs_1 2" xfId="3154" xr:uid="{73E9B356-1BB8-431F-9C75-2D9037E946C3}"/>
    <cellStyle name="_Chairs_1 3" xfId="6738" xr:uid="{0C34792F-028E-41D8-9AED-90CE9A7E49D5}"/>
    <cellStyle name="_Chairs_1 4" xfId="1671" xr:uid="{CBDC1C6B-32A6-40A2-AECD-C48DF50111E6}"/>
    <cellStyle name="_commitment" xfId="53" xr:uid="{00000000-0005-0000-0000-00001E000000}"/>
    <cellStyle name="_commitment 2" xfId="3155" xr:uid="{6D6BE18B-F3E6-456E-914B-F135C8D84CC5}"/>
    <cellStyle name="_commitment 2 2" xfId="8717" xr:uid="{3A87CB02-7CED-4F70-B148-58329DB287D3}"/>
    <cellStyle name="_commitment 3" xfId="6739" xr:uid="{66512325-AF35-4A64-9F87-BBD8049CD007}"/>
    <cellStyle name="_commitment 3 2" xfId="9654" xr:uid="{34F1A382-50D5-4BA2-814F-ECD64C7EB7F7}"/>
    <cellStyle name="_commitment 4" xfId="8138" xr:uid="{23B4E772-54B7-460C-97DA-FC74B3B5A0D3}"/>
    <cellStyle name="_commitment 5" xfId="1672" xr:uid="{4751D3C6-E82F-4EBF-B904-D30812E262D9}"/>
    <cellStyle name="_Data_20090622" xfId="4791" xr:uid="{D6225C6A-3AD4-463A-8CFC-CDC04D19C3ED}"/>
    <cellStyle name="_duckwall and gordman order margin review- 80701" xfId="8" xr:uid="{00000000-0005-0000-0000-00001F000000}"/>
    <cellStyle name="_duckwall and gordman order margin review- 80701 2" xfId="3156" xr:uid="{9097FED3-8151-4199-96C0-AC6AE8F2CB79}"/>
    <cellStyle name="_duckwall and gordman order margin review- 80701 2 2" xfId="4793" xr:uid="{C4E49DCC-2AAE-45BE-8588-D9609164D6D7}"/>
    <cellStyle name="_duckwall and gordman order margin review- 80701 2_CCD SteinMart blanket  throw 20140116 (2)" xfId="7709" xr:uid="{5DDAC7BA-3754-4887-A3C6-5F0AC9E069E4}"/>
    <cellStyle name="_duckwall and gordman order margin review- 80701 2_CCD SteinMart blanket &amp; throw 131113" xfId="7710" xr:uid="{9746BBF8-E905-4228-8262-28234E2CB498}"/>
    <cellStyle name="_duckwall and gordman order margin review- 80701 2_CCD SteinMart blanket &amp; throw 131113_CCD SteinMart blanket  throw 20140218 (2)" xfId="7711" xr:uid="{E7A5B27D-39A2-4771-926C-5C619C7317A9}"/>
    <cellStyle name="_duckwall and gordman order margin review- 80701 2_CCD SteinMart blanket &amp; throw 131113_CCD SteinMart micro light reader's wrap 20140318" xfId="7712" xr:uid="{EF696A7D-FC4A-41AB-9DFD-270C09A03C18}"/>
    <cellStyle name="_duckwall and gordman order margin review- 80701 2_CCD SteinMart blanket &amp; throw 131113_CCD SteinMart throw 20140327" xfId="7713" xr:uid="{B350DE9B-D22B-41F2-B4A2-887A6B1AEF87}"/>
    <cellStyle name="_duckwall and gordman order margin review- 80701 2_CCD SteinMart blanket &amp; throw 20140116" xfId="7714" xr:uid="{C68D21A7-72AC-4FBD-A9E9-D278AEA24DC0}"/>
    <cellStyle name="_duckwall and gordman order margin review- 80701 2_CCD SteinMart blanket &amp; throw 20140116_CCD SteinMart blanket  throw 20140218 (2)" xfId="7715" xr:uid="{460F827F-8582-4ED2-8536-5D0B07BCEEF0}"/>
    <cellStyle name="_duckwall and gordman order margin review- 80701 2_CCD SteinMart blanket &amp; throw 20140116_CCD SteinMart micro light reader's wrap 20140318" xfId="7716" xr:uid="{D5481027-DE61-4AB4-A5D6-E3D677921952}"/>
    <cellStyle name="_duckwall and gordman order margin review- 80701 2_CCD SteinMart blanket &amp; throw 20140116_CCD SteinMart throw 20140327" xfId="7717" xr:uid="{3DE0BD94-0802-418B-9EDA-31E9EE15E2E0}"/>
    <cellStyle name="_duckwall and gordman order margin review- 80701 3" xfId="4792" xr:uid="{16185345-ABD0-4A11-BD41-7F671D1F8712}"/>
    <cellStyle name="_duckwall and gordman order margin review- 80701 4" xfId="1673" xr:uid="{818D4020-D2CE-40C5-B7DA-FB66D9DE002D}"/>
    <cellStyle name="_duckwall and gordman order margin review- 80701_7th Ave marketfollow111011--H--111012" xfId="7143" xr:uid="{78F9758D-810F-4FFE-A1B8-48CC28EC0703}"/>
    <cellStyle name="_duckwall and gordman order margin review- 80701_BL microtec throw CCD 20130109 by Freda" xfId="4794" xr:uid="{15DF02E5-D810-4397-9109-83D2BF266859}"/>
    <cellStyle name="_duckwall and gordman order margin review- 80701_Burlington Comforter 12pc Set Paige CCD--UPDATED BY 6-20" xfId="4795" xr:uid="{C1703F04-43D7-4F1B-98E5-623EC234533E}"/>
    <cellStyle name="_duckwall and gordman order margin review- 80701_CCD SteinMart blanket  throw 20140116 (2)" xfId="7718" xr:uid="{7786AF42-CB0E-497C-913F-BEE6A9861A2D}"/>
    <cellStyle name="_duckwall and gordman order margin review- 80701_CCD-Dillard's 140709" xfId="4796" xr:uid="{31B92028-33FF-42DA-8135-0CF06A96CC86}"/>
    <cellStyle name="_duckwall and gordman order margin review- 80701_CCD-Dillard's 140722 upd140724" xfId="4797" xr:uid="{560F58B1-EC74-41F4-8343-E98D2214EABE}"/>
    <cellStyle name="_duckwall and gordman order margin review- 80701_CCD-HSN 09" xfId="4798" xr:uid="{5DEC8878-1840-42D6-BF89-30ADF6B41D37}"/>
    <cellStyle name="_duckwall and gordman order margin review- 80701_CCD-HSN 09_CCD SteinMart blanket  throw 20140116 (2)" xfId="7719" xr:uid="{9235DBBB-8569-4A1A-8666-551FEE4A39F3}"/>
    <cellStyle name="_duckwall and gordman order margin review- 80701_CCD-HSN 092812" xfId="4799" xr:uid="{05F76E2F-A132-4CAA-AFD0-2E503500F1D7}"/>
    <cellStyle name="_duckwall and gordman order margin review- 80701_CCD-HSN 092812_CCD SteinMart blanket  throw 20140116 (2)" xfId="7720" xr:uid="{2F891E01-5937-4836-BDA1-ACB6DEA4F4A1}"/>
    <cellStyle name="_duckwall and gordman order margin review- 80701_CCD-HSN 130128" xfId="4800" xr:uid="{F9C29108-EE6F-4A8A-9DDB-1D47DF34D5E9}"/>
    <cellStyle name="_duckwall and gordman order margin review- 80701_CCD-poolstock long fur throw-011113" xfId="7144" xr:uid="{5A736B6C-05C5-4620-BFA6-89454E69CDFB}"/>
    <cellStyle name="_duckwall and gordman order margin review- 80701_CCD-poolstock micro velour blanket  throw-130808" xfId="7145" xr:uid="{1A7BB7C4-DF56-46E9-B213-2FCD708A83D0}"/>
    <cellStyle name="_duckwall and gordman order margin review- 80701_CCD-WM blanket  throw-131029" xfId="4801" xr:uid="{288F3EA8-8860-4ADE-8FF6-02F46FD11FCB}"/>
    <cellStyle name="_duckwall and gordman order margin review- 80701_CCD-WM blanket  throw-131029_WM Angel wrap updated on 20141117" xfId="4802" xr:uid="{2ABC1CE9-E5B1-4A77-BB0B-B82BB989429A}"/>
    <cellStyle name="_duckwall and gordman order margin review- 80701_CCD-WM holiday-130205" xfId="4803" xr:uid="{8C0C7CF6-7A36-4C6B-A42A-3F8F39589520}"/>
    <cellStyle name="_duckwall and gordman order margin review- 80701_CCD-WM holiday-130205_WM Angel wrap updated on 20141117" xfId="4804" xr:uid="{C7D04384-4CF0-4FB9-8F87-8805A6D50397}"/>
    <cellStyle name="_duckwall and gordman order margin review- 80701_CCD-WM TRAVEL THROW-130822" xfId="4805" xr:uid="{B6A1B00E-78C5-4C89-B7D0-DB09102618A8}"/>
    <cellStyle name="_duckwall and gordman order margin review- 80701_CCD-WM TRAVEL THROW-130822_WM Angel wrap updated on 20141117" xfId="4806" xr:uid="{C1025CDC-F481-4F57-9314-6A9BF09CA1AD}"/>
    <cellStyle name="_duckwall and gordman order margin review- 80701_Cellular Blanket prices- Faze3" xfId="54" xr:uid="{00000000-0005-0000-0000-000020000000}"/>
    <cellStyle name="_duckwall and gordman order margin review- 80701_Cellular Blanket prices- Faze3 2" xfId="3157" xr:uid="{9B87C2E7-86D8-4EBA-B822-43E5CEB6C5F0}"/>
    <cellStyle name="_duckwall and gordman order margin review- 80701_Cellular Blanket prices- Faze3 2 2" xfId="4808" xr:uid="{A9B6AAE9-8EAD-4943-B461-68ED5FDE47DE}"/>
    <cellStyle name="_duckwall and gordman order margin review- 80701_Cellular Blanket prices- Faze3 2 2 2" xfId="9167" xr:uid="{FCDCA151-00C7-469A-8202-12A1B52E978D}"/>
    <cellStyle name="_duckwall and gordman order margin review- 80701_Cellular Blanket prices- Faze3 2 3" xfId="8718" xr:uid="{4B38677F-EA86-4E01-84B3-FDAE90E2236D}"/>
    <cellStyle name="_duckwall and gordman order margin review- 80701_Cellular Blanket prices- Faze3 3" xfId="4807" xr:uid="{5E552650-0EFD-4CD4-ABF0-8ADA9796AB3D}"/>
    <cellStyle name="_duckwall and gordman order margin review- 80701_Cellular Blanket prices- Faze3 3 2" xfId="9166" xr:uid="{78063E5D-A72C-4255-A53A-69B6B5FD9B89}"/>
    <cellStyle name="_duckwall and gordman order margin review- 80701_Cellular Blanket prices- Faze3 4" xfId="8139" xr:uid="{9F6FB686-2F53-4FF8-BDD1-7357D55F53FE}"/>
    <cellStyle name="_duckwall and gordman order margin review- 80701_Cellular Blanket prices- Faze3 5" xfId="1674" xr:uid="{66021B7B-21A1-4E29-B618-FE81B9116D77}"/>
    <cellStyle name="_duckwall and gordman order margin review- 80701_Cellular Blanket prices- Faze3_CCD SteinMart blanket  throw 20140116 (2)" xfId="7721" xr:uid="{337C2DC7-ED08-4516-9B43-650076266A7B}"/>
    <cellStyle name="_duckwall and gordman order margin review- 80701_Cellular Blanket prices- Faze3_CCD SteinMart blanket  throw 20140116 (2) 2" xfId="9904" xr:uid="{614C9B8F-EEA2-4DF3-9493-A5C06013F0ED}"/>
    <cellStyle name="_duckwall and gordman order margin review- 80701_Cellular Blanket prices- Faze3_CCD-WM TRAVEL THROW-130822" xfId="4809" xr:uid="{91B00E2E-8353-48A5-9774-FB6CB579DD10}"/>
    <cellStyle name="_duckwall and gordman order margin review- 80701_Cellular Blanket prices- Faze3_CCD-WM TRAVEL THROW-130822 2" xfId="9168" xr:uid="{09D1C14C-C66B-4EE3-A5C2-5EEE3985D17C}"/>
    <cellStyle name="_duckwall and gordman order margin review- 80701_Cellular Blanket prices- Faze3_CCD-WM TRAVEL THROW-130822_Copy of WM 2014 Angel wrap 20140220 uncomplete" xfId="4810" xr:uid="{C34C950B-3F1C-423A-8557-4A21B06210A5}"/>
    <cellStyle name="_duckwall and gordman order margin review- 80701_Cellular Blanket prices- Faze3_CCD-WM TRAVEL THROW-130822_Copy of WM 2014 Angel wrap 20140220 uncomplete 2" xfId="9169" xr:uid="{F8A0D531-9F20-4986-93B9-362BE52B75FD}"/>
    <cellStyle name="_duckwall and gordman order margin review- 80701_Cellular Blanket prices- Faze3_CCD-WM TRAVEL THROW-130822_WM 2014 black friday seasonal unfilled suggestion 20131209" xfId="4811" xr:uid="{21D1A128-B062-4334-BDF2-AF6721E7C46F}"/>
    <cellStyle name="_duckwall and gordman order margin review- 80701_Cellular Blanket prices- Faze3_CCD-WM TRAVEL THROW-130822_WM 2014 black friday seasonal unfilled suggestion 20131209 2" xfId="9170" xr:uid="{4153CF75-E39D-4751-8874-E119AFF4D1C9}"/>
    <cellStyle name="_duckwall and gordman order margin review- 80701_Cellular Blanket prices- Faze3_NY market Mar SP 2013 throw blanket prices" xfId="7146" xr:uid="{F704E2B8-B913-4F7E-9E1C-932569053A2D}"/>
    <cellStyle name="_duckwall and gordman order margin review- 80701_Cellular Blanket prices- Faze3_NY market Mar SP 2013 throw blanket prices 2" xfId="9821" xr:uid="{06356C91-B674-42B1-8AB7-471216C2A429}"/>
    <cellStyle name="_duckwall and gordman order margin review- 80701_Cellular Blanket prices- Faze3_WM BHG throw Fall 2014  20131223----131228change ctn size" xfId="4812" xr:uid="{A773711E-E61D-433A-AA75-B2CBEACE4FAE}"/>
    <cellStyle name="_duckwall and gordman order margin review- 80701_Cellular Blanket prices- Faze3_WM BHG throw Fall 2014  20131223----131228change ctn size 2" xfId="9171" xr:uid="{33459915-DF8C-4119-BAFC-9C421D3387A7}"/>
    <cellStyle name="_duckwall and gordman order margin review- 80701_Dillard's Blanket &amp; Throw 121001 updated 130221" xfId="4813" xr:uid="{E218F091-2DD3-4C8B-886B-33D03FF34DBE}"/>
    <cellStyle name="_duckwall and gordman order margin review- 80701_Dillard's microfiber quitled throw 20140709" xfId="4814" xr:uid="{DCE13E56-77F4-4243-AC54-308CFA1D1FA7}"/>
    <cellStyle name="_duckwall and gordman order margin review- 80701_Dillard's Millennial Throw Commit 130501 updated 131015" xfId="4815" xr:uid="{E1CCC221-EDF4-48EB-9219-91EAC76C6CBF}"/>
    <cellStyle name="_duckwall and gordman order margin review- 80701_Dillard's printed mink throw and pillow 140722 revised141008" xfId="4816" xr:uid="{441EF8FB-8A5C-46AA-A732-F24131CD3463}"/>
    <cellStyle name="_duckwall and gordman order margin review- 80701_Dillard's Throw 130118 updated 130430" xfId="4817" xr:uid="{CEB175BD-E653-4E1D-9671-5BAE7ED6A485}"/>
    <cellStyle name="_duckwall and gordman order margin review- 80701_Dillards throw and blanket quote sheet 20141210 upd150106" xfId="4818" xr:uid="{5049D8C7-EEEE-4A7D-8842-CC01A6F2443F}"/>
    <cellStyle name="_duckwall and gordman order margin review- 80701_Dillards throw and blanket quote sheet 20141210 upd150107 upd150115 upd150127" xfId="4819" xr:uid="{C345E526-5119-4779-97A5-8ED7CE989B85}"/>
    <cellStyle name="_duckwall and gordman order margin review- 80701_Dillards throw and blanket quote sheet 20141210 upd150107 upd150115 upd150127 upd 0212 upd0226" xfId="4820" xr:uid="{014BC632-F81F-4AAF-9EB3-241BBB828249}"/>
    <cellStyle name="_duckwall and gordman order margin review- 80701_Ecommerce Menu - BBBST 08.27.12" xfId="7147" xr:uid="{79D8A5E4-4B46-4B8F-B43F-5D1472BB3358}"/>
    <cellStyle name="_duckwall and gordman order margin review- 80701_HSN Blanket &amp; Throw 121003 updated 130114" xfId="4821" xr:uid="{3356DE10-3114-493C-AC36-C60DDE7C568A}"/>
    <cellStyle name="_duckwall and gordman order margin review- 80701_HSN Blanket &amp; Throw 130205 updated 130305" xfId="4822" xr:uid="{890FDB95-BB0C-4F6E-8523-1B943B3123ED}"/>
    <cellStyle name="_duckwall and gordman order margin review- 80701_JCP berber mattress pad 0120012--H--0125012may" xfId="7148" xr:uid="{259B5DC6-786E-40C2-9F64-D50828C1FBA0}"/>
    <cellStyle name="_duckwall and gordman order margin review- 80701_JCP Display comforter 0119012--H--0120012" xfId="4823" xr:uid="{10C82178-008A-4466-87DB-24CAFE7F1EF4}"/>
    <cellStyle name="_duckwall and gordman order margin review- 80701_JCP softspun printed throw 0227012--H--0229012" xfId="4824" xr:uid="{2EBA8FAF-C0A4-48C5-A22A-2E34D227765A}"/>
    <cellStyle name="_duckwall and gordman order margin review- 80701_Kohl's mink berber comforter mini set 0320012--H--0402012May" xfId="4825" xr:uid="{12914049-BDB1-42F7-993E-042AA0A759A0}"/>
    <cellStyle name="_duckwall and gordman order margin review- 80701_LID" xfId="4826" xr:uid="{1458E4E0-A3CF-4861-BFCB-2E842D011C77}"/>
    <cellStyle name="_duckwall and gordman order margin review- 80701_Line Plan Fall 2012 FINAL" xfId="55" xr:uid="{00000000-0005-0000-0000-000021000000}"/>
    <cellStyle name="_duckwall and gordman order margin review- 80701_Line Plan Fall 2012 FINAL 2" xfId="3158" xr:uid="{9FBDE025-B0D5-4A09-B301-F6C70DCC90DD}"/>
    <cellStyle name="_duckwall and gordman order margin review- 80701_Line Plan Fall 2012 FINAL 3" xfId="6740" xr:uid="{FA5F9829-753F-443E-B888-1963CF3B7F09}"/>
    <cellStyle name="_duckwall and gordman order margin review- 80701_Line Plan Fall 2012 FINAL 4" xfId="1675" xr:uid="{4050BBA6-8BB3-4FE8-A493-4DFDDF812981}"/>
    <cellStyle name="_duckwall and gordman order margin review- 80701_Macy's 3 in 1 throw 2013 Update 1119012--H--1120012" xfId="7149" xr:uid="{E7122599-91B7-492F-872E-649E06BEE071}"/>
    <cellStyle name="_duckwall and gordman order margin review- 80701_MC121112-THW-MF" xfId="7150" xr:uid="{29FCB304-9EDE-46F8-A238-B74E9F2526E6}"/>
    <cellStyle name="_duckwall and gordman order margin review- 80701_NY market Mar SP 2013 throw blanket prices" xfId="7151" xr:uid="{F81B2CA1-BC3F-4532-B27E-BFF0E644B829}"/>
    <cellStyle name="_duckwall and gordman order margin review- 80701_Poolstock New Poly Knit Blanket 121114.xls" xfId="4827" xr:uid="{7FB44B03-6A19-44DC-AA3D-5FAF5C8971C1}"/>
    <cellStyle name="_duckwall and gordman order margin review- 80701_Poolstock Non-heated Blanket &amp; Sheet Set Commit" xfId="7152" xr:uid="{B8299232-E7D7-4E8C-9BAF-34D119CD3DD8}"/>
    <cellStyle name="_duckwall and gordman order margin review- 80701_Quote Sheet" xfId="4828" xr:uid="{058ABAF0-022C-4A9F-A5E7-8318554903A7}"/>
    <cellStyle name="_duckwall and gordman order margin review- 80701_Sears Cozy Spun reverse to berber down alt comforter  Commit 02032012" xfId="4829" xr:uid="{9924FABE-D83F-426E-978A-079B608F6B4E}"/>
    <cellStyle name="_duckwall and gordman order margin review- 80701_Sears Cozy Spun reverse to berber down alt comforter  Commit 02032012-H" xfId="4830" xr:uid="{CE24EC86-A49C-4A94-9272-F397826EE49E}"/>
    <cellStyle name="_duckwall and gordman order margin review- 80701_Sears mattress pad 0307012--H--0328012 3M,antibacterial" xfId="4831" xr:uid="{097E27AC-C7E0-48DA-ACC9-AAAA1CA26F58}"/>
    <cellStyle name="_duckwall and gordman order margin review- 80701_TM Mink Berber Down Alt Throw Commit 130228" xfId="7153" xr:uid="{5712DABD-1AF6-4FC2-955E-0122F4EF7E43}"/>
    <cellStyle name="_duckwall and gordman order margin review- 80701_Tuesday down alt blanekt111018--H--111019" xfId="4832" xr:uid="{941BAEF6-C99B-467C-B816-7098E4546121}"/>
    <cellStyle name="_duckwall and gordman order margin review- 80701_Tuesday Morning down alt throw 130207 updated 130220" xfId="7154" xr:uid="{27BD1A4E-2366-4A36-AEDA-7855570BA62B}"/>
    <cellStyle name="_duckwall and gordman order margin review- 80701_Tuesday Morning meeting110608--H--110611jill THW" xfId="4833" xr:uid="{C5293317-D795-499B-B197-2513B6D56828}"/>
    <cellStyle name="_duckwall and gordman order margin review- 80701_Tuesday Morning meeting11520--H--110525" xfId="4834" xr:uid="{2103CC46-FDDB-4FFF-B138-05D1A02693B3}"/>
    <cellStyle name="_duckwall and gordman order margin review- 80701_Tuesday morning pillowcoverpad110816--H--0111012" xfId="4835" xr:uid="{A28CF027-7EEF-4C5D-801A-655AD969592A}"/>
    <cellStyle name="_duckwall and gordman order margin review- 80701_Tuesday morning pillowcoverpad110816--H--111025" xfId="4836" xr:uid="{6C3BAB38-0A99-4A16-8208-FED99D68E03E}"/>
    <cellStyle name="_duckwall and gordman order margin review- 80701_WM 2013 Holiday throw 02252013 upd 0227 upd 0317 upd 0325" xfId="4837" xr:uid="{D5427401-4DEC-410B-8ACA-83B043D04758}"/>
    <cellStyle name="_duckwall and gordman order margin review- 80701_WM 2013 Lawn blanket updated 11082012 xls (3)" xfId="4838" xr:uid="{9BD66DE0-A73E-4FE1-BDFE-00CBCCF2C40D}"/>
    <cellStyle name="_duckwall and gordman order margin review- 80701_WM 2014 angel wrap 20140220 upd0601" xfId="4839" xr:uid="{D8D951B2-9D13-4995-B46A-920841FC76E8}"/>
    <cellStyle name="_duckwall and gordman order margin review- 80701_WM 2014 Lawn blanket 20130904" xfId="4840" xr:uid="{1F6E4FA6-EC20-460F-A31D-5F023B82DE23}"/>
    <cellStyle name="_duckwall and gordman order margin review- 80701_WM Angel wrap updated on 20141117" xfId="4841" xr:uid="{F00FA93D-BB40-4D68-BC7D-59C0FE0EE202}"/>
    <cellStyle name="_duckwall and gordman order margin review- 80701_WM angle Wrap commitment-05232012-updated 07172012" xfId="4842" xr:uid="{3C9A5CF7-11E9-4AD8-A07B-BBD96B8CC33C}"/>
    <cellStyle name="_E&amp;E Co Forecast 3.05.08" xfId="4843" xr:uid="{E464CA49-2110-496B-85E4-02E5BEA30936}"/>
    <cellStyle name="_E&amp;E Co Forecast 3.05.08 2" xfId="9172" xr:uid="{C6C736D3-179E-4852-A7A5-C9D925C1C6A7}"/>
    <cellStyle name="_Ecommerce_2011fall_cozy spun Sheet set_forecast evaluation_20110718" xfId="56" xr:uid="{00000000-0005-0000-0000-000022000000}"/>
    <cellStyle name="_Ecommerce_2011fall_cozy spun Sheet set_forecast evaluation_20110718 2" xfId="3159" xr:uid="{BBCA946A-95DF-4AD6-8EF7-ACEB265A8313}"/>
    <cellStyle name="_Ecommerce_2011fall_cozy spun Sheet set_forecast evaluation_20110718 2 2" xfId="8719" xr:uid="{71D01909-EB04-42F4-806F-46F371DD3D29}"/>
    <cellStyle name="_Ecommerce_2011fall_cozy spun Sheet set_forecast evaluation_20110718 3" xfId="6741" xr:uid="{C53B2517-4DA0-4124-8420-64BD2E50BE81}"/>
    <cellStyle name="_Ecommerce_2011fall_cozy spun Sheet set_forecast evaluation_20110718 3 2" xfId="9655" xr:uid="{6FFFFEA3-1CFF-4562-8FC7-42C893F46765}"/>
    <cellStyle name="_Ecommerce_2011fall_cozy spun Sheet set_forecast evaluation_20110718 4" xfId="8140" xr:uid="{FF3107EC-3181-4F45-B993-C52F8A9E6207}"/>
    <cellStyle name="_Ecommerce_2011fall_cozy spun Sheet set_forecast evaluation_20110718 5" xfId="1676" xr:uid="{F248219A-5168-459F-AB7C-08586F889A99}"/>
    <cellStyle name="_EE 2011HP quotation sheet-110221-Chairone" xfId="57" xr:uid="{00000000-0005-0000-0000-000023000000}"/>
    <cellStyle name="_EE 2011HP quotation sheet-110221-Chairone (2)" xfId="58" xr:uid="{00000000-0005-0000-0000-000024000000}"/>
    <cellStyle name="_EE 2011HP quotation sheet-110221-Chairone (2) 2" xfId="3161" xr:uid="{7ABC73D3-FD96-4EFE-892C-FEAC549C66FE}"/>
    <cellStyle name="_EE 2011HP quotation sheet-110221-Chairone (2) 2 2" xfId="8721" xr:uid="{134C5B97-4362-467F-86EA-A44710E1FB87}"/>
    <cellStyle name="_EE 2011HP quotation sheet-110221-Chairone (2) 3" xfId="6743" xr:uid="{344E6D53-18E3-455C-A0DA-06A4BA472340}"/>
    <cellStyle name="_EE 2011HP quotation sheet-110221-Chairone (2) 3 2" xfId="9657" xr:uid="{AFC2C37A-C946-4FCF-986B-CC9DCE5FAB34}"/>
    <cellStyle name="_EE 2011HP quotation sheet-110221-Chairone (2) 4" xfId="8142" xr:uid="{39801FA7-C940-43B2-9D61-7D82A7D6EEF8}"/>
    <cellStyle name="_EE 2011HP quotation sheet-110221-Chairone (2) 5" xfId="1678" xr:uid="{17474EE6-6E03-4D17-A351-E92300B0DBD8}"/>
    <cellStyle name="_EE 2011HP quotation sheet-110221-Chairone 2" xfId="3160" xr:uid="{BC5F92B0-6CD5-46C6-B69C-C4202B935F7B}"/>
    <cellStyle name="_EE 2011HP quotation sheet-110221-Chairone 2 2" xfId="8720" xr:uid="{FC73179F-BCBF-48EA-83C8-3F2FD946A418}"/>
    <cellStyle name="_EE 2011HP quotation sheet-110221-Chairone 3" xfId="6742" xr:uid="{23A4A011-44F9-4FC7-943C-375A5681A736}"/>
    <cellStyle name="_EE 2011HP quotation sheet-110221-Chairone 3 2" xfId="9656" xr:uid="{C777E980-6F09-45EE-BD68-32843ECE80A0}"/>
    <cellStyle name="_EE 2011HP quotation sheet-110221-Chairone 4" xfId="8141" xr:uid="{FEC09408-A442-4AD1-9E92-EB9072E4886E}"/>
    <cellStyle name="_EE 2011HP quotation sheet-110221-Chairone 5" xfId="8426" xr:uid="{587C0606-2333-4054-A795-A9E5F491ACE1}"/>
    <cellStyle name="_EE 2011HP quotation sheet-110221-Chairone 6" xfId="1677" xr:uid="{68556A5D-74B7-4307-B287-33CFDF3B2252}"/>
    <cellStyle name="_EE 2011HP quotation sheet-110221-Chairone 7" xfId="8642" xr:uid="{A6A37A23-5838-4803-B701-136F0F46AD8D}"/>
    <cellStyle name="_EE 2011HP quotation sheet-110221-Chairone 8" xfId="8301" xr:uid="{02554DE0-94EC-4562-A0DF-078B38D6A6B6}"/>
    <cellStyle name="_EE 2011HP quotation sheet-110221-Chairone 9" xfId="8616" xr:uid="{6B2965A2-9612-4E3D-BE4C-5F11791079EC}"/>
    <cellStyle name="_EE 2011HP quotation sheet-110221-Chairone_JLA Accents 4-2013 - Michelle 2 Price" xfId="59" xr:uid="{00000000-0005-0000-0000-000025000000}"/>
    <cellStyle name="_EE 2011HP quotation sheet-110221-Chairone_JLA Accents 4-2013 - Michelle 2 Price 2" xfId="3162" xr:uid="{327A9BE1-8509-4FDF-A557-22BA1CCFFBB0}"/>
    <cellStyle name="_EE 2011HP quotation sheet-110221-Chairone_JLA Accents 4-2013 - Michelle 2 Price 2 2" xfId="8722" xr:uid="{C5326503-DD34-4ED9-9817-B2736D636CEC}"/>
    <cellStyle name="_EE 2011HP quotation sheet-110221-Chairone_JLA Accents 4-2013 - Michelle 2 Price 3" xfId="6744" xr:uid="{D8B55E91-7604-44DF-823D-B50EC774BD00}"/>
    <cellStyle name="_EE 2011HP quotation sheet-110221-Chairone_JLA Accents 4-2013 - Michelle 2 Price 3 2" xfId="9658" xr:uid="{F8004FA9-A9D0-4BC7-A09A-62174D0A67F3}"/>
    <cellStyle name="_EE 2011HP quotation sheet-110221-Chairone_JLA Accents 4-2013 - Michelle 2 Price 4" xfId="8143" xr:uid="{B938108B-C336-40AA-8A79-9C0E8580F67A}"/>
    <cellStyle name="_EE 2011HP quotation sheet-110221-Chairone_JLA Accents 4-2013 - Michelle 2 Price 5" xfId="1679" xr:uid="{D832C1C6-FF4A-4880-A1C7-6891335B09A6}"/>
    <cellStyle name="_EE 2011HP quotation sheet-110329 (3)" xfId="60" xr:uid="{00000000-0005-0000-0000-000026000000}"/>
    <cellStyle name="_EE 2011HP quotation sheet-110329 (3) 2" xfId="3163" xr:uid="{D2796F10-5DDD-4342-A5C1-7C3F5A47B348}"/>
    <cellStyle name="_EE 2011HP quotation sheet-110329 (3) 2 2" xfId="8723" xr:uid="{5EA9BE3D-C082-47D0-A1C6-713C42CC21AB}"/>
    <cellStyle name="_EE 2011HP quotation sheet-110329 (3) 3" xfId="6745" xr:uid="{71BFFF6B-19BC-4438-93D0-FA70374E311C}"/>
    <cellStyle name="_EE 2011HP quotation sheet-110329 (3) 3 2" xfId="9659" xr:uid="{96FCD083-6632-461B-8831-DC5A64258B98}"/>
    <cellStyle name="_EE 2011HP quotation sheet-110329 (3) 4" xfId="8144" xr:uid="{13D46D56-88BD-4768-8A55-6EC15AFB3D6D}"/>
    <cellStyle name="_EE 2011HP quotation sheet-110329 (3) 5" xfId="1680" xr:uid="{746F9480-AF77-455B-A657-C6ED231081A4}"/>
    <cellStyle name="_EE 2011HP quotation sheet-110329 (3)_JLA Accents 4-2013 - Michelle 2 Price" xfId="61" xr:uid="{00000000-0005-0000-0000-000027000000}"/>
    <cellStyle name="_EE 2011HP quotation sheet-110329 (3)_JLA Accents 4-2013 - Michelle 2 Price 2" xfId="3164" xr:uid="{6053ACAA-37D6-4372-A60D-F44924487B5C}"/>
    <cellStyle name="_EE 2011HP quotation sheet-110329 (3)_JLA Accents 4-2013 - Michelle 2 Price 2 2" xfId="8724" xr:uid="{0C6E174D-CC45-4333-852C-94F9AC06EE63}"/>
    <cellStyle name="_EE 2011HP quotation sheet-110329 (3)_JLA Accents 4-2013 - Michelle 2 Price 3" xfId="6746" xr:uid="{D5EA029C-774A-4ECA-9254-F516D76173DA}"/>
    <cellStyle name="_EE 2011HP quotation sheet-110329 (3)_JLA Accents 4-2013 - Michelle 2 Price 3 2" xfId="9660" xr:uid="{4B1AB059-7DC0-4778-B6DD-9A3C9A292452}"/>
    <cellStyle name="_EE 2011HP quotation sheet-110329 (3)_JLA Accents 4-2013 - Michelle 2 Price 4" xfId="8145" xr:uid="{D1A91391-23C3-45F8-B97F-7301B3A00E00}"/>
    <cellStyle name="_EE 2011HP quotation sheet-110329 (3)_JLA Accents 4-2013 - Michelle 2 Price 5" xfId="1681" xr:uid="{3E797590-0040-4D87-87AD-8D0F783F08ED}"/>
    <cellStyle name="_EE 2011HP quotation sheet-110905 (3)" xfId="62" xr:uid="{00000000-0005-0000-0000-000028000000}"/>
    <cellStyle name="_EE 2011HP quotation sheet-110905 (3) 2" xfId="3165" xr:uid="{40939495-01D1-43FC-BCB3-D2A5C4E9A876}"/>
    <cellStyle name="_EE 2011HP quotation sheet-110905 (3) 2 2" xfId="8725" xr:uid="{E26E6B22-24D7-499D-B940-87587C2DE4BD}"/>
    <cellStyle name="_EE 2011HP quotation sheet-110905 (3) 3" xfId="6747" xr:uid="{F4DC771A-5AEA-45A1-BFF3-8AA4DDB4DA17}"/>
    <cellStyle name="_EE 2011HP quotation sheet-110905 (3) 3 2" xfId="9661" xr:uid="{3195FAAF-749B-4E6D-A5D7-8B74DAB35DBD}"/>
    <cellStyle name="_EE 2011HP quotation sheet-110905 (3) 4" xfId="8146" xr:uid="{C06A696F-ABB2-4B6C-85AF-B99EA2FB894C}"/>
    <cellStyle name="_EE 2011HP quotation sheet-110905 (3) 5" xfId="1682" xr:uid="{D272109E-8688-4C15-821E-A4452411B074}"/>
    <cellStyle name="_EE Furniture Quotation of HH samples-20100906" xfId="63" xr:uid="{00000000-0005-0000-0000-000029000000}"/>
    <cellStyle name="_EE Furniture Quotation of HH samples-20100906 2" xfId="64" xr:uid="{00000000-0005-0000-0000-00002A000000}"/>
    <cellStyle name="_EE Furniture Quotation of HH samples-20100906 2 2" xfId="3167" xr:uid="{CD03DE3E-A887-4133-BDCC-F7D4944F645E}"/>
    <cellStyle name="_EE Furniture Quotation of HH samples-20100906 2 2 2" xfId="8727" xr:uid="{F93E4595-6EBE-40B6-909A-8DA19CBBBCF4}"/>
    <cellStyle name="_EE Furniture Quotation of HH samples-20100906 2 3" xfId="6748" xr:uid="{DCD4DF29-10B9-44C8-BCC6-4E76A018726B}"/>
    <cellStyle name="_EE Furniture Quotation of HH samples-20100906 2 3 2" xfId="9662" xr:uid="{9EB813A3-C263-4560-A1CC-06592FF9EF5F}"/>
    <cellStyle name="_EE Furniture Quotation of HH samples-20100906 2 4" xfId="8148" xr:uid="{0BC5A615-A3EB-429C-9555-2C95E78B4E4C}"/>
    <cellStyle name="_EE Furniture Quotation of HH samples-20100906 2 5" xfId="1684" xr:uid="{88D378F8-4EE5-4948-9059-1C00EDE679F8}"/>
    <cellStyle name="_EE Furniture Quotation of HH samples-20100906 3" xfId="3166" xr:uid="{06765A6E-5060-4D79-A1D2-82AC9BBD1324}"/>
    <cellStyle name="_EE Furniture Quotation of HH samples-20100906 3 2" xfId="8726" xr:uid="{B356AC95-7FE9-45B5-9E22-4DD6FAFC55CA}"/>
    <cellStyle name="_EE Furniture Quotation of HH samples-20100906 4" xfId="4844" xr:uid="{317E8BAD-845F-457C-AB78-BA8D462A4E02}"/>
    <cellStyle name="_EE Furniture Quotation of HH samples-20100906 4 2" xfId="9173" xr:uid="{28673F4F-A5FB-45CB-8B23-9C68920CB37E}"/>
    <cellStyle name="_EE Furniture Quotation of HH samples-20100906 5" xfId="8147" xr:uid="{EE1AC280-6580-411B-B58D-B67370A43CB6}"/>
    <cellStyle name="_EE Furniture Quotation of HH samples-20100906 6" xfId="1683" xr:uid="{1CADC9B4-1AEF-4F41-9E4E-EBF2F70A2288}"/>
    <cellStyle name="_EE Furniture Quotation of HH samples-20100906_JLA Accents 4-2013 - Michelle 2 Price" xfId="65" xr:uid="{00000000-0005-0000-0000-00002B000000}"/>
    <cellStyle name="_EE Furniture Quotation of HH samples-20100906_JLA Accents 4-2013 - Michelle 2 Price 2" xfId="3168" xr:uid="{99DD7BAA-8FCA-4420-8E43-0EE33AAA8954}"/>
    <cellStyle name="_EE Furniture Quotation of HH samples-20100906_JLA Accents 4-2013 - Michelle 2 Price 2 2" xfId="8728" xr:uid="{A5D94119-5B2F-4CFA-90B2-57364F0C87A9}"/>
    <cellStyle name="_EE Furniture Quotation of HH samples-20100906_JLA Accents 4-2013 - Michelle 2 Price 3" xfId="6749" xr:uid="{11B4D7BE-EE4F-4436-B246-583C42C3A217}"/>
    <cellStyle name="_EE Furniture Quotation of HH samples-20100906_JLA Accents 4-2013 - Michelle 2 Price 3 2" xfId="9663" xr:uid="{CC02CF85-64B5-4860-B13D-249CCFEC9C2D}"/>
    <cellStyle name="_EE Furniture Quotation of HH samples-20100906_JLA Accents 4-2013 - Michelle 2 Price 4" xfId="8149" xr:uid="{51B55B75-99F6-452B-9355-3F63C4FACC94}"/>
    <cellStyle name="_EE Furniture Quotation of HH samples-20100906_JLA Accents 4-2013 - Michelle 2 Price 5" xfId="1685" xr:uid="{31B72C1A-DC7B-4056-86D0-323332E59D3B}"/>
    <cellStyle name="_ET_STYLE_NoName_00_" xfId="1" xr:uid="{00000000-0005-0000-0000-00002C000000}"/>
    <cellStyle name="_ET_STYLE_NoName_00_ 2" xfId="66" xr:uid="{00000000-0005-0000-0000-00002D000000}"/>
    <cellStyle name="_ET_STYLE_NoName_00_ 2 2" xfId="3170" xr:uid="{B8197518-8D76-4E35-A15B-253C0095290F}"/>
    <cellStyle name="_ET_STYLE_NoName_00_ 2 2 2" xfId="4846" xr:uid="{0BF91763-0FF0-48FF-849B-19E9F09F7527}"/>
    <cellStyle name="_ET_STYLE_NoName_00_ 2 2 2 2" xfId="9175" xr:uid="{037F9FBC-835B-4AA5-9632-886C3DE094B4}"/>
    <cellStyle name="_ET_STYLE_NoName_00_ 2 2 3" xfId="8730" xr:uid="{3AE79BD5-ACA4-46B9-A519-7E9A4B322870}"/>
    <cellStyle name="_ET_STYLE_NoName_00_ 2 3" xfId="4845" xr:uid="{10451040-14D4-409A-A01B-C9958B029A02}"/>
    <cellStyle name="_ET_STYLE_NoName_00_ 2 3 2" xfId="9174" xr:uid="{42574913-2306-46BB-B5AF-56CE260E466C}"/>
    <cellStyle name="_ET_STYLE_NoName_00_ 2 4" xfId="8150" xr:uid="{384CCA12-F12B-4E6E-96C7-F1D2C7168E7D}"/>
    <cellStyle name="_ET_STYLE_NoName_00_ 2 5" xfId="1687" xr:uid="{5E7A818B-DF8B-428B-B899-B6AC48E3834C}"/>
    <cellStyle name="_ET_STYLE_NoName_00_ 3" xfId="67" xr:uid="{00000000-0005-0000-0000-00002E000000}"/>
    <cellStyle name="_ET_STYLE_NoName_00_ 3 2" xfId="3171" xr:uid="{93F80E13-0A6B-495A-B4A0-B9E6939DA471}"/>
    <cellStyle name="_ET_STYLE_NoName_00_ 3 2 2" xfId="4847" xr:uid="{8BEAED48-E8CD-4C87-990E-37CA8CFB016D}"/>
    <cellStyle name="_ET_STYLE_NoName_00_ 3 2 2 2" xfId="9176" xr:uid="{0CE22202-6A29-46B4-8051-8E187F077A85}"/>
    <cellStyle name="_ET_STYLE_NoName_00_ 3 2 3" xfId="8731" xr:uid="{66867569-82F9-4630-9FDA-F05E6F4A847F}"/>
    <cellStyle name="_ET_STYLE_NoName_00_ 3 3" xfId="4848" xr:uid="{29BB9144-5857-490D-B8CD-719928620239}"/>
    <cellStyle name="_ET_STYLE_NoName_00_ 3 3 2" xfId="9177" xr:uid="{BFB02C05-77DF-4854-8DF3-92609EFD19A2}"/>
    <cellStyle name="_ET_STYLE_NoName_00_ 3 4" xfId="4709" xr:uid="{42EEA24C-51C3-4126-B320-D85C1E100EE0}"/>
    <cellStyle name="_ET_STYLE_NoName_00_ 3 4 2" xfId="9087" xr:uid="{92BE45CA-C121-41D2-B955-AADE1BD34F4E}"/>
    <cellStyle name="_ET_STYLE_NoName_00_ 3 5" xfId="8151" xr:uid="{993D0474-8911-4448-AA75-F413223DEDC3}"/>
    <cellStyle name="_ET_STYLE_NoName_00_ 3 6" xfId="1688" xr:uid="{853EBCD0-5098-4907-BAAE-E7E63698F6F5}"/>
    <cellStyle name="_ET_STYLE_NoName_00_ 4" xfId="3169" xr:uid="{ACA6DC98-4E9A-4B0D-9C7E-FB38EFCC46F8}"/>
    <cellStyle name="_ET_STYLE_NoName_00_ 4 2" xfId="4850" xr:uid="{F3D2B314-479C-4D54-A2AD-D7CD87E1F73D}"/>
    <cellStyle name="_ET_STYLE_NoName_00_ 4 2 2" xfId="9179" xr:uid="{26089B42-C049-4B83-AC11-0921D9539ECA}"/>
    <cellStyle name="_ET_STYLE_NoName_00_ 4 3" xfId="4849" xr:uid="{E5197EEB-FD53-4642-AC8B-9E83D8275DF6}"/>
    <cellStyle name="_ET_STYLE_NoName_00_ 4 3 2" xfId="9178" xr:uid="{83BA901D-A529-4F3A-8EE1-3B46162FA3D3}"/>
    <cellStyle name="_ET_STYLE_NoName_00_ 4 4" xfId="8729" xr:uid="{E38D8317-4081-4E83-98A1-F359347AE2BA}"/>
    <cellStyle name="_ET_STYLE_NoName_00_ 5" xfId="4851" xr:uid="{2E6C3392-578C-41CD-A845-D9937FFFA8E5}"/>
    <cellStyle name="_ET_STYLE_NoName_00_ 5 2" xfId="9180" xr:uid="{18C70785-1858-4979-B412-2E557140B082}"/>
    <cellStyle name="_ET_STYLE_NoName_00_ 6" xfId="4708" xr:uid="{3D0DDA68-A8B0-4145-9453-155D3D2E8130}"/>
    <cellStyle name="_ET_STYLE_NoName_00_ 6 2" xfId="9086" xr:uid="{3F315961-386F-443D-91CB-5026403B0456}"/>
    <cellStyle name="_ET_STYLE_NoName_00_ 7" xfId="8100" xr:uid="{45A4F50B-BD8D-414B-94E5-EBC0BC570A94}"/>
    <cellStyle name="_ET_STYLE_NoName_00_ 8" xfId="1686" xr:uid="{7CC78F87-214F-4B04-B31E-F0CC251AAB90}"/>
    <cellStyle name="_ET_STYLE_NoName_00__BB-100111 Fusion and Eden CCD 100112" xfId="4852" xr:uid="{33BB8D8A-0FA6-48C7-A9B9-0B9777CC4D59}"/>
    <cellStyle name="_ET_STYLE_NoName_00__BB-100111 Fusion and Eden CCD 100112 2" xfId="9181" xr:uid="{7D142733-3A6C-43D1-AD19-B0FB36519F5E}"/>
    <cellStyle name="_ET_STYLE_NoName_00__Beauty Rest Buy Sheet" xfId="68" xr:uid="{00000000-0005-0000-0000-00002F000000}"/>
    <cellStyle name="_ET_STYLE_NoName_00__Beauty Rest Buy Sheet 2" xfId="3172" xr:uid="{19A0FB3E-FEEA-4832-93AB-761C7B7C4785}"/>
    <cellStyle name="_ET_STYLE_NoName_00__Beauty Rest Buy Sheet 2 2" xfId="8732" xr:uid="{5EA8C9FC-43F2-470A-AFB2-F5C8D0EF8094}"/>
    <cellStyle name="_ET_STYLE_NoName_00__Beauty Rest Buy Sheet 3" xfId="6750" xr:uid="{B1DEDF3F-40B9-46B8-A187-EFE9A3C131CA}"/>
    <cellStyle name="_ET_STYLE_NoName_00__Beauty Rest Buy Sheet 3 2" xfId="9664" xr:uid="{59798546-771A-4F1F-A48F-EE0E4E6D0687}"/>
    <cellStyle name="_ET_STYLE_NoName_00__Beauty Rest Buy Sheet 4" xfId="8152" xr:uid="{4ED7FC26-0542-47F7-A4DE-121550ED2DDE}"/>
    <cellStyle name="_ET_STYLE_NoName_00__Beauty Rest Buy Sheet 5" xfId="1689" xr:uid="{A77BE512-9645-4E0D-9435-1645E98BFF97}"/>
    <cellStyle name="_ET_STYLE_NoName_00__CCD SteinMart blanket  throw 20140116 (2)" xfId="7722" xr:uid="{2C9393E7-AFD5-4714-824A-B19D6C01637C}"/>
    <cellStyle name="_ET_STYLE_NoName_00__CCD SteinMart blanket  throw 20140116 (2) 2" xfId="9905" xr:uid="{C62BC5D5-A5E6-4F29-9B0E-BF35CF407BEF}"/>
    <cellStyle name="_ET_STYLE_NoName_00__CCD-WM blanket  throw-131029" xfId="4853" xr:uid="{A61F1F1F-C03C-4515-8C74-AEC14DD8A62A}"/>
    <cellStyle name="_ET_STYLE_NoName_00__CCD-WM blanket  throw-131029 2" xfId="9182" xr:uid="{A330347F-C6D3-45C3-B71C-1E9E847B15F5}"/>
    <cellStyle name="_ET_STYLE_NoName_00__CCD-WM blanket  throw-131029_Copy of WM 2014 Angel wrap 20140220 uncomplete" xfId="4854" xr:uid="{43D8355A-37D6-4032-9B85-179D6C680522}"/>
    <cellStyle name="_ET_STYLE_NoName_00__CCD-WM blanket  throw-131029_Copy of WM 2014 Angel wrap 20140220 uncomplete 2" xfId="9183" xr:uid="{A250F49E-9218-404E-A823-CA040E0F7464}"/>
    <cellStyle name="_ET_STYLE_NoName_00__CCD-WM blanket  throw-131029_WM 2014 black friday seasonal unfilled suggestion 20131209" xfId="4855" xr:uid="{2CD8E441-818E-4A85-9F86-A6766BB02DC9}"/>
    <cellStyle name="_ET_STYLE_NoName_00__CCD-WM blanket  throw-131029_WM 2014 black friday seasonal unfilled suggestion 20131209 2" xfId="9184" xr:uid="{296DAC42-1E06-4B0E-88D3-8B1093224321}"/>
    <cellStyle name="_ET_STYLE_NoName_00__CCD-WM holiday-130205" xfId="4856" xr:uid="{3127B251-6C4F-4309-97E2-8498AB0C82DF}"/>
    <cellStyle name="_ET_STYLE_NoName_00__CCD-WM holiday-130205 2" xfId="9185" xr:uid="{2E23D497-EF70-4E03-BC0D-E2F29651B666}"/>
    <cellStyle name="_ET_STYLE_NoName_00__CCD-WM holiday-130205_Copy of WM 2014 Angel wrap 20140220 uncomplete" xfId="4857" xr:uid="{EE7C80E9-9BC3-4D90-A1F9-74D8CD13FA04}"/>
    <cellStyle name="_ET_STYLE_NoName_00__CCD-WM holiday-130205_Copy of WM 2014 Angel wrap 20140220 uncomplete 2" xfId="9186" xr:uid="{649CF4E5-338D-4CC7-AA18-4FBC37CBC71B}"/>
    <cellStyle name="_ET_STYLE_NoName_00__CCD-WM holiday-130205_WM 2014 angel wrap 20140220 upd0601" xfId="4858" xr:uid="{EEB26233-9990-465F-A83D-7430B8B9A887}"/>
    <cellStyle name="_ET_STYLE_NoName_00__CCD-WM holiday-130205_WM 2014 angel wrap 20140220 upd0601 2" xfId="9187" xr:uid="{106E112A-6121-4E17-92F7-4875B7904BCC}"/>
    <cellStyle name="_ET_STYLE_NoName_00__CCD-WM holiday-130205_WM 2014 black friday seasonal unfilled suggestion 20131209" xfId="4859" xr:uid="{50FC2AE3-7AE0-4EB9-86C1-6BA4EF85593D}"/>
    <cellStyle name="_ET_STYLE_NoName_00__CCD-WM holiday-130205_WM 2014 black friday seasonal unfilled suggestion 20131209 2" xfId="9188" xr:uid="{CA919A01-5B91-41E3-9601-45C141F70FCD}"/>
    <cellStyle name="_ET_STYLE_NoName_00__CCD-WM holiday-130205_WM Angel wrap updated on 20141117" xfId="4860" xr:uid="{7762C902-4140-4316-8AD3-DC8CA6D74119}"/>
    <cellStyle name="_ET_STYLE_NoName_00__CCD-WM holiday-130205_WM Angel wrap updated on 20141117 2" xfId="9189" xr:uid="{7F6587BB-4DDA-492E-9489-01FC5E022E64}"/>
    <cellStyle name="_ET_STYLE_NoName_00__CCD-WM TRAVEL THROW-130822" xfId="4861" xr:uid="{BFC0D835-08AB-4EF4-A0F3-4800137B03CF}"/>
    <cellStyle name="_ET_STYLE_NoName_00__CCD-WM TRAVEL THROW-130822 2" xfId="9190" xr:uid="{E98844C0-8DB6-4511-82DA-750303106C64}"/>
    <cellStyle name="_ET_STYLE_NoName_00__CCD-WM TRAVEL THROW-130822_Copy of WM 2014 Angel wrap 20140220 uncomplete" xfId="4862" xr:uid="{598E1E80-D91F-4CC3-AEB1-A7140F65CE8A}"/>
    <cellStyle name="_ET_STYLE_NoName_00__CCD-WM TRAVEL THROW-130822_Copy of WM 2014 Angel wrap 20140220 uncomplete 2" xfId="9191" xr:uid="{C6838647-DFE0-464D-B851-F2AAC01CA8B5}"/>
    <cellStyle name="_ET_STYLE_NoName_00__CCD-WM TRAVEL THROW-130822_WM 2014 black friday seasonal unfilled suggestion 20131209" xfId="4863" xr:uid="{F3B26422-AC87-4E89-B1AC-269B337F6F7C}"/>
    <cellStyle name="_ET_STYLE_NoName_00__CCD-WM TRAVEL THROW-130822_WM 2014 black friday seasonal unfilled suggestion 20131209 2" xfId="9192" xr:uid="{81E14F05-4B2D-4446-AAFA-B829763BC39A}"/>
    <cellStyle name="_ET_STYLE_NoName_00__CO080506-MPD-375" xfId="7" xr:uid="{00000000-0005-0000-0000-000030000000}"/>
    <cellStyle name="_ET_STYLE_NoName_00__CO080506-MPD-375 2" xfId="69" xr:uid="{00000000-0005-0000-0000-000031000000}"/>
    <cellStyle name="_ET_STYLE_NoName_00__CO080506-MPD-375 2 2" xfId="3174" xr:uid="{1C808F38-AAB9-4D23-86E8-BD2AAC9A48BC}"/>
    <cellStyle name="_ET_STYLE_NoName_00__CO080506-MPD-375 2 2 2" xfId="8734" xr:uid="{D6F184D7-1053-4E89-984D-EEE5F09A8274}"/>
    <cellStyle name="_ET_STYLE_NoName_00__CO080506-MPD-375 2 3" xfId="4865" xr:uid="{AE126AD8-1FC6-4B24-AAAB-B2FE79E4FCDC}"/>
    <cellStyle name="_ET_STYLE_NoName_00__CO080506-MPD-375 2 3 2" xfId="9194" xr:uid="{DC99A0B8-2E62-4FD0-8C6D-AB4750D5E5C5}"/>
    <cellStyle name="_ET_STYLE_NoName_00__CO080506-MPD-375 2 4" xfId="8153" xr:uid="{0FF37420-63FF-47C4-A9F4-4EDA78A84A0F}"/>
    <cellStyle name="_ET_STYLE_NoName_00__CO080506-MPD-375 2 5" xfId="1691" xr:uid="{3D1FED80-ADC0-4897-A602-2887DFCF0A68}"/>
    <cellStyle name="_ET_STYLE_NoName_00__CO080506-MPD-375 3" xfId="3173" xr:uid="{BE03F81A-3AAC-4AAB-989F-FF168A75D324}"/>
    <cellStyle name="_ET_STYLE_NoName_00__CO080506-MPD-375 3 2" xfId="8733" xr:uid="{83278698-D546-40EF-B220-ED2998B79DBB}"/>
    <cellStyle name="_ET_STYLE_NoName_00__CO080506-MPD-375 4" xfId="4864" xr:uid="{F4B746E1-A179-472F-B24E-CD3F8869BC6D}"/>
    <cellStyle name="_ET_STYLE_NoName_00__CO080506-MPD-375 4 2" xfId="9193" xr:uid="{80FE3399-1418-4495-8E01-B4E37D6FB93E}"/>
    <cellStyle name="_ET_STYLE_NoName_00__CO080506-MPD-375 5" xfId="8105" xr:uid="{A91F3F3D-5827-46B9-9B4A-ACE4420758EB}"/>
    <cellStyle name="_ET_STYLE_NoName_00__CO080506-MPD-375 6" xfId="1690" xr:uid="{EC6B7268-1FCD-4DCD-9093-6C4A1757C9B6}"/>
    <cellStyle name="_ET_STYLE_NoName_00__CO080506-MPD-375_CCD SteinMart blanket  throw 20140116 (2)" xfId="7723" xr:uid="{04CE7FA0-39A7-4DAE-877A-2FADB0159254}"/>
    <cellStyle name="_ET_STYLE_NoName_00__CO080506-MPD-375_CCD SteinMart blanket  throw 20140116 (2) 2" xfId="9906" xr:uid="{C2D3A10B-F822-451D-86CE-A516BA945418}"/>
    <cellStyle name="_ET_STYLE_NoName_00__CO080506-MPD-375_CCD-WM blanket  throw-131029" xfId="4866" xr:uid="{143058F8-6B55-4673-A74F-4329A7C0888E}"/>
    <cellStyle name="_ET_STYLE_NoName_00__CO080506-MPD-375_CCD-WM blanket  throw-131029 2" xfId="9195" xr:uid="{9AA853D5-28F7-48BD-9E0F-A0BA3E1BA855}"/>
    <cellStyle name="_ET_STYLE_NoName_00__CO080506-MPD-375_CCD-WM blanket  throw-131029_Copy of WM 2014 Angel wrap 20140220 uncomplete" xfId="4867" xr:uid="{637114CF-91DB-4217-B0AF-4B9542D06E79}"/>
    <cellStyle name="_ET_STYLE_NoName_00__CO080506-MPD-375_CCD-WM blanket  throw-131029_Copy of WM 2014 Angel wrap 20140220 uncomplete 2" xfId="9196" xr:uid="{1B88D680-9950-437D-B195-50677E4D3F05}"/>
    <cellStyle name="_ET_STYLE_NoName_00__CO080506-MPD-375_CCD-WM blanket  throw-131029_WM 2014 black friday seasonal unfilled suggestion 20131209" xfId="4868" xr:uid="{EBE8F3E5-D0C9-4C9F-8967-B0BEEF18F90E}"/>
    <cellStyle name="_ET_STYLE_NoName_00__CO080506-MPD-375_CCD-WM blanket  throw-131029_WM 2014 black friday seasonal unfilled suggestion 20131209 2" xfId="9197" xr:uid="{596AB023-77BB-43C5-8FB5-66254B387ACE}"/>
    <cellStyle name="_ET_STYLE_NoName_00__CO080506-MPD-375_CCD-WM holiday-130205" xfId="4869" xr:uid="{52B37752-9FAE-4270-AAA5-684A5DBE671F}"/>
    <cellStyle name="_ET_STYLE_NoName_00__CO080506-MPD-375_CCD-WM holiday-130205 2" xfId="9198" xr:uid="{0B0A60C2-5D93-44FE-8C32-33CDDBDCECDE}"/>
    <cellStyle name="_ET_STYLE_NoName_00__CO080506-MPD-375_CCD-WM holiday-130205_Copy of WM 2014 Angel wrap 20140220 uncomplete" xfId="4870" xr:uid="{AA72FF0E-CD2B-45D9-B720-12E23960708C}"/>
    <cellStyle name="_ET_STYLE_NoName_00__CO080506-MPD-375_CCD-WM holiday-130205_Copy of WM 2014 Angel wrap 20140220 uncomplete 2" xfId="9199" xr:uid="{21D01E28-4945-415A-A973-E8A3F3472FE4}"/>
    <cellStyle name="_ET_STYLE_NoName_00__CO080506-MPD-375_CCD-WM holiday-130205_WM 2014 angel wrap 20140220 upd0601" xfId="4871" xr:uid="{6A8F8406-37E1-4417-A111-AB1B5F64E108}"/>
    <cellStyle name="_ET_STYLE_NoName_00__CO080506-MPD-375_CCD-WM holiday-130205_WM 2014 angel wrap 20140220 upd0601 2" xfId="9200" xr:uid="{8B8A9E4E-AFB7-4204-A0DA-75B41B392178}"/>
    <cellStyle name="_ET_STYLE_NoName_00__CO080506-MPD-375_CCD-WM holiday-130205_WM 2014 black friday seasonal unfilled suggestion 20131209" xfId="4872" xr:uid="{EB9D5662-3CD5-4BEE-8181-5A9346B53124}"/>
    <cellStyle name="_ET_STYLE_NoName_00__CO080506-MPD-375_CCD-WM holiday-130205_WM 2014 black friday seasonal unfilled suggestion 20131209 2" xfId="9201" xr:uid="{4FD09D52-D3C6-402D-879C-55A24F1BB415}"/>
    <cellStyle name="_ET_STYLE_NoName_00__CO080506-MPD-375_CCD-WM holiday-130205_WM Angel wrap updated on 20141117" xfId="4873" xr:uid="{C914A8FB-DA2F-42EB-AFAC-5C9784FB73D8}"/>
    <cellStyle name="_ET_STYLE_NoName_00__CO080506-MPD-375_CCD-WM holiday-130205_WM Angel wrap updated on 20141117 2" xfId="9202" xr:uid="{7D7ACC88-3DF1-4422-BB7E-CDE7AFA4DD06}"/>
    <cellStyle name="_ET_STYLE_NoName_00__CO080506-MPD-375_CCD-WM TRAVEL THROW-130822" xfId="4874" xr:uid="{3AA26497-32E6-4D98-B7DD-81C4AA79FAA5}"/>
    <cellStyle name="_ET_STYLE_NoName_00__CO080506-MPD-375_CCD-WM TRAVEL THROW-130822 2" xfId="9203" xr:uid="{97B96271-C647-488D-9ADD-24C9AD1C73F7}"/>
    <cellStyle name="_ET_STYLE_NoName_00__CO080506-MPD-375_CCD-WM TRAVEL THROW-130822_Copy of WM 2014 Angel wrap 20140220 uncomplete" xfId="4875" xr:uid="{2B383598-E9BE-433D-917B-FB4F4E1EE160}"/>
    <cellStyle name="_ET_STYLE_NoName_00__CO080506-MPD-375_CCD-WM TRAVEL THROW-130822_Copy of WM 2014 Angel wrap 20140220 uncomplete 2" xfId="9204" xr:uid="{BBE84F65-D9FE-462F-9288-AF52AC7FB3DF}"/>
    <cellStyle name="_ET_STYLE_NoName_00__CO080506-MPD-375_CCD-WM TRAVEL THROW-130822_WM 2014 black friday seasonal unfilled suggestion 20131209" xfId="4876" xr:uid="{ACD1144A-1955-4C08-BC34-BDC8512D69C0}"/>
    <cellStyle name="_ET_STYLE_NoName_00__CO080506-MPD-375_CCD-WM TRAVEL THROW-130822_WM 2014 black friday seasonal unfilled suggestion 20131209 2" xfId="9205" xr:uid="{B61018E5-7614-46F8-BC6E-9E6BD30B9B9E}"/>
    <cellStyle name="_ET_STYLE_NoName_00__CO080506-MPD-375_JLA Accents 4-2013 - Michelle 2 Price" xfId="70" xr:uid="{00000000-0005-0000-0000-000032000000}"/>
    <cellStyle name="_ET_STYLE_NoName_00__CO080506-MPD-375_JLA Accents 4-2013 - Michelle 2 Price 2" xfId="3175" xr:uid="{854A7EDA-7C71-4E26-AD89-5A54545FD630}"/>
    <cellStyle name="_ET_STYLE_NoName_00__CO080506-MPD-375_JLA Accents 4-2013 - Michelle 2 Price 2 2" xfId="8735" xr:uid="{324B1FAA-A517-4CE8-A889-CDC8DDFD10D9}"/>
    <cellStyle name="_ET_STYLE_NoName_00__CO080506-MPD-375_JLA Accents 4-2013 - Michelle 2 Price 3" xfId="6751" xr:uid="{F68AB62D-3E5E-4411-AF8B-E4E63FBA7FE2}"/>
    <cellStyle name="_ET_STYLE_NoName_00__CO080506-MPD-375_JLA Accents 4-2013 - Michelle 2 Price 3 2" xfId="9665" xr:uid="{24A1E67E-371E-491C-A9E7-C0271DA1A58E}"/>
    <cellStyle name="_ET_STYLE_NoName_00__CO080506-MPD-375_JLA Accents 4-2013 - Michelle 2 Price 4" xfId="8154" xr:uid="{7952CD37-E92A-4018-89E3-FB78CA6306FC}"/>
    <cellStyle name="_ET_STYLE_NoName_00__CO080506-MPD-375_JLA Accents 4-2013 - Michelle 2 Price 5" xfId="1692" xr:uid="{A9B2B2C1-B204-467A-BB6D-3DAFD8F7383F}"/>
    <cellStyle name="_ET_STYLE_NoName_00__CO080506-MPD-375_NY market Mar SP 2013 throw blanket prices" xfId="7155" xr:uid="{B75BA62E-085C-4246-96D1-C8BD887B3426}"/>
    <cellStyle name="_ET_STYLE_NoName_00__CO080506-MPD-375_NY market Mar SP 2013 throw blanket prices 2" xfId="9822" xr:uid="{E44AF795-4C25-497F-82BF-62778213E14B}"/>
    <cellStyle name="_ET_STYLE_NoName_00__CO080506-MPD-500" xfId="6" xr:uid="{00000000-0005-0000-0000-000033000000}"/>
    <cellStyle name="_ET_STYLE_NoName_00__CO080506-MPD-500 2" xfId="71" xr:uid="{00000000-0005-0000-0000-000034000000}"/>
    <cellStyle name="_ET_STYLE_NoName_00__CO080506-MPD-500 2 2" xfId="3177" xr:uid="{8B9958B9-4811-43DC-A30B-F84018E7CC7A}"/>
    <cellStyle name="_ET_STYLE_NoName_00__CO080506-MPD-500 2 2 2" xfId="8737" xr:uid="{D23BA70E-AF8E-4C2F-9D0E-CBE5503C131A}"/>
    <cellStyle name="_ET_STYLE_NoName_00__CO080506-MPD-500 2 3" xfId="4878" xr:uid="{3F46E7F5-8656-44D9-AB09-9A4FC93D3BDC}"/>
    <cellStyle name="_ET_STYLE_NoName_00__CO080506-MPD-500 2 3 2" xfId="9207" xr:uid="{24690F29-B2C1-4A9F-9976-C015D4E791E5}"/>
    <cellStyle name="_ET_STYLE_NoName_00__CO080506-MPD-500 2 4" xfId="8155" xr:uid="{9F3B4350-A5BF-44C3-A2FC-D48B1CFC0784}"/>
    <cellStyle name="_ET_STYLE_NoName_00__CO080506-MPD-500 2 5" xfId="1694" xr:uid="{B7AFEC08-F9DF-419C-A018-21B2F2014B3F}"/>
    <cellStyle name="_ET_STYLE_NoName_00__CO080506-MPD-500 3" xfId="3176" xr:uid="{1F1E681E-F88F-4CCE-A19B-912AC03681BA}"/>
    <cellStyle name="_ET_STYLE_NoName_00__CO080506-MPD-500 3 2" xfId="8736" xr:uid="{9CD66EA0-98FA-47BD-A141-C2CDA6C7CE35}"/>
    <cellStyle name="_ET_STYLE_NoName_00__CO080506-MPD-500 4" xfId="4877" xr:uid="{13E3BB52-D4C5-490A-919E-312813E3F1D2}"/>
    <cellStyle name="_ET_STYLE_NoName_00__CO080506-MPD-500 4 2" xfId="9206" xr:uid="{1FFC89E7-C7F0-4C80-9A46-92466221D31D}"/>
    <cellStyle name="_ET_STYLE_NoName_00__CO080506-MPD-500 5" xfId="8104" xr:uid="{E6F071CE-5303-4A58-B2EE-7CDB6DF8514C}"/>
    <cellStyle name="_ET_STYLE_NoName_00__CO080506-MPD-500 6" xfId="1693" xr:uid="{0F27959C-E753-4918-AF37-8E5DF0F9B6E2}"/>
    <cellStyle name="_ET_STYLE_NoName_00__CO080506-MPD-500_CCD SteinMart blanket  throw 20140116 (2)" xfId="7724" xr:uid="{E99915D3-894E-415C-93D8-4ABE6F7AB252}"/>
    <cellStyle name="_ET_STYLE_NoName_00__CO080506-MPD-500_CCD SteinMart blanket  throw 20140116 (2) 2" xfId="9907" xr:uid="{134444C1-8DD3-4121-B793-393C2716DE4B}"/>
    <cellStyle name="_ET_STYLE_NoName_00__CO080506-MPD-500_CCD-WM blanket  throw-131029" xfId="4879" xr:uid="{72407E51-6969-42D7-A3BB-77A654701495}"/>
    <cellStyle name="_ET_STYLE_NoName_00__CO080506-MPD-500_CCD-WM blanket  throw-131029 2" xfId="9208" xr:uid="{992B93C7-F301-430D-82B5-3E36969B30BE}"/>
    <cellStyle name="_ET_STYLE_NoName_00__CO080506-MPD-500_CCD-WM blanket  throw-131029_Copy of WM 2014 Angel wrap 20140220 uncomplete" xfId="4880" xr:uid="{2FE2EDAE-3BF7-4EFA-977E-4DA04E442829}"/>
    <cellStyle name="_ET_STYLE_NoName_00__CO080506-MPD-500_CCD-WM blanket  throw-131029_Copy of WM 2014 Angel wrap 20140220 uncomplete 2" xfId="9209" xr:uid="{EF4BF933-F8AB-4C7D-A341-21B588ECDFE7}"/>
    <cellStyle name="_ET_STYLE_NoName_00__CO080506-MPD-500_CCD-WM blanket  throw-131029_WM 2014 black friday seasonal unfilled suggestion 20131209" xfId="4881" xr:uid="{F82382F3-F7BD-4EAF-8450-2BC470450358}"/>
    <cellStyle name="_ET_STYLE_NoName_00__CO080506-MPD-500_CCD-WM blanket  throw-131029_WM 2014 black friday seasonal unfilled suggestion 20131209 2" xfId="9210" xr:uid="{CECAB619-C9EF-443B-8C3D-21CEB3514099}"/>
    <cellStyle name="_ET_STYLE_NoName_00__CO080506-MPD-500_CCD-WM holiday-130205" xfId="4882" xr:uid="{C61B9166-D1D3-48BF-82B3-F86179DEFEF3}"/>
    <cellStyle name="_ET_STYLE_NoName_00__CO080506-MPD-500_CCD-WM holiday-130205 2" xfId="9211" xr:uid="{7398FBD6-7500-48FF-A502-DA78AB17063D}"/>
    <cellStyle name="_ET_STYLE_NoName_00__CO080506-MPD-500_CCD-WM holiday-130205_Copy of WM 2014 Angel wrap 20140220 uncomplete" xfId="4883" xr:uid="{25BE4083-E96F-415B-84A1-281BAAC4859B}"/>
    <cellStyle name="_ET_STYLE_NoName_00__CO080506-MPD-500_CCD-WM holiday-130205_Copy of WM 2014 Angel wrap 20140220 uncomplete 2" xfId="9212" xr:uid="{12EC5EE2-AD3F-44C7-AFF8-667BCC594F3B}"/>
    <cellStyle name="_ET_STYLE_NoName_00__CO080506-MPD-500_CCD-WM holiday-130205_WM 2014 angel wrap 20140220 upd0601" xfId="4884" xr:uid="{A5123583-93DE-48C0-A709-7C86790E1949}"/>
    <cellStyle name="_ET_STYLE_NoName_00__CO080506-MPD-500_CCD-WM holiday-130205_WM 2014 angel wrap 20140220 upd0601 2" xfId="9213" xr:uid="{9F885911-C30C-47A5-BCDF-BE199BC7B2E0}"/>
    <cellStyle name="_ET_STYLE_NoName_00__CO080506-MPD-500_CCD-WM holiday-130205_WM 2014 black friday seasonal unfilled suggestion 20131209" xfId="4885" xr:uid="{48D19D0F-2C62-4407-A369-39F1300F2B79}"/>
    <cellStyle name="_ET_STYLE_NoName_00__CO080506-MPD-500_CCD-WM holiday-130205_WM 2014 black friday seasonal unfilled suggestion 20131209 2" xfId="9214" xr:uid="{50AC1373-AA9C-4DCE-B83A-2297B260AF16}"/>
    <cellStyle name="_ET_STYLE_NoName_00__CO080506-MPD-500_CCD-WM holiday-130205_WM Angel wrap updated on 20141117" xfId="4886" xr:uid="{3DF38250-BB69-4592-A8EF-5195A5B0D023}"/>
    <cellStyle name="_ET_STYLE_NoName_00__CO080506-MPD-500_CCD-WM holiday-130205_WM Angel wrap updated on 20141117 2" xfId="9215" xr:uid="{0850F3ED-7EBA-4757-A2D7-1C4C78F7D6C3}"/>
    <cellStyle name="_ET_STYLE_NoName_00__CO080506-MPD-500_CCD-WM TRAVEL THROW-130822" xfId="4887" xr:uid="{D876A3D2-0394-4710-B807-3F6FACD4E8B0}"/>
    <cellStyle name="_ET_STYLE_NoName_00__CO080506-MPD-500_CCD-WM TRAVEL THROW-130822 2" xfId="9216" xr:uid="{123105C9-2CF0-45D6-8AD3-F5815FFF54ED}"/>
    <cellStyle name="_ET_STYLE_NoName_00__CO080506-MPD-500_CCD-WM TRAVEL THROW-130822_Copy of WM 2014 Angel wrap 20140220 uncomplete" xfId="4888" xr:uid="{44C127C4-3D23-4DDE-A9D0-3BB621027D9E}"/>
    <cellStyle name="_ET_STYLE_NoName_00__CO080506-MPD-500_CCD-WM TRAVEL THROW-130822_Copy of WM 2014 Angel wrap 20140220 uncomplete 2" xfId="9217" xr:uid="{8EA4FC64-B086-4907-83C2-ED202C2F4D6A}"/>
    <cellStyle name="_ET_STYLE_NoName_00__CO080506-MPD-500_CCD-WM TRAVEL THROW-130822_WM 2014 black friday seasonal unfilled suggestion 20131209" xfId="4889" xr:uid="{586708D5-294D-4820-BE6C-1373C7986FF5}"/>
    <cellStyle name="_ET_STYLE_NoName_00__CO080506-MPD-500_CCD-WM TRAVEL THROW-130822_WM 2014 black friday seasonal unfilled suggestion 20131209 2" xfId="9218" xr:uid="{2AB212BA-8562-422E-B644-E098868F899D}"/>
    <cellStyle name="_ET_STYLE_NoName_00__CO080506-MPD-500_JLA Accents 4-2013 - Michelle 2 Price" xfId="72" xr:uid="{00000000-0005-0000-0000-000035000000}"/>
    <cellStyle name="_ET_STYLE_NoName_00__CO080506-MPD-500_JLA Accents 4-2013 - Michelle 2 Price 2" xfId="3178" xr:uid="{FF58ABD6-035C-4E84-84F4-71D60552FAA6}"/>
    <cellStyle name="_ET_STYLE_NoName_00__CO080506-MPD-500_JLA Accents 4-2013 - Michelle 2 Price 2 2" xfId="8738" xr:uid="{9C81EA3D-2221-486B-892D-D1CF7667C6CB}"/>
    <cellStyle name="_ET_STYLE_NoName_00__CO080506-MPD-500_JLA Accents 4-2013 - Michelle 2 Price 3" xfId="6752" xr:uid="{2DD1B3E5-3B9D-4977-BDF9-A9E340D26D5B}"/>
    <cellStyle name="_ET_STYLE_NoName_00__CO080506-MPD-500_JLA Accents 4-2013 - Michelle 2 Price 3 2" xfId="9666" xr:uid="{434C172C-EE91-45BA-B358-76163D08CBAC}"/>
    <cellStyle name="_ET_STYLE_NoName_00__CO080506-MPD-500_JLA Accents 4-2013 - Michelle 2 Price 4" xfId="8156" xr:uid="{0258D0AC-FC8B-466A-AE6D-AFAF6E4D8939}"/>
    <cellStyle name="_ET_STYLE_NoName_00__CO080506-MPD-500_JLA Accents 4-2013 - Michelle 2 Price 5" xfId="1695" xr:uid="{4E533197-E89D-4250-B383-5734BDA03695}"/>
    <cellStyle name="_ET_STYLE_NoName_00__CO080506-MPD-500_NY market Mar SP 2013 throw blanket prices" xfId="7156" xr:uid="{85CF4A0E-7744-4BFC-A667-B4721D75579E}"/>
    <cellStyle name="_ET_STYLE_NoName_00__CO080506-MPD-500_NY market Mar SP 2013 throw blanket prices 2" xfId="9823" xr:uid="{B8501CE9-6D76-4C09-9BBE-C45F735289B9}"/>
    <cellStyle name="_ET_STYLE_NoName_00__email trail" xfId="7157" xr:uid="{D19C6349-555C-4B37-9415-ED82727BF67C}"/>
    <cellStyle name="_ET_STYLE_NoName_00__email trail 2" xfId="9824" xr:uid="{48B9D479-5118-439A-AB65-6E564B251FE0}"/>
    <cellStyle name="_ET_STYLE_NoName_00__Jersey" xfId="73" xr:uid="{00000000-0005-0000-0000-000036000000}"/>
    <cellStyle name="_ET_STYLE_NoName_00__Jersey 2" xfId="3179" xr:uid="{92CC5AFC-A994-41CE-A4DC-3B714A6FDA7C}"/>
    <cellStyle name="_ET_STYLE_NoName_00__Jersey 2 2" xfId="8739" xr:uid="{7AE26282-5F56-4ECA-8AE2-21F030FE49AF}"/>
    <cellStyle name="_ET_STYLE_NoName_00__Jersey 3" xfId="6753" xr:uid="{BFDBD996-F322-4E4B-8A9C-84154FF3A1E2}"/>
    <cellStyle name="_ET_STYLE_NoName_00__Jersey 3 2" xfId="9667" xr:uid="{75478E04-481D-4D00-A5ED-31A2C9811107}"/>
    <cellStyle name="_ET_STYLE_NoName_00__Jersey 4" xfId="8157" xr:uid="{B66E97BA-70F6-49A6-A26C-A15F7ACABC75}"/>
    <cellStyle name="_ET_STYLE_NoName_00__Jersey 5" xfId="1696" xr:uid="{238F90D6-F923-4FCF-A695-228CA29ECCA1}"/>
    <cellStyle name="_ET_STYLE_NoName_00__JLA Accents 4-2013 - Michelle 2 Price" xfId="74" xr:uid="{00000000-0005-0000-0000-000037000000}"/>
    <cellStyle name="_ET_STYLE_NoName_00__JLA Accents 4-2013 - Michelle 2 Price 2" xfId="3180" xr:uid="{EAD09FF6-F83D-4BC8-A850-F1CAD5F01B9D}"/>
    <cellStyle name="_ET_STYLE_NoName_00__JLA Accents 4-2013 - Michelle 2 Price 2 2" xfId="8740" xr:uid="{C06A3745-0397-44AD-9A47-7C6911DFD7FE}"/>
    <cellStyle name="_ET_STYLE_NoName_00__JLA Accents 4-2013 - Michelle 2 Price 3" xfId="6754" xr:uid="{AFCE0B47-A5DF-4FF1-AEAD-C0D3A1C12A7B}"/>
    <cellStyle name="_ET_STYLE_NoName_00__JLA Accents 4-2013 - Michelle 2 Price 3 2" xfId="9668" xr:uid="{38FBBE71-6E42-4719-B442-41465F1EC2EA}"/>
    <cellStyle name="_ET_STYLE_NoName_00__JLA Accents 4-2013 - Michelle 2 Price 4" xfId="8158" xr:uid="{68986A03-7129-4993-B33B-1504A5DDB4E6}"/>
    <cellStyle name="_ET_STYLE_NoName_00__JLA Accents 4-2013 - Michelle 2 Price 5" xfId="1697" xr:uid="{5C5A8ED3-A432-4E59-A10B-7C2D7D76C774}"/>
    <cellStyle name="_ET_STYLE_NoName_00__MC-110919 Medali 8Pcs comforter set" xfId="4890" xr:uid="{A207356D-4B5E-49DF-8E9B-E73C12CD295F}"/>
    <cellStyle name="_ET_STYLE_NoName_00__MC-110919 Medali 8Pcs comforter set 2" xfId="9219" xr:uid="{432A1716-A2E5-4C7D-854B-2B004C57A764}"/>
    <cellStyle name="_ET_STYLE_NoName_00__MC-110919 TAmarind  8Pcs comforter set" xfId="4891" xr:uid="{B8433DA6-75A5-41D1-817F-94E577A4416D}"/>
    <cellStyle name="_ET_STYLE_NoName_00__MC-110919 TAmarind  8Pcs comforter set 2" xfId="9220" xr:uid="{10F7D6C5-0884-4823-9087-6CABD0129ADF}"/>
    <cellStyle name="_ET_STYLE_NoName_00__MC--111104D Medali comforter set + Duvet set" xfId="4892" xr:uid="{98F2AE1E-2649-48C8-9D0C-6F397E879F58}"/>
    <cellStyle name="_ET_STYLE_NoName_00__MC--111104D Medali comforter set + Duvet set 2" xfId="9221" xr:uid="{555B2E0D-AD29-443F-9BE7-92FFEF809004}"/>
    <cellStyle name="_ET_STYLE_NoName_00__MC--111104E Chakra coverlet set + Duvet set" xfId="4893" xr:uid="{7843409B-1443-4522-AC51-D5DF8C952C71}"/>
    <cellStyle name="_ET_STYLE_NoName_00__MC--111104E Chakra coverlet set + Duvet set 2" xfId="9222" xr:uid="{A946D1B9-80E2-4012-B4FA-CCB75DD81E5F}"/>
    <cellStyle name="_ET_STYLE_NoName_00__MC-111107B Folkore comforter set + Duvet set" xfId="4894" xr:uid="{5DBECE21-AE50-4433-8867-5F7B2291C0A5}"/>
    <cellStyle name="_ET_STYLE_NoName_00__MC-111107B Folkore comforter set + Duvet set 2" xfId="9223" xr:uid="{1D033DA5-8D1E-4428-AC7C-4CE3B3CF6328}"/>
    <cellStyle name="_ET_STYLE_NoName_00__MC-111107C Tigre comforter set + Duvet set" xfId="4895" xr:uid="{605FD7D3-1880-4CCA-90AD-F627306730D1}"/>
    <cellStyle name="_ET_STYLE_NoName_00__MC-111107C Tigre comforter set + Duvet set 2" xfId="9224" xr:uid="{6D95A021-B289-4A34-8E02-6AD91F077ED5}"/>
    <cellStyle name="_ET_STYLE_NoName_00__MC-111109A  Folkore 5PC 3PC comforter set + Duvet set" xfId="4896" xr:uid="{C3555F0D-BB0F-4656-A428-0FAE273823BE}"/>
    <cellStyle name="_ET_STYLE_NoName_00__MC-111109A  Folkore 5PC 3PC comforter set + Duvet set 2" xfId="9225" xr:uid="{780CFFF5-3129-4C07-8339-CEFF24263EAF}"/>
    <cellStyle name="_ET_STYLE_NoName_00__MC-111109A Chakra 5PC 3PC coverlet set + Duvet set" xfId="4897" xr:uid="{48BB0193-009D-4C0F-A891-C319D252E680}"/>
    <cellStyle name="_ET_STYLE_NoName_00__MC-111109A Chakra 5PC 3PC coverlet set + Duvet set 2" xfId="9226" xr:uid="{12A8C729-FA96-42C3-A30D-6A3458990D9B}"/>
    <cellStyle name="_ET_STYLE_NoName_00__MC-111109A Medali 5PC 3PC comforter set + Duvet set" xfId="4898" xr:uid="{D06C106F-1021-4335-94EF-3203E53E77C8}"/>
    <cellStyle name="_ET_STYLE_NoName_00__MC-111109A Medali 5PC 3PC comforter set + Duvet set 2" xfId="9227" xr:uid="{E08AA05C-8D4E-40E6-9F8D-BA412DB7A2EA}"/>
    <cellStyle name="_ET_STYLE_NoName_00__MC-111109A Tigre 5PC 3PC comforter set + Duvet set" xfId="4899" xr:uid="{14D44B40-2A75-465E-A230-3756FE86E3A9}"/>
    <cellStyle name="_ET_STYLE_NoName_00__MC-111109A Tigre 5PC 3PC comforter set + Duvet set 2" xfId="9228" xr:uid="{91815BAE-1983-4320-BA3E-7AB3CF64B8AC}"/>
    <cellStyle name="_ET_STYLE_NoName_00__NY market Mar SP 2013 throw blanket prices" xfId="7158" xr:uid="{90F52C5D-0078-4A81-9CBB-99BB41605278}"/>
    <cellStyle name="_ET_STYLE_NoName_00__NY market Mar SP 2013 throw blanket prices 2" xfId="9825" xr:uid="{05117B48-7EF1-4128-9D48-07876C1AA00F}"/>
    <cellStyle name="_ET_STYLE_NoName_00__OY-110909I YOUNG ADULT - Botanica comforter set + Duvet set" xfId="4900" xr:uid="{203B942F-068B-4D62-840D-B0C10BB9B7D1}"/>
    <cellStyle name="_ET_STYLE_NoName_00__OY-110909I YOUNG ADULT - Botanica comforter set + Duvet set 2" xfId="9229" xr:uid="{CFF86D50-F5AF-4890-8BDB-82D5A20137CB}"/>
    <cellStyle name="_ET_STYLE_NoName_00__Tamarind .09.16" xfId="4901" xr:uid="{CA51EE2C-2BCD-4567-98EF-FBDFC5DC0269}"/>
    <cellStyle name="_ET_STYLE_NoName_00__Tamarind .09.16 2" xfId="9230" xr:uid="{129D1424-BF24-4E17-ADFF-7BF57FE89096}"/>
    <cellStyle name="_ET_STYLE_NoName_00__Tencel Buy Sheet" xfId="75" xr:uid="{00000000-0005-0000-0000-000038000000}"/>
    <cellStyle name="_ET_STYLE_NoName_00__Tencel Buy Sheet 2" xfId="3181" xr:uid="{99BBEA3F-C94A-49CE-9881-E6A7324D8A98}"/>
    <cellStyle name="_ET_STYLE_NoName_00__Tencel Buy Sheet 2 2" xfId="8741" xr:uid="{04EF318A-74F5-4FA1-BEFC-E04A7A8F8FDC}"/>
    <cellStyle name="_ET_STYLE_NoName_00__Tencel Buy Sheet 3" xfId="6755" xr:uid="{D5F7CE57-A34C-4869-996C-4C59E8171C3F}"/>
    <cellStyle name="_ET_STYLE_NoName_00__Tencel Buy Sheet 3 2" xfId="9669" xr:uid="{9B0C89A3-85E0-4FEF-B1FC-900447D66049}"/>
    <cellStyle name="_ET_STYLE_NoName_00__Tencel Buy Sheet 4" xfId="8159" xr:uid="{4692CE7E-DB8F-4120-B3DB-E033C8BFAC9A}"/>
    <cellStyle name="_ET_STYLE_NoName_00__Tencel Buy Sheet 5" xfId="1698" xr:uid="{B4DE100F-89B4-40C3-BA05-D01ED6DDA620}"/>
    <cellStyle name="_ET_STYLE_NoName_00__West End Duvet Set Quote Sheet Sept 2011 Market Week  20110818Hellen" xfId="4902" xr:uid="{8A80D63D-8ABF-4FF5-8336-22BCA3A9C2AE}"/>
    <cellStyle name="_ET_STYLE_NoName_00__West End Duvet Set Quote Sheet Sept 2011 Market Week  20110818Hellen 2" xfId="9231" xr:uid="{D389CC15-AF83-4F3E-A381-8AA9E73A837A}"/>
    <cellStyle name="_ET_STYLE_NoName_00__Xl0000018" xfId="4903" xr:uid="{D291B5E4-7FCA-40C7-AAB0-957F47EDD458}"/>
    <cellStyle name="_ET_STYLE_NoName_00__Xl0000018 2" xfId="9232" xr:uid="{FDA4EA48-54B4-4AA3-909F-8274C55FE49C}"/>
    <cellStyle name="_ET_STYLE_NoName_00__副本BB-100111 Fusion and Eden CCD 100112(2)" xfId="4904" xr:uid="{7EC5FCF9-64D6-4D97-AF5B-A9518CE97311}"/>
    <cellStyle name="_ET_STYLE_NoName_00__副本BB-100111 Fusion and Eden CCD 100112(2) 2" xfId="9233" xr:uid="{588BB2D1-838F-44B5-8E93-9244959D3562}"/>
    <cellStyle name="_Fall 2009 Military Macys Home Orders to E AND E 2 25" xfId="2" xr:uid="{00000000-0005-0000-0000-000039000000}"/>
    <cellStyle name="_Fall 2009 Military Macys Home Orders to E AND E 2 25 2" xfId="3182" xr:uid="{D81A3660-07A8-4E03-A3BC-E9A71AB44C52}"/>
    <cellStyle name="_Fall 2009 Military Macys Home Orders to E AND E 2 25 2 2" xfId="4906" xr:uid="{12961E67-48C0-4C8C-B88C-9CCFECF9F1FC}"/>
    <cellStyle name="_Fall 2009 Military Macys Home Orders to E AND E 2 25 2_CCD SteinMart blanket  throw 20140116 (2)" xfId="7725" xr:uid="{B47753E9-1B74-43E9-9A09-A5E4126397A4}"/>
    <cellStyle name="_Fall 2009 Military Macys Home Orders to E AND E 2 25 2_CCD SteinMart blanket &amp; throw 131113" xfId="7726" xr:uid="{EED12ECF-810D-4093-8349-A1E6C88F85AE}"/>
    <cellStyle name="_Fall 2009 Military Macys Home Orders to E AND E 2 25 2_CCD SteinMart blanket &amp; throw 131113_CCD SteinMart blanket  throw 20140218 (2)" xfId="7727" xr:uid="{0F041874-3793-4DC8-BDC4-F967CBEFD864}"/>
    <cellStyle name="_Fall 2009 Military Macys Home Orders to E AND E 2 25 2_CCD SteinMart blanket &amp; throw 131113_CCD SteinMart micro light reader's wrap 20140318" xfId="7728" xr:uid="{ED7C0045-B106-4C67-9D84-EC8218556C70}"/>
    <cellStyle name="_Fall 2009 Military Macys Home Orders to E AND E 2 25 2_CCD SteinMart blanket &amp; throw 131113_CCD SteinMart throw 20140327" xfId="7729" xr:uid="{D3AADACC-DCD1-4A32-B721-CC024E509CF2}"/>
    <cellStyle name="_Fall 2009 Military Macys Home Orders to E AND E 2 25 2_CCD SteinMart blanket &amp; throw 20140116" xfId="7730" xr:uid="{E899F69E-A0AA-4D9E-9C7E-FBCE12A15D33}"/>
    <cellStyle name="_Fall 2009 Military Macys Home Orders to E AND E 2 25 2_CCD SteinMart blanket &amp; throw 20140116_CCD SteinMart blanket  throw 20140218 (2)" xfId="7731" xr:uid="{A95EE024-DCA0-410C-AB31-ED9E0DFEF412}"/>
    <cellStyle name="_Fall 2009 Military Macys Home Orders to E AND E 2 25 2_CCD SteinMart blanket &amp; throw 20140116_CCD SteinMart micro light reader's wrap 20140318" xfId="7732" xr:uid="{4653315A-006F-46A4-B402-D5F1EB7E8E83}"/>
    <cellStyle name="_Fall 2009 Military Macys Home Orders to E AND E 2 25 2_CCD SteinMart blanket &amp; throw 20140116_CCD SteinMart throw 20140327" xfId="7733" xr:uid="{BBA84BE9-5C09-456E-9A8B-41B0BAE08741}"/>
    <cellStyle name="_Fall 2009 Military Macys Home Orders to E AND E 2 25 3" xfId="4905" xr:uid="{DDC39260-F109-45FA-9F39-C8FB39884F4E}"/>
    <cellStyle name="_Fall 2009 Military Macys Home Orders to E AND E 2 25 4" xfId="1699" xr:uid="{1C8CAF6D-AD3C-49C0-B89A-2932854660ED}"/>
    <cellStyle name="_Fall 2009 Military Macys Home Orders to E AND E 2 25_7th Ave marketfollow111011--H--111012" xfId="7159" xr:uid="{A366D983-8767-4E49-8E26-171B9602B2A5}"/>
    <cellStyle name="_Fall 2009 Military Macys Home Orders to E AND E 2 25_BL microtec throw CCD 20130109 by Freda" xfId="4907" xr:uid="{568B34AA-3F59-4D7B-A691-2378FE4A55D5}"/>
    <cellStyle name="_Fall 2009 Military Macys Home Orders to E AND E 2 25_Burlington Comforter 12pc Set Paige CCD--UPDATED BY 6-20" xfId="4908" xr:uid="{D21EB398-FA1F-4098-9947-F2745E170503}"/>
    <cellStyle name="_Fall 2009 Military Macys Home Orders to E AND E 2 25_CCD SteinMart blanket  throw 20140116 (2)" xfId="7734" xr:uid="{22DFA714-BAD3-413D-B235-C6A8538319BB}"/>
    <cellStyle name="_Fall 2009 Military Macys Home Orders to E AND E 2 25_CCD-Dillard's 140709" xfId="4909" xr:uid="{274D06F7-B295-48D4-8C53-1A50F7ED9CB9}"/>
    <cellStyle name="_Fall 2009 Military Macys Home Orders to E AND E 2 25_CCD-Dillard's 140722 upd140724" xfId="4910" xr:uid="{683F8B44-A3EA-4EDB-ACDB-DC3BEB829ADC}"/>
    <cellStyle name="_Fall 2009 Military Macys Home Orders to E AND E 2 25_CCD-HSN 09" xfId="4911" xr:uid="{A1CCE61C-FF0C-4B4E-9190-3019B4172D8B}"/>
    <cellStyle name="_Fall 2009 Military Macys Home Orders to E AND E 2 25_CCD-HSN 09_CCD SteinMart blanket  throw 20140116 (2)" xfId="7735" xr:uid="{610D5287-A4CA-4132-B03F-E414EDC1A4C6}"/>
    <cellStyle name="_Fall 2009 Military Macys Home Orders to E AND E 2 25_CCD-HSN 092812" xfId="4912" xr:uid="{33DA2B9A-2F3D-48A9-90F7-2D8D72185F38}"/>
    <cellStyle name="_Fall 2009 Military Macys Home Orders to E AND E 2 25_CCD-HSN 092812_CCD SteinMart blanket  throw 20140116 (2)" xfId="7736" xr:uid="{D44CE6AA-457D-4E14-BE6C-033C019DD8BF}"/>
    <cellStyle name="_Fall 2009 Military Macys Home Orders to E AND E 2 25_CCD-HSN 130128" xfId="4913" xr:uid="{8F191F41-8E6A-41A0-8227-1D9A11CDD914}"/>
    <cellStyle name="_Fall 2009 Military Macys Home Orders to E AND E 2 25_CCD-poolstock long fur throw-011113" xfId="7160" xr:uid="{EBFA7EF7-22EB-4D73-BAB8-B75637B89BCF}"/>
    <cellStyle name="_Fall 2009 Military Macys Home Orders to E AND E 2 25_CCD-poolstock micro velour blanket  throw-130808" xfId="7161" xr:uid="{37B96E4F-C5FF-4BDB-90B9-4D50EAE77136}"/>
    <cellStyle name="_Fall 2009 Military Macys Home Orders to E AND E 2 25_CCD-WM blanket  throw-131029" xfId="4914" xr:uid="{16BD8E47-7965-4128-9B03-7F26ABFDA852}"/>
    <cellStyle name="_Fall 2009 Military Macys Home Orders to E AND E 2 25_CCD-WM blanket  throw-131029_WM Angel wrap updated on 20141117" xfId="4915" xr:uid="{DE8FD1B9-13F4-4B4A-B562-AA42EB87CD2C}"/>
    <cellStyle name="_Fall 2009 Military Macys Home Orders to E AND E 2 25_CCD-WM holiday-130205" xfId="4916" xr:uid="{94B32086-D9E3-4287-B8A4-71D597A107B0}"/>
    <cellStyle name="_Fall 2009 Military Macys Home Orders to E AND E 2 25_CCD-WM holiday-130205_WM Angel wrap updated on 20141117" xfId="4917" xr:uid="{CCE8A04D-5337-4DC9-9580-A2C63F26BE65}"/>
    <cellStyle name="_Fall 2009 Military Macys Home Orders to E AND E 2 25_CCD-WM TRAVEL THROW-130822" xfId="4918" xr:uid="{31096237-8792-4C27-A3CA-F85FB23A9749}"/>
    <cellStyle name="_Fall 2009 Military Macys Home Orders to E AND E 2 25_CCD-WM TRAVEL THROW-130822_WM Angel wrap updated on 20141117" xfId="4919" xr:uid="{29E19765-C752-4ACD-ADDB-B1BFC61FB614}"/>
    <cellStyle name="_Fall 2009 Military Macys Home Orders to E AND E 2 25_Cellular Blanket prices- Faze3" xfId="76" xr:uid="{00000000-0005-0000-0000-00003A000000}"/>
    <cellStyle name="_Fall 2009 Military Macys Home Orders to E AND E 2 25_Cellular Blanket prices- Faze3 2" xfId="3183" xr:uid="{CFDE253B-0F45-4505-B3C8-46F1E8CDB179}"/>
    <cellStyle name="_Fall 2009 Military Macys Home Orders to E AND E 2 25_Cellular Blanket prices- Faze3 2 2" xfId="4921" xr:uid="{F7E53511-CAD5-4333-9B0A-5AF0858C756B}"/>
    <cellStyle name="_Fall 2009 Military Macys Home Orders to E AND E 2 25_Cellular Blanket prices- Faze3 2 2 2" xfId="9235" xr:uid="{130D3B51-3767-4B3E-B3B9-4B25E60F4860}"/>
    <cellStyle name="_Fall 2009 Military Macys Home Orders to E AND E 2 25_Cellular Blanket prices- Faze3 2 3" xfId="8742" xr:uid="{58481E1F-F316-483D-8E24-4E19BFC11F0B}"/>
    <cellStyle name="_Fall 2009 Military Macys Home Orders to E AND E 2 25_Cellular Blanket prices- Faze3 3" xfId="4920" xr:uid="{A56B022C-BCB1-42AB-9F0D-563B686512FF}"/>
    <cellStyle name="_Fall 2009 Military Macys Home Orders to E AND E 2 25_Cellular Blanket prices- Faze3 3 2" xfId="9234" xr:uid="{A65829C8-EC22-43BB-BE92-FA345ED740DF}"/>
    <cellStyle name="_Fall 2009 Military Macys Home Orders to E AND E 2 25_Cellular Blanket prices- Faze3 4" xfId="8160" xr:uid="{2DA7FFCB-EF1E-4622-B9D0-E9250A49E99D}"/>
    <cellStyle name="_Fall 2009 Military Macys Home Orders to E AND E 2 25_Cellular Blanket prices- Faze3 5" xfId="1700" xr:uid="{440C5E07-C48A-4205-806D-A2A522EF0C19}"/>
    <cellStyle name="_Fall 2009 Military Macys Home Orders to E AND E 2 25_Cellular Blanket prices- Faze3_CCD SteinMart blanket  throw 20140116 (2)" xfId="7737" xr:uid="{1BCAABC1-2A2E-47CC-96DC-C1F057989C61}"/>
    <cellStyle name="_Fall 2009 Military Macys Home Orders to E AND E 2 25_Cellular Blanket prices- Faze3_CCD SteinMart blanket  throw 20140116 (2) 2" xfId="9908" xr:uid="{CB83E9A3-C699-4B38-A2D2-9CE112E126FD}"/>
    <cellStyle name="_Fall 2009 Military Macys Home Orders to E AND E 2 25_Cellular Blanket prices- Faze3_CCD-WM TRAVEL THROW-130822" xfId="4922" xr:uid="{74F6FE96-9784-4560-8964-BDA8C4967AD9}"/>
    <cellStyle name="_Fall 2009 Military Macys Home Orders to E AND E 2 25_Cellular Blanket prices- Faze3_CCD-WM TRAVEL THROW-130822 2" xfId="9236" xr:uid="{F64912F8-A9D5-4039-A081-782B86ED40E6}"/>
    <cellStyle name="_Fall 2009 Military Macys Home Orders to E AND E 2 25_Cellular Blanket prices- Faze3_CCD-WM TRAVEL THROW-130822_Copy of WM 2014 Angel wrap 20140220 uncomplete" xfId="4923" xr:uid="{54F7438D-6556-48AA-A603-F6CA21DEC3C5}"/>
    <cellStyle name="_Fall 2009 Military Macys Home Orders to E AND E 2 25_Cellular Blanket prices- Faze3_CCD-WM TRAVEL THROW-130822_Copy of WM 2014 Angel wrap 20140220 uncomplete 2" xfId="9237" xr:uid="{AE95E011-9381-4385-BA54-7D937FD6A01B}"/>
    <cellStyle name="_Fall 2009 Military Macys Home Orders to E AND E 2 25_Cellular Blanket prices- Faze3_CCD-WM TRAVEL THROW-130822_WM 2014 black friday seasonal unfilled suggestion 20131209" xfId="4924" xr:uid="{D46D02E0-4F89-44D1-9911-819B95D3332B}"/>
    <cellStyle name="_Fall 2009 Military Macys Home Orders to E AND E 2 25_Cellular Blanket prices- Faze3_CCD-WM TRAVEL THROW-130822_WM 2014 black friday seasonal unfilled suggestion 20131209 2" xfId="9238" xr:uid="{0096E073-622C-4123-B08F-36D9F93CD3B1}"/>
    <cellStyle name="_Fall 2009 Military Macys Home Orders to E AND E 2 25_Cellular Blanket prices- Faze3_NY market Mar SP 2013 throw blanket prices" xfId="7162" xr:uid="{00B5F47A-213C-4E1B-BCEC-E585BE9AB822}"/>
    <cellStyle name="_Fall 2009 Military Macys Home Orders to E AND E 2 25_Cellular Blanket prices- Faze3_NY market Mar SP 2013 throw blanket prices 2" xfId="9826" xr:uid="{0BBCF285-A332-4ADC-A93A-7AABF8B3F4AD}"/>
    <cellStyle name="_Fall 2009 Military Macys Home Orders to E AND E 2 25_Cellular Blanket prices- Faze3_WM BHG throw Fall 2014  20131223----131228change ctn size" xfId="4925" xr:uid="{4CF28E85-773F-4E68-858E-76D0FF00AA60}"/>
    <cellStyle name="_Fall 2009 Military Macys Home Orders to E AND E 2 25_Cellular Blanket prices- Faze3_WM BHG throw Fall 2014  20131223----131228change ctn size 2" xfId="9239" xr:uid="{4EB453D5-119E-4C30-8559-5123E2B12B3C}"/>
    <cellStyle name="_Fall 2009 Military Macys Home Orders to E AND E 2 25_Dillard's Blanket &amp; Throw 121001 updated 130221" xfId="4926" xr:uid="{473EDC27-B3BC-430C-815A-A413096FD7C7}"/>
    <cellStyle name="_Fall 2009 Military Macys Home Orders to E AND E 2 25_Dillard's microfiber quitled throw 20140709" xfId="4927" xr:uid="{70787088-6388-4CDD-B64F-1E105C9AFEF0}"/>
    <cellStyle name="_Fall 2009 Military Macys Home Orders to E AND E 2 25_Dillard's Millennial Throw Commit 130501 updated 131015" xfId="4928" xr:uid="{ECA491D2-59E6-48FB-954B-5003ED7AFFDF}"/>
    <cellStyle name="_Fall 2009 Military Macys Home Orders to E AND E 2 25_Dillard's printed mink throw and pillow 140722 revised141008" xfId="4929" xr:uid="{3688AD81-4079-499F-BA8B-EC759F4177BB}"/>
    <cellStyle name="_Fall 2009 Military Macys Home Orders to E AND E 2 25_Dillard's Throw 130118 updated 130430" xfId="4930" xr:uid="{AA98BB7D-BF6A-4488-BDD6-34A20C58D7AE}"/>
    <cellStyle name="_Fall 2009 Military Macys Home Orders to E AND E 2 25_Dillards throw and blanket quote sheet 20141210 upd150106" xfId="4931" xr:uid="{D6E5F2D0-D9AE-47B4-927F-316B757BBD10}"/>
    <cellStyle name="_Fall 2009 Military Macys Home Orders to E AND E 2 25_Dillards throw and blanket quote sheet 20141210 upd150107 upd150115 upd150127" xfId="4932" xr:uid="{34385A68-ED40-4B63-BB35-B2B5064FAB68}"/>
    <cellStyle name="_Fall 2009 Military Macys Home Orders to E AND E 2 25_Dillards throw and blanket quote sheet 20141210 upd150107 upd150115 upd150127 upd 0212 upd0226" xfId="4933" xr:uid="{AD2D3D63-162B-41E5-8CF5-70D1C1714BC0}"/>
    <cellStyle name="_Fall 2009 Military Macys Home Orders to E AND E 2 25_Ecommerce Menu - BBBST 08.27.12" xfId="7163" xr:uid="{3EF518E6-42FB-440A-8679-3E59E92CE30D}"/>
    <cellStyle name="_Fall 2009 Military Macys Home Orders to E AND E 2 25_HSN Blanket &amp; Throw 121003 updated 130114" xfId="4934" xr:uid="{4549EA57-9AD9-44A4-8002-23A24E7E5637}"/>
    <cellStyle name="_Fall 2009 Military Macys Home Orders to E AND E 2 25_HSN Blanket &amp; Throw 130205 updated 130305" xfId="4935" xr:uid="{DAB0D7A5-9527-486A-8C31-0DD116B0B1DE}"/>
    <cellStyle name="_Fall 2009 Military Macys Home Orders to E AND E 2 25_JCP berber mattress pad 0120012--H--0125012may" xfId="7164" xr:uid="{3449F871-A46B-4C20-937F-72A3D65D9E89}"/>
    <cellStyle name="_Fall 2009 Military Macys Home Orders to E AND E 2 25_JCP Display comforter 0119012--H--0120012" xfId="4936" xr:uid="{F5CE433A-7D1A-4C4E-8115-6DD161E1F872}"/>
    <cellStyle name="_Fall 2009 Military Macys Home Orders to E AND E 2 25_JCP softspun printed throw 0227012--H--0229012" xfId="4937" xr:uid="{332C07BF-45D4-4467-965E-C753C56E6EFB}"/>
    <cellStyle name="_Fall 2009 Military Macys Home Orders to E AND E 2 25_Kohl's mink berber comforter mini set 0320012--H--0402012May" xfId="4938" xr:uid="{2BD81298-AAC1-4B3E-970F-6A94490CE1C1}"/>
    <cellStyle name="_Fall 2009 Military Macys Home Orders to E AND E 2 25_LID" xfId="4939" xr:uid="{6704EA23-6A04-4341-A4E4-F49CBEE2E4B5}"/>
    <cellStyle name="_Fall 2009 Military Macys Home Orders to E AND E 2 25_Line Plan Fall 2012 FINAL" xfId="77" xr:uid="{00000000-0005-0000-0000-00003B000000}"/>
    <cellStyle name="_Fall 2009 Military Macys Home Orders to E AND E 2 25_Line Plan Fall 2012 FINAL 2" xfId="3184" xr:uid="{48D12773-36E1-47C0-806C-A9EBAEB6F3E6}"/>
    <cellStyle name="_Fall 2009 Military Macys Home Orders to E AND E 2 25_Line Plan Fall 2012 FINAL 3" xfId="6756" xr:uid="{7A704065-F6FA-498E-A8D6-86C42F1213A0}"/>
    <cellStyle name="_Fall 2009 Military Macys Home Orders to E AND E 2 25_Line Plan Fall 2012 FINAL 4" xfId="1701" xr:uid="{DF75783E-5BFC-4C07-8E14-6E58B2417C7E}"/>
    <cellStyle name="_Fall 2009 Military Macys Home Orders to E AND E 2 25_Macy's 3 in 1 throw 2013 Update 1119012--H--1120012" xfId="7165" xr:uid="{257B90BA-7F7E-4C5A-B059-4C6FF52E4C1F}"/>
    <cellStyle name="_Fall 2009 Military Macys Home Orders to E AND E 2 25_MC121112-THW-MF" xfId="7166" xr:uid="{60D5C058-595D-4BBA-BA37-99A8A5F0FC71}"/>
    <cellStyle name="_Fall 2009 Military Macys Home Orders to E AND E 2 25_NY market Mar SP 2013 throw blanket prices" xfId="7167" xr:uid="{94E08AD1-6705-41EE-B5A1-096CE0293048}"/>
    <cellStyle name="_Fall 2009 Military Macys Home Orders to E AND E 2 25_Poolstock New Poly Knit Blanket 121114.xls" xfId="4940" xr:uid="{11E406D9-607A-45DF-B1ED-FDC7567B6019}"/>
    <cellStyle name="_Fall 2009 Military Macys Home Orders to E AND E 2 25_Poolstock Non-heated Blanket &amp; Sheet Set Commit" xfId="7168" xr:uid="{F3BC3024-343E-4D19-8B37-E48A59805D7D}"/>
    <cellStyle name="_Fall 2009 Military Macys Home Orders to E AND E 2 25_Quote Sheet" xfId="4941" xr:uid="{F6DE3A2C-3619-4D70-A240-742306DC98C5}"/>
    <cellStyle name="_Fall 2009 Military Macys Home Orders to E AND E 2 25_Sears Cozy Spun reverse to berber down alt comforter  Commit 02032012" xfId="4942" xr:uid="{842EC4B5-75F5-4C5E-8FBA-EB8B5A03CBF6}"/>
    <cellStyle name="_Fall 2009 Military Macys Home Orders to E AND E 2 25_Sears Cozy Spun reverse to berber down alt comforter  Commit 02032012-H" xfId="4943" xr:uid="{AE9579E1-1C93-48FE-AFF3-963399FC0B27}"/>
    <cellStyle name="_Fall 2009 Military Macys Home Orders to E AND E 2 25_Sears mattress pad 0307012--H--0328012 3M,antibacterial" xfId="4944" xr:uid="{0D3E93B7-49D7-49CF-93EB-7ADEA19F13BA}"/>
    <cellStyle name="_Fall 2009 Military Macys Home Orders to E AND E 2 25_TM Mink Berber Down Alt Throw Commit 130228" xfId="7169" xr:uid="{B7D99788-C48F-47A1-A060-CED64369F8DE}"/>
    <cellStyle name="_Fall 2009 Military Macys Home Orders to E AND E 2 25_Tuesday down alt blanekt111018--H--111019" xfId="4945" xr:uid="{A11D187B-C5E7-4B54-A5C5-95013A9887DA}"/>
    <cellStyle name="_Fall 2009 Military Macys Home Orders to E AND E 2 25_Tuesday Morning down alt throw 130207 updated 130220" xfId="7170" xr:uid="{D545F4FC-B838-42C5-98C0-536DEC94AFE4}"/>
    <cellStyle name="_Fall 2009 Military Macys Home Orders to E AND E 2 25_Tuesday Morning meeting110608--H--110611jill THW" xfId="4946" xr:uid="{F2A6BB38-EFEB-4F10-A6E8-CB50C952E6DA}"/>
    <cellStyle name="_Fall 2009 Military Macys Home Orders to E AND E 2 25_Tuesday Morning meeting11520--H--110525" xfId="4947" xr:uid="{207938C3-04AA-4511-AADF-5F4E4645B011}"/>
    <cellStyle name="_Fall 2009 Military Macys Home Orders to E AND E 2 25_Tuesday morning pillowcoverpad110816--H--0111012" xfId="4948" xr:uid="{0B1CF892-9206-4C35-A07E-3EC2FDCC5499}"/>
    <cellStyle name="_Fall 2009 Military Macys Home Orders to E AND E 2 25_Tuesday morning pillowcoverpad110816--H--111025" xfId="4949" xr:uid="{091A54AF-6584-4E63-A006-03DBB114000F}"/>
    <cellStyle name="_Fall 2009 Military Macys Home Orders to E AND E 2 25_WM 2013 Holiday throw 02252013 upd 0227 upd 0317 upd 0325" xfId="4950" xr:uid="{599E0ADD-73E8-41E8-B22D-0B68CF179481}"/>
    <cellStyle name="_Fall 2009 Military Macys Home Orders to E AND E 2 25_WM 2013 Lawn blanket updated 11082012 xls (3)" xfId="4951" xr:uid="{6FBD0341-CF90-4522-B72C-0611DA6472E8}"/>
    <cellStyle name="_Fall 2009 Military Macys Home Orders to E AND E 2 25_WM 2014 angel wrap 20140220 upd0601" xfId="4952" xr:uid="{5B8E071E-A52A-4952-BB49-760F2CAE3B99}"/>
    <cellStyle name="_Fall 2009 Military Macys Home Orders to E AND E 2 25_WM 2014 Lawn blanket 20130904" xfId="4953" xr:uid="{29D18E56-F618-4125-9C98-3B0E2915FD1B}"/>
    <cellStyle name="_Fall 2009 Military Macys Home Orders to E AND E 2 25_WM Angel wrap updated on 20141117" xfId="4954" xr:uid="{54B09FED-92DD-4B9E-99A5-416011665690}"/>
    <cellStyle name="_Fall 2009 Military Macys Home Orders to E AND E 2 25_WM angle Wrap commitment-05232012-updated 07172012" xfId="4955" xr:uid="{1005C77B-140F-4530-999A-4B1C4043D54F}"/>
    <cellStyle name="_Fashion Bedding Fall 2012" xfId="4956" xr:uid="{F814BA8F-14DA-446F-90BC-D30AAFC08552}"/>
    <cellStyle name="_Fashion Bedding Fall 2012 2" xfId="4957" xr:uid="{7E698299-78D1-41BB-A005-68A835CB6602}"/>
    <cellStyle name="_Fashion Bedding Fall 2012 2 2" xfId="9241" xr:uid="{E4AE1440-19E6-47D0-A7A1-A76FB1C73052}"/>
    <cellStyle name="_Fashion Bedding Fall 2012 3" xfId="9240" xr:uid="{62FBA0F2-CC25-4FDB-BE00-E14F4EB2E61F}"/>
    <cellStyle name="_Forecast evaluation Be smith HB naturals window" xfId="7171" xr:uid="{708F6C8E-049F-43E1-B26C-223AD204BF43}"/>
    <cellStyle name="_Forecast evaluation Firenze Fall 2011" xfId="7172" xr:uid="{7602C4B0-C5D6-4FAB-B472-9B504DEB5738}"/>
    <cellStyle name="_Forecast evaluation Jeston window" xfId="7173" xr:uid="{1E0E80AE-FC25-4F3A-B60B-88F10F05E978}"/>
    <cellStyle name="_Forecast evaluation Makeover M pad Fall 2011" xfId="7174" xr:uid="{073CD4F7-8792-4ADF-9CB9-87BACBC34861}"/>
    <cellStyle name="_Forecast evaluation Marseille Spring 2012" xfId="7175" xr:uid="{CF0F6636-1DD0-48A8-82BF-34D05A8F088C}"/>
    <cellStyle name="_Forecast evaluation RA window" xfId="7176" xr:uid="{3EEF1698-C4D4-46C8-AA9A-9FDDC52F2D43}"/>
    <cellStyle name="_Furniture Division Item List Macola# and UPC#" xfId="78" xr:uid="{00000000-0005-0000-0000-00003C000000}"/>
    <cellStyle name="_Furniture Division Item List Macola# and UPC# 2" xfId="79" xr:uid="{00000000-0005-0000-0000-00003D000000}"/>
    <cellStyle name="_Furniture Division Item List Macola# and UPC# 2 2" xfId="3186" xr:uid="{B2FF4D8E-5F64-4503-9DF3-F186588DFA5A}"/>
    <cellStyle name="_Furniture Division Item List Macola# and UPC# 2 2 2" xfId="8744" xr:uid="{FD27F623-A1DD-497E-BCA3-EAD920836B37}"/>
    <cellStyle name="_Furniture Division Item List Macola# and UPC# 2 3" xfId="6757" xr:uid="{849E5E54-1A54-4314-B8DD-A6F60386D222}"/>
    <cellStyle name="_Furniture Division Item List Macola# and UPC# 2 3 2" xfId="9670" xr:uid="{982728AC-479A-420B-8408-CBD3F470D4C4}"/>
    <cellStyle name="_Furniture Division Item List Macola# and UPC# 2 4" xfId="8162" xr:uid="{54475C9D-C9CB-4924-BC0A-02E7CAA40B51}"/>
    <cellStyle name="_Furniture Division Item List Macola# and UPC# 2 5" xfId="1703" xr:uid="{A5CB600B-FC8B-4ED2-971E-9015A8D14B09}"/>
    <cellStyle name="_Furniture Division Item List Macola# and UPC# 3" xfId="3185" xr:uid="{C6E76019-7E19-4A4A-BA3C-4354AE9D030A}"/>
    <cellStyle name="_Furniture Division Item List Macola# and UPC# 3 2" xfId="8743" xr:uid="{D96FB31A-57BB-449F-9296-D28B7B4615CB}"/>
    <cellStyle name="_Furniture Division Item List Macola# and UPC# 4" xfId="4958" xr:uid="{75873F68-C492-45C9-8B10-106F73EB0609}"/>
    <cellStyle name="_Furniture Division Item List Macola# and UPC# 4 2" xfId="9242" xr:uid="{40024BD0-50EC-47E1-BEE6-6CA724A859DC}"/>
    <cellStyle name="_Furniture Division Item List Macola# and UPC# 5" xfId="8161" xr:uid="{E3261543-4BC4-4F5E-A5E2-30D7A4635465}"/>
    <cellStyle name="_Furniture Division Item List Macola# and UPC# 6" xfId="1702" xr:uid="{6F44919B-6C4B-4DD3-8737-0230095EE5EC}"/>
    <cellStyle name="_Furniture Division Item List Macola# and UPC#_CCD SteinMart blanket  throw 20140116 (2)" xfId="7738" xr:uid="{45BC647D-2DEA-4EAC-8FDB-EC7057F1EF5B}"/>
    <cellStyle name="_Furniture Division Item List Macola# and UPC#_CCD SteinMart blanket  throw 20140116 (2) 2" xfId="9909" xr:uid="{6BEEB2AA-F7DD-4E26-8867-4807306F6D9E}"/>
    <cellStyle name="_Furniture Division Item List Macola# and UPC#_JLA Accents 4-2013 - Michelle 2 Price" xfId="80" xr:uid="{00000000-0005-0000-0000-00003E000000}"/>
    <cellStyle name="_Furniture Division Item List Macola# and UPC#_JLA Accents 4-2013 - Michelle 2 Price 2" xfId="3187" xr:uid="{A4CE6090-2495-4B88-ABBE-2BC8333C5F94}"/>
    <cellStyle name="_Furniture Division Item List Macola# and UPC#_JLA Accents 4-2013 - Michelle 2 Price 2 2" xfId="8745" xr:uid="{7090BBC3-C330-4BD8-824C-49040904AB32}"/>
    <cellStyle name="_Furniture Division Item List Macola# and UPC#_JLA Accents 4-2013 - Michelle 2 Price 3" xfId="6758" xr:uid="{E35AEFF3-2337-4974-B34C-F928DC2DCD43}"/>
    <cellStyle name="_Furniture Division Item List Macola# and UPC#_JLA Accents 4-2013 - Michelle 2 Price 3 2" xfId="9671" xr:uid="{DDBB99C5-3B9F-48DA-BEF2-6B1D8FC5442B}"/>
    <cellStyle name="_Furniture Division Item List Macola# and UPC#_JLA Accents 4-2013 - Michelle 2 Price 4" xfId="8163" xr:uid="{D7665F86-1AFF-44B8-AA4E-E99292263725}"/>
    <cellStyle name="_Furniture Division Item List Macola# and UPC#_JLA Accents 4-2013 - Michelle 2 Price 5" xfId="1704" xr:uid="{B6649B03-1ABA-4E8C-9BB3-18B91B85BE69}"/>
    <cellStyle name="_HD KD Sofas 07142010" xfId="81" xr:uid="{00000000-0005-0000-0000-00003F000000}"/>
    <cellStyle name="_HD KD Sofas 07142010 2" xfId="3188" xr:uid="{33B65330-DF63-4383-BCB6-A89D296974EC}"/>
    <cellStyle name="_HD KD Sofas 07142010 3" xfId="6759" xr:uid="{9AB6EF19-9667-4525-8E62-0B90649B6A58}"/>
    <cellStyle name="_HD KD Sofas 07142010 4" xfId="1705" xr:uid="{657D8AF0-509D-4A5A-B920-EF497CF4DC37}"/>
    <cellStyle name="_HD KD Sofas 07142010_2011 HP Pricing for 2010 items" xfId="82" xr:uid="{00000000-0005-0000-0000-000040000000}"/>
    <cellStyle name="_HD KD Sofas 07142010_2011 HP Pricing for 2010 items 2" xfId="3189" xr:uid="{BB0FFE03-9752-4F99-8A3A-C6EC19B6E777}"/>
    <cellStyle name="_HD KD Sofas 07142010_2011 HP Pricing for 2010 items 3" xfId="6760" xr:uid="{C36C0D05-546F-443F-8937-A478095387E2}"/>
    <cellStyle name="_HD KD Sofas 07142010_2011 HP Pricing for 2010 items 4" xfId="1706" xr:uid="{8D8A1785-E61A-4629-B818-16B81397A74E}"/>
    <cellStyle name="_HD KD Sofas 07142010_2012 HP Old chair quote_4 4 2012-updated 4.4" xfId="83" xr:uid="{00000000-0005-0000-0000-000041000000}"/>
    <cellStyle name="_HD KD Sofas 07142010_2012 HP Old chair quote_4 4 2012-updated 4.4 2" xfId="3190" xr:uid="{5FEA485E-87AB-48BC-93CC-A828BA4EE450}"/>
    <cellStyle name="_HD KD Sofas 07142010_2012 HP Old chair quote_4 4 2012-updated 4.4 3" xfId="6761" xr:uid="{E30B3654-F337-4AB9-B3D6-9A29AEE712E4}"/>
    <cellStyle name="_HD KD Sofas 07142010_2012 HP Old chair quote_4 4 2012-updated 4.4 4" xfId="1707" xr:uid="{9DD32096-AD5F-4E55-AE5F-4A8364A4E7AB}"/>
    <cellStyle name="_HD KD Sofas 07142010_JLA Accents 10-2012  FNL to Sku _ Top Art (2)" xfId="84" xr:uid="{00000000-0005-0000-0000-000042000000}"/>
    <cellStyle name="_HD KD Sofas 07142010_JLA Accents 10-2012  FNL to Sku _ Top Art (2) 2" xfId="3191" xr:uid="{FBD31686-85DB-470D-A26E-39A174A43B62}"/>
    <cellStyle name="_HD KD Sofas 07142010_JLA Accents 10-2012  FNL to Sku _ Top Art (2) 3" xfId="6762" xr:uid="{5682FE2B-DCEF-4E16-879D-2D4775FCA625}"/>
    <cellStyle name="_HD KD Sofas 07142010_JLA Accents 10-2012  FNL to Sku _ Top Art (2) 4" xfId="1708" xr:uid="{5E1BFDFA-84A1-465C-AC16-A562683D6814}"/>
    <cellStyle name="_HD KD Sofas 07142010_JLA Accents 4-2013 - Michelle 2 Price" xfId="85" xr:uid="{00000000-0005-0000-0000-000043000000}"/>
    <cellStyle name="_HD KD Sofas 07142010_JLA Accents 4-2013 - Michelle 2 Price 2" xfId="3192" xr:uid="{9DE836CE-80E1-4579-9A76-7275450AB13B}"/>
    <cellStyle name="_HD KD Sofas 07142010_JLA Accents 4-2013 - Michelle 2 Price 3" xfId="6763" xr:uid="{8BA37D57-61CC-4E94-B91B-C2BA8DA71BEE}"/>
    <cellStyle name="_HD KD Sofas 07142010_JLA Accents 4-2013 - Michelle 2 Price 4" xfId="1709" xr:uid="{9AEE9FEA-E181-48C3-9C84-F432849223A2}"/>
    <cellStyle name="_HD KD Sofas 07142010_Line Plan Fall 2012 FINAL" xfId="86" xr:uid="{00000000-0005-0000-0000-000044000000}"/>
    <cellStyle name="_HD KD Sofas 07142010_Line Plan Fall 2012 FINAL 2" xfId="3193" xr:uid="{E0A74790-76D8-482B-9BEC-7CCF4C83A2A4}"/>
    <cellStyle name="_HD KD Sofas 07142010_Line Plan Fall 2012 FINAL 3" xfId="6764" xr:uid="{A4DAC25F-06EE-45EA-B368-7236B57EDB07}"/>
    <cellStyle name="_HD KD Sofas 07142010_Line Plan Fall 2012 FINAL 4" xfId="1710" xr:uid="{AB47F57D-7C7C-4812-A553-5DC43D44C780}"/>
    <cellStyle name="_HD KD Sofas 07142010_OLD ITEM" xfId="87" xr:uid="{00000000-0005-0000-0000-000045000000}"/>
    <cellStyle name="_HD KD Sofas 07142010_OLD ITEM 2" xfId="3194" xr:uid="{963BC217-CC23-491F-A52C-A5A8D09BD131}"/>
    <cellStyle name="_HD KD Sofas 07142010_OLD ITEM 3" xfId="6765" xr:uid="{04C7D81E-6130-4252-8BEB-1A164CE0ABA4}"/>
    <cellStyle name="_HD KD Sofas 07142010_OLD ITEM 4" xfId="1711" xr:uid="{47CA7D70-1503-4AEC-9FDE-1F50A03E4C9B}"/>
    <cellStyle name="_HD KD Sofas 07142010_Total quote sheet for 201304 HP chairs" xfId="88" xr:uid="{00000000-0005-0000-0000-000046000000}"/>
    <cellStyle name="_HD KD Sofas 07142010_Total quote sheet for 201304 HP chairs 2" xfId="3195" xr:uid="{90B8577C-D850-4A4A-BC71-F1003EE28BA2}"/>
    <cellStyle name="_HD KD Sofas 07142010_Total quote sheet for 201304 HP chairs 3" xfId="6766" xr:uid="{2AA47033-E028-4A5C-B5DA-23DC08A113F3}"/>
    <cellStyle name="_HD KD Sofas 07142010_Total quote sheet for 201304 HP chairs 4" xfId="1712" xr:uid="{553BBCCC-7DB6-4323-8EFE-B0517A49F89D}"/>
    <cellStyle name="_HD KD Sofas 07142010_Total quote sheet for 201304 HP samples _updated on 3-25-2013 (3)" xfId="89" xr:uid="{00000000-0005-0000-0000-000047000000}"/>
    <cellStyle name="_HD KD Sofas 07142010_Total quote sheet for 201304 HP samples _updated on 3-25-2013 (3) 2" xfId="3196" xr:uid="{A02E7333-1706-465F-A81A-B16D3A991917}"/>
    <cellStyle name="_HD KD Sofas 07142010_Total quote sheet for 201304 HP samples _updated on 3-25-2013 (3) 3" xfId="6767" xr:uid="{54FE0228-9BE2-49BB-A2A8-B99F41BB3CE9}"/>
    <cellStyle name="_HD KD Sofas 07142010_Total quote sheet for 201304 HP samples _updated on 3-25-2013 (3) 4" xfId="1713" xr:uid="{CF425D22-0F35-4626-88E5-F9F353527E63}"/>
    <cellStyle name="_HD KD Sofas 07142010_Total quote sheet for 201304 HP samples _updated on 3-26-2013 (2)" xfId="90" xr:uid="{00000000-0005-0000-0000-000048000000}"/>
    <cellStyle name="_HD KD Sofas 07142010_Total quote sheet for 201304 HP samples _updated on 3-26-2013 (2) 2" xfId="3197" xr:uid="{9ABFAF1B-DC48-4513-AC3D-A5655F9C706C}"/>
    <cellStyle name="_HD KD Sofas 07142010_Total quote sheet for 201304 HP samples _updated on 3-26-2013 (2) 3" xfId="6768" xr:uid="{F9789F7F-D5BD-426C-B6B8-EFE8DA605CD4}"/>
    <cellStyle name="_HD KD Sofas 07142010_Total quote sheet for 201304 HP samples _updated on 3-26-2013 (2) 4" xfId="1714" xr:uid="{5C48DC52-253C-4517-B64F-2AF27F0603F1}"/>
    <cellStyle name="_HD KD Sofas 07142010_Total quote sheet for 201304 HP samples 3-15-2013" xfId="91" xr:uid="{00000000-0005-0000-0000-000049000000}"/>
    <cellStyle name="_HD KD Sofas 07142010_Total quote sheet for 201304 HP samples 3-15-2013 2" xfId="3198" xr:uid="{938A39AB-C261-4336-A5D3-8AC4F2020430}"/>
    <cellStyle name="_HD KD Sofas 07142010_Total quote sheet for 201304 HP samples 3-15-2013 3" xfId="6769" xr:uid="{0A11EA86-0A81-468C-8EB8-8E36820234A4}"/>
    <cellStyle name="_HD KD Sofas 07142010_Total quote sheet for 201304 HP samples 3-15-2013 4" xfId="1715" xr:uid="{8AF55B63-465A-42D5-86D5-543851A672D7}"/>
    <cellStyle name="_HD KD Sofas 07142010_Total quote sheet for 201304 HP samples 3-18-2013" xfId="92" xr:uid="{00000000-0005-0000-0000-00004A000000}"/>
    <cellStyle name="_HD KD Sofas 07142010_Total quote sheet for 201304 HP samples 3-18-2013 2" xfId="3199" xr:uid="{6E45ADC5-2F10-4419-A437-743DB71E0A07}"/>
    <cellStyle name="_HD KD Sofas 07142010_Total quote sheet for 201304 HP samples 3-18-2013 3" xfId="6770" xr:uid="{98C49650-8D97-4A51-8205-AF6446F3C571}"/>
    <cellStyle name="_HD KD Sofas 07142010_Total quote sheet for 201304 HP samples 3-18-2013 4" xfId="1716" xr:uid="{790E66BF-E7D5-4026-86D9-EDF22F945FB2}"/>
    <cellStyle name="_HD KD Sofas 07142010_Updated Chair warehouse program - JCP" xfId="93" xr:uid="{00000000-0005-0000-0000-00004B000000}"/>
    <cellStyle name="_HD KD Sofas 07142010_Updated Chair warehouse program - JCP 2" xfId="3200" xr:uid="{5242FAD9-9CC8-44E1-AE6A-6F834524DCB1}"/>
    <cellStyle name="_HD KD Sofas 07142010_Updated Chair warehouse program - JCP 3" xfId="6771" xr:uid="{D5E4A804-5CE8-482A-8BFE-BEA83CB92F82}"/>
    <cellStyle name="_HD KD Sofas 07142010_Updated Chair warehouse program - JCP 4" xfId="1717" xr:uid="{F88B383F-98EC-43D7-8ED3-1D1D78357FDF}"/>
    <cellStyle name="_HP Accent Chairs Pricing 101014" xfId="94" xr:uid="{00000000-0005-0000-0000-00004C000000}"/>
    <cellStyle name="_HP Accent Chairs Pricing 101014 2" xfId="3201" xr:uid="{3B651DCC-9FBB-46F9-97A5-139ACB3C2126}"/>
    <cellStyle name="_HP Accent Chairs Pricing 101014 3" xfId="4959" xr:uid="{6F94622C-A7E2-4E6E-8471-C87F26B98F92}"/>
    <cellStyle name="_HP Accent Chairs Pricing 101014 4" xfId="1718" xr:uid="{F4C27930-E22A-4786-B6FF-A28CF4D6770C}"/>
    <cellStyle name="_HP Accent Chairs Pricing 101014_2011 HP Pricing for 2010 items" xfId="95" xr:uid="{00000000-0005-0000-0000-00004D000000}"/>
    <cellStyle name="_HP Accent Chairs Pricing 101014_2011 HP Pricing for 2010 items 2" xfId="3202" xr:uid="{4ADE490F-D1E6-4260-9796-5F6677B92075}"/>
    <cellStyle name="_HP Accent Chairs Pricing 101014_2011 HP Pricing for 2010 items 3" xfId="6772" xr:uid="{9F7432BD-B5DA-40CC-8BD8-EF87A8770F08}"/>
    <cellStyle name="_HP Accent Chairs Pricing 101014_2011 HP Pricing for 2010 items 4" xfId="1719" xr:uid="{20A81531-61B8-4C7F-B74C-6F764025C4F1}"/>
    <cellStyle name="_HP Accent Chairs Pricing 101014_2012 HP Old chair quote_4 4 2012-updated 4.4" xfId="96" xr:uid="{00000000-0005-0000-0000-00004E000000}"/>
    <cellStyle name="_HP Accent Chairs Pricing 101014_2012 HP Old chair quote_4 4 2012-updated 4.4 2" xfId="3203" xr:uid="{186CD8BD-2691-410B-BB5C-F629C71237AF}"/>
    <cellStyle name="_HP Accent Chairs Pricing 101014_2012 HP Old chair quote_4 4 2012-updated 4.4 3" xfId="6773" xr:uid="{4B9D06CA-7F40-4B66-9D33-2BBD39DEAF43}"/>
    <cellStyle name="_HP Accent Chairs Pricing 101014_2012 HP Old chair quote_4 4 2012-updated 4.4 4" xfId="1720" xr:uid="{A1C34C04-2117-4657-8CC7-656C60CDF020}"/>
    <cellStyle name="_HP Accent Chairs Pricing 101014_CMF" xfId="4960" xr:uid="{5790B14A-676D-4BFC-BAA6-A69EA899ADAA}"/>
    <cellStyle name="_HP Accent Chairs Pricing 101014_CO110517-THW-SD(MT)" xfId="4961" xr:uid="{11494F34-4532-47A2-ABFF-A9D256636839}"/>
    <cellStyle name="_HP Accent Chairs Pricing 101014_Ecommerce Inventory 120215 updated (2)" xfId="97" xr:uid="{00000000-0005-0000-0000-00004F000000}"/>
    <cellStyle name="_HP Accent Chairs Pricing 101014_Ecommerce Inventory 120215 updated (2) 2" xfId="3204" xr:uid="{C2CA8BFB-D389-4A4B-B4B9-D898AA5D76B0}"/>
    <cellStyle name="_HP Accent Chairs Pricing 101014_Ecommerce Inventory 120215 updated (2) 3" xfId="6774" xr:uid="{2BE0A14C-197D-4372-A22A-DAAF3E43FD67}"/>
    <cellStyle name="_HP Accent Chairs Pricing 101014_Ecommerce Inventory 120215 updated (2) 4" xfId="1721" xr:uid="{5873D2B5-F960-448C-BD14-C093775FA881}"/>
    <cellStyle name="_HP Accent Chairs Pricing 101014_JC110517-BLK-FL" xfId="4962" xr:uid="{0D4ED778-2523-4654-B3FA-2820A5E420F1}"/>
    <cellStyle name="_HP Accent Chairs Pricing 101014_JC110517-BLK-FM" xfId="4963" xr:uid="{B49448C7-EFFD-42F4-9328-E50BAE56F0C0}"/>
    <cellStyle name="_HP Accent Chairs Pricing 101014_JC110517-BLK-MF" xfId="4964" xr:uid="{E87F0CA4-37DB-48F3-AEC2-829101EB9020}"/>
    <cellStyle name="_HP Accent Chairs Pricing 101014_JC110517-CMF-MT" xfId="4965" xr:uid="{87FC0598-328F-4151-BE4F-F4C9550219F9}"/>
    <cellStyle name="_HP Accent Chairs Pricing 101014_JC110517-THW-Berber" xfId="4966" xr:uid="{40D20BDB-CC68-4F04-9650-617D189E3FD4}"/>
    <cellStyle name="_HP Accent Chairs Pricing 101014_JC110517-THW-EC" xfId="4967" xr:uid="{A10B1CA8-9FE5-4AFA-A591-F8CCD9EF995C}"/>
    <cellStyle name="_HP Accent Chairs Pricing 101014_JC110517-THW-Mink" xfId="4968" xr:uid="{A36BB2FF-E1F5-48B1-B21A-F5FE197E78A1}"/>
    <cellStyle name="_HP Accent Chairs Pricing 101014_JC110517-THW-PV" xfId="4969" xr:uid="{046926FE-C58E-4772-8C66-4D4777E02695}"/>
    <cellStyle name="_HP Accent Chairs Pricing 101014_JC110517-THW-WC" xfId="4970" xr:uid="{D6796095-4D40-4740-AE1D-B2D6190F3B46}"/>
    <cellStyle name="_HP Accent Chairs Pricing 101014_JCP Blanket-Throw Turnover Meeting JLA Quotes 10-20-2011" xfId="4971" xr:uid="{9774740A-9E3A-459F-A9E3-600844B20322}"/>
    <cellStyle name="_HP Accent Chairs Pricing 101014_JCP market follow110930----111102add new" xfId="4972" xr:uid="{DB5EEB0B-46DD-4DA6-8EED-BB2ED36AC21A}"/>
    <cellStyle name="_HP Accent Chairs Pricing 101014_JCP market follow110930----111102add new_Pooled inventory 3M moisture pad 0417012" xfId="7177" xr:uid="{61F42FAA-6550-42F6-A640-712D8A2D2E06}"/>
    <cellStyle name="_HP Accent Chairs Pricing 101014_JCP market follow110930----111102add new_Pooled inventory 3M moisture pad 0417012_Poolstock Fall 12 basic bedding commitment 120502--CCD" xfId="7178" xr:uid="{986396B3-7ACD-480A-B44E-654BE66CB8AC}"/>
    <cellStyle name="_HP Accent Chairs Pricing 101014_JCP market follow110930----cmf111102" xfId="4973" xr:uid="{E4129751-F1F4-478B-A317-BE8A47D4D25D}"/>
    <cellStyle name="_HP Accent Chairs Pricing 101014_JLA Accents 10-2012  FNL to Sku _ Top Art (2)" xfId="98" xr:uid="{00000000-0005-0000-0000-000050000000}"/>
    <cellStyle name="_HP Accent Chairs Pricing 101014_JLA Accents 10-2012  FNL to Sku _ Top Art (2) 2" xfId="3205" xr:uid="{BFB230F2-BC90-4758-A958-BAEC4B45BD94}"/>
    <cellStyle name="_HP Accent Chairs Pricing 101014_JLA Accents 10-2012  FNL to Sku _ Top Art (2) 3" xfId="6775" xr:uid="{DD9A1253-B339-4BB8-9562-240B8A5EEF85}"/>
    <cellStyle name="_HP Accent Chairs Pricing 101014_JLA Accents 10-2012  FNL to Sku _ Top Art (2) 4" xfId="1722" xr:uid="{D1BBBD36-3A37-449A-8328-820E476E4EBE}"/>
    <cellStyle name="_HP Accent Chairs Pricing 101014_JLA Accents 4-2013 - Michelle 2 Price" xfId="99" xr:uid="{00000000-0005-0000-0000-000051000000}"/>
    <cellStyle name="_HP Accent Chairs Pricing 101014_JLA Accents 4-2013 - Michelle 2 Price 2" xfId="3206" xr:uid="{EF8873D6-38FB-4B21-830D-5E73CC7A87A0}"/>
    <cellStyle name="_HP Accent Chairs Pricing 101014_JLA Accents 4-2013 - Michelle 2 Price 3" xfId="6776" xr:uid="{770881FF-0054-4405-80C7-D14AC3E28F85}"/>
    <cellStyle name="_HP Accent Chairs Pricing 101014_JLA Accents 4-2013 - Michelle 2 Price 4" xfId="1723" xr:uid="{1F6686E0-522C-4F02-9AEC-495A88B07B90}"/>
    <cellStyle name="_HP Accent Chairs Pricing 101014_JLA100929-FEBED-FL" xfId="4974" xr:uid="{85446421-A8B3-4308-9B73-820CE8645EC0}"/>
    <cellStyle name="_HP Accent Chairs Pricing 101014_KM110517-BLK-MF" xfId="4975" xr:uid="{C8AF807E-4C04-4A3C-855A-2835720A1D1F}"/>
    <cellStyle name="_HP Accent Chairs Pricing 101014_KM110517-CMF-JY07" xfId="4976" xr:uid="{9348BFF9-B33C-437E-89E9-8076B482CAC8}"/>
    <cellStyle name="_HP Accent Chairs Pricing 101014_KM110517-CMF-MF(print)" xfId="4977" xr:uid="{5F80A10F-BCD8-4C43-AFD7-E2E5C8266986}"/>
    <cellStyle name="_HP Accent Chairs Pricing 101014_KM110517-CMFSET-MF(3pcs set)" xfId="4978" xr:uid="{61FC3009-81F8-427A-9A77-EB034E5D573D}"/>
    <cellStyle name="_HP Accent Chairs Pricing 101014_KM110728-CMF-MF" xfId="4979" xr:uid="{35D75F83-E9C1-4B72-BCFE-4BF5A52EBA69}"/>
    <cellStyle name="_HP Accent Chairs Pricing 101014_KM110930-CMF-MF" xfId="4980" xr:uid="{BEC7DBE4-08AC-4D1F-9A8A-B0C736F20FB0}"/>
    <cellStyle name="_HP Accent Chairs Pricing 101014_KM110930-CMF-MF#2" xfId="4981" xr:uid="{818A4E9C-D264-4C7E-B621-8EFE3E0074F6}"/>
    <cellStyle name="_HP Accent Chairs Pricing 101014_KM110930-CMF-MFD" xfId="4982" xr:uid="{DA1D9DF8-38E6-46DB-84DB-D90478EC83F7}"/>
    <cellStyle name="_HP Accent Chairs Pricing 101014_KM110930-CMF-Rashel" xfId="4983" xr:uid="{6BD52909-5BD5-4AE3-B82B-931016E925D5}"/>
    <cellStyle name="_HP Accent Chairs Pricing 101014_Kmart market followup-comforter110930--H--111014revise" xfId="4984" xr:uid="{1AB16911-D80D-45A7-B822-361CF64DAD60}"/>
    <cellStyle name="_HP Accent Chairs Pricing 101014_kmart throw111013--H--111015" xfId="4985" xr:uid="{6DDCAB81-3933-449D-9010-4EA2BC93EDC6}"/>
    <cellStyle name="_HP Accent Chairs Pricing 101014_Line Plan Fall 2012 FINAL" xfId="100" xr:uid="{00000000-0005-0000-0000-000052000000}"/>
    <cellStyle name="_HP Accent Chairs Pricing 101014_Line Plan Fall 2012 FINAL 2" xfId="3207" xr:uid="{AAEFC942-A884-4C1A-892B-B07DBEC605F4}"/>
    <cellStyle name="_HP Accent Chairs Pricing 101014_Line Plan Fall 2012 FINAL 3" xfId="6777" xr:uid="{7665D689-215F-4C9E-9D4D-9B0558E21B5D}"/>
    <cellStyle name="_HP Accent Chairs Pricing 101014_Line Plan Fall 2012 FINAL 4" xfId="1724" xr:uid="{4ADB32B4-C365-4061-87E2-9E252267E0E6}"/>
    <cellStyle name="_HP Accent Chairs Pricing 101014_OLD ITEM" xfId="101" xr:uid="{00000000-0005-0000-0000-000053000000}"/>
    <cellStyle name="_HP Accent Chairs Pricing 101014_OLD ITEM 2" xfId="3208" xr:uid="{4E6D1FEB-7196-4E0B-9AD3-6AB9435DB7B4}"/>
    <cellStyle name="_HP Accent Chairs Pricing 101014_OLD ITEM 3" xfId="6778" xr:uid="{C0DBCAD6-30E4-4929-91EA-7B0141AC63FC}"/>
    <cellStyle name="_HP Accent Chairs Pricing 101014_OLD ITEM 4" xfId="1725" xr:uid="{A9C656A4-58E3-4E68-A790-FF736EF84DC1}"/>
    <cellStyle name="_HP Accent Chairs Pricing 101014_sears throw111013--H--111015" xfId="4986" xr:uid="{FA042C72-2AAA-440C-871D-26D91944803A}"/>
    <cellStyle name="_HP Accent Chairs Pricing 101014_Sheet1" xfId="4987" xr:uid="{3EB52B29-3BF0-43E6-91FD-7372EFC4D04A}"/>
    <cellStyle name="_HP Accent Chairs Pricing 101014_Sheet5" xfId="4988" xr:uid="{063F1C71-039E-4FBD-B73D-C8D2C9744639}"/>
    <cellStyle name="_HP Accent Chairs Pricing 101014_SR110517-THW-ER" xfId="4989" xr:uid="{90377249-5C35-4AB5-A45C-B059089B43A1}"/>
    <cellStyle name="_HP Accent Chairs Pricing 101014_SR110517-THW-FLA(MT)" xfId="4990" xr:uid="{4D23F9FB-0203-4ADC-8DF4-C50BC7C6EC97}"/>
    <cellStyle name="_HP Accent Chairs Pricing 101014_SR110517-THW-MF(MT)" xfId="4991" xr:uid="{48CC7011-5A75-487B-9E58-302AFFA1D146}"/>
    <cellStyle name="_HP Accent Chairs Pricing 101014_Total quote sheet for 201304 HP chairs" xfId="102" xr:uid="{00000000-0005-0000-0000-000054000000}"/>
    <cellStyle name="_HP Accent Chairs Pricing 101014_Total quote sheet for 201304 HP chairs 2" xfId="3209" xr:uid="{FDF0C445-D66A-4B36-89CA-2FBAD814CBEC}"/>
    <cellStyle name="_HP Accent Chairs Pricing 101014_Total quote sheet for 201304 HP chairs 3" xfId="6779" xr:uid="{E3DEFFF9-3001-42F1-A0BB-D915ED93466C}"/>
    <cellStyle name="_HP Accent Chairs Pricing 101014_Total quote sheet for 201304 HP chairs 4" xfId="1726" xr:uid="{448D55CE-B495-4C5A-A80E-ED92E5F2B181}"/>
    <cellStyle name="_HP Accent Chairs Pricing 101014_Total quote sheet for 201304 HP samples _updated on 3-25-2013 (3)" xfId="103" xr:uid="{00000000-0005-0000-0000-000055000000}"/>
    <cellStyle name="_HP Accent Chairs Pricing 101014_Total quote sheet for 201304 HP samples _updated on 3-25-2013 (3) 2" xfId="3210" xr:uid="{8B9DB16E-8D88-42A9-B6F1-3A41CFB4E202}"/>
    <cellStyle name="_HP Accent Chairs Pricing 101014_Total quote sheet for 201304 HP samples _updated on 3-25-2013 (3) 3" xfId="6780" xr:uid="{00959938-4FAB-4F03-B795-4A14C69FAEBF}"/>
    <cellStyle name="_HP Accent Chairs Pricing 101014_Total quote sheet for 201304 HP samples _updated on 3-25-2013 (3) 4" xfId="1727" xr:uid="{334C33F8-624D-49C2-944A-DB388CD2C83F}"/>
    <cellStyle name="_HP Accent Chairs Pricing 101014_Total quote sheet for 201304 HP samples _updated on 3-26-2013 (2)" xfId="104" xr:uid="{00000000-0005-0000-0000-000056000000}"/>
    <cellStyle name="_HP Accent Chairs Pricing 101014_Total quote sheet for 201304 HP samples _updated on 3-26-2013 (2) 2" xfId="3211" xr:uid="{C7A3ED90-F404-490E-B66F-62E6DE09F79E}"/>
    <cellStyle name="_HP Accent Chairs Pricing 101014_Total quote sheet for 201304 HP samples _updated on 3-26-2013 (2) 3" xfId="6781" xr:uid="{8EAA7847-56E4-4A00-9E31-A3F56DA4AFEC}"/>
    <cellStyle name="_HP Accent Chairs Pricing 101014_Total quote sheet for 201304 HP samples _updated on 3-26-2013 (2) 4" xfId="1728" xr:uid="{93EA2A2C-C73A-4BB8-8D4C-AF00335F3240}"/>
    <cellStyle name="_HP Accent Chairs Pricing 101014_Total quote sheet for 201304 HP samples 3-15-2013" xfId="105" xr:uid="{00000000-0005-0000-0000-000057000000}"/>
    <cellStyle name="_HP Accent Chairs Pricing 101014_Total quote sheet for 201304 HP samples 3-15-2013 2" xfId="3212" xr:uid="{B8C05787-9E92-44DB-8A2A-5A966D08A10D}"/>
    <cellStyle name="_HP Accent Chairs Pricing 101014_Total quote sheet for 201304 HP samples 3-15-2013 3" xfId="6782" xr:uid="{DAEB0512-E769-4707-93E4-3F1F5EEF2E78}"/>
    <cellStyle name="_HP Accent Chairs Pricing 101014_Total quote sheet for 201304 HP samples 3-15-2013 4" xfId="1729" xr:uid="{91C4A3F1-702B-408C-BB10-DE69BA1A85AD}"/>
    <cellStyle name="_HP Accent Chairs Pricing 101014_Total quote sheet for 201304 HP samples 3-18-2013" xfId="106" xr:uid="{00000000-0005-0000-0000-000058000000}"/>
    <cellStyle name="_HP Accent Chairs Pricing 101014_Total quote sheet for 201304 HP samples 3-18-2013 2" xfId="3213" xr:uid="{F769ED65-2066-43D2-B2C9-40F71BBE30CE}"/>
    <cellStyle name="_HP Accent Chairs Pricing 101014_Total quote sheet for 201304 HP samples 3-18-2013 3" xfId="6783" xr:uid="{ACB48A9B-B2E1-496C-820F-8F645D8E978F}"/>
    <cellStyle name="_HP Accent Chairs Pricing 101014_Total quote sheet for 201304 HP samples 3-18-2013 4" xfId="1730" xr:uid="{F0890C07-A588-411C-A317-7179B6846421}"/>
    <cellStyle name="_HP Accent Chairs Pricing 101014_Tuesday morning pillowcoverpad110805" xfId="4992" xr:uid="{C4C0170C-95D8-487E-8184-E540B3651864}"/>
    <cellStyle name="_HP Accent Chairs Pricing 101014_Tuesday morning pillowcoverpad110805---CCD110815" xfId="4993" xr:uid="{4AA56537-197A-4790-99B1-08735A3E3A7C}"/>
    <cellStyle name="_HP Accent Chairs Pricing 101014_Tuesday morning pillowcoverpad110816--CCD--111223" xfId="4994" xr:uid="{BB5DE28A-30D7-4E42-B393-5836DE73F2A3}"/>
    <cellStyle name="_HP Accent Chairs Pricing 101014_Tuesday morning pillowcoverpad110816--H--0111012" xfId="4995" xr:uid="{87AD9FFF-4379-4D35-BBB3-2DBC0034E3CB}"/>
    <cellStyle name="_HP Accent Chairs Pricing 101014_Tuesday morning pillowcoverpad110816--H--111025" xfId="4996" xr:uid="{315DD53A-7A07-4C39-84F2-B0E8DFA41242}"/>
    <cellStyle name="_HP Accent Chairs Pricing 101014_Tuesday morning pillowcoverpad--CCD111025" xfId="4997" xr:uid="{EAF96982-915B-4BE2-8D77-9D2A7403629F}"/>
    <cellStyle name="_HP Accent Chairs Pricing 101014_Updated Chair warehouse program - JCP" xfId="107" xr:uid="{00000000-0005-0000-0000-000059000000}"/>
    <cellStyle name="_HP Accent Chairs Pricing 101014_Updated Chair warehouse program - JCP 2" xfId="3214" xr:uid="{5F03D3C6-D2E4-4CA8-B5C1-05C8CE2FAAC0}"/>
    <cellStyle name="_HP Accent Chairs Pricing 101014_Updated Chair warehouse program - JCP 3" xfId="6784" xr:uid="{759EA22B-C68F-47B5-8191-87880E82840D}"/>
    <cellStyle name="_HP Accent Chairs Pricing 101014_Updated Chair warehouse program - JCP 4" xfId="1731" xr:uid="{2BE41F2F-CEE2-48EC-9537-741E892E160B}"/>
    <cellStyle name="_HP Accent Chairs Pricing 101014_副本JCP wash microfiber BLK110516--CCD--110722" xfId="4998" xr:uid="{0B536BDB-3EAE-44D9-A2D7-009464653806}"/>
    <cellStyle name="_HP Quota from kaifa 1 Mar  2010 (2)" xfId="108" xr:uid="{00000000-0005-0000-0000-00005A000000}"/>
    <cellStyle name="_HP Quota from kaifa 1 Mar  2010 (2) 2" xfId="109" xr:uid="{00000000-0005-0000-0000-00005B000000}"/>
    <cellStyle name="_HP Quota from kaifa 1 Mar  2010 (2) 2 2" xfId="3216" xr:uid="{510E0644-3C2C-425F-9181-9A5BF3358E6F}"/>
    <cellStyle name="_HP Quota from kaifa 1 Mar  2010 (2) 2 2 2" xfId="8747" xr:uid="{D893F284-E857-491A-B5DB-93BC3CF8FE8B}"/>
    <cellStyle name="_HP Quota from kaifa 1 Mar  2010 (2) 2 3" xfId="6785" xr:uid="{A51AF7C5-DB9D-43A5-BF52-6EA726D53055}"/>
    <cellStyle name="_HP Quota from kaifa 1 Mar  2010 (2) 2 3 2" xfId="9672" xr:uid="{5B458FE6-A418-439E-A466-B46FDA6F7616}"/>
    <cellStyle name="_HP Quota from kaifa 1 Mar  2010 (2) 2 4" xfId="8166" xr:uid="{4C14A3BB-CC24-49F3-A75B-46F28E1EDECA}"/>
    <cellStyle name="_HP Quota from kaifa 1 Mar  2010 (2) 2 5" xfId="1733" xr:uid="{F2B40F05-8DBA-4C09-B952-903055DCCFAD}"/>
    <cellStyle name="_HP Quota from kaifa 1 Mar  2010 (2) 3" xfId="3215" xr:uid="{0112881C-0C54-450E-93B1-0DBF12F368EC}"/>
    <cellStyle name="_HP Quota from kaifa 1 Mar  2010 (2) 3 2" xfId="8746" xr:uid="{6E486C3E-E8C9-469F-82A1-31686FBB330F}"/>
    <cellStyle name="_HP Quota from kaifa 1 Mar  2010 (2) 4" xfId="4999" xr:uid="{483FD456-E6C9-40F7-8642-F53977C89937}"/>
    <cellStyle name="_HP Quota from kaifa 1 Mar  2010 (2) 4 2" xfId="9243" xr:uid="{E7C654C4-686C-4DF3-A0C3-ECA7DE1970FB}"/>
    <cellStyle name="_HP Quota from kaifa 1 Mar  2010 (2) 5" xfId="8165" xr:uid="{8216418A-94F1-4678-BD81-9D9C72E43EB0}"/>
    <cellStyle name="_HP Quota from kaifa 1 Mar  2010 (2) 6" xfId="1732" xr:uid="{771535C5-5381-4F8E-A164-02C6CC1E2AAF}"/>
    <cellStyle name="_HP Quota from kaifa 1 Mar  2010 (2)_JLA Accents 4-2013 - Michelle 2 Price" xfId="110" xr:uid="{00000000-0005-0000-0000-00005C000000}"/>
    <cellStyle name="_HP Quota from kaifa 1 Mar  2010 (2)_JLA Accents 4-2013 - Michelle 2 Price 2" xfId="3217" xr:uid="{140FF7FC-D8DC-4D25-82B2-5BDE13EDC301}"/>
    <cellStyle name="_HP Quota from kaifa 1 Mar  2010 (2)_JLA Accents 4-2013 - Michelle 2 Price 2 2" xfId="8748" xr:uid="{D604E49F-58F4-4B93-97E3-BBEF049174C6}"/>
    <cellStyle name="_HP Quota from kaifa 1 Mar  2010 (2)_JLA Accents 4-2013 - Michelle 2 Price 3" xfId="6786" xr:uid="{BE4B4246-7A65-4EF3-856D-00A9DDAFE7D7}"/>
    <cellStyle name="_HP Quota from kaifa 1 Mar  2010 (2)_JLA Accents 4-2013 - Michelle 2 Price 3 2" xfId="9673" xr:uid="{8111A459-BBDF-47B5-A14F-DA1531B57A93}"/>
    <cellStyle name="_HP Quota from kaifa 1 Mar  2010 (2)_JLA Accents 4-2013 - Michelle 2 Price 4" xfId="8167" xr:uid="{E3FC3AEC-8507-405C-954C-09F714E6E3DD}"/>
    <cellStyle name="_HP Quota from kaifa 1 Mar  2010 (2)_JLA Accents 4-2013 - Michelle 2 Price 5" xfId="1734" xr:uid="{9228BD1A-B321-4A58-8BEF-1FB9E35EE6AB}"/>
    <cellStyle name="_HP quota sheet from kaifa 2011-2-24" xfId="111" xr:uid="{00000000-0005-0000-0000-00005D000000}"/>
    <cellStyle name="_HP quota sheet from kaifa 2011-2-24 2" xfId="3218" xr:uid="{B8A7590A-AEEF-44F4-B939-BE643936202C}"/>
    <cellStyle name="_HP quota sheet from kaifa 2011-2-24 2 2" xfId="8749" xr:uid="{00A58F72-0EB6-4D32-A417-BB5E54FD8DB5}"/>
    <cellStyle name="_HP quota sheet from kaifa 2011-2-24 3" xfId="6787" xr:uid="{0E8EF22C-A174-4F85-88BF-2398B7E79776}"/>
    <cellStyle name="_HP quota sheet from kaifa 2011-2-24 3 2" xfId="9674" xr:uid="{CA49DC36-7FDB-4965-97D4-16142C1B8FB6}"/>
    <cellStyle name="_HP quota sheet from kaifa 2011-2-24 4" xfId="8168" xr:uid="{EEC64C30-4D11-4B0B-B5EE-91179CB70E22}"/>
    <cellStyle name="_HP quota sheet from kaifa 2011-2-24 5" xfId="1735" xr:uid="{45C3D30A-F1A6-4578-AFB3-1D029B3A9760}"/>
    <cellStyle name="_HP quota sheet from kaifa 2011-2-24_JLA Accents 4-2013 - Michelle 2 Price" xfId="112" xr:uid="{00000000-0005-0000-0000-00005E000000}"/>
    <cellStyle name="_HP quota sheet from kaifa 2011-2-24_JLA Accents 4-2013 - Michelle 2 Price 2" xfId="3219" xr:uid="{93B901A5-CD27-45D2-9119-CE946FB9E73E}"/>
    <cellStyle name="_HP quota sheet from kaifa 2011-2-24_JLA Accents 4-2013 - Michelle 2 Price 2 2" xfId="8750" xr:uid="{7DCC3FB0-ABCB-4DCA-866C-3ABDBDCF1796}"/>
    <cellStyle name="_HP quota sheet from kaifa 2011-2-24_JLA Accents 4-2013 - Michelle 2 Price 3" xfId="6788" xr:uid="{EDFDF2C5-8CF1-451E-924C-CD5AC3C470B8}"/>
    <cellStyle name="_HP quota sheet from kaifa 2011-2-24_JLA Accents 4-2013 - Michelle 2 Price 3 2" xfId="9675" xr:uid="{A8DF6D38-34DD-4266-8B19-599C7DCA44BF}"/>
    <cellStyle name="_HP quota sheet from kaifa 2011-2-24_JLA Accents 4-2013 - Michelle 2 Price 4" xfId="8169" xr:uid="{31E9DEF1-5488-4DFD-B80F-14495B7F850F}"/>
    <cellStyle name="_HP quota sheet from kaifa 2011-2-24_JLA Accents 4-2013 - Michelle 2 Price 5" xfId="1736" xr:uid="{E3E77AA2-A972-4DEB-83CB-B4EC3EE343DC}"/>
    <cellStyle name="_HP sample quotation100212" xfId="113" xr:uid="{00000000-0005-0000-0000-00005F000000}"/>
    <cellStyle name="_HP sample quotation100212 2" xfId="114" xr:uid="{00000000-0005-0000-0000-000060000000}"/>
    <cellStyle name="_HP sample quotation100212 2 2" xfId="3221" xr:uid="{73D6D3D7-F754-4829-9E60-31625747F4B2}"/>
    <cellStyle name="_HP sample quotation100212 2 2 2" xfId="8752" xr:uid="{49E010F2-BE09-4D04-ACE9-7B6245A9110B}"/>
    <cellStyle name="_HP sample quotation100212 2 3" xfId="6789" xr:uid="{AAA208A7-CE96-4F4F-BA8F-75511C220914}"/>
    <cellStyle name="_HP sample quotation100212 2 3 2" xfId="9676" xr:uid="{8D3A103B-55D9-4F97-BC88-2330D3269A70}"/>
    <cellStyle name="_HP sample quotation100212 2 4" xfId="8171" xr:uid="{A6B92BAB-497C-429F-BC70-B3F281B41D37}"/>
    <cellStyle name="_HP sample quotation100212 2 5" xfId="1738" xr:uid="{07B3F5A5-AA58-4A84-9013-FAD092D5B707}"/>
    <cellStyle name="_HP sample quotation100212 3" xfId="3220" xr:uid="{CD031331-85EB-41AC-B2DB-CEFB6F8E98D0}"/>
    <cellStyle name="_HP sample quotation100212 3 2" xfId="8751" xr:uid="{4D6502FA-32A1-4EDD-9EB2-FD172B06F854}"/>
    <cellStyle name="_HP sample quotation100212 4" xfId="5000" xr:uid="{365EF3E6-2EE3-4538-A972-6C4875DA0C82}"/>
    <cellStyle name="_HP sample quotation100212 4 2" xfId="9244" xr:uid="{EBC3777B-CD32-412D-B1EF-B7B2F100BA25}"/>
    <cellStyle name="_HP sample quotation100212 5" xfId="8170" xr:uid="{A1EBB14D-CCC6-457A-949C-A5A05AB321E4}"/>
    <cellStyle name="_HP sample quotation100212 6" xfId="1737" xr:uid="{FC599454-01AC-4466-BD85-C77748F45442}"/>
    <cellStyle name="_HP sample quotation100212_JLA Accents 4-2013 - Michelle 2 Price" xfId="115" xr:uid="{00000000-0005-0000-0000-000061000000}"/>
    <cellStyle name="_HP sample quotation100212_JLA Accents 4-2013 - Michelle 2 Price 2" xfId="3222" xr:uid="{0847B699-4BE6-46D8-83AB-BBFB81DA664E}"/>
    <cellStyle name="_HP sample quotation100212_JLA Accents 4-2013 - Michelle 2 Price 2 2" xfId="8753" xr:uid="{22DA48CE-D166-4245-85EF-FB82D6F401B9}"/>
    <cellStyle name="_HP sample quotation100212_JLA Accents 4-2013 - Michelle 2 Price 3" xfId="6790" xr:uid="{CD072FA7-11A0-4CC0-8A10-FAE8C5E0C863}"/>
    <cellStyle name="_HP sample quotation100212_JLA Accents 4-2013 - Michelle 2 Price 3 2" xfId="9677" xr:uid="{CAA0E692-2368-4C35-A9CD-7D1FA8D09D9D}"/>
    <cellStyle name="_HP sample quotation100212_JLA Accents 4-2013 - Michelle 2 Price 4" xfId="8172" xr:uid="{6E310352-DB1A-480A-AB83-6AC21220E1B6}"/>
    <cellStyle name="_HP sample quotation100212_JLA Accents 4-2013 - Michelle 2 Price 5" xfId="1739" xr:uid="{9B7A2B5E-F3BE-4948-B1C6-3790E11248D0}"/>
    <cellStyle name="_HSN Blanket  Throw  90106 complete" xfId="9" xr:uid="{00000000-0005-0000-0000-000062000000}"/>
    <cellStyle name="_HSN Blanket  Throw  90106 complete 2" xfId="116" xr:uid="{00000000-0005-0000-0000-000063000000}"/>
    <cellStyle name="_HSN Blanket  Throw  90106 complete 2 2" xfId="3224" xr:uid="{CB8D3B97-57B6-4CEC-B309-862AE5084DAA}"/>
    <cellStyle name="_HSN Blanket  Throw  90106 complete 2 2 2" xfId="8755" xr:uid="{B0E4C53F-3442-498E-963B-49FDD50E2366}"/>
    <cellStyle name="_HSN Blanket  Throw  90106 complete 2 3" xfId="5002" xr:uid="{94E33291-A203-49A0-9EA3-E867FC5023B0}"/>
    <cellStyle name="_HSN Blanket  Throw  90106 complete 2 3 2" xfId="9246" xr:uid="{82F7CEE5-C2A8-4460-B8F8-F568154E95BA}"/>
    <cellStyle name="_HSN Blanket  Throw  90106 complete 2 4" xfId="8173" xr:uid="{CEF425EF-539E-42F1-9DC4-44886BCF1A27}"/>
    <cellStyle name="_HSN Blanket  Throw  90106 complete 2 5" xfId="1741" xr:uid="{EB5DDE22-5DC9-48C5-B998-B396AAFBC4E6}"/>
    <cellStyle name="_HSN Blanket  Throw  90106 complete 3" xfId="3223" xr:uid="{F63F2058-6E30-4580-8AA6-0333E2877963}"/>
    <cellStyle name="_HSN Blanket  Throw  90106 complete 3 2" xfId="8754" xr:uid="{D99AAFB0-1900-4859-AFD1-40B4B11C1F26}"/>
    <cellStyle name="_HSN Blanket  Throw  90106 complete 4" xfId="5001" xr:uid="{DBAFFFA7-4408-4928-847F-0A6232294A99}"/>
    <cellStyle name="_HSN Blanket  Throw  90106 complete 4 2" xfId="9245" xr:uid="{1CBB3BA3-A2A7-4C4E-ACBF-7E53BAD3BC94}"/>
    <cellStyle name="_HSN Blanket  Throw  90106 complete 5" xfId="8106" xr:uid="{5C2382FA-7C55-4551-BA8B-DEBF421F1F51}"/>
    <cellStyle name="_HSN Blanket  Throw  90106 complete 6" xfId="1740" xr:uid="{F7EF37A5-C194-4CC9-8B62-E17CA926E592}"/>
    <cellStyle name="_HSN Blanket  Throw  90106 complete_CCD SteinMart blanket  throw 20140116 (2)" xfId="7739" xr:uid="{78F984CC-538F-471A-B1F3-00F7984A09AE}"/>
    <cellStyle name="_HSN Blanket  Throw  90106 complete_CCD SteinMart blanket  throw 20140116 (2) 2" xfId="9910" xr:uid="{F64A75ED-404F-44CF-BE69-7B83E5B7006D}"/>
    <cellStyle name="_HSN Blanket  Throw  90106 complete_CCD-WM blanket  throw-131029" xfId="5003" xr:uid="{BB39C6C5-5BCF-4808-A547-4E26B7A2BAB9}"/>
    <cellStyle name="_HSN Blanket  Throw  90106 complete_CCD-WM blanket  throw-131029 2" xfId="9247" xr:uid="{7E1BBA11-1F0E-4596-911E-6F2662DBF441}"/>
    <cellStyle name="_HSN Blanket  Throw  90106 complete_CCD-WM blanket  throw-131029_Copy of WM 2014 Angel wrap 20140220 uncomplete" xfId="5004" xr:uid="{37F71D86-855D-405E-9EC2-00207CA7A86B}"/>
    <cellStyle name="_HSN Blanket  Throw  90106 complete_CCD-WM blanket  throw-131029_Copy of WM 2014 Angel wrap 20140220 uncomplete 2" xfId="9248" xr:uid="{07CDD7E0-CA6D-4BA4-BFDF-A6B1B7E0F1FB}"/>
    <cellStyle name="_HSN Blanket  Throw  90106 complete_CCD-WM blanket  throw-131029_WM 2014 black friday seasonal unfilled suggestion 20131209" xfId="5005" xr:uid="{13E55A3F-AB1E-4AFD-84AD-BD73A4DB53F3}"/>
    <cellStyle name="_HSN Blanket  Throw  90106 complete_CCD-WM blanket  throw-131029_WM 2014 black friday seasonal unfilled suggestion 20131209 2" xfId="9249" xr:uid="{8BEA8BC6-AD0D-42CD-9755-7560B1317BAE}"/>
    <cellStyle name="_HSN Blanket  Throw  90106 complete_CCD-WM holiday-130205" xfId="5006" xr:uid="{7F7F9043-C234-49AF-9529-15A7DD4715A8}"/>
    <cellStyle name="_HSN Blanket  Throw  90106 complete_CCD-WM holiday-130205 2" xfId="9250" xr:uid="{ED96E981-21F8-4BC8-9486-D05C1B297345}"/>
    <cellStyle name="_HSN Blanket  Throw  90106 complete_CCD-WM holiday-130205_Copy of WM 2014 Angel wrap 20140220 uncomplete" xfId="5007" xr:uid="{83E0CFD5-502F-40C7-9C12-8B051B1ABF5E}"/>
    <cellStyle name="_HSN Blanket  Throw  90106 complete_CCD-WM holiday-130205_Copy of WM 2014 Angel wrap 20140220 uncomplete 2" xfId="9251" xr:uid="{60B752BD-C2DB-47CF-95A6-724DE83A5A75}"/>
    <cellStyle name="_HSN Blanket  Throw  90106 complete_CCD-WM holiday-130205_WM 2014 angel wrap 20140220 upd0601" xfId="5008" xr:uid="{789FD54E-3736-4641-B178-621AEC830F15}"/>
    <cellStyle name="_HSN Blanket  Throw  90106 complete_CCD-WM holiday-130205_WM 2014 angel wrap 20140220 upd0601 2" xfId="9252" xr:uid="{B573144F-B1F4-4CEB-B5E7-FA8DB52998E9}"/>
    <cellStyle name="_HSN Blanket  Throw  90106 complete_CCD-WM holiday-130205_WM 2014 black friday seasonal unfilled suggestion 20131209" xfId="5009" xr:uid="{3BA5456D-AB21-4DC0-A236-C2988BF834CA}"/>
    <cellStyle name="_HSN Blanket  Throw  90106 complete_CCD-WM holiday-130205_WM 2014 black friday seasonal unfilled suggestion 20131209 2" xfId="9253" xr:uid="{77E03314-97E6-43FA-B173-EAE07195C63A}"/>
    <cellStyle name="_HSN Blanket  Throw  90106 complete_CCD-WM holiday-130205_WM Angel wrap updated on 20141117" xfId="5010" xr:uid="{C3678686-0255-4C85-979C-427DFB765222}"/>
    <cellStyle name="_HSN Blanket  Throw  90106 complete_CCD-WM holiday-130205_WM Angel wrap updated on 20141117 2" xfId="9254" xr:uid="{C0156632-C8DD-4C6B-9DC2-E3B2232B1415}"/>
    <cellStyle name="_HSN Blanket  Throw  90106 complete_CCD-WM TRAVEL THROW-130822" xfId="5011" xr:uid="{13294B95-3D9C-4CA1-BA87-96E5FF259EA0}"/>
    <cellStyle name="_HSN Blanket  Throw  90106 complete_CCD-WM TRAVEL THROW-130822 2" xfId="9255" xr:uid="{8BC45A13-00FF-4BF7-8315-ECCA0D4D2934}"/>
    <cellStyle name="_HSN Blanket  Throw  90106 complete_CCD-WM TRAVEL THROW-130822_Copy of WM 2014 Angel wrap 20140220 uncomplete" xfId="5012" xr:uid="{B103CD1F-6056-4FCA-B3CD-E33324349B4B}"/>
    <cellStyle name="_HSN Blanket  Throw  90106 complete_CCD-WM TRAVEL THROW-130822_Copy of WM 2014 Angel wrap 20140220 uncomplete 2" xfId="9256" xr:uid="{C0F5A64B-7FE4-48DF-842A-B76EEB824F0C}"/>
    <cellStyle name="_HSN Blanket  Throw  90106 complete_CCD-WM TRAVEL THROW-130822_WM 2014 black friday seasonal unfilled suggestion 20131209" xfId="5013" xr:uid="{E538AF81-E18C-4663-BE68-E7D3B06E5FA1}"/>
    <cellStyle name="_HSN Blanket  Throw  90106 complete_CCD-WM TRAVEL THROW-130822_WM 2014 black friday seasonal unfilled suggestion 20131209 2" xfId="9257" xr:uid="{8375FA1B-3B82-48CF-9AFD-3EB1E0FABA87}"/>
    <cellStyle name="_HSN Blanket  Throw  90106 complete_JLA Accents 4-2013 - Michelle 2 Price" xfId="117" xr:uid="{00000000-0005-0000-0000-000064000000}"/>
    <cellStyle name="_HSN Blanket  Throw  90106 complete_JLA Accents 4-2013 - Michelle 2 Price 2" xfId="3225" xr:uid="{9E6D1321-FE18-443B-AC81-70F95DD9A0E5}"/>
    <cellStyle name="_HSN Blanket  Throw  90106 complete_JLA Accents 4-2013 - Michelle 2 Price 2 2" xfId="8756" xr:uid="{D642BD96-9E05-4A85-AE70-3EB6F94AB597}"/>
    <cellStyle name="_HSN Blanket  Throw  90106 complete_JLA Accents 4-2013 - Michelle 2 Price 3" xfId="6791" xr:uid="{28AA046C-42BD-46DF-AF06-F9D00842D18C}"/>
    <cellStyle name="_HSN Blanket  Throw  90106 complete_JLA Accents 4-2013 - Michelle 2 Price 3 2" xfId="9678" xr:uid="{7253CD53-1538-4D1E-A37E-C0EDD52E3509}"/>
    <cellStyle name="_HSN Blanket  Throw  90106 complete_JLA Accents 4-2013 - Michelle 2 Price 4" xfId="8174" xr:uid="{F46DBB68-7B40-45E4-89DB-86C20EEAD099}"/>
    <cellStyle name="_HSN Blanket  Throw  90106 complete_JLA Accents 4-2013 - Michelle 2 Price 5" xfId="1742" xr:uid="{46736C14-1ED8-438B-B7EB-31E6FF2212D4}"/>
    <cellStyle name="_HSN Blanket  Throw  90106 complete_NY market Mar SP 2013 throw blanket prices" xfId="7179" xr:uid="{C2D0381C-F066-4D4B-8CD9-F66CB56F1A1E}"/>
    <cellStyle name="_HSN Blanket  Throw  90106 complete_NY market Mar SP 2013 throw blanket prices 2" xfId="9827" xr:uid="{D4E121B5-4566-4C06-B620-1281A217AD74}"/>
    <cellStyle name="_HSN Blanket &amp; Throw 100819" xfId="5014" xr:uid="{D902C6D4-5A84-4E35-BE30-AF4C12883BC0}"/>
    <cellStyle name="_HSN Blanket &amp; Throw 100819 2" xfId="9258" xr:uid="{5BBA75C9-D096-4DEF-AC07-90529A584401}"/>
    <cellStyle name="_HSN Blanket &amp; Throw 100819_CCD SteinMart blanket  throw 20140116 (2)" xfId="7740" xr:uid="{0A44D6B4-CF7E-40A0-800F-9EF858D745F2}"/>
    <cellStyle name="_HSN Blanket &amp; Throw 100819_CCD SteinMart blanket  throw 20140116 (2) 2" xfId="9911" xr:uid="{20CB3688-60D3-44DD-8D3E-82D609AB54F9}"/>
    <cellStyle name="_HSN Blanket &amp; Throw 100819_WM 2014 travel throw 08222013" xfId="5015" xr:uid="{E51FEF8E-124F-46FA-B78D-B477D6ABFF98}"/>
    <cellStyle name="_HSN Blanket &amp; Throw 100819_WM 2014 travel throw 08222013 2" xfId="9259" xr:uid="{84377519-DB39-4DFF-ABEA-F048752CF6B2}"/>
    <cellStyle name="_HSN Blanket &amp; Throw 100819_WM 2014 travel throw 08222013_Copy of WM 2014 Angel wrap 20140220 uncomplete" xfId="5016" xr:uid="{DE187B75-13C4-4152-A424-1EC3A6CA968B}"/>
    <cellStyle name="_HSN Blanket &amp; Throw 100819_WM 2014 travel throw 08222013_Copy of WM 2014 Angel wrap 20140220 uncomplete 2" xfId="9260" xr:uid="{FB09DA91-DE88-4B2C-804B-8084BE5560D4}"/>
    <cellStyle name="_HSN Blanket &amp; Throw 100819_WM 2014 travel throw 08222013_WM 2014 black friday seasonal unfilled suggestion 20131209" xfId="5017" xr:uid="{879F9F64-43CE-4B3A-AE80-B51E13FD9A9C}"/>
    <cellStyle name="_HSN Blanket &amp; Throw 100819_WM 2014 travel throw 08222013_WM 2014 black friday seasonal unfilled suggestion 20131209 2" xfId="9261" xr:uid="{F63CF836-3CCB-4171-A0EE-7385F746CF7C}"/>
    <cellStyle name="_HSN Blanket &amp; Throw 100819_WM BHG throw Fall 2014  20131223----131228change ctn size" xfId="5018" xr:uid="{EED604FC-5209-4C4D-A621-DAD1DC19BBDE}"/>
    <cellStyle name="_HSN Blanket &amp; Throw 100819_WM BHG throw Fall 2014  20131223----131228change ctn size 2" xfId="9262" xr:uid="{0169DA0D-094B-4516-91D3-6D8CAADB6F12}"/>
    <cellStyle name="_HSN Blanket &amp; Throw 101020" xfId="5019" xr:uid="{297DC756-7ADB-41D9-B086-55F4866A0123}"/>
    <cellStyle name="_HSN Blanket &amp; Throw 101020 2" xfId="9263" xr:uid="{0381FE48-8421-42D5-87E9-0D8BB4AD35E7}"/>
    <cellStyle name="_HSN Blanket &amp; Throw 101020_CCD SteinMart blanket  throw 20140116 (2)" xfId="7741" xr:uid="{140609E6-5B50-4B8E-9ABE-4CCE25031A0E}"/>
    <cellStyle name="_HSN Blanket &amp; Throw 101020_CCD SteinMart blanket  throw 20140116 (2) 2" xfId="9912" xr:uid="{D98DDFCB-2260-4B64-B68B-581CE28469F6}"/>
    <cellStyle name="_HSN Blanket &amp; Throw 101020_WM 2014 travel throw 08222013" xfId="5020" xr:uid="{E54952B5-BD71-4042-A826-D804C50CA243}"/>
    <cellStyle name="_HSN Blanket &amp; Throw 101020_WM 2014 travel throw 08222013 2" xfId="9264" xr:uid="{6469C585-0E3D-4CD0-A4A3-829F3C8CABAD}"/>
    <cellStyle name="_HSN Blanket &amp; Throw 101020_WM 2014 travel throw 08222013_Copy of WM 2014 Angel wrap 20140220 uncomplete" xfId="5021" xr:uid="{B4D16E80-2274-492E-AFD3-98C262E56294}"/>
    <cellStyle name="_HSN Blanket &amp; Throw 101020_WM 2014 travel throw 08222013_Copy of WM 2014 Angel wrap 20140220 uncomplete 2" xfId="9265" xr:uid="{48A12EA6-36AC-497F-A436-70E2055CC52E}"/>
    <cellStyle name="_HSN Blanket &amp; Throw 101020_WM 2014 travel throw 08222013_WM 2014 black friday seasonal unfilled suggestion 20131209" xfId="5022" xr:uid="{72CD1FE5-2BC2-43CB-9479-D2DF11288E4D}"/>
    <cellStyle name="_HSN Blanket &amp; Throw 101020_WM 2014 travel throw 08222013_WM 2014 black friday seasonal unfilled suggestion 20131209 2" xfId="9266" xr:uid="{1E37D8F8-E86F-4730-872B-BA3CA112FD1B}"/>
    <cellStyle name="_HSN Blanket &amp; Throw 101020_WM BHG throw Fall 2014  20131223----131228change ctn size" xfId="5023" xr:uid="{7F8511AD-25E2-40BC-9492-642527FC77D5}"/>
    <cellStyle name="_HSN Blanket &amp; Throw 101020_WM BHG throw Fall 2014  20131223----131228change ctn size 2" xfId="9267" xr:uid="{1EAA510F-9582-4421-94D4-23672737872F}"/>
    <cellStyle name="_HSN Blanket &amp; Throw 110117" xfId="5024" xr:uid="{8869278F-D1A9-4338-8BDA-CB2807CFB5ED}"/>
    <cellStyle name="_HSN Blanket &amp; Throw 110117 2" xfId="9268" xr:uid="{27326E46-2FD2-4152-9EA2-7E5392A008FC}"/>
    <cellStyle name="_HSN Blanket &amp; Throw 110117_CCD SteinMart blanket  throw 20140116 (2)" xfId="7742" xr:uid="{2E3969E2-E1ED-459F-A88E-24129C7A8A0E}"/>
    <cellStyle name="_HSN Blanket &amp; Throw 110117_CCD SteinMart blanket  throw 20140116 (2) 2" xfId="9913" xr:uid="{594FF384-FFE3-4AAB-9D46-0A45312D36B3}"/>
    <cellStyle name="_HSN Blanket &amp; Throw 110117_WM 2014 travel throw 08222013" xfId="5025" xr:uid="{0538D283-97B0-4157-AF9F-BFE5F46152F2}"/>
    <cellStyle name="_HSN Blanket &amp; Throw 110117_WM 2014 travel throw 08222013 2" xfId="9269" xr:uid="{17687B1F-D365-47F1-84B8-3BC5F0EA4D4F}"/>
    <cellStyle name="_HSN Blanket &amp; Throw 110117_WM 2014 travel throw 08222013_Copy of WM 2014 Angel wrap 20140220 uncomplete" xfId="5026" xr:uid="{AEAF8D8A-6325-46BA-BDD8-9B1C6FACF709}"/>
    <cellStyle name="_HSN Blanket &amp; Throw 110117_WM 2014 travel throw 08222013_Copy of WM 2014 Angel wrap 20140220 uncomplete 2" xfId="9270" xr:uid="{BE358278-39CB-4A35-8B2D-44A3C72FD8BC}"/>
    <cellStyle name="_HSN Blanket &amp; Throw 110117_WM 2014 travel throw 08222013_WM 2014 black friday seasonal unfilled suggestion 20131209" xfId="5027" xr:uid="{2AB08BAB-B7E0-4B1E-A084-6BE87BD60032}"/>
    <cellStyle name="_HSN Blanket &amp; Throw 110117_WM 2014 travel throw 08222013_WM 2014 black friday seasonal unfilled suggestion 20131209 2" xfId="9271" xr:uid="{C5EB9505-C794-4A07-9B4A-641A9321AA3C}"/>
    <cellStyle name="_HSN Blanket &amp; Throw 110117_WM BHG throw Fall 2014  20131223----131228change ctn size" xfId="5028" xr:uid="{BFA2284C-5147-4D14-A630-403F330DE933}"/>
    <cellStyle name="_HSN Blanket &amp; Throw 110117_WM BHG throw Fall 2014  20131223----131228change ctn size 2" xfId="9272" xr:uid="{7AFEC938-30BC-463D-AF9B-430AB069D782}"/>
    <cellStyle name="_HSN Blanket &amp; Throw 110214" xfId="5029" xr:uid="{BDFFFA1E-32FB-4F7F-B5AD-ACFBDB4C998A}"/>
    <cellStyle name="_HSN Blanket &amp; Throw 110214 2" xfId="9273" xr:uid="{98E46A8B-103F-4840-931F-1E86E99B19BF}"/>
    <cellStyle name="_HSN Blanket &amp; Throw 110214_CCD SteinMart blanket  throw 20140116 (2)" xfId="7743" xr:uid="{60BB8EF5-F884-4393-810C-E7493678627E}"/>
    <cellStyle name="_HSN Blanket &amp; Throw 110214_CCD SteinMart blanket  throw 20140116 (2) 2" xfId="9914" xr:uid="{F9DC578D-3FA1-4765-85F7-73975F1C8704}"/>
    <cellStyle name="_HSN Blanket &amp; Throw 110214_WM BHG throw Fall 2014  20131223----131228change ctn size" xfId="5030" xr:uid="{7E3693BD-DDD3-4C5D-83DD-27306B1581C1}"/>
    <cellStyle name="_HSN Blanket &amp; Throw 110214_WM BHG throw Fall 2014  20131223----131228change ctn size 2" xfId="9274" xr:uid="{4A9D950E-0CF7-4090-A0E2-20EFEF7FD032}"/>
    <cellStyle name="_HSN Blanket &amp; Throw 110322" xfId="5031" xr:uid="{0A7B69C6-05AA-4743-8DDD-2E626F120C7C}"/>
    <cellStyle name="_HSN Blanket &amp; Throw 110322 2" xfId="9275" xr:uid="{FC9675A9-DC99-4FD3-92CF-94C96D955086}"/>
    <cellStyle name="_HSN Blanket &amp; Throw 110322_CCD SteinMart blanket  throw 20140116 (2)" xfId="7744" xr:uid="{093B97F1-FE83-4DDF-AE11-394990393CDE}"/>
    <cellStyle name="_HSN Blanket &amp; Throw 110322_CCD SteinMart blanket  throw 20140116 (2) 2" xfId="9915" xr:uid="{63623294-72B0-4544-9043-CF25B24ABC22}"/>
    <cellStyle name="_HSN Blanket &amp; Throw 110322_WM BHG throw Fall 2014  20131223----131228change ctn size" xfId="5032" xr:uid="{C6150436-07C8-49D2-A3EA-3B8F471EBC99}"/>
    <cellStyle name="_HSN Blanket &amp; Throw 110322_WM BHG throw Fall 2014  20131223----131228change ctn size 2" xfId="9276" xr:uid="{EC243092-E043-44C3-B024-4AE6F2B6FD63}"/>
    <cellStyle name="_HSN Blanket &amp; Throw 110323" xfId="5033" xr:uid="{2AC90E00-F0A7-4526-B3B2-197616D691F6}"/>
    <cellStyle name="_HSN Blanket &amp; Throw 110323 2" xfId="9277" xr:uid="{E3258F51-CD02-48F2-9E96-C297138D891E}"/>
    <cellStyle name="_HSN Blanket &amp; Throw 110323_CCD SteinMart blanket  throw 20140116 (2)" xfId="7745" xr:uid="{6E817743-F0FD-46C5-921F-0EE9CB2E56ED}"/>
    <cellStyle name="_HSN Blanket &amp; Throw 110323_CCD SteinMart blanket  throw 20140116 (2) 2" xfId="9916" xr:uid="{915BFF4C-8E64-4741-93B5-1EEBC153CED9}"/>
    <cellStyle name="_HSN Blanket &amp; Throw 110323_WM BHG throw Fall 2014  20131223----131228change ctn size" xfId="5034" xr:uid="{96B78F79-2ED5-43A2-94DA-DAE254981B2B}"/>
    <cellStyle name="_HSN Blanket &amp; Throw 110323_WM BHG throw Fall 2014  20131223----131228change ctn size 2" xfId="9278" xr:uid="{A963769B-D382-4969-9AF3-1CEDC3CCA3EE}"/>
    <cellStyle name="_HSN Blanket &amp; Throw 120124" xfId="5035" xr:uid="{4EB887ED-72D5-44C5-94E0-D4AE123EDB16}"/>
    <cellStyle name="_HSN Blanket &amp; Throw 120124 2" xfId="9279" xr:uid="{C5F14F09-A8DA-4670-B1FC-ED40AE487EC1}"/>
    <cellStyle name="_HSN Blanket &amp; Throw 120124_CCD SteinMart blanket  throw 20140116 (2)" xfId="7746" xr:uid="{C4BC9551-1C98-432D-860D-40A2F653D9BC}"/>
    <cellStyle name="_HSN Blanket &amp; Throw 120124_CCD SteinMart blanket  throw 20140116 (2) 2" xfId="9917" xr:uid="{82B11319-0C91-467A-867C-DDCE194A2E34}"/>
    <cellStyle name="_HSN Blanket &amp; Throw 120125 updated 120314" xfId="5036" xr:uid="{04610A89-31C5-4990-B1BD-2278A787835E}"/>
    <cellStyle name="_HSN Blanket &amp; Throw 120125 updated 120314 2" xfId="9280" xr:uid="{F6D19A98-D77B-4EE0-9A9F-BC54E32ECBD2}"/>
    <cellStyle name="_HSN Blanket &amp; Throw 130205" xfId="5037" xr:uid="{3E3F2DE0-9238-4284-8CD8-C01578525631}"/>
    <cellStyle name="_HSN Blanket &amp; Throw 130205 2" xfId="9281" xr:uid="{FC5F1A65-B9D9-4D3F-B9FA-685FE56F4000}"/>
    <cellStyle name="_HSN Thermal Blanket 100929" xfId="5038" xr:uid="{1A302B5B-9384-44BA-875A-AB6D299006F1}"/>
    <cellStyle name="_HSN Thermal Blanket 100929 2" xfId="9282" xr:uid="{458FEDF3-D46B-4712-880A-E9CA5058FA0A}"/>
    <cellStyle name="_HSN Thermal Blanket 100929_CCD SteinMart blanket  throw 20140116 (2)" xfId="7747" xr:uid="{91DE7ED1-B784-4C51-B815-F374392B39B5}"/>
    <cellStyle name="_HSN Thermal Blanket 100929_CCD SteinMart blanket  throw 20140116 (2) 2" xfId="9918" xr:uid="{40A43308-736B-4112-9AF9-47E6D57EE141}"/>
    <cellStyle name="_HSN Thermal Blanket 100929_WM 2014 travel throw 08222013" xfId="5039" xr:uid="{785F7E8D-BA49-4453-853B-26A28740B0C7}"/>
    <cellStyle name="_HSN Thermal Blanket 100929_WM 2014 travel throw 08222013 2" xfId="9283" xr:uid="{F632FE14-95C8-40E1-89B1-8DB2CB60E298}"/>
    <cellStyle name="_HSN Thermal Blanket 100929_WM 2014 travel throw 08222013_Copy of WM 2014 Angel wrap 20140220 uncomplete" xfId="5040" xr:uid="{42791DC6-9697-42C2-9044-D6F70E2060B7}"/>
    <cellStyle name="_HSN Thermal Blanket 100929_WM 2014 travel throw 08222013_Copy of WM 2014 Angel wrap 20140220 uncomplete 2" xfId="9284" xr:uid="{E689FD18-E179-4C9A-B157-EA2FA5A52E90}"/>
    <cellStyle name="_HSN Thermal Blanket 100929_WM 2014 travel throw 08222013_WM 2014 black friday seasonal unfilled suggestion 20131209" xfId="5041" xr:uid="{C5AD6CDE-FD5B-4DA3-B312-CDBF7C623248}"/>
    <cellStyle name="_HSN Thermal Blanket 100929_WM 2014 travel throw 08222013_WM 2014 black friday seasonal unfilled suggestion 20131209 2" xfId="9285" xr:uid="{B62D9D67-53ED-4317-A856-511F72197F69}"/>
    <cellStyle name="_HSN Thermal Blanket 100929_WM BHG throw Fall 2014  20131223----131228change ctn size" xfId="5042" xr:uid="{2E541DE1-12D0-4063-9797-BB48DC3E492F}"/>
    <cellStyle name="_HSN Thermal Blanket 100929_WM BHG throw Fall 2014  20131223----131228change ctn size 2" xfId="9286" xr:uid="{B09C3FC3-CF71-4D1D-81AC-60DA3BEABB85}"/>
    <cellStyle name="_HSN Thermal Blanket 100930" xfId="5043" xr:uid="{BB831F0F-9A93-49C1-8D61-CDA7EC915821}"/>
    <cellStyle name="_HSN Thermal Blanket 100930 2" xfId="9287" xr:uid="{8B9A67FE-A67C-46CD-B298-1298DE2E9FD0}"/>
    <cellStyle name="_HSN Thermal Blanket 100930_CCD SteinMart blanket  throw 20140116 (2)" xfId="7748" xr:uid="{02BD0792-D6BF-4B7D-972A-60855B3843EF}"/>
    <cellStyle name="_HSN Thermal Blanket 100930_CCD SteinMart blanket  throw 20140116 (2) 2" xfId="9919" xr:uid="{CB332916-CDC1-49B5-A443-3B8C0D683382}"/>
    <cellStyle name="_HSN Thermal Blanket 100930_WM 2014 travel throw 08222013" xfId="5044" xr:uid="{CF6B5984-427B-44D1-AE5F-B0204511B846}"/>
    <cellStyle name="_HSN Thermal Blanket 100930_WM 2014 travel throw 08222013 2" xfId="9288" xr:uid="{9DF61418-06FA-4593-9229-94ADFDBD78C2}"/>
    <cellStyle name="_HSN Thermal Blanket 100930_WM 2014 travel throw 08222013_Copy of WM 2014 Angel wrap 20140220 uncomplete" xfId="5045" xr:uid="{4D8883D6-2D5D-4F2D-B44B-3D000A293F23}"/>
    <cellStyle name="_HSN Thermal Blanket 100930_WM 2014 travel throw 08222013_Copy of WM 2014 Angel wrap 20140220 uncomplete 2" xfId="9289" xr:uid="{CA844D42-EF62-434C-8F69-20CCA2ED9033}"/>
    <cellStyle name="_HSN Thermal Blanket 100930_WM 2014 travel throw 08222013_WM 2014 black friday seasonal unfilled suggestion 20131209" xfId="5046" xr:uid="{594689F0-0C18-4BF3-903C-094FA1DB53F2}"/>
    <cellStyle name="_HSN Thermal Blanket 100930_WM 2014 travel throw 08222013_WM 2014 black friday seasonal unfilled suggestion 20131209 2" xfId="9290" xr:uid="{2134C28C-9A29-44AC-88DA-149237E806AD}"/>
    <cellStyle name="_HSN Thermal Blanket 100930_WM BHG throw Fall 2014  20131223----131228change ctn size" xfId="5047" xr:uid="{0D37572C-AC12-487E-8980-654676E45EBD}"/>
    <cellStyle name="_HSN Thermal Blanket 100930_WM BHG throw Fall 2014  20131223----131228change ctn size 2" xfId="9291" xr:uid="{1A91D6E8-8990-4A40-A9F4-3428E6D7632D}"/>
    <cellStyle name="_JCP chair" xfId="118" xr:uid="{00000000-0005-0000-0000-000065000000}"/>
    <cellStyle name="_JCP chair 2" xfId="3226" xr:uid="{7893CB1D-F463-421C-8254-B916EBDC23A6}"/>
    <cellStyle name="_JCP chair 3" xfId="6792" xr:uid="{1DF077F6-FDAD-488C-A52E-5100D840D7B5}"/>
    <cellStyle name="_JCP chair 4" xfId="1743" xr:uid="{8A4217A4-E183-4AD2-B570-1B5B77916D46}"/>
    <cellStyle name="_JCP Merideth chair and ottoman commitment 8 13 2012" xfId="119" xr:uid="{00000000-0005-0000-0000-000066000000}"/>
    <cellStyle name="_JCP Merideth chair and ottoman commitment 8 13 2012 2" xfId="3227" xr:uid="{D2909036-D542-4823-8559-DC08C27BAD7C}"/>
    <cellStyle name="_JCP Merideth chair and ottoman commitment 8 13 2012 3" xfId="6793" xr:uid="{32D1CE76-C28E-478F-9468-2FE6B868F759}"/>
    <cellStyle name="_JCP Merideth chair and ottoman commitment 8 13 2012 4" xfId="1744" xr:uid="{93D84ADC-0777-4A22-A610-D4AAD99C4B3D}"/>
    <cellStyle name="_jcpcat data other" xfId="7180" xr:uid="{79E4E57A-CE56-403A-AF1E-0EEF9BEE995B}"/>
    <cellStyle name="_jcpcat data other 2" xfId="7181" xr:uid="{3A866A15-9DA5-49A8-A60F-CA4DE7D15E41}"/>
    <cellStyle name="_jcpcat data other 2 2" xfId="9829" xr:uid="{40E900C6-BF4E-46F0-BF9C-6A64CDD4F517}"/>
    <cellStyle name="_jcpcat data other 3" xfId="9828" xr:uid="{38435D10-EEAF-47FD-869F-DAD886017DA3}"/>
    <cellStyle name="_JLA-090613A pillow and throw (2)" xfId="120" xr:uid="{00000000-0005-0000-0000-000067000000}"/>
    <cellStyle name="_JLA-090613A pillow and throw (2) 2" xfId="121" xr:uid="{00000000-0005-0000-0000-000068000000}"/>
    <cellStyle name="_JLA-090613A pillow and throw (2) 2 2" xfId="3229" xr:uid="{8BDDCE9B-76C5-4AEF-AB76-70A7F190BC46}"/>
    <cellStyle name="_JLA-090613A pillow and throw (2) 2 2 2" xfId="8758" xr:uid="{2344C9F6-8A9E-4E54-B9CE-39DDEAC03134}"/>
    <cellStyle name="_JLA-090613A pillow and throw (2) 2 3" xfId="6794" xr:uid="{36E2566E-2CBD-4AEE-BC89-1F023010B578}"/>
    <cellStyle name="_JLA-090613A pillow and throw (2) 2 3 2" xfId="9679" xr:uid="{AB4ECD2A-58B6-4D74-A5B1-82B993178010}"/>
    <cellStyle name="_JLA-090613A pillow and throw (2) 2 4" xfId="8176" xr:uid="{1291C6C8-EB67-45FB-8371-3078674BE55F}"/>
    <cellStyle name="_JLA-090613A pillow and throw (2) 2 5" xfId="1746" xr:uid="{78FCCAB5-9DE3-473D-A363-40D617B458AF}"/>
    <cellStyle name="_JLA-090613A pillow and throw (2) 3" xfId="3228" xr:uid="{7AFE9451-B87F-428C-A1EE-2552D996F897}"/>
    <cellStyle name="_JLA-090613A pillow and throw (2) 3 2" xfId="8757" xr:uid="{35715282-304D-4D9A-BA17-28EDD7F09355}"/>
    <cellStyle name="_JLA-090613A pillow and throw (2) 4" xfId="5048" xr:uid="{717CC980-2171-4956-8653-7CD2341374A4}"/>
    <cellStyle name="_JLA-090613A pillow and throw (2) 4 2" xfId="9292" xr:uid="{2CF6F2AF-4D7E-4DD2-9C25-B8FE851C6796}"/>
    <cellStyle name="_JLA-090613A pillow and throw (2) 5" xfId="8175" xr:uid="{EB8903E6-FA9C-4A38-9E63-9717FD129AB4}"/>
    <cellStyle name="_JLA-090613A pillow and throw (2) 6" xfId="1745" xr:uid="{B18987B4-F5EA-4E15-8047-1D9DD95A62E7}"/>
    <cellStyle name="_JLA-090613A pillow and throw (2)_JLA Accents 4-2013 - Michelle 2 Price" xfId="122" xr:uid="{00000000-0005-0000-0000-000069000000}"/>
    <cellStyle name="_JLA-090613A pillow and throw (2)_JLA Accents 4-2013 - Michelle 2 Price 2" xfId="3230" xr:uid="{E765ED5F-B223-4D2A-80A2-408A77C62A8D}"/>
    <cellStyle name="_JLA-090613A pillow and throw (2)_JLA Accents 4-2013 - Michelle 2 Price 2 2" xfId="8759" xr:uid="{CDE31648-007A-4E5D-ACA6-D690274D0D12}"/>
    <cellStyle name="_JLA-090613A pillow and throw (2)_JLA Accents 4-2013 - Michelle 2 Price 3" xfId="6795" xr:uid="{8CBD0CF1-0315-4D66-A6FE-9F1B71F26C94}"/>
    <cellStyle name="_JLA-090613A pillow and throw (2)_JLA Accents 4-2013 - Michelle 2 Price 3 2" xfId="9680" xr:uid="{36DA9C3C-9CD3-4275-89A5-607505A1671A}"/>
    <cellStyle name="_JLA-090613A pillow and throw (2)_JLA Accents 4-2013 - Michelle 2 Price 4" xfId="8177" xr:uid="{832CB240-7F06-494B-AD2A-C20953B4DC5C}"/>
    <cellStyle name="_JLA-090613A pillow and throw (2)_JLA Accents 4-2013 - Michelle 2 Price 5" xfId="1747" xr:uid="{9352B7C4-FDA1-4E8A-9C5D-87C40E821F3E}"/>
    <cellStyle name="_JLA-090613A pillow and throw (2)_RTG tufted armless chair July 06 09" xfId="123" xr:uid="{00000000-0005-0000-0000-00006A000000}"/>
    <cellStyle name="_JLA-090613A pillow and throw (2)_RTG tufted armless chair July 06 09 2" xfId="124" xr:uid="{00000000-0005-0000-0000-00006B000000}"/>
    <cellStyle name="_JLA-090613A pillow and throw (2)_RTG tufted armless chair July 06 09 2 2" xfId="3232" xr:uid="{80ECEB88-8E72-48F0-B07F-568466CD152F}"/>
    <cellStyle name="_JLA-090613A pillow and throw (2)_RTG tufted armless chair July 06 09 2 2 2" xfId="8761" xr:uid="{B1C4A43C-9D0B-4BE9-B69E-4A2B6FF71484}"/>
    <cellStyle name="_JLA-090613A pillow and throw (2)_RTG tufted armless chair July 06 09 2 3" xfId="6796" xr:uid="{4812A9BC-D795-42C5-9958-531789B945C5}"/>
    <cellStyle name="_JLA-090613A pillow and throw (2)_RTG tufted armless chair July 06 09 2 3 2" xfId="9681" xr:uid="{97C9D072-3179-4FE8-81B2-BD8EB20290F0}"/>
    <cellStyle name="_JLA-090613A pillow and throw (2)_RTG tufted armless chair July 06 09 2 4" xfId="8179" xr:uid="{E3D6A4AB-349D-4C1D-9ED6-33F3CF60774E}"/>
    <cellStyle name="_JLA-090613A pillow and throw (2)_RTG tufted armless chair July 06 09 2 5" xfId="1749" xr:uid="{ECE08D9D-FF47-4D50-A882-9A9A44BDBCD7}"/>
    <cellStyle name="_JLA-090613A pillow and throw (2)_RTG tufted armless chair July 06 09 3" xfId="3231" xr:uid="{58A79D76-CF16-4D23-8B3B-14A9A6C9A58D}"/>
    <cellStyle name="_JLA-090613A pillow and throw (2)_RTG tufted armless chair July 06 09 3 2" xfId="8760" xr:uid="{3D88CBA0-0AF6-4516-B9F1-57AB3DABE412}"/>
    <cellStyle name="_JLA-090613A pillow and throw (2)_RTG tufted armless chair July 06 09 4" xfId="5049" xr:uid="{B23340CA-F64E-4750-97E0-906C9E4B6001}"/>
    <cellStyle name="_JLA-090613A pillow and throw (2)_RTG tufted armless chair July 06 09 4 2" xfId="9293" xr:uid="{A9F79C90-DED6-4D93-97BC-E8E24BD481CD}"/>
    <cellStyle name="_JLA-090613A pillow and throw (2)_RTG tufted armless chair July 06 09 5" xfId="8178" xr:uid="{94D13421-E21C-4798-AC86-41556426C62A}"/>
    <cellStyle name="_JLA-090613A pillow and throw (2)_RTG tufted armless chair July 06 09 6" xfId="1748" xr:uid="{7A6D1CEB-A31A-4E69-BA39-29AD31C411D3}"/>
    <cellStyle name="_JLA-090613A pillow and throw (2)_RTG tufted armless chair July 06 09_JLA Accents 4-2013 - Michelle 2 Price" xfId="125" xr:uid="{00000000-0005-0000-0000-00006C000000}"/>
    <cellStyle name="_JLA-090613A pillow and throw (2)_RTG tufted armless chair July 06 09_JLA Accents 4-2013 - Michelle 2 Price 2" xfId="3233" xr:uid="{F19D6582-E015-4D81-BCF3-A22E8562803E}"/>
    <cellStyle name="_JLA-090613A pillow and throw (2)_RTG tufted armless chair July 06 09_JLA Accents 4-2013 - Michelle 2 Price 2 2" xfId="8762" xr:uid="{4609E50A-E0CF-4F0A-9B2B-5DD968539790}"/>
    <cellStyle name="_JLA-090613A pillow and throw (2)_RTG tufted armless chair July 06 09_JLA Accents 4-2013 - Michelle 2 Price 3" xfId="6797" xr:uid="{55D758D4-AA2C-4CAA-9A4A-B15F2363D4EE}"/>
    <cellStyle name="_JLA-090613A pillow and throw (2)_RTG tufted armless chair July 06 09_JLA Accents 4-2013 - Michelle 2 Price 3 2" xfId="9682" xr:uid="{D2853D1F-D3FF-4FF8-B09A-661879009EC5}"/>
    <cellStyle name="_JLA-090613A pillow and throw (2)_RTG tufted armless chair July 06 09_JLA Accents 4-2013 - Michelle 2 Price 4" xfId="8180" xr:uid="{0DE70F9B-2439-4403-A49F-319DCD04810B}"/>
    <cellStyle name="_JLA-090613A pillow and throw (2)_RTG tufted armless chair July 06 09_JLA Accents 4-2013 - Michelle 2 Price 5" xfId="1750" xr:uid="{ADB5CF91-1AE6-44E2-AE91-8B7611DD6841}"/>
    <cellStyle name="_JLA-090617A pillow and throw (2)" xfId="126" xr:uid="{00000000-0005-0000-0000-00006D000000}"/>
    <cellStyle name="_JLA-090617A pillow and throw (2) 2" xfId="127" xr:uid="{00000000-0005-0000-0000-00006E000000}"/>
    <cellStyle name="_JLA-090617A pillow and throw (2) 2 2" xfId="3235" xr:uid="{FCE86823-E892-46DD-AA29-5C85B0ECBDD1}"/>
    <cellStyle name="_JLA-090617A pillow and throw (2) 2 2 2" xfId="8764" xr:uid="{52D6EAD6-6A64-4925-AEFB-4430C2069AA1}"/>
    <cellStyle name="_JLA-090617A pillow and throw (2) 2 3" xfId="6798" xr:uid="{D506C4C0-3F54-4B6E-BB41-DEFF2F15BE40}"/>
    <cellStyle name="_JLA-090617A pillow and throw (2) 2 3 2" xfId="9683" xr:uid="{ECC6F597-547B-44CE-B157-B865340BF21C}"/>
    <cellStyle name="_JLA-090617A pillow and throw (2) 2 4" xfId="8182" xr:uid="{2F3EB075-FDBF-446B-9608-34ADF62847F2}"/>
    <cellStyle name="_JLA-090617A pillow and throw (2) 2 5" xfId="1752" xr:uid="{C51B3DDB-A54E-4AF6-B838-790EEF37ED60}"/>
    <cellStyle name="_JLA-090617A pillow and throw (2) 3" xfId="3234" xr:uid="{D47524E3-12C9-4AFC-8CED-DF77A690B68C}"/>
    <cellStyle name="_JLA-090617A pillow and throw (2) 3 2" xfId="8763" xr:uid="{4E12AC0B-CC65-4937-A9E2-5D778F9D354E}"/>
    <cellStyle name="_JLA-090617A pillow and throw (2) 4" xfId="5050" xr:uid="{663AC739-D06F-463B-A021-89237BBED0B5}"/>
    <cellStyle name="_JLA-090617A pillow and throw (2) 4 2" xfId="9294" xr:uid="{79BF076B-507D-435A-AA75-B62A439DC721}"/>
    <cellStyle name="_JLA-090617A pillow and throw (2) 5" xfId="8181" xr:uid="{24987977-5669-458D-B339-9F31035FC220}"/>
    <cellStyle name="_JLA-090617A pillow and throw (2) 6" xfId="1751" xr:uid="{D6D8BD4A-7B78-4704-8B82-EF6C6A79C680}"/>
    <cellStyle name="_JLA-090617A pillow and throw (2)_JLA Accents 4-2013 - Michelle 2 Price" xfId="128" xr:uid="{00000000-0005-0000-0000-00006F000000}"/>
    <cellStyle name="_JLA-090617A pillow and throw (2)_JLA Accents 4-2013 - Michelle 2 Price 2" xfId="3236" xr:uid="{DDF7E961-6C27-434F-B0B5-E0DD819F54B6}"/>
    <cellStyle name="_JLA-090617A pillow and throw (2)_JLA Accents 4-2013 - Michelle 2 Price 2 2" xfId="8765" xr:uid="{58F44684-C181-495B-AA63-879C5643EF4A}"/>
    <cellStyle name="_JLA-090617A pillow and throw (2)_JLA Accents 4-2013 - Michelle 2 Price 3" xfId="6799" xr:uid="{84365403-6EE6-4BA2-89CA-E2AD5071A744}"/>
    <cellStyle name="_JLA-090617A pillow and throw (2)_JLA Accents 4-2013 - Michelle 2 Price 3 2" xfId="9684" xr:uid="{BBC277BB-3E32-4061-B458-ED79553B6C8F}"/>
    <cellStyle name="_JLA-090617A pillow and throw (2)_JLA Accents 4-2013 - Michelle 2 Price 4" xfId="8183" xr:uid="{F2928B28-8FCB-4C41-B811-D7442723E4FA}"/>
    <cellStyle name="_JLA-090617A pillow and throw (2)_JLA Accents 4-2013 - Michelle 2 Price 5" xfId="1753" xr:uid="{12340908-4E6A-45C1-BC6E-4EFD118A8594}"/>
    <cellStyle name="_JLA-090617A pillow and throw (2)_RTG tufted armless chair July 06 09" xfId="129" xr:uid="{00000000-0005-0000-0000-000070000000}"/>
    <cellStyle name="_JLA-090617A pillow and throw (2)_RTG tufted armless chair July 06 09 2" xfId="130" xr:uid="{00000000-0005-0000-0000-000071000000}"/>
    <cellStyle name="_JLA-090617A pillow and throw (2)_RTG tufted armless chair July 06 09 2 2" xfId="3238" xr:uid="{5A07465E-C59D-4FC9-9322-37F86761D023}"/>
    <cellStyle name="_JLA-090617A pillow and throw (2)_RTG tufted armless chair July 06 09 2 2 2" xfId="8767" xr:uid="{9AAC9B85-FE1E-43C1-8856-D80E8798B63D}"/>
    <cellStyle name="_JLA-090617A pillow and throw (2)_RTG tufted armless chair July 06 09 2 3" xfId="6800" xr:uid="{2E9F080D-160D-40D8-99AA-4BC1741FB6A2}"/>
    <cellStyle name="_JLA-090617A pillow and throw (2)_RTG tufted armless chair July 06 09 2 3 2" xfId="9685" xr:uid="{E96FBA7C-4191-4741-A852-9776B024BC60}"/>
    <cellStyle name="_JLA-090617A pillow and throw (2)_RTG tufted armless chair July 06 09 2 4" xfId="8185" xr:uid="{639C5C82-539D-4A21-BCEB-0122F83B9A50}"/>
    <cellStyle name="_JLA-090617A pillow and throw (2)_RTG tufted armless chair July 06 09 2 5" xfId="1755" xr:uid="{06954284-FDE3-49E5-BE54-09C6E27EAC82}"/>
    <cellStyle name="_JLA-090617A pillow and throw (2)_RTG tufted armless chair July 06 09 3" xfId="3237" xr:uid="{081F19A6-34ED-4528-8337-7BA6A4B4FD55}"/>
    <cellStyle name="_JLA-090617A pillow and throw (2)_RTG tufted armless chair July 06 09 3 2" xfId="8766" xr:uid="{6566D2F7-C2C9-48F4-B92D-C92020A1BFF5}"/>
    <cellStyle name="_JLA-090617A pillow and throw (2)_RTG tufted armless chair July 06 09 4" xfId="5051" xr:uid="{AA26B4D4-4C03-4327-8374-78C9E8B8409B}"/>
    <cellStyle name="_JLA-090617A pillow and throw (2)_RTG tufted armless chair July 06 09 4 2" xfId="9295" xr:uid="{32E5DFC9-F191-457D-81E3-3DF30C5154FF}"/>
    <cellStyle name="_JLA-090617A pillow and throw (2)_RTG tufted armless chair July 06 09 5" xfId="8184" xr:uid="{0913167C-FFBE-4365-9BEF-06036A1C032B}"/>
    <cellStyle name="_JLA-090617A pillow and throw (2)_RTG tufted armless chair July 06 09 6" xfId="1754" xr:uid="{5A2111AA-605B-455C-9DBA-1BE33CB4F67B}"/>
    <cellStyle name="_JLA-090617A pillow and throw (2)_RTG tufted armless chair July 06 09_JLA Accents 4-2013 - Michelle 2 Price" xfId="131" xr:uid="{00000000-0005-0000-0000-000072000000}"/>
    <cellStyle name="_JLA-090617A pillow and throw (2)_RTG tufted armless chair July 06 09_JLA Accents 4-2013 - Michelle 2 Price 2" xfId="3239" xr:uid="{4C32B6FA-49DD-45D8-A86D-A9E926797C83}"/>
    <cellStyle name="_JLA-090617A pillow and throw (2)_RTG tufted armless chair July 06 09_JLA Accents 4-2013 - Michelle 2 Price 2 2" xfId="8768" xr:uid="{43A2A68E-D733-4777-8AE8-CAA1B68BEE89}"/>
    <cellStyle name="_JLA-090617A pillow and throw (2)_RTG tufted armless chair July 06 09_JLA Accents 4-2013 - Michelle 2 Price 3" xfId="6801" xr:uid="{CE02E549-FDA4-4548-9820-B04809E6B3EF}"/>
    <cellStyle name="_JLA-090617A pillow and throw (2)_RTG tufted armless chair July 06 09_JLA Accents 4-2013 - Michelle 2 Price 3 2" xfId="9686" xr:uid="{6967F1B4-BCFD-4D61-9213-0C6B89C69AC1}"/>
    <cellStyle name="_JLA-090617A pillow and throw (2)_RTG tufted armless chair July 06 09_JLA Accents 4-2013 - Michelle 2 Price 4" xfId="8186" xr:uid="{B92EA073-6BAC-49C3-8CA7-3C83C7132466}"/>
    <cellStyle name="_JLA-090617A pillow and throw (2)_RTG tufted armless chair July 06 09_JLA Accents 4-2013 - Michelle 2 Price 5" xfId="1756" xr:uid="{A193F909-7ED3-4CAB-872A-295F8268D1D6}"/>
    <cellStyle name="_liquid cotton receipts" xfId="132" xr:uid="{00000000-0005-0000-0000-000073000000}"/>
    <cellStyle name="_liquid cotton receipts 2" xfId="3240" xr:uid="{EA258A2A-B8DA-42F6-B3A4-91506CE32A8C}"/>
    <cellStyle name="_liquid cotton receipts 3" xfId="6802" xr:uid="{D77BE7AC-6517-4DC3-83CB-E9B94A5C6DB9}"/>
    <cellStyle name="_liquid cotton receipts 4" xfId="1757" xr:uid="{58553D68-6BF2-45E9-9D03-A59791680743}"/>
    <cellStyle name="_Madison Park" xfId="5052" xr:uid="{B51BEB6B-6728-421E-B5E9-99C4507C242D}"/>
    <cellStyle name="_Mar 09 Market Week Blanket &amp; Throw Non-Electric" xfId="133" xr:uid="{00000000-0005-0000-0000-000074000000}"/>
    <cellStyle name="_Mar 09 Market Week Blanket &amp; Throw Non-Electric 2" xfId="134" xr:uid="{00000000-0005-0000-0000-000075000000}"/>
    <cellStyle name="_Mar 09 Market Week Blanket &amp; Throw Non-Electric 2 2" xfId="3242" xr:uid="{A39410F6-CA23-480B-B3F0-0C1940596D48}"/>
    <cellStyle name="_Mar 09 Market Week Blanket &amp; Throw Non-Electric 2 2 2" xfId="8770" xr:uid="{65925792-E800-4B2D-8B75-188F9A8D51B7}"/>
    <cellStyle name="_Mar 09 Market Week Blanket &amp; Throw Non-Electric 2 3" xfId="6803" xr:uid="{34C0EA30-C287-4AE1-8F7E-710D1674FD9F}"/>
    <cellStyle name="_Mar 09 Market Week Blanket &amp; Throw Non-Electric 2 3 2" xfId="9687" xr:uid="{68E0A9C0-CCDC-4867-9B59-ABB904C774B7}"/>
    <cellStyle name="_Mar 09 Market Week Blanket &amp; Throw Non-Electric 2 4" xfId="8188" xr:uid="{889FC2F4-A870-4AAD-BB68-710E951A4EB0}"/>
    <cellStyle name="_Mar 09 Market Week Blanket &amp; Throw Non-Electric 2 5" xfId="1759" xr:uid="{AC0B807B-ED69-4128-9FE8-017A24F0005C}"/>
    <cellStyle name="_Mar 09 Market Week Blanket &amp; Throw Non-Electric 3" xfId="3241" xr:uid="{46B3F489-A081-4D0D-8A17-644CEF0124C3}"/>
    <cellStyle name="_Mar 09 Market Week Blanket &amp; Throw Non-Electric 3 2" xfId="8769" xr:uid="{25D71634-8D34-4F35-9F16-7E92D73CC951}"/>
    <cellStyle name="_Mar 09 Market Week Blanket &amp; Throw Non-Electric 4" xfId="5053" xr:uid="{96D62B0A-E6EE-4E6F-AB4B-8F6E92E1B6BF}"/>
    <cellStyle name="_Mar 09 Market Week Blanket &amp; Throw Non-Electric 4 2" xfId="9296" xr:uid="{A1A5511A-C029-4492-BC82-9FA6DB9F9FBB}"/>
    <cellStyle name="_Mar 09 Market Week Blanket &amp; Throw Non-Electric 5" xfId="8187" xr:uid="{6450232B-2183-4C42-B68D-8F2FA47AE358}"/>
    <cellStyle name="_Mar 09 Market Week Blanket &amp; Throw Non-Electric 6" xfId="1758" xr:uid="{AA2C883B-BEC6-49C3-B681-4E5B0BE0219F}"/>
    <cellStyle name="_Mar 09 Market Week Blanket &amp; Throw Non-Electric_JLA Accents 4-2013 - Michelle 2 Price" xfId="135" xr:uid="{00000000-0005-0000-0000-000076000000}"/>
    <cellStyle name="_Mar 09 Market Week Blanket &amp; Throw Non-Electric_JLA Accents 4-2013 - Michelle 2 Price 2" xfId="3243" xr:uid="{B456AD4A-9540-4E88-914B-690CEA63C432}"/>
    <cellStyle name="_Mar 09 Market Week Blanket &amp; Throw Non-Electric_JLA Accents 4-2013 - Michelle 2 Price 2 2" xfId="8771" xr:uid="{35AE5ECB-236C-4F22-B58E-13BC92EB83FA}"/>
    <cellStyle name="_Mar 09 Market Week Blanket &amp; Throw Non-Electric_JLA Accents 4-2013 - Michelle 2 Price 3" xfId="6804" xr:uid="{4AF322ED-AED2-4B69-9203-3510BCB9432F}"/>
    <cellStyle name="_Mar 09 Market Week Blanket &amp; Throw Non-Electric_JLA Accents 4-2013 - Michelle 2 Price 3 2" xfId="9688" xr:uid="{05F89BD8-1580-4A85-B30C-E9CD05E45657}"/>
    <cellStyle name="_Mar 09 Market Week Blanket &amp; Throw Non-Electric_JLA Accents 4-2013 - Michelle 2 Price 4" xfId="8189" xr:uid="{67781013-F7E1-4A92-B9E1-3CDCAF68225C}"/>
    <cellStyle name="_Mar 09 Market Week Blanket &amp; Throw Non-Electric_JLA Accents 4-2013 - Michelle 2 Price 5" xfId="1760" xr:uid="{DBEF74D0-27AF-4B67-8807-E999F94FA8B0}"/>
    <cellStyle name="_Mar 09 Market Week Blanket &amp; Throw Non-Electric_RTG tufted armless chair July 06 09" xfId="136" xr:uid="{00000000-0005-0000-0000-000077000000}"/>
    <cellStyle name="_Mar 09 Market Week Blanket &amp; Throw Non-Electric_RTG tufted armless chair July 06 09 2" xfId="137" xr:uid="{00000000-0005-0000-0000-000078000000}"/>
    <cellStyle name="_Mar 09 Market Week Blanket &amp; Throw Non-Electric_RTG tufted armless chair July 06 09 2 2" xfId="3245" xr:uid="{404F4B11-C595-40D9-AD31-9B939B3635B4}"/>
    <cellStyle name="_Mar 09 Market Week Blanket &amp; Throw Non-Electric_RTG tufted armless chair July 06 09 2 2 2" xfId="8773" xr:uid="{78941654-16C4-4DDB-AB5C-32F689B6BCAF}"/>
    <cellStyle name="_Mar 09 Market Week Blanket &amp; Throw Non-Electric_RTG tufted armless chair July 06 09 2 3" xfId="6805" xr:uid="{9F57DDE2-D93A-47EA-8DA4-97BDDCEA7829}"/>
    <cellStyle name="_Mar 09 Market Week Blanket &amp; Throw Non-Electric_RTG tufted armless chair July 06 09 2 3 2" xfId="9689" xr:uid="{DA086FFE-C76F-4EA8-81BC-A080636B02DF}"/>
    <cellStyle name="_Mar 09 Market Week Blanket &amp; Throw Non-Electric_RTG tufted armless chair July 06 09 2 4" xfId="8191" xr:uid="{76C0F578-2604-452C-B735-94CF6D3F1658}"/>
    <cellStyle name="_Mar 09 Market Week Blanket &amp; Throw Non-Electric_RTG tufted armless chair July 06 09 2 5" xfId="1762" xr:uid="{FA29CC5D-8036-4738-8912-90AB73FECC44}"/>
    <cellStyle name="_Mar 09 Market Week Blanket &amp; Throw Non-Electric_RTG tufted armless chair July 06 09 3" xfId="3244" xr:uid="{FBFFB741-2A4C-4137-B231-96E0CDFD9846}"/>
    <cellStyle name="_Mar 09 Market Week Blanket &amp; Throw Non-Electric_RTG tufted armless chair July 06 09 3 2" xfId="8772" xr:uid="{F9082AD0-CAA6-45BB-8232-A1303C2B18C2}"/>
    <cellStyle name="_Mar 09 Market Week Blanket &amp; Throw Non-Electric_RTG tufted armless chair July 06 09 4" xfId="5054" xr:uid="{96D0468F-9C5E-4DBE-9AFF-1C6683155C9F}"/>
    <cellStyle name="_Mar 09 Market Week Blanket &amp; Throw Non-Electric_RTG tufted armless chair July 06 09 4 2" xfId="9297" xr:uid="{5D6AB819-7855-40CC-A4CD-EEC63D083BC8}"/>
    <cellStyle name="_Mar 09 Market Week Blanket &amp; Throw Non-Electric_RTG tufted armless chair July 06 09 5" xfId="8190" xr:uid="{D340B416-1381-4E1B-8DE3-FB224C9E29BD}"/>
    <cellStyle name="_Mar 09 Market Week Blanket &amp; Throw Non-Electric_RTG tufted armless chair July 06 09 6" xfId="1761" xr:uid="{0C184661-3205-43F4-A955-81AB1D7BFC84}"/>
    <cellStyle name="_Mar 09 Market Week Blanket &amp; Throw Non-Electric_RTG tufted armless chair July 06 09_JLA Accents 4-2013 - Michelle 2 Price" xfId="138" xr:uid="{00000000-0005-0000-0000-000079000000}"/>
    <cellStyle name="_Mar 09 Market Week Blanket &amp; Throw Non-Electric_RTG tufted armless chair July 06 09_JLA Accents 4-2013 - Michelle 2 Price 2" xfId="3246" xr:uid="{E6139B3E-8195-48B6-9248-F584E47CCDA3}"/>
    <cellStyle name="_Mar 09 Market Week Blanket &amp; Throw Non-Electric_RTG tufted armless chair July 06 09_JLA Accents 4-2013 - Michelle 2 Price 2 2" xfId="8774" xr:uid="{45A578BE-58EF-45C6-9A37-FE03418413E3}"/>
    <cellStyle name="_Mar 09 Market Week Blanket &amp; Throw Non-Electric_RTG tufted armless chair July 06 09_JLA Accents 4-2013 - Michelle 2 Price 3" xfId="6806" xr:uid="{ECA5F122-DAA4-4809-91B3-169BF5C3E9C8}"/>
    <cellStyle name="_Mar 09 Market Week Blanket &amp; Throw Non-Electric_RTG tufted armless chair July 06 09_JLA Accents 4-2013 - Michelle 2 Price 3 2" xfId="9690" xr:uid="{ACABB2BE-8958-44EA-B393-0CAB0F6ECED1}"/>
    <cellStyle name="_Mar 09 Market Week Blanket &amp; Throw Non-Electric_RTG tufted armless chair July 06 09_JLA Accents 4-2013 - Michelle 2 Price 4" xfId="8192" xr:uid="{60B858D4-8CD1-496C-93A4-F8A6151BE1AD}"/>
    <cellStyle name="_Mar 09 Market Week Blanket &amp; Throw Non-Electric_RTG tufted armless chair July 06 09_JLA Accents 4-2013 - Michelle 2 Price 5" xfId="1763" xr:uid="{BFA794E4-95AF-4625-96D6-6AA99480A7AF}"/>
    <cellStyle name="_OMS SS - VENDOR, CC Fleece Blanket " xfId="5055" xr:uid="{06E3775A-7C14-4705-9292-DC8C9A2325A3}"/>
    <cellStyle name="_OMS SS - VENDOR, CC Fleece Blanket  2" xfId="5056" xr:uid="{FC2A49F3-35D8-470D-B64E-CE1D1B9DAAE3}"/>
    <cellStyle name="_OMS SS - VENDOR, CC Fleece Blanket _BL microtec throw CCD 20130109 by Freda" xfId="5057" xr:uid="{A683BC40-C20E-4E90-B663-35CF9420D52B}"/>
    <cellStyle name="_OMS SS - VENDOR, CC Fleece Blanket _CCD SteinMart blanket  throw 20140116 (2)" xfId="7749" xr:uid="{8CC53502-DFC1-46DD-A0E7-FB8F405B8D6B}"/>
    <cellStyle name="_OMS SS - VENDOR, CC Fleece Blanket _CCD-Dillard's 140709" xfId="5058" xr:uid="{740AA623-7E95-43CF-995A-0D96521FADD8}"/>
    <cellStyle name="_OMS SS - VENDOR, CC Fleece Blanket _CCD-Dillard's 140722 upd140724" xfId="5059" xr:uid="{4ADCB81C-DBB3-40E1-923E-563A948CD8F8}"/>
    <cellStyle name="_OMS SS - VENDOR, CC Fleece Blanket _CCD-HSN 09" xfId="5060" xr:uid="{B97541E2-524F-4998-954E-C52F5AAFD2F6}"/>
    <cellStyle name="_OMS SS - VENDOR, CC Fleece Blanket _CCD-HSN 09_CCD SteinMart blanket  throw 20140116 (2)" xfId="7750" xr:uid="{5D68EA4C-CFCD-4D5F-8DE1-3AF69447FFDF}"/>
    <cellStyle name="_OMS SS - VENDOR, CC Fleece Blanket _CCD-HSN 092812" xfId="5061" xr:uid="{36E31557-F93C-40B1-A11B-7722DB432ABA}"/>
    <cellStyle name="_OMS SS - VENDOR, CC Fleece Blanket _CCD-HSN 092812_CCD SteinMart blanket  throw 20140116 (2)" xfId="7751" xr:uid="{2C4B0B02-1DAB-42FF-B912-E73C5DCF8284}"/>
    <cellStyle name="_OMS SS - VENDOR, CC Fleece Blanket _CCD-HSN 130128" xfId="5062" xr:uid="{C0C62A58-E59F-42B9-988B-134848F6DADF}"/>
    <cellStyle name="_OMS SS - VENDOR, CC Fleece Blanket _Dillard's microfiber quitled throw 20140709" xfId="5063" xr:uid="{AC0A31F4-E59B-43B7-BA3E-8B2F99C09F2D}"/>
    <cellStyle name="_OMS SS - VENDOR, CC Fleece Blanket _Dillard's Millennial Throw Commit 130501 updated 131015" xfId="5064" xr:uid="{84973ABD-F195-481C-8676-EA6BEED978AC}"/>
    <cellStyle name="_OMS SS - VENDOR, CC Fleece Blanket _Dillard's printed mink throw and pillow 140722 revised141008" xfId="5065" xr:uid="{A296FDE1-4ED9-47F0-A85A-412FBE7315AD}"/>
    <cellStyle name="_OMS SS - VENDOR, CC Fleece Blanket _Dillards throw and blanket quote sheet 20141210 upd150106" xfId="5066" xr:uid="{18926907-EDA2-4477-9A7E-F598656BE078}"/>
    <cellStyle name="_OMS SS - VENDOR, CC Fleece Blanket _Dillards throw and blanket quote sheet 20141210 upd150107 upd150115 upd150127" xfId="5067" xr:uid="{3750F6CB-0280-4CA9-BE3E-DDAC476A2C5D}"/>
    <cellStyle name="_OMS SS - VENDOR, CC Fleece Blanket _Dillards throw and blanket quote sheet 20141210 upd150107 upd150115 upd150127 upd 0212 upd0226" xfId="5068" xr:uid="{92CD0923-2616-4C64-9B40-25B3F1E06BC1}"/>
    <cellStyle name="_OMS SS - VENDOR, CC Fleece Blanket _HSN Blanket &amp; Throw 121003 updated 130114" xfId="5069" xr:uid="{B84D556D-574D-4265-A0C9-0C433DDB95C9}"/>
    <cellStyle name="_OMS SS - VENDOR, CC Fleece Blanket _HSN Blanket &amp; Throw 130205 updated 130305" xfId="5070" xr:uid="{B0DB7A12-B183-4375-A16F-0706DC957A1B}"/>
    <cellStyle name="_OMS SS - VENDOR, CC Fleece Blanket _LID" xfId="5071" xr:uid="{358A22F3-5D3D-4870-9586-335DBCC4E5D7}"/>
    <cellStyle name="_OMS SS - VENDOR, CC Fleece Blanket _Macy's 3 in 1 throw 2013 Update 1119012--H--1120012" xfId="7182" xr:uid="{8B6B557B-CC45-42CE-B84D-3F9DFF3E0C03}"/>
    <cellStyle name="_OMS SS - VENDOR, CC Fleece Blanket _Poolstock Non-heated Blanket &amp; Sheet Set Commit" xfId="7183" xr:uid="{EA820E44-4EA9-47D1-A3D4-0735075A23E2}"/>
    <cellStyle name="_OMS SS - VENDOR, CC Fleece Blanket _Sears Cozy Spun reverse to berber down alt comforter  Commit 02032012" xfId="5072" xr:uid="{A418FD0F-AFB8-474C-9D48-AB09B0F52C81}"/>
    <cellStyle name="_OMS SS - VENDOR, CC Fleece Blanket _Sears Cozy Spun reverse to berber down alt comforter  Commit 02032012-H" xfId="5073" xr:uid="{7F0D43A9-58AA-413D-BAAE-6BBA02D83A56}"/>
    <cellStyle name="_OMS SS - VENDOR, CC Fleece Blanket _WM angle Wrap commitment-05232012-updated 07172012" xfId="5074" xr:uid="{C78E8BCE-99F9-4422-AAAA-A345BD748C44}"/>
    <cellStyle name="_Poolstock Plush Sheet Set Commit 110930" xfId="5075" xr:uid="{6612714D-5D6F-49DA-8036-74CD09CF4D78}"/>
    <cellStyle name="_Poolstock Plush Sheet Set Commit 110930 2" xfId="9298" xr:uid="{10453C06-A129-4DEA-931B-81BBC983E0EB}"/>
    <cellStyle name="_Poolstock Plush Sheet Set Commit 110930_CCD SteinMart blanket  throw 20140116 (2)" xfId="7752" xr:uid="{3B9679CA-0592-41BD-84ED-4FFACF554F56}"/>
    <cellStyle name="_Poolstock Plush Sheet Set Commit 110930_CCD SteinMart blanket  throw 20140116 (2) 2" xfId="9920" xr:uid="{665619CF-54FD-4AD7-8243-7E7ACD53A2B6}"/>
    <cellStyle name="_Qty kept in Hayward until Aug 29-Rev" xfId="7184" xr:uid="{0666817A-BFB0-4BE8-9270-C43A52174416}"/>
    <cellStyle name="_Qty kept in Hayward until Aug 29-Rev 2" xfId="9830" xr:uid="{9E07959E-3121-4006-9CCC-C53F21AB4E64}"/>
    <cellStyle name="_Qty kept in Hayward until Aug 29-Rev_projection" xfId="7185" xr:uid="{91E4EB11-BC6E-42E3-BF16-A56E0D90332C}"/>
    <cellStyle name="_Qty kept in Hayward until Aug 29-Rev_projection 2" xfId="9831" xr:uid="{61AEF284-1B6B-46E8-8A8F-A1C54CB290A5}"/>
    <cellStyle name="_Qty kept in Hayward until Aug 29-Rev_projection_email trail" xfId="7186" xr:uid="{05A53057-A787-41E8-A259-58FAF659BA67}"/>
    <cellStyle name="_Qty kept in Hayward until Aug 29-Rev_projection_email trail 2" xfId="9832" xr:uid="{441A6B3A-97B5-448E-B126-7FBB2977E113}"/>
    <cellStyle name="_Quota of HP samples--kaifa--20100907" xfId="139" xr:uid="{00000000-0005-0000-0000-00007A000000}"/>
    <cellStyle name="_Quota of HP samples--kaifa--20100907 2" xfId="140" xr:uid="{00000000-0005-0000-0000-00007B000000}"/>
    <cellStyle name="_Quota of HP samples--kaifa--20100907 2 2" xfId="3248" xr:uid="{1D49D7A0-FE8A-4BF3-B86A-909D7C2A1A98}"/>
    <cellStyle name="_Quota of HP samples--kaifa--20100907 2 2 2" xfId="8776" xr:uid="{D7440248-6AE6-4C15-BA7E-A7CE440145BE}"/>
    <cellStyle name="_Quota of HP samples--kaifa--20100907 2 3" xfId="6807" xr:uid="{5688E27C-F153-4B76-89D2-C8654CD177A6}"/>
    <cellStyle name="_Quota of HP samples--kaifa--20100907 2 3 2" xfId="9691" xr:uid="{A130F997-2A40-44A9-8A69-97CE15FC1551}"/>
    <cellStyle name="_Quota of HP samples--kaifa--20100907 2 4" xfId="8194" xr:uid="{CD0F7E27-0024-4669-9955-84F8BEE092DC}"/>
    <cellStyle name="_Quota of HP samples--kaifa--20100907 2 5" xfId="1765" xr:uid="{1C94CAAB-C0EF-479E-A527-14D81BF1653E}"/>
    <cellStyle name="_Quota of HP samples--kaifa--20100907 3" xfId="3247" xr:uid="{B9F2CE6B-5E9C-4AD9-B2F0-F8C33B150222}"/>
    <cellStyle name="_Quota of HP samples--kaifa--20100907 3 2" xfId="8775" xr:uid="{B8C2E309-4C2C-463D-8514-0F19BA6E26A3}"/>
    <cellStyle name="_Quota of HP samples--kaifa--20100907 4" xfId="5076" xr:uid="{D13C691E-582A-4784-A0B8-8DAB6D9A317A}"/>
    <cellStyle name="_Quota of HP samples--kaifa--20100907 4 2" xfId="9299" xr:uid="{33876C4F-25F2-4CC0-8C0B-E12AE953480E}"/>
    <cellStyle name="_Quota of HP samples--kaifa--20100907 5" xfId="8193" xr:uid="{C93ADA4E-08EF-4EE3-80F6-684605B9783F}"/>
    <cellStyle name="_Quota of HP samples--kaifa--20100907 6" xfId="1764" xr:uid="{EB963638-F131-4AC7-BF21-5D20FB53DCCB}"/>
    <cellStyle name="_Quota of HP samples--kaifa--20100907_JLA Accents 4-2013 - Michelle 2 Price" xfId="141" xr:uid="{00000000-0005-0000-0000-00007C000000}"/>
    <cellStyle name="_Quota of HP samples--kaifa--20100907_JLA Accents 4-2013 - Michelle 2 Price 2" xfId="3249" xr:uid="{1BD6ED66-E446-4E10-821E-DA00FBBDF3D0}"/>
    <cellStyle name="_Quota of HP samples--kaifa--20100907_JLA Accents 4-2013 - Michelle 2 Price 2 2" xfId="8777" xr:uid="{BB49A9BA-4D6B-4F2F-9EA5-8D1F9F92C311}"/>
    <cellStyle name="_Quota of HP samples--kaifa--20100907_JLA Accents 4-2013 - Michelle 2 Price 3" xfId="6808" xr:uid="{20CB0F23-16F3-403F-A0CE-56EB6D4CDB69}"/>
    <cellStyle name="_Quota of HP samples--kaifa--20100907_JLA Accents 4-2013 - Michelle 2 Price 3 2" xfId="9692" xr:uid="{BA1BC501-557E-4CEC-9DF6-BE10F1A0548A}"/>
    <cellStyle name="_Quota of HP samples--kaifa--20100907_JLA Accents 4-2013 - Michelle 2 Price 4" xfId="8195" xr:uid="{A31A7A57-27F4-4C95-B7A3-ECEA2CEE5AA3}"/>
    <cellStyle name="_Quota of HP samples--kaifa--20100907_JLA Accents 4-2013 - Michelle 2 Price 5" xfId="1766" xr:uid="{D07A6B9E-3503-49AE-B219-52219E55331C}"/>
    <cellStyle name="_Quota of HP samples--kaifa--20100929rvd" xfId="142" xr:uid="{00000000-0005-0000-0000-00007D000000}"/>
    <cellStyle name="_Quota of HP samples--kaifa--20100929rvd 2" xfId="143" xr:uid="{00000000-0005-0000-0000-00007E000000}"/>
    <cellStyle name="_Quota of HP samples--kaifa--20100929rvd 2 2" xfId="3251" xr:uid="{CC474783-A144-40F0-9F65-9BF6023E0F7C}"/>
    <cellStyle name="_Quota of HP samples--kaifa--20100929rvd 2 2 2" xfId="8779" xr:uid="{03B69FF9-3383-404F-8F53-EBBB88A749D8}"/>
    <cellStyle name="_Quota of HP samples--kaifa--20100929rvd 2 3" xfId="6809" xr:uid="{01F356F5-584E-4AB7-8DC8-256BCD0361E5}"/>
    <cellStyle name="_Quota of HP samples--kaifa--20100929rvd 2 3 2" xfId="9693" xr:uid="{752189E8-E78F-4693-A0E0-318A3411BE42}"/>
    <cellStyle name="_Quota of HP samples--kaifa--20100929rvd 2 4" xfId="8197" xr:uid="{429DF3E5-4C14-426B-8F04-C6CE1AAE173A}"/>
    <cellStyle name="_Quota of HP samples--kaifa--20100929rvd 2 5" xfId="1768" xr:uid="{D70C8971-061B-4BF5-A004-118F1476F6F8}"/>
    <cellStyle name="_Quota of HP samples--kaifa--20100929rvd 3" xfId="3250" xr:uid="{B4A845CF-DECA-4829-8033-A2535C576D5F}"/>
    <cellStyle name="_Quota of HP samples--kaifa--20100929rvd 3 2" xfId="8778" xr:uid="{D56B20C2-3B58-4B78-B6FA-CABCA4A89286}"/>
    <cellStyle name="_Quota of HP samples--kaifa--20100929rvd 4" xfId="5077" xr:uid="{369F1215-734A-4AF1-9FE8-D93AE8742A59}"/>
    <cellStyle name="_Quota of HP samples--kaifa--20100929rvd 4 2" xfId="9300" xr:uid="{4FB73051-6E0D-4816-9D21-591FF64BB62A}"/>
    <cellStyle name="_Quota of HP samples--kaifa--20100929rvd 5" xfId="8196" xr:uid="{F0E087CC-79BE-4F2D-B94B-CB8F2A4857EA}"/>
    <cellStyle name="_Quota of HP samples--kaifa--20100929rvd 6" xfId="1767" xr:uid="{408EB181-3ABD-49C6-8362-AE075DC3B01A}"/>
    <cellStyle name="_Quota of HP samples--kaifa--20100929rvd_JLA Accents 4-2013 - Michelle 2 Price" xfId="144" xr:uid="{00000000-0005-0000-0000-00007F000000}"/>
    <cellStyle name="_Quota of HP samples--kaifa--20100929rvd_JLA Accents 4-2013 - Michelle 2 Price 2" xfId="3252" xr:uid="{758988A0-FA41-4290-8EBE-AE92EFAFD858}"/>
    <cellStyle name="_Quota of HP samples--kaifa--20100929rvd_JLA Accents 4-2013 - Michelle 2 Price 2 2" xfId="8780" xr:uid="{34FAD9B5-97D7-4339-B203-3DB44066AFB1}"/>
    <cellStyle name="_Quota of HP samples--kaifa--20100929rvd_JLA Accents 4-2013 - Michelle 2 Price 3" xfId="6810" xr:uid="{212D3380-AF43-4BC0-9A6E-EE57CEF70FD3}"/>
    <cellStyle name="_Quota of HP samples--kaifa--20100929rvd_JLA Accents 4-2013 - Michelle 2 Price 3 2" xfId="9694" xr:uid="{5E361865-5B5F-4058-A53A-07B5CA434494}"/>
    <cellStyle name="_Quota of HP samples--kaifa--20100929rvd_JLA Accents 4-2013 - Michelle 2 Price 4" xfId="8198" xr:uid="{31909670-2BBA-4416-9EEF-171B2C9AC6AD}"/>
    <cellStyle name="_Quota of HP samples--kaifa--20100929rvd_JLA Accents 4-2013 - Michelle 2 Price 5" xfId="1769" xr:uid="{6E45E2F0-5BFE-4049-AD5F-E57894865785}"/>
    <cellStyle name="_QUOTATION FOR HIGH POINT SAMPLES-JINZHENG-20100907" xfId="145" xr:uid="{00000000-0005-0000-0000-000080000000}"/>
    <cellStyle name="_QUOTATION FOR HIGH POINT SAMPLES-JINZHENG-20100907 2" xfId="146" xr:uid="{00000000-0005-0000-0000-000081000000}"/>
    <cellStyle name="_QUOTATION FOR HIGH POINT SAMPLES-JINZHENG-20100907 2 2" xfId="3254" xr:uid="{548203BC-E835-4F5E-9577-C6ACC7FB74DF}"/>
    <cellStyle name="_QUOTATION FOR HIGH POINT SAMPLES-JINZHENG-20100907 2 2 2" xfId="8782" xr:uid="{95299E78-9A69-4798-84D8-DB60895EA459}"/>
    <cellStyle name="_QUOTATION FOR HIGH POINT SAMPLES-JINZHENG-20100907 2 3" xfId="6811" xr:uid="{C3710E2B-3D38-42AC-9B05-D0134321048F}"/>
    <cellStyle name="_QUOTATION FOR HIGH POINT SAMPLES-JINZHENG-20100907 2 3 2" xfId="9695" xr:uid="{4991B79C-359D-4676-A541-528D991232C7}"/>
    <cellStyle name="_QUOTATION FOR HIGH POINT SAMPLES-JINZHENG-20100907 2 4" xfId="8200" xr:uid="{3D857F9C-7947-41C8-9727-E85FA8C1A675}"/>
    <cellStyle name="_QUOTATION FOR HIGH POINT SAMPLES-JINZHENG-20100907 2 5" xfId="1771" xr:uid="{A1384B09-F1E3-4DA8-B0FF-F78FEFCFF818}"/>
    <cellStyle name="_QUOTATION FOR HIGH POINT SAMPLES-JINZHENG-20100907 3" xfId="3253" xr:uid="{5B1499B5-3587-4ADE-AD39-46CB1DF63DB9}"/>
    <cellStyle name="_QUOTATION FOR HIGH POINT SAMPLES-JINZHENG-20100907 3 2" xfId="8781" xr:uid="{C41E4B80-EBDA-48BA-98E1-0B602BA2F421}"/>
    <cellStyle name="_QUOTATION FOR HIGH POINT SAMPLES-JINZHENG-20100907 4" xfId="5078" xr:uid="{3A81B391-51A7-43D5-85BB-9E36ED31E4B6}"/>
    <cellStyle name="_QUOTATION FOR HIGH POINT SAMPLES-JINZHENG-20100907 4 2" xfId="9301" xr:uid="{10FAF40B-A364-4415-A1A1-626F37AC30EC}"/>
    <cellStyle name="_QUOTATION FOR HIGH POINT SAMPLES-JINZHENG-20100907 5" xfId="8199" xr:uid="{46C9F451-B750-4BEC-ADA2-E7DF1473FE42}"/>
    <cellStyle name="_QUOTATION FOR HIGH POINT SAMPLES-JINZHENG-20100907 6" xfId="1770" xr:uid="{A169DF8E-4B82-4C3A-B61C-54B9AC5DB240}"/>
    <cellStyle name="_QUOTATION FOR HIGH POINT SAMPLES-JINZHENG-20100907_JLA Accents 4-2013 - Michelle 2 Price" xfId="147" xr:uid="{00000000-0005-0000-0000-000082000000}"/>
    <cellStyle name="_QUOTATION FOR HIGH POINT SAMPLES-JINZHENG-20100907_JLA Accents 4-2013 - Michelle 2 Price 2" xfId="3255" xr:uid="{50B33BB2-C17F-45EB-8E18-FFF592F2D7E2}"/>
    <cellStyle name="_QUOTATION FOR HIGH POINT SAMPLES-JINZHENG-20100907_JLA Accents 4-2013 - Michelle 2 Price 2 2" xfId="8783" xr:uid="{8F4FB8B4-10F9-45BC-9480-61DAE7D07E9A}"/>
    <cellStyle name="_QUOTATION FOR HIGH POINT SAMPLES-JINZHENG-20100907_JLA Accents 4-2013 - Michelle 2 Price 3" xfId="6812" xr:uid="{489FE2FC-A36E-444C-BCFF-B158EF3318F4}"/>
    <cellStyle name="_QUOTATION FOR HIGH POINT SAMPLES-JINZHENG-20100907_JLA Accents 4-2013 - Michelle 2 Price 3 2" xfId="9696" xr:uid="{E5A17BEF-4970-446B-BCEF-6D2856F017F8}"/>
    <cellStyle name="_QUOTATION FOR HIGH POINT SAMPLES-JINZHENG-20100907_JLA Accents 4-2013 - Michelle 2 Price 4" xfId="8201" xr:uid="{64F41838-B747-49EC-A786-1350939437ED}"/>
    <cellStyle name="_QUOTATION FOR HIGH POINT SAMPLES-JINZHENG-20100907_JLA Accents 4-2013 - Michelle 2 Price 5" xfId="1772" xr:uid="{1C2AD9ED-E754-4BEF-A7C4-AC713AE2B0C0}"/>
    <cellStyle name="_Quotation of HP samples--YOUBANG-20100907" xfId="148" xr:uid="{00000000-0005-0000-0000-000083000000}"/>
    <cellStyle name="_Quotation of HP samples--YOUBANG-20100907 (2)" xfId="149" xr:uid="{00000000-0005-0000-0000-000084000000}"/>
    <cellStyle name="_Quotation of HP samples--YOUBANG-20100907 (2) 2" xfId="150" xr:uid="{00000000-0005-0000-0000-000085000000}"/>
    <cellStyle name="_Quotation of HP samples--YOUBANG-20100907 (2) 2 2" xfId="3258" xr:uid="{9A8BAE75-2C74-4C45-95BC-7AA57D7D1FFA}"/>
    <cellStyle name="_Quotation of HP samples--YOUBANG-20100907 (2) 2 2 2" xfId="8786" xr:uid="{B65FF9AF-A1EA-4C99-9343-2E17E40AD5E8}"/>
    <cellStyle name="_Quotation of HP samples--YOUBANG-20100907 (2) 2 3" xfId="6813" xr:uid="{DF045B65-764D-4FF9-8EBA-FFE6A7B9B081}"/>
    <cellStyle name="_Quotation of HP samples--YOUBANG-20100907 (2) 2 3 2" xfId="9697" xr:uid="{0EB31FD9-7BEF-4926-9F27-E732E49FDEE0}"/>
    <cellStyle name="_Quotation of HP samples--YOUBANG-20100907 (2) 2 4" xfId="8204" xr:uid="{ABA971EF-DDAE-4E73-8369-3118D0C7CE93}"/>
    <cellStyle name="_Quotation of HP samples--YOUBANG-20100907 (2) 2 5" xfId="1775" xr:uid="{DA6ACD53-7352-4539-8F42-C14A7F9C95DE}"/>
    <cellStyle name="_Quotation of HP samples--YOUBANG-20100907 (2) 3" xfId="3257" xr:uid="{4940AECA-1022-4702-A89B-534BD777FBD2}"/>
    <cellStyle name="_Quotation of HP samples--YOUBANG-20100907 (2) 3 2" xfId="8785" xr:uid="{C3E93E66-3336-4D45-8A6D-F0F8A2B29ADF}"/>
    <cellStyle name="_Quotation of HP samples--YOUBANG-20100907 (2) 4" xfId="5080" xr:uid="{7E7391A8-FF95-41EE-842D-6AF1C2552606}"/>
    <cellStyle name="_Quotation of HP samples--YOUBANG-20100907 (2) 4 2" xfId="9303" xr:uid="{5A3750BE-ECB4-4C18-B502-F8DF4F7CE7DD}"/>
    <cellStyle name="_Quotation of HP samples--YOUBANG-20100907 (2) 5" xfId="8203" xr:uid="{9867B583-EBBE-4D6D-AA82-776DD5828573}"/>
    <cellStyle name="_Quotation of HP samples--YOUBANG-20100907 (2) 6" xfId="1774" xr:uid="{8BCBCD7B-5181-43AF-BE86-1B31B1114140}"/>
    <cellStyle name="_Quotation of HP samples--YOUBANG-20100907 (2)_JLA Accents 4-2013 - Michelle 2 Price" xfId="151" xr:uid="{00000000-0005-0000-0000-000086000000}"/>
    <cellStyle name="_Quotation of HP samples--YOUBANG-20100907 (2)_JLA Accents 4-2013 - Michelle 2 Price 2" xfId="3259" xr:uid="{86DD43BE-F63C-406A-B9BE-89529CE14CC7}"/>
    <cellStyle name="_Quotation of HP samples--YOUBANG-20100907 (2)_JLA Accents 4-2013 - Michelle 2 Price 2 2" xfId="8787" xr:uid="{5E4B5D5E-C2AD-4AE9-9793-770C9008A77C}"/>
    <cellStyle name="_Quotation of HP samples--YOUBANG-20100907 (2)_JLA Accents 4-2013 - Michelle 2 Price 3" xfId="6814" xr:uid="{2E9D8AA2-9487-42B9-9A99-DA706194185A}"/>
    <cellStyle name="_Quotation of HP samples--YOUBANG-20100907 (2)_JLA Accents 4-2013 - Michelle 2 Price 3 2" xfId="9698" xr:uid="{F860C125-AD2D-4F1F-A9D0-E67E934800C8}"/>
    <cellStyle name="_Quotation of HP samples--YOUBANG-20100907 (2)_JLA Accents 4-2013 - Michelle 2 Price 4" xfId="8205" xr:uid="{55BC2BCB-2B00-40C8-B457-D627DD6826BD}"/>
    <cellStyle name="_Quotation of HP samples--YOUBANG-20100907 (2)_JLA Accents 4-2013 - Michelle 2 Price 5" xfId="1776" xr:uid="{5061582D-E68F-4D93-80AB-9E41B998CC3F}"/>
    <cellStyle name="_Quotation of HP samples--YOUBANG-20100907 10" xfId="8643" xr:uid="{1FC7FBC8-AE98-4C12-B0B8-88E32863BB1D}"/>
    <cellStyle name="_Quotation of HP samples--YOUBANG-20100907 11" xfId="8574" xr:uid="{82349964-DC21-4886-BBFB-15C3C8998A1B}"/>
    <cellStyle name="_Quotation of HP samples--YOUBANG-20100907 12" xfId="8688" xr:uid="{D92073E2-10C3-49FE-8675-B24A54E9A384}"/>
    <cellStyle name="_Quotation of HP samples--YOUBANG-20100907 2" xfId="152" xr:uid="{00000000-0005-0000-0000-000087000000}"/>
    <cellStyle name="_Quotation of HP samples--YOUBANG-20100907 2 2" xfId="3260" xr:uid="{8FF1CFBE-0D41-45EB-BD09-D065A1E6B20C}"/>
    <cellStyle name="_Quotation of HP samples--YOUBANG-20100907 2 2 2" xfId="8788" xr:uid="{127B0E8B-33FE-40B9-A28D-D82BE298CA53}"/>
    <cellStyle name="_Quotation of HP samples--YOUBANG-20100907 2 3" xfId="6815" xr:uid="{3354096E-0ACF-4B8D-9299-3BB298A844F3}"/>
    <cellStyle name="_Quotation of HP samples--YOUBANG-20100907 2 3 2" xfId="9699" xr:uid="{14F522E1-6BA7-463C-8DD8-42A8F34C53A3}"/>
    <cellStyle name="_Quotation of HP samples--YOUBANG-20100907 2 4" xfId="8206" xr:uid="{ACA24ECD-A81E-463A-8EB1-D85B9EF95205}"/>
    <cellStyle name="_Quotation of HP samples--YOUBANG-20100907 2 5" xfId="1777" xr:uid="{BB59EF1D-FEAF-414B-AEC5-641E9A7D7D2C}"/>
    <cellStyle name="_Quotation of HP samples--YOUBANG-20100907 3" xfId="153" xr:uid="{00000000-0005-0000-0000-000088000000}"/>
    <cellStyle name="_Quotation of HP samples--YOUBANG-20100907 3 2" xfId="3261" xr:uid="{E954FB23-AF0F-4040-B11E-C48C6B3920F2}"/>
    <cellStyle name="_Quotation of HP samples--YOUBANG-20100907 3 2 2" xfId="8789" xr:uid="{DFD08A61-DF60-45C6-8DD6-79DAB1607223}"/>
    <cellStyle name="_Quotation of HP samples--YOUBANG-20100907 3 3" xfId="6816" xr:uid="{C88B784F-CD83-42FD-879C-820F963654F2}"/>
    <cellStyle name="_Quotation of HP samples--YOUBANG-20100907 3 3 2" xfId="9700" xr:uid="{F760BB42-195A-44CC-94DF-BE19B29E93A5}"/>
    <cellStyle name="_Quotation of HP samples--YOUBANG-20100907 3 4" xfId="8207" xr:uid="{FF8DFFCC-6C17-4F40-9BD3-7D75EF1D3F48}"/>
    <cellStyle name="_Quotation of HP samples--YOUBANG-20100907 3 5" xfId="1778" xr:uid="{98E7B359-7EF4-4FA8-8934-6685DC7A20B5}"/>
    <cellStyle name="_Quotation of HP samples--YOUBANG-20100907 4" xfId="154" xr:uid="{00000000-0005-0000-0000-000089000000}"/>
    <cellStyle name="_Quotation of HP samples--YOUBANG-20100907 4 2" xfId="3262" xr:uid="{7E706263-FEE1-4B43-856B-5EF2C0A6E93E}"/>
    <cellStyle name="_Quotation of HP samples--YOUBANG-20100907 4 2 2" xfId="8790" xr:uid="{F30317DC-1224-4B05-B395-A54FC1C57CCF}"/>
    <cellStyle name="_Quotation of HP samples--YOUBANG-20100907 4 3" xfId="6817" xr:uid="{9A492F96-D245-4F15-AB26-D26657EE2930}"/>
    <cellStyle name="_Quotation of HP samples--YOUBANG-20100907 4 3 2" xfId="9701" xr:uid="{AE8EA816-6017-45A9-989F-28A3C7E7DE8E}"/>
    <cellStyle name="_Quotation of HP samples--YOUBANG-20100907 4 4" xfId="8208" xr:uid="{06054783-2270-46A5-83FA-2458E07864EC}"/>
    <cellStyle name="_Quotation of HP samples--YOUBANG-20100907 4 5" xfId="1779" xr:uid="{4CA21215-8988-49D9-9175-FCD62FABD6A7}"/>
    <cellStyle name="_Quotation of HP samples--YOUBANG-20100907 5" xfId="3256" xr:uid="{971536B2-3D97-4174-A9C6-4753BABFD888}"/>
    <cellStyle name="_Quotation of HP samples--YOUBANG-20100907 5 2" xfId="8784" xr:uid="{29BF503E-01B1-4B59-A1D7-DB7FEA3E5420}"/>
    <cellStyle name="_Quotation of HP samples--YOUBANG-20100907 6" xfId="5079" xr:uid="{27B35778-E83F-4E53-9860-4B79D4B39326}"/>
    <cellStyle name="_Quotation of HP samples--YOUBANG-20100907 6 2" xfId="9302" xr:uid="{3A54C46D-D2B6-4C28-BC88-24BCCB15C62C}"/>
    <cellStyle name="_Quotation of HP samples--YOUBANG-20100907 7" xfId="8202" xr:uid="{ED672449-827C-41A1-9F80-8E2A6BA0F787}"/>
    <cellStyle name="_Quotation of HP samples--YOUBANG-20100907 8" xfId="8429" xr:uid="{35811E83-EB31-44F3-A353-88DE94E7F0F8}"/>
    <cellStyle name="_Quotation of HP samples--YOUBANG-20100907 9" xfId="1773" xr:uid="{455165C2-31BB-4F20-9E5B-0783BDDDE7D8}"/>
    <cellStyle name="_Quotation of HP samples--YOUBANG-20100907_JLA Accents 4-2013 - Michelle 2 Price" xfId="155" xr:uid="{00000000-0005-0000-0000-00008A000000}"/>
    <cellStyle name="_Quotation of HP samples--YOUBANG-20100907_JLA Accents 4-2013 - Michelle 2 Price 2" xfId="3263" xr:uid="{66339348-F930-40A2-A113-F3FB7487629F}"/>
    <cellStyle name="_Quotation of HP samples--YOUBANG-20100907_JLA Accents 4-2013 - Michelle 2 Price 2 2" xfId="8791" xr:uid="{FD30FD89-19B0-4F3A-AB26-E1064E41F86E}"/>
    <cellStyle name="_Quotation of HP samples--YOUBANG-20100907_JLA Accents 4-2013 - Michelle 2 Price 3" xfId="6818" xr:uid="{8F53F63E-5411-4875-BC23-4A66A6AF0A51}"/>
    <cellStyle name="_Quotation of HP samples--YOUBANG-20100907_JLA Accents 4-2013 - Michelle 2 Price 3 2" xfId="9702" xr:uid="{9E55DE07-4EB3-4AC5-9B3D-1A368D18D9F0}"/>
    <cellStyle name="_Quotation of HP samples--YOUBANG-20100907_JLA Accents 4-2013 - Michelle 2 Price 4" xfId="8209" xr:uid="{197F469F-FF55-4994-9211-BF6797365F6A}"/>
    <cellStyle name="_Quotation of HP samples--YOUBANG-20100907_JLA Accents 4-2013 - Michelle 2 Price 5" xfId="1780" xr:uid="{E14738A9-A523-4C09-8287-72EAE376EA50}"/>
    <cellStyle name="_Quotation sheet of HP samples- Jincheng-20100907" xfId="156" xr:uid="{00000000-0005-0000-0000-00008B000000}"/>
    <cellStyle name="_Quotation sheet of HP samples- Jincheng-20100907 (3)" xfId="157" xr:uid="{00000000-0005-0000-0000-00008C000000}"/>
    <cellStyle name="_Quotation sheet of HP samples- Jincheng-20100907 (3) 2" xfId="158" xr:uid="{00000000-0005-0000-0000-00008D000000}"/>
    <cellStyle name="_Quotation sheet of HP samples- Jincheng-20100907 (3) 2 2" xfId="3266" xr:uid="{D3ED37C0-CA80-4B53-9DAC-754B4CCA5158}"/>
    <cellStyle name="_Quotation sheet of HP samples- Jincheng-20100907 (3) 2 2 2" xfId="8794" xr:uid="{269D42CF-0512-4EF9-ACEC-429DC9B06ACE}"/>
    <cellStyle name="_Quotation sheet of HP samples- Jincheng-20100907 (3) 2 3" xfId="6819" xr:uid="{FFB57AAB-07B5-4B29-B4D7-EE3F3F733A85}"/>
    <cellStyle name="_Quotation sheet of HP samples- Jincheng-20100907 (3) 2 3 2" xfId="9703" xr:uid="{F531D79F-3016-4124-9510-7287F8D14B8F}"/>
    <cellStyle name="_Quotation sheet of HP samples- Jincheng-20100907 (3) 2 4" xfId="8212" xr:uid="{15E05B3A-3203-4701-881A-D5AA7D96F3D9}"/>
    <cellStyle name="_Quotation sheet of HP samples- Jincheng-20100907 (3) 2 5" xfId="1783" xr:uid="{1AAA8761-7C5C-4AD6-A771-1AF9ED5129E8}"/>
    <cellStyle name="_Quotation sheet of HP samples- Jincheng-20100907 (3) 3" xfId="3265" xr:uid="{6C51442C-6B4E-44FA-8546-0F6692F00781}"/>
    <cellStyle name="_Quotation sheet of HP samples- Jincheng-20100907 (3) 3 2" xfId="8793" xr:uid="{E24ED74F-2B54-4F6C-B0BD-8CE35F007F43}"/>
    <cellStyle name="_Quotation sheet of HP samples- Jincheng-20100907 (3) 4" xfId="5082" xr:uid="{12008F24-8D5C-41CC-9194-3EBE301AB684}"/>
    <cellStyle name="_Quotation sheet of HP samples- Jincheng-20100907 (3) 4 2" xfId="9305" xr:uid="{2340E086-6124-4F25-94D3-FF0FBE3EE0EC}"/>
    <cellStyle name="_Quotation sheet of HP samples- Jincheng-20100907 (3) 5" xfId="8211" xr:uid="{95F93D20-CA93-48EB-B006-45DC2D253C28}"/>
    <cellStyle name="_Quotation sheet of HP samples- Jincheng-20100907 (3) 6" xfId="1782" xr:uid="{764C49AA-F5E7-40D6-A0F0-9471B0E8B8C7}"/>
    <cellStyle name="_Quotation sheet of HP samples- Jincheng-20100907 (3)_JLA Accents 4-2013 - Michelle 2 Price" xfId="159" xr:uid="{00000000-0005-0000-0000-00008E000000}"/>
    <cellStyle name="_Quotation sheet of HP samples- Jincheng-20100907 (3)_JLA Accents 4-2013 - Michelle 2 Price 2" xfId="3267" xr:uid="{2F00D2DE-C5FD-4DBB-A915-7EDCB4584D47}"/>
    <cellStyle name="_Quotation sheet of HP samples- Jincheng-20100907 (3)_JLA Accents 4-2013 - Michelle 2 Price 2 2" xfId="8795" xr:uid="{7CF31A5A-2B0B-4385-8FCB-52FAEBECB401}"/>
    <cellStyle name="_Quotation sheet of HP samples- Jincheng-20100907 (3)_JLA Accents 4-2013 - Michelle 2 Price 3" xfId="6820" xr:uid="{76B26366-7B9B-432A-9A94-5835FC2E63B7}"/>
    <cellStyle name="_Quotation sheet of HP samples- Jincheng-20100907 (3)_JLA Accents 4-2013 - Michelle 2 Price 3 2" xfId="9704" xr:uid="{52129245-B7E3-4F40-95BC-0DDE00007B9B}"/>
    <cellStyle name="_Quotation sheet of HP samples- Jincheng-20100907 (3)_JLA Accents 4-2013 - Michelle 2 Price 4" xfId="8213" xr:uid="{3AF3D6C9-0725-455E-82C5-6B335BE14AAA}"/>
    <cellStyle name="_Quotation sheet of HP samples- Jincheng-20100907 (3)_JLA Accents 4-2013 - Michelle 2 Price 5" xfId="1784" xr:uid="{161DB826-9942-44F4-BB2F-1B6E893F392B}"/>
    <cellStyle name="_Quotation sheet of HP samples- Jincheng-20100907 10" xfId="8644" xr:uid="{8CEEE363-1E8B-4D7B-A6ED-86DE7604652B}"/>
    <cellStyle name="_Quotation sheet of HP samples- Jincheng-20100907 11" xfId="8575" xr:uid="{CD96A34D-0F30-482D-B9D5-4821B02C004A}"/>
    <cellStyle name="_Quotation sheet of HP samples- Jincheng-20100907 12" xfId="8625" xr:uid="{35E9D040-CCE5-4903-A724-6D62083D0DEA}"/>
    <cellStyle name="_Quotation sheet of HP samples- Jincheng-20100907 2" xfId="160" xr:uid="{00000000-0005-0000-0000-00008F000000}"/>
    <cellStyle name="_Quotation sheet of HP samples- Jincheng-20100907 2 2" xfId="3268" xr:uid="{FA623BA5-BFA5-40A5-8DAD-3E8D761C49AE}"/>
    <cellStyle name="_Quotation sheet of HP samples- Jincheng-20100907 2 2 2" xfId="8796" xr:uid="{EDA53233-4005-47C1-AF1B-7348CBC6A61B}"/>
    <cellStyle name="_Quotation sheet of HP samples- Jincheng-20100907 2 3" xfId="6821" xr:uid="{FA4D4FE6-62BA-40FF-A472-DE7321A45638}"/>
    <cellStyle name="_Quotation sheet of HP samples- Jincheng-20100907 2 3 2" xfId="9705" xr:uid="{CAA3D030-F79B-4006-9530-7E263C2ADDC7}"/>
    <cellStyle name="_Quotation sheet of HP samples- Jincheng-20100907 2 4" xfId="8214" xr:uid="{D72A7002-703D-4745-8C02-EB9EA1D54DA0}"/>
    <cellStyle name="_Quotation sheet of HP samples- Jincheng-20100907 2 5" xfId="1785" xr:uid="{0ACDBF21-2AC6-40C0-A6EF-23BBE82FB928}"/>
    <cellStyle name="_Quotation sheet of HP samples- Jincheng-20100907 3" xfId="161" xr:uid="{00000000-0005-0000-0000-000090000000}"/>
    <cellStyle name="_Quotation sheet of HP samples- Jincheng-20100907 3 2" xfId="3269" xr:uid="{96F93616-A5FE-4D83-B95B-28BB262D9D3D}"/>
    <cellStyle name="_Quotation sheet of HP samples- Jincheng-20100907 3 2 2" xfId="8797" xr:uid="{D37902FD-6779-4F4F-BA4F-9E83B0A1755E}"/>
    <cellStyle name="_Quotation sheet of HP samples- Jincheng-20100907 3 3" xfId="6822" xr:uid="{3443AEED-1DE5-41D7-BD16-B2684D669D06}"/>
    <cellStyle name="_Quotation sheet of HP samples- Jincheng-20100907 3 3 2" xfId="9706" xr:uid="{6182267C-81C7-4B01-845A-1F005119E5BD}"/>
    <cellStyle name="_Quotation sheet of HP samples- Jincheng-20100907 3 4" xfId="8215" xr:uid="{B12375D0-97D6-4DD3-AFC9-A4741906D252}"/>
    <cellStyle name="_Quotation sheet of HP samples- Jincheng-20100907 3 5" xfId="1786" xr:uid="{15D2273B-AEDA-493E-B216-C1892DB508EB}"/>
    <cellStyle name="_Quotation sheet of HP samples- Jincheng-20100907 4" xfId="162" xr:uid="{00000000-0005-0000-0000-000091000000}"/>
    <cellStyle name="_Quotation sheet of HP samples- Jincheng-20100907 4 2" xfId="3270" xr:uid="{4F1C3210-91C7-47F8-B0BC-4DF2232C181B}"/>
    <cellStyle name="_Quotation sheet of HP samples- Jincheng-20100907 4 2 2" xfId="8798" xr:uid="{96699403-96B7-48E0-A9B1-1349406FBE28}"/>
    <cellStyle name="_Quotation sheet of HP samples- Jincheng-20100907 4 3" xfId="6823" xr:uid="{D7074E7A-0CFE-4332-B4B0-810D30422B48}"/>
    <cellStyle name="_Quotation sheet of HP samples- Jincheng-20100907 4 3 2" xfId="9707" xr:uid="{E94900D8-CC8E-4E21-8A5B-16EB26DDFE38}"/>
    <cellStyle name="_Quotation sheet of HP samples- Jincheng-20100907 4 4" xfId="8216" xr:uid="{C728C89F-4E7D-4486-B6E3-D68D8BAF1E8F}"/>
    <cellStyle name="_Quotation sheet of HP samples- Jincheng-20100907 4 5" xfId="1787" xr:uid="{5A65C25A-206E-4188-92D8-7879E7BA3AFB}"/>
    <cellStyle name="_Quotation sheet of HP samples- Jincheng-20100907 5" xfId="3264" xr:uid="{92FEF694-BF64-4931-A7D0-CA1E0295C742}"/>
    <cellStyle name="_Quotation sheet of HP samples- Jincheng-20100907 5 2" xfId="8792" xr:uid="{E4ADA651-14DC-4200-BE8B-42E4CF3FDAB6}"/>
    <cellStyle name="_Quotation sheet of HP samples- Jincheng-20100907 6" xfId="5081" xr:uid="{39B68E62-1006-40A1-A767-BD9C7A1EA629}"/>
    <cellStyle name="_Quotation sheet of HP samples- Jincheng-20100907 6 2" xfId="9304" xr:uid="{F8601CA3-4E7F-4D82-9D75-00065FDDAA5D}"/>
    <cellStyle name="_Quotation sheet of HP samples- Jincheng-20100907 7" xfId="8210" xr:uid="{F630D021-60EC-4FEB-9C03-DC7CAB87FECA}"/>
    <cellStyle name="_Quotation sheet of HP samples- Jincheng-20100907 8" xfId="8428" xr:uid="{23D8D0BB-EF27-408E-96B4-64190EB881C0}"/>
    <cellStyle name="_Quotation sheet of HP samples- Jincheng-20100907 9" xfId="1781" xr:uid="{9514AA59-B12B-4B7D-8F5A-7852CE432BFF}"/>
    <cellStyle name="_Quotation sheet of HP samples- Jincheng-20100907_JLA Accents 4-2013 - Michelle 2 Price" xfId="163" xr:uid="{00000000-0005-0000-0000-000092000000}"/>
    <cellStyle name="_Quotation sheet of HP samples- Jincheng-20100907_JLA Accents 4-2013 - Michelle 2 Price 2" xfId="3271" xr:uid="{9448BC76-689B-4184-85F4-FD380CC9A3E5}"/>
    <cellStyle name="_Quotation sheet of HP samples- Jincheng-20100907_JLA Accents 4-2013 - Michelle 2 Price 2 2" xfId="8799" xr:uid="{EA68E6A5-2398-4EAE-A381-5178D943F5BF}"/>
    <cellStyle name="_Quotation sheet of HP samples- Jincheng-20100907_JLA Accents 4-2013 - Michelle 2 Price 3" xfId="6824" xr:uid="{1625209C-551D-4183-86C4-0461F024DF8D}"/>
    <cellStyle name="_Quotation sheet of HP samples- Jincheng-20100907_JLA Accents 4-2013 - Michelle 2 Price 3 2" xfId="9708" xr:uid="{661E9C1F-6455-4EF8-8938-19B2F3930429}"/>
    <cellStyle name="_Quotation sheet of HP samples- Jincheng-20100907_JLA Accents 4-2013 - Michelle 2 Price 4" xfId="8217" xr:uid="{8AB0B69A-B712-4809-9C1E-682DD04715E7}"/>
    <cellStyle name="_Quotation sheet of HP samples- Jincheng-20100907_JLA Accents 4-2013 - Michelle 2 Price 5" xfId="1788" xr:uid="{E9615A98-731D-4F5F-8F65-A7ACEA9954E5}"/>
    <cellStyle name="_quotation-Mercury  3.22.2011 (for BBB)_JLA BBB quotation sheet -9.13 4" xfId="4684" xr:uid="{50D1726B-792E-479D-ABFA-C25B47C9FCB4}"/>
    <cellStyle name="_quotation-Mercury  3.22.2011 (for BBB)_JLA BBB quotation sheet -9.13 4 2" xfId="9070" xr:uid="{C9865428-423F-4E65-BE06-4B1899E642F7}"/>
    <cellStyle name="_Report" xfId="5083" xr:uid="{625D2523-F522-44D8-9ECE-A6E27EB945B7}"/>
    <cellStyle name="_report_divison of labour" xfId="5084" xr:uid="{17C19DDA-B6D1-4EE8-8CFE-B296DEED12EF}"/>
    <cellStyle name="_report_divison of labour 2" xfId="9306" xr:uid="{970F9D48-0849-446F-A585-79E195A3BB07}"/>
    <cellStyle name="_Robert Allen Projections with Units  Dollars 4 21 09 (3)" xfId="7187" xr:uid="{89D6FD3E-D23A-42F4-A2D3-3AC4D844C274}"/>
    <cellStyle name="_Robert Allen Projections with Units  Dollars 4 21 09 (3) 2" xfId="9833" xr:uid="{0BC55549-7D94-4D4F-BC9F-89FA35F9F5A2}"/>
    <cellStyle name="_Robert Allen Projections with Units  Dollars 4 21 09 (3)_email trail" xfId="7188" xr:uid="{2D339784-8DE6-48E2-8957-22F17C316F68}"/>
    <cellStyle name="_Robert Allen Projections with Units  Dollars 4 21 09 (3)_email trail 2" xfId="9834" xr:uid="{688CAA99-9BD2-4A97-816C-612DB5FE63E8}"/>
    <cellStyle name="_Robert Allen Projections with Units  Dollars 4 21 09 (3)_weekly sales .com" xfId="7189" xr:uid="{02B2E582-5F10-4B87-A634-7676768E4E19}"/>
    <cellStyle name="_Robert Allen Projections with Units  Dollars 4 21 09 (3)_weekly sales .com 2" xfId="9835" xr:uid="{CAD1EA60-971A-47EF-9415-FBA3B59FAFD8}"/>
    <cellStyle name="_rollout plan for Vera Wang" xfId="5085" xr:uid="{54ED2C7D-CC70-4C53-87ED-226AC7F3604C}"/>
    <cellStyle name="_Sam's BR Photo Recap-Blanket &amp; Throw" xfId="7190" xr:uid="{8375377A-EEBE-404B-848F-EDB8C8674FFD}"/>
    <cellStyle name="_SC-100119 sunset 20pc set" xfId="7191" xr:uid="{434B9E66-34B3-4C7E-B6C6-7F7F1E7BCD66}"/>
    <cellStyle name="_SC-100119 sunset 20pc set 2" xfId="9836" xr:uid="{C57CF2F8-67E8-4D58-9CA9-D2263989B664}"/>
    <cellStyle name="_SC-100328 Tradewinds  20件套" xfId="7192" xr:uid="{681D9B05-BD26-41CC-A141-704CE9EB06D4}"/>
    <cellStyle name="_SC-100328 Tradewinds  20件套 2" xfId="9837" xr:uid="{3B6A2EDF-5119-46A6-82A1-259BE9C47E02}"/>
    <cellStyle name="_Sep11 Market Week Blanket  Throw" xfId="164" xr:uid="{00000000-0005-0000-0000-000093000000}"/>
    <cellStyle name="_Sep11 Market Week Blanket  Throw 2" xfId="3272" xr:uid="{5AE6879D-752A-456F-B0CC-DC455F9C44C7}"/>
    <cellStyle name="_Sep11 Market Week Blanket  Throw 2 2" xfId="8800" xr:uid="{AF76BB30-DFD7-4CF6-8A4C-1C560171CC94}"/>
    <cellStyle name="_Sep11 Market Week Blanket  Throw 3" xfId="6825" xr:uid="{04C236DD-49F3-4B62-BABA-DF152AE54DE2}"/>
    <cellStyle name="_Sep11 Market Week Blanket  Throw 3 2" xfId="9709" xr:uid="{90E25B1B-375D-47E2-9199-23785B315CE9}"/>
    <cellStyle name="_Sep11 Market Week Blanket  Throw 4" xfId="8218" xr:uid="{53E5BB4A-152A-4B70-9AF4-76E0D67EB589}"/>
    <cellStyle name="_Sep11 Market Week Blanket  Throw 5" xfId="1789" xr:uid="{1527EC8B-4185-4A45-8ABE-D21F60A5540E}"/>
    <cellStyle name="_Sep11 Market Week Blanket &amp; Throw" xfId="5086" xr:uid="{6012472D-6C5A-4A82-96AC-DBA1B3CD694C}"/>
    <cellStyle name="_Sep11 Market Week Blanket &amp; Throw - Fashion &amp; Gift" xfId="5087" xr:uid="{27EB1162-4E51-4765-A98F-C2B762E066D1}"/>
    <cellStyle name="_Sep11 Market Week Blanket &amp; Throw - Fashion &amp; Gift 2" xfId="9308" xr:uid="{3A63EA75-E43A-4F1B-A503-7FF9BBC41ADA}"/>
    <cellStyle name="_Sep11 Market Week Blanket &amp; Throw - Fashion &amp; Gift_CCD SteinMart blanket  throw 20140116 (2)" xfId="7753" xr:uid="{EDE78D7E-AD4A-409F-A4E4-4A3E9C5D321F}"/>
    <cellStyle name="_Sep11 Market Week Blanket &amp; Throw - Fashion &amp; Gift_CCD SteinMart blanket  throw 20140116 (2) 2" xfId="9921" xr:uid="{89C17DC7-52A9-4615-8550-9E62F35C5429}"/>
    <cellStyle name="_Sep11 Market Week Blanket &amp; Throw - Travel Blanket" xfId="5088" xr:uid="{C48925CA-A6AF-44DD-A13F-940EB8D4D040}"/>
    <cellStyle name="_Sep11 Market Week Blanket &amp; Throw - Travel Blanket 2" xfId="9309" xr:uid="{01893C3B-9EEF-4B2B-A87E-4479DEC14792}"/>
    <cellStyle name="_Sep11 Market Week Blanket &amp; Throw - Travel Blanket_CCD SteinMart blanket  throw 20140116 (2)" xfId="7754" xr:uid="{E8CDAE5D-94D2-4F66-8FE8-DF7A28E2045C}"/>
    <cellStyle name="_Sep11 Market Week Blanket &amp; Throw - Travel Blanket_CCD SteinMart blanket  throw 20140116 (2) 2" xfId="9922" xr:uid="{EDB19A77-A9CE-4F00-B9DF-57DF2BC9AC67}"/>
    <cellStyle name="_Sep11 Market Week Blanket &amp; Throw 2" xfId="9307" xr:uid="{61551F28-3852-4445-84B6-32C13765348E}"/>
    <cellStyle name="_Sep11 Market Week Blanket &amp; Throw_CCD SteinMart blanket  throw 20140116 (2)" xfId="7755" xr:uid="{8E709180-6449-4B50-B2A2-C5F307FD4BE8}"/>
    <cellStyle name="_Sep11 Market Week Blanket &amp; Throw_CCD SteinMart blanket  throw 20140116 (2) 2" xfId="9923" xr:uid="{37078707-0AA4-4B3F-9501-40D35A9615DD}"/>
    <cellStyle name="_SF91026 6151 6154recliner LH-250RK-F chair" xfId="165" xr:uid="{00000000-0005-0000-0000-000094000000}"/>
    <cellStyle name="_SF91026 6151 6154recliner LH-250RK-F chair (2)" xfId="166" xr:uid="{00000000-0005-0000-0000-000095000000}"/>
    <cellStyle name="_SF91026 6151 6154recliner LH-250RK-F chair (2) 2" xfId="167" xr:uid="{00000000-0005-0000-0000-000096000000}"/>
    <cellStyle name="_SF91026 6151 6154recliner LH-250RK-F chair (2) 2 2" xfId="3275" xr:uid="{A935009C-6510-4562-A037-149FA3B2A85F}"/>
    <cellStyle name="_SF91026 6151 6154recliner LH-250RK-F chair (2) 2 2 2" xfId="8803" xr:uid="{20CBF191-A11C-4DA2-8B01-FA95E471A238}"/>
    <cellStyle name="_SF91026 6151 6154recliner LH-250RK-F chair (2) 2 3" xfId="6826" xr:uid="{ECDC5C83-0D37-47F5-B04F-A62F98F6C08C}"/>
    <cellStyle name="_SF91026 6151 6154recliner LH-250RK-F chair (2) 2 3 2" xfId="9710" xr:uid="{953EA9BE-AEA8-4059-8A31-B3F3FDC03CD6}"/>
    <cellStyle name="_SF91026 6151 6154recliner LH-250RK-F chair (2) 2 4" xfId="8221" xr:uid="{533059F0-523A-4859-A632-595540C9FFB0}"/>
    <cellStyle name="_SF91026 6151 6154recliner LH-250RK-F chair (2) 2 5" xfId="1792" xr:uid="{BDF1A517-841A-4352-98D0-26BC0E857702}"/>
    <cellStyle name="_SF91026 6151 6154recliner LH-250RK-F chair (2) 3" xfId="3274" xr:uid="{C6233EE4-6B13-4A95-A74F-AD4D3F2E28F0}"/>
    <cellStyle name="_SF91026 6151 6154recliner LH-250RK-F chair (2) 3 2" xfId="8802" xr:uid="{4FAA54DF-C4FD-4427-9F64-68DEA8144D09}"/>
    <cellStyle name="_SF91026 6151 6154recliner LH-250RK-F chair (2) 4" xfId="5090" xr:uid="{D03AB30D-19D0-481E-B440-97BF3DBE00AD}"/>
    <cellStyle name="_SF91026 6151 6154recliner LH-250RK-F chair (2) 4 2" xfId="9311" xr:uid="{386A9C76-AB04-4E80-8070-6F1BDD8F69BD}"/>
    <cellStyle name="_SF91026 6151 6154recliner LH-250RK-F chair (2) 5" xfId="8220" xr:uid="{5917E913-B52A-4A6F-8ADF-73104BE5C965}"/>
    <cellStyle name="_SF91026 6151 6154recliner LH-250RK-F chair (2) 6" xfId="1791" xr:uid="{3B5B6403-E9B5-4088-B0B3-5D98DF0E83FF}"/>
    <cellStyle name="_SF91026 6151 6154recliner LH-250RK-F chair (2)_JLA Accents 4-2013 - Michelle 2 Price" xfId="168" xr:uid="{00000000-0005-0000-0000-000097000000}"/>
    <cellStyle name="_SF91026 6151 6154recliner LH-250RK-F chair (2)_JLA Accents 4-2013 - Michelle 2 Price 2" xfId="3276" xr:uid="{093F7AB1-3CB5-4E58-B3C7-3C057DF5CCC8}"/>
    <cellStyle name="_SF91026 6151 6154recliner LH-250RK-F chair (2)_JLA Accents 4-2013 - Michelle 2 Price 2 2" xfId="8804" xr:uid="{0785AD13-B4C3-46F9-B27F-B2641614A18C}"/>
    <cellStyle name="_SF91026 6151 6154recliner LH-250RK-F chair (2)_JLA Accents 4-2013 - Michelle 2 Price 3" xfId="6827" xr:uid="{F8B75AA5-59B1-49B0-A5E8-90A8F6CFD34F}"/>
    <cellStyle name="_SF91026 6151 6154recliner LH-250RK-F chair (2)_JLA Accents 4-2013 - Michelle 2 Price 3 2" xfId="9711" xr:uid="{9DD296F1-FE13-4610-90D7-1B319A97DEB8}"/>
    <cellStyle name="_SF91026 6151 6154recliner LH-250RK-F chair (2)_JLA Accents 4-2013 - Michelle 2 Price 4" xfId="8222" xr:uid="{D317E6F1-7CF0-458E-B5F9-57F7373338A2}"/>
    <cellStyle name="_SF91026 6151 6154recliner LH-250RK-F chair (2)_JLA Accents 4-2013 - Michelle 2 Price 5" xfId="1793" xr:uid="{1E88D70B-A522-47A1-8344-6E9A8721B6A9}"/>
    <cellStyle name="_SF91026 6151 6154recliner LH-250RK-F chair 10" xfId="8645" xr:uid="{57E9F66D-399D-42C4-B2CA-E2EDEBEED5DB}"/>
    <cellStyle name="_SF91026 6151 6154recliner LH-250RK-F chair 11" xfId="8576" xr:uid="{3EC4096E-E236-47FC-A3E6-09532E9D9043}"/>
    <cellStyle name="_SF91026 6151 6154recliner LH-250RK-F chair 12" xfId="8624" xr:uid="{C934FCCB-4B88-4890-BCC5-0B49226CBC31}"/>
    <cellStyle name="_SF91026 6151 6154recliner LH-250RK-F chair 2" xfId="169" xr:uid="{00000000-0005-0000-0000-000098000000}"/>
    <cellStyle name="_SF91026 6151 6154recliner LH-250RK-F chair 2 2" xfId="3277" xr:uid="{40F1FB25-6D46-4D92-B5FE-90063EDCD33D}"/>
    <cellStyle name="_SF91026 6151 6154recliner LH-250RK-F chair 2 2 2" xfId="8805" xr:uid="{55D0BC4F-2A4E-48A0-9876-F6DE7132C979}"/>
    <cellStyle name="_SF91026 6151 6154recliner LH-250RK-F chair 2 3" xfId="6828" xr:uid="{CB5608CA-DF3B-4D09-96D0-DB2FB16C0F8D}"/>
    <cellStyle name="_SF91026 6151 6154recliner LH-250RK-F chair 2 3 2" xfId="9712" xr:uid="{21A5B6D4-3EFE-45B9-B888-C8FBF100F935}"/>
    <cellStyle name="_SF91026 6151 6154recliner LH-250RK-F chair 2 4" xfId="8223" xr:uid="{DC25280E-A320-4A7B-8FD9-FEC6BC893AAC}"/>
    <cellStyle name="_SF91026 6151 6154recliner LH-250RK-F chair 2 5" xfId="1794" xr:uid="{A68384E5-49EC-4AF8-90ED-33E5382B5059}"/>
    <cellStyle name="_SF91026 6151 6154recliner LH-250RK-F chair 3" xfId="170" xr:uid="{00000000-0005-0000-0000-000099000000}"/>
    <cellStyle name="_SF91026 6151 6154recliner LH-250RK-F chair 3 2" xfId="3278" xr:uid="{8FA1A576-2F66-4386-9F10-27F699D8588A}"/>
    <cellStyle name="_SF91026 6151 6154recliner LH-250RK-F chair 3 2 2" xfId="8806" xr:uid="{A7432558-CFF3-4028-B4BA-A031660E34C5}"/>
    <cellStyle name="_SF91026 6151 6154recliner LH-250RK-F chair 3 3" xfId="6829" xr:uid="{CAE54EF5-2876-4ACC-AC04-FD981E0D7479}"/>
    <cellStyle name="_SF91026 6151 6154recliner LH-250RK-F chair 3 3 2" xfId="9713" xr:uid="{6304C20B-625F-4D98-9AB7-6CB5105C6570}"/>
    <cellStyle name="_SF91026 6151 6154recliner LH-250RK-F chair 3 4" xfId="8224" xr:uid="{44EEB160-8572-4C90-94E1-67D18E062902}"/>
    <cellStyle name="_SF91026 6151 6154recliner LH-250RK-F chair 3 5" xfId="1795" xr:uid="{3D8E9541-4ED7-4AC9-BF87-181835FC008F}"/>
    <cellStyle name="_SF91026 6151 6154recliner LH-250RK-F chair 4" xfId="171" xr:uid="{00000000-0005-0000-0000-00009A000000}"/>
    <cellStyle name="_SF91026 6151 6154recliner LH-250RK-F chair 4 2" xfId="3279" xr:uid="{01FA044B-10C9-4305-8282-E9368E804946}"/>
    <cellStyle name="_SF91026 6151 6154recliner LH-250RK-F chair 4 2 2" xfId="8807" xr:uid="{2F1E9C08-5B3C-474D-BDC4-CA7657D8FFF2}"/>
    <cellStyle name="_SF91026 6151 6154recliner LH-250RK-F chair 4 3" xfId="6830" xr:uid="{94549F43-9D7F-4320-8335-ACB8DF43588D}"/>
    <cellStyle name="_SF91026 6151 6154recliner LH-250RK-F chair 4 3 2" xfId="9714" xr:uid="{C9C1B4D0-216E-48BE-AD72-18FFF9014A44}"/>
    <cellStyle name="_SF91026 6151 6154recliner LH-250RK-F chair 4 4" xfId="8225" xr:uid="{E48991F3-FF25-45FA-9AA7-ECA49FBFE50E}"/>
    <cellStyle name="_SF91026 6151 6154recliner LH-250RK-F chair 4 5" xfId="1796" xr:uid="{6268EA8A-D00E-4900-AFDA-8C24A1277F36}"/>
    <cellStyle name="_SF91026 6151 6154recliner LH-250RK-F chair 5" xfId="3273" xr:uid="{64219826-DA22-4608-AD3E-9C2B83774FF3}"/>
    <cellStyle name="_SF91026 6151 6154recliner LH-250RK-F chair 5 2" xfId="8801" xr:uid="{F311BA58-47E5-4B6B-90D5-FFFFECBFB1FB}"/>
    <cellStyle name="_SF91026 6151 6154recliner LH-250RK-F chair 6" xfId="5089" xr:uid="{0C045A9F-1F4F-499F-BB94-ED9A8ED74A53}"/>
    <cellStyle name="_SF91026 6151 6154recliner LH-250RK-F chair 6 2" xfId="9310" xr:uid="{75DA98EA-66F3-4DAC-8E10-418EA7411239}"/>
    <cellStyle name="_SF91026 6151 6154recliner LH-250RK-F chair 7" xfId="8219" xr:uid="{2C5DBC88-668D-47B0-930E-ECD26661A057}"/>
    <cellStyle name="_SF91026 6151 6154recliner LH-250RK-F chair 8" xfId="8427" xr:uid="{1C7E3210-6420-4ECE-AA2B-6D269A42C399}"/>
    <cellStyle name="_SF91026 6151 6154recliner LH-250RK-F chair 9" xfId="1790" xr:uid="{D9320594-5F5C-4F6F-95B5-53ECBCB1AD56}"/>
    <cellStyle name="_SF91026 6151 6154recliner LH-250RK-F chair_JLA Accents 4-2013 - Michelle 2 Price" xfId="172" xr:uid="{00000000-0005-0000-0000-00009B000000}"/>
    <cellStyle name="_SF91026 6151 6154recliner LH-250RK-F chair_JLA Accents 4-2013 - Michelle 2 Price 2" xfId="3280" xr:uid="{E172EF2E-9CE2-46B5-AC23-3831D1928BB6}"/>
    <cellStyle name="_SF91026 6151 6154recliner LH-250RK-F chair_JLA Accents 4-2013 - Michelle 2 Price 2 2" xfId="8808" xr:uid="{0E0DC290-5B87-444F-AF91-04DDF7048695}"/>
    <cellStyle name="_SF91026 6151 6154recliner LH-250RK-F chair_JLA Accents 4-2013 - Michelle 2 Price 3" xfId="6831" xr:uid="{E6E52FE6-A4CD-41F7-8714-9CB5DD41308B}"/>
    <cellStyle name="_SF91026 6151 6154recliner LH-250RK-F chair_JLA Accents 4-2013 - Michelle 2 Price 3 2" xfId="9715" xr:uid="{760DBC3A-61DD-4F1F-86E6-9AEB78ADC98A}"/>
    <cellStyle name="_SF91026 6151 6154recliner LH-250RK-F chair_JLA Accents 4-2013 - Michelle 2 Price 4" xfId="8226" xr:uid="{190DFF6E-1EB0-4F6C-AF76-EEB5CFF25043}"/>
    <cellStyle name="_SF91026 6151 6154recliner LH-250RK-F chair_JLA Accents 4-2013 - Michelle 2 Price 5" xfId="1797" xr:uid="{D8A4BB6C-2C23-4E55-A183-1C50483E8C2D}"/>
    <cellStyle name="_SF91102  manhantten copenhagen recliner LH-250RK-F chair" xfId="173" xr:uid="{00000000-0005-0000-0000-00009C000000}"/>
    <cellStyle name="_SF91102  manhantten copenhagen recliner LH-250RK-F chair 2" xfId="174" xr:uid="{00000000-0005-0000-0000-00009D000000}"/>
    <cellStyle name="_SF91102  manhantten copenhagen recliner LH-250RK-F chair 2 2" xfId="3282" xr:uid="{33B2EE07-2FC5-4B34-BDA1-C2B4DE1CFC91}"/>
    <cellStyle name="_SF91102  manhantten copenhagen recliner LH-250RK-F chair 2 2 2" xfId="8810" xr:uid="{52BF1D4D-C5CD-456A-A338-397CBFD501D7}"/>
    <cellStyle name="_SF91102  manhantten copenhagen recliner LH-250RK-F chair 2 3" xfId="6832" xr:uid="{BE24EFF9-6D55-400E-B977-96DED3A0BB3E}"/>
    <cellStyle name="_SF91102  manhantten copenhagen recliner LH-250RK-F chair 2 3 2" xfId="9716" xr:uid="{EE56647D-0FC8-47F9-9393-6B17439AC309}"/>
    <cellStyle name="_SF91102  manhantten copenhagen recliner LH-250RK-F chair 2 4" xfId="8228" xr:uid="{37FBAEF7-B2C8-4D25-9E9A-926E16B33807}"/>
    <cellStyle name="_SF91102  manhantten copenhagen recliner LH-250RK-F chair 2 5" xfId="1799" xr:uid="{6FB266CE-7BAB-4781-BD3F-B37D8AD4C5E8}"/>
    <cellStyle name="_SF91102  manhantten copenhagen recliner LH-250RK-F chair 3" xfId="3281" xr:uid="{58A9C04D-45BD-499D-81B1-33EE0BC41591}"/>
    <cellStyle name="_SF91102  manhantten copenhagen recliner LH-250RK-F chair 3 2" xfId="8809" xr:uid="{305CBFF4-3D00-445E-914B-CDB503891D8E}"/>
    <cellStyle name="_SF91102  manhantten copenhagen recliner LH-250RK-F chair 4" xfId="5091" xr:uid="{104EB907-D7F9-4777-80D9-5290CC2109BA}"/>
    <cellStyle name="_SF91102  manhantten copenhagen recliner LH-250RK-F chair 4 2" xfId="9312" xr:uid="{86FFAC7D-7290-4C23-B158-DDF47EE9780B}"/>
    <cellStyle name="_SF91102  manhantten copenhagen recliner LH-250RK-F chair 5" xfId="8227" xr:uid="{192B8C4F-E93D-4023-91F7-B22868562C57}"/>
    <cellStyle name="_SF91102  manhantten copenhagen recliner LH-250RK-F chair 6" xfId="1798" xr:uid="{FD447C64-D220-4F88-B6B7-8D772E50884C}"/>
    <cellStyle name="_SF91102  manhantten copenhagen recliner LH-250RK-F chair_JLA Accents 4-2013 - Michelle 2 Price" xfId="175" xr:uid="{00000000-0005-0000-0000-00009E000000}"/>
    <cellStyle name="_SF91102  manhantten copenhagen recliner LH-250RK-F chair_JLA Accents 4-2013 - Michelle 2 Price 2" xfId="3283" xr:uid="{26662813-9E9D-454A-9D27-063D4DA7E359}"/>
    <cellStyle name="_SF91102  manhantten copenhagen recliner LH-250RK-F chair_JLA Accents 4-2013 - Michelle 2 Price 2 2" xfId="8811" xr:uid="{11A4F823-019C-4B90-B8EC-CD56E1D644AE}"/>
    <cellStyle name="_SF91102  manhantten copenhagen recliner LH-250RK-F chair_JLA Accents 4-2013 - Michelle 2 Price 3" xfId="6833" xr:uid="{5F067651-D234-4C8D-975A-82C6EB2EAA04}"/>
    <cellStyle name="_SF91102  manhantten copenhagen recliner LH-250RK-F chair_JLA Accents 4-2013 - Michelle 2 Price 3 2" xfId="9717" xr:uid="{A67A4E16-7C30-4C1D-BBA9-40DA69C2D910}"/>
    <cellStyle name="_SF91102  manhantten copenhagen recliner LH-250RK-F chair_JLA Accents 4-2013 - Michelle 2 Price 4" xfId="8229" xr:uid="{1768BAF6-BC53-4FE8-B80B-2A3431E07EA1}"/>
    <cellStyle name="_SF91102  manhantten copenhagen recliner LH-250RK-F chair_JLA Accents 4-2013 - Michelle 2 Price 5" xfId="1800" xr:uid="{CC4DC8D3-DB74-4697-8ADC-7A41C097B001}"/>
    <cellStyle name="_SF91120 armless chair KF0026chair 1999R-KD Chaise " xfId="176" xr:uid="{00000000-0005-0000-0000-00009F000000}"/>
    <cellStyle name="_SF91120 armless chair KF0026chair 1999R-KD Chaise  2" xfId="177" xr:uid="{00000000-0005-0000-0000-0000A0000000}"/>
    <cellStyle name="_SF91120 armless chair KF0026chair 1999R-KD Chaise  2 2" xfId="3285" xr:uid="{179103FB-31E5-49A8-803F-422CB27A7322}"/>
    <cellStyle name="_SF91120 armless chair KF0026chair 1999R-KD Chaise  2 2 2" xfId="8813" xr:uid="{2A443981-E496-4313-BCC1-F0990D35E9C0}"/>
    <cellStyle name="_SF91120 armless chair KF0026chair 1999R-KD Chaise  2 3" xfId="6834" xr:uid="{DABDF06F-DB96-45D3-92A0-E156E66CC2B4}"/>
    <cellStyle name="_SF91120 armless chair KF0026chair 1999R-KD Chaise  2 3 2" xfId="9718" xr:uid="{986C1054-B0C5-492E-87BE-64AD10B85C19}"/>
    <cellStyle name="_SF91120 armless chair KF0026chair 1999R-KD Chaise  2 4" xfId="8231" xr:uid="{A9AB8177-0118-4440-943F-26CD5F52678C}"/>
    <cellStyle name="_SF91120 armless chair KF0026chair 1999R-KD Chaise  2 5" xfId="1802" xr:uid="{66DD4BB0-DC97-48A0-9B1D-BE2E4A9095C5}"/>
    <cellStyle name="_SF91120 armless chair KF0026chair 1999R-KD Chaise  3" xfId="3284" xr:uid="{3B10A840-DEC8-42FA-8B0A-0F7F104BC3B0}"/>
    <cellStyle name="_SF91120 armless chair KF0026chair 1999R-KD Chaise  3 2" xfId="8812" xr:uid="{E6AD79A0-BE50-485D-BF05-EDADCA0F67A7}"/>
    <cellStyle name="_SF91120 armless chair KF0026chair 1999R-KD Chaise  4" xfId="5092" xr:uid="{64EBBDD7-F145-4F0C-A3E3-B76474145325}"/>
    <cellStyle name="_SF91120 armless chair KF0026chair 1999R-KD Chaise  4 2" xfId="9313" xr:uid="{6D8F11CB-8FE5-4A6B-BE43-696AA027A9E1}"/>
    <cellStyle name="_SF91120 armless chair KF0026chair 1999R-KD Chaise  5" xfId="8230" xr:uid="{5E3A54D0-181D-4C18-B831-AF0D060626FA}"/>
    <cellStyle name="_SF91120 armless chair KF0026chair 1999R-KD Chaise  6" xfId="1801" xr:uid="{967EBF7F-6043-4DCE-BE36-A82BE52EAAD0}"/>
    <cellStyle name="_SF91120 armless chair KF0026chair 1999R-KD Chaise _JLA Accents 4-2013 - Michelle 2 Price" xfId="178" xr:uid="{00000000-0005-0000-0000-0000A1000000}"/>
    <cellStyle name="_SF91120 armless chair KF0026chair 1999R-KD Chaise _JLA Accents 4-2013 - Michelle 2 Price 2" xfId="3286" xr:uid="{DAB89A84-903E-4EB5-9503-05357E73985D}"/>
    <cellStyle name="_SF91120 armless chair KF0026chair 1999R-KD Chaise _JLA Accents 4-2013 - Michelle 2 Price 2 2" xfId="8814" xr:uid="{37E217BE-F316-4284-A2CD-B59B75E3E057}"/>
    <cellStyle name="_SF91120 armless chair KF0026chair 1999R-KD Chaise _JLA Accents 4-2013 - Michelle 2 Price 3" xfId="6835" xr:uid="{129DCD5F-9270-4790-948D-C2DC7F4F6DE5}"/>
    <cellStyle name="_SF91120 armless chair KF0026chair 1999R-KD Chaise _JLA Accents 4-2013 - Michelle 2 Price 3 2" xfId="9719" xr:uid="{1B02B5CA-836E-4716-AE92-553F5AC3F4B3}"/>
    <cellStyle name="_SF91120 armless chair KF0026chair 1999R-KD Chaise _JLA Accents 4-2013 - Michelle 2 Price 4" xfId="8232" xr:uid="{B51902D6-58A5-4A42-8A0D-A1F8FC01EC7D}"/>
    <cellStyle name="_SF91120 armless chair KF0026chair 1999R-KD Chaise _JLA Accents 4-2013 - Michelle 2 Price 5" xfId="1803" xr:uid="{8CB0F031-956F-4EB6-AFE8-F22A722BFC0F}"/>
    <cellStyle name="_Sheet1" xfId="5093" xr:uid="{C66621D5-F525-4B9A-ABBD-65C2693365F5}"/>
    <cellStyle name="_Sheet1 2" xfId="9314" xr:uid="{C3CB2F72-7A96-4F23-A64C-B188BD51EE85}"/>
    <cellStyle name="_Sheet1_1" xfId="7193" xr:uid="{F0FBCDFA-09EF-4689-B25A-C82A45ADC8EE}"/>
    <cellStyle name="_Sheet1_1 2" xfId="9838" xr:uid="{8B393E9A-61DB-4B21-850E-F42645CCA79F}"/>
    <cellStyle name="_Sheet1_1_projection" xfId="7194" xr:uid="{BBD6E993-388A-4CBE-97F3-45A43F083737}"/>
    <cellStyle name="_Sheet1_1_projection 2" xfId="9839" xr:uid="{C1469CA1-7557-4B5A-B72E-58F4226E73D9}"/>
    <cellStyle name="_Sheet1_1_projection_email trail" xfId="7195" xr:uid="{4E0E68D0-90FA-4606-B917-F26E59828AF1}"/>
    <cellStyle name="_Sheet1_1_projection_email trail 2" xfId="9840" xr:uid="{5D268DCE-BEE7-422B-9241-BE077F936496}"/>
    <cellStyle name="_Shopko chairs 090413" xfId="179" xr:uid="{00000000-0005-0000-0000-0000A2000000}"/>
    <cellStyle name="_Shopko chairs 090413 2" xfId="180" xr:uid="{00000000-0005-0000-0000-0000A3000000}"/>
    <cellStyle name="_Shopko chairs 090413 2 2" xfId="3288" xr:uid="{141B56B2-5387-4BE9-8C12-C532AFA6E48F}"/>
    <cellStyle name="_Shopko chairs 090413 2 2 2" xfId="8816" xr:uid="{2A006747-B837-450D-82BC-4F48F8F70121}"/>
    <cellStyle name="_Shopko chairs 090413 2 3" xfId="6836" xr:uid="{B263EE32-8AAF-4412-9735-3A75446CF2C7}"/>
    <cellStyle name="_Shopko chairs 090413 2 3 2" xfId="9720" xr:uid="{673D86B1-59BD-4BA2-BB2D-FEC262733C80}"/>
    <cellStyle name="_Shopko chairs 090413 2 4" xfId="8234" xr:uid="{3C68013F-2425-4C2B-9BA2-80FBDA779065}"/>
    <cellStyle name="_Shopko chairs 090413 2 5" xfId="1805" xr:uid="{748F7E93-5832-4359-BD8C-831747EDC6D3}"/>
    <cellStyle name="_Shopko chairs 090413 3" xfId="3287" xr:uid="{8AAD713E-5391-4E9E-968B-3D08153F6B24}"/>
    <cellStyle name="_Shopko chairs 090413 3 2" xfId="8815" xr:uid="{7FD010D4-D0D8-4A11-99C3-CDC0C98D0C01}"/>
    <cellStyle name="_Shopko chairs 090413 4" xfId="5094" xr:uid="{04A35CB4-4AF1-4B09-A1B6-051265194E2B}"/>
    <cellStyle name="_Shopko chairs 090413 4 2" xfId="9315" xr:uid="{821A5E4F-5C68-4126-80B5-668A63E41E70}"/>
    <cellStyle name="_Shopko chairs 090413 5" xfId="8233" xr:uid="{22DE26B6-B1A0-488B-BB5A-F35E982BFF14}"/>
    <cellStyle name="_Shopko chairs 090413 6" xfId="1804" xr:uid="{7B3EA712-DF58-46F8-A5D8-5F5B0F209497}"/>
    <cellStyle name="_Shopko chairs 090413_JLA Accents 4-2013 - Michelle 2 Price" xfId="181" xr:uid="{00000000-0005-0000-0000-0000A4000000}"/>
    <cellStyle name="_Shopko chairs 090413_JLA Accents 4-2013 - Michelle 2 Price 2" xfId="3289" xr:uid="{626B43E0-0A17-4E9C-984D-AB1AE115D4B0}"/>
    <cellStyle name="_Shopko chairs 090413_JLA Accents 4-2013 - Michelle 2 Price 2 2" xfId="8817" xr:uid="{5A8A667F-3AC6-4951-917A-761ACB1BEC26}"/>
    <cellStyle name="_Shopko chairs 090413_JLA Accents 4-2013 - Michelle 2 Price 3" xfId="6837" xr:uid="{FB97AC78-1C44-4A7D-BFBF-2398D73F48C9}"/>
    <cellStyle name="_Shopko chairs 090413_JLA Accents 4-2013 - Michelle 2 Price 3 2" xfId="9721" xr:uid="{6BFF6DDA-DCEB-4558-97BE-06224B6C837F}"/>
    <cellStyle name="_Shopko chairs 090413_JLA Accents 4-2013 - Michelle 2 Price 4" xfId="8235" xr:uid="{F6AC11CB-1381-4AD4-B84F-71C399FC358B}"/>
    <cellStyle name="_Shopko chairs 090413_JLA Accents 4-2013 - Michelle 2 Price 5" xfId="1806" xr:uid="{7C458054-A28B-4024-94F7-DE048EB42F54}"/>
    <cellStyle name="_Shopko chairs 090413_RTG tufted armless chair July 06 09" xfId="182" xr:uid="{00000000-0005-0000-0000-0000A5000000}"/>
    <cellStyle name="_Shopko chairs 090413_RTG tufted armless chair July 06 09 2" xfId="183" xr:uid="{00000000-0005-0000-0000-0000A6000000}"/>
    <cellStyle name="_Shopko chairs 090413_RTG tufted armless chair July 06 09 2 2" xfId="3291" xr:uid="{27C943F9-B78D-4D8B-8634-747E7E8BA481}"/>
    <cellStyle name="_Shopko chairs 090413_RTG tufted armless chair July 06 09 2 2 2" xfId="8819" xr:uid="{4DB44923-6189-4523-B82C-C0EF7CD34116}"/>
    <cellStyle name="_Shopko chairs 090413_RTG tufted armless chair July 06 09 2 3" xfId="6838" xr:uid="{08F80BB4-C97C-474E-BD92-681669B3F5AD}"/>
    <cellStyle name="_Shopko chairs 090413_RTG tufted armless chair July 06 09 2 3 2" xfId="9722" xr:uid="{554B8ECC-1155-4B82-A58D-B38CBBC6F124}"/>
    <cellStyle name="_Shopko chairs 090413_RTG tufted armless chair July 06 09 2 4" xfId="8237" xr:uid="{598F365F-890E-4F2F-A65B-B58233DAB1E8}"/>
    <cellStyle name="_Shopko chairs 090413_RTG tufted armless chair July 06 09 2 5" xfId="1808" xr:uid="{15E1139B-E045-4E5C-A5C2-07C97A492B3A}"/>
    <cellStyle name="_Shopko chairs 090413_RTG tufted armless chair July 06 09 3" xfId="3290" xr:uid="{D8124AC5-149C-4B25-BD08-6452303AE6E4}"/>
    <cellStyle name="_Shopko chairs 090413_RTG tufted armless chair July 06 09 3 2" xfId="8818" xr:uid="{241A4A8E-D83E-47FA-9CF5-552E44D078BC}"/>
    <cellStyle name="_Shopko chairs 090413_RTG tufted armless chair July 06 09 4" xfId="5095" xr:uid="{D49512AB-D5FA-4C95-94E6-344FB4052031}"/>
    <cellStyle name="_Shopko chairs 090413_RTG tufted armless chair July 06 09 4 2" xfId="9316" xr:uid="{008E47B5-F4E6-40BE-AD0E-90FC29DB6356}"/>
    <cellStyle name="_Shopko chairs 090413_RTG tufted armless chair July 06 09 5" xfId="8236" xr:uid="{9F4650F2-45B2-4E34-B039-149EB14A1227}"/>
    <cellStyle name="_Shopko chairs 090413_RTG tufted armless chair July 06 09 6" xfId="1807" xr:uid="{E622107F-8187-412C-B78A-94E6D103CF3A}"/>
    <cellStyle name="_Shopko chairs 090413_RTG tufted armless chair July 06 09_JLA Accents 4-2013 - Michelle 2 Price" xfId="184" xr:uid="{00000000-0005-0000-0000-0000A7000000}"/>
    <cellStyle name="_Shopko chairs 090413_RTG tufted armless chair July 06 09_JLA Accents 4-2013 - Michelle 2 Price 2" xfId="3292" xr:uid="{2BE73C84-5B2D-4F28-A6E7-4A5AB0FB9404}"/>
    <cellStyle name="_Shopko chairs 090413_RTG tufted armless chair July 06 09_JLA Accents 4-2013 - Michelle 2 Price 2 2" xfId="8820" xr:uid="{50273AAC-091A-40B5-8080-7FC2B78325DA}"/>
    <cellStyle name="_Shopko chairs 090413_RTG tufted armless chair July 06 09_JLA Accents 4-2013 - Michelle 2 Price 3" xfId="6839" xr:uid="{D6211142-D6F8-446F-A7D6-FDEE1A9692A8}"/>
    <cellStyle name="_Shopko chairs 090413_RTG tufted armless chair July 06 09_JLA Accents 4-2013 - Michelle 2 Price 3 2" xfId="9723" xr:uid="{0ACA9C12-341F-4CFF-AF32-6B0A25C013B9}"/>
    <cellStyle name="_Shopko chairs 090413_RTG tufted armless chair July 06 09_JLA Accents 4-2013 - Michelle 2 Price 4" xfId="8238" xr:uid="{F07240F3-6A38-4623-8180-0594272CF01E}"/>
    <cellStyle name="_Shopko chairs 090413_RTG tufted armless chair July 06 09_JLA Accents 4-2013 - Michelle 2 Price 5" xfId="1809" xr:uid="{C11E119D-EED2-4A44-84CB-2A9BAC78474D}"/>
    <cellStyle name="_Sofa Mart Morris chair quotation 2010-4-9 (2)" xfId="185" xr:uid="{00000000-0005-0000-0000-0000A8000000}"/>
    <cellStyle name="_Sofa Mart Morris chair quotation 2010-4-9 (2) 2" xfId="186" xr:uid="{00000000-0005-0000-0000-0000A9000000}"/>
    <cellStyle name="_Sofa Mart Morris chair quotation 2010-4-9 (2) 2 2" xfId="3294" xr:uid="{E8BEFCC9-1B63-4B92-921C-23E8E22D203A}"/>
    <cellStyle name="_Sofa Mart Morris chair quotation 2010-4-9 (2) 2 2 2" xfId="8822" xr:uid="{EAC37159-791C-423F-92A2-8B59591AF24A}"/>
    <cellStyle name="_Sofa Mart Morris chair quotation 2010-4-9 (2) 2 3" xfId="6840" xr:uid="{174C5E67-15F9-4007-BDE5-E7E8AF7B30EE}"/>
    <cellStyle name="_Sofa Mart Morris chair quotation 2010-4-9 (2) 2 3 2" xfId="9724" xr:uid="{625B7C7F-F2E5-48C5-AE67-1C1D94E43EDC}"/>
    <cellStyle name="_Sofa Mart Morris chair quotation 2010-4-9 (2) 2 4" xfId="8240" xr:uid="{8910A9BA-84F2-4066-BB52-F11D07802D64}"/>
    <cellStyle name="_Sofa Mart Morris chair quotation 2010-4-9 (2) 2 5" xfId="1811" xr:uid="{D8375EEB-9602-4FE3-9F5E-9F402FD2F8DF}"/>
    <cellStyle name="_Sofa Mart Morris chair quotation 2010-4-9 (2) 3" xfId="3293" xr:uid="{5C538319-3DAF-494F-8B54-C707EE0311F1}"/>
    <cellStyle name="_Sofa Mart Morris chair quotation 2010-4-9 (2) 3 2" xfId="8821" xr:uid="{3D7FBFA4-2EB7-48C1-B4C5-8C3EE4A18296}"/>
    <cellStyle name="_Sofa Mart Morris chair quotation 2010-4-9 (2) 4" xfId="5096" xr:uid="{D2424C2D-3EB4-43D3-8067-595D1D61AFB8}"/>
    <cellStyle name="_Sofa Mart Morris chair quotation 2010-4-9 (2) 4 2" xfId="9317" xr:uid="{D053A441-AA1B-499D-A347-932D5BFEF979}"/>
    <cellStyle name="_Sofa Mart Morris chair quotation 2010-4-9 (2) 5" xfId="8239" xr:uid="{4B8A8B99-B5BA-4E0E-BE56-5CE8DCA0FDA9}"/>
    <cellStyle name="_Sofa Mart Morris chair quotation 2010-4-9 (2) 6" xfId="1810" xr:uid="{0697C73C-F361-45E1-A772-A9F599F841E2}"/>
    <cellStyle name="_Sofa Mart Morris chair quotation 2010-4-9 (2)_JLA Accents 4-2013 - Michelle 2 Price" xfId="187" xr:uid="{00000000-0005-0000-0000-0000AA000000}"/>
    <cellStyle name="_Sofa Mart Morris chair quotation 2010-4-9 (2)_JLA Accents 4-2013 - Michelle 2 Price 2" xfId="3295" xr:uid="{AB109D7B-FD16-4303-BA2A-71CE86E3B97C}"/>
    <cellStyle name="_Sofa Mart Morris chair quotation 2010-4-9 (2)_JLA Accents 4-2013 - Michelle 2 Price 2 2" xfId="8823" xr:uid="{89BC2F6D-45D8-488A-A4B2-DBEECB99E1CC}"/>
    <cellStyle name="_Sofa Mart Morris chair quotation 2010-4-9 (2)_JLA Accents 4-2013 - Michelle 2 Price 3" xfId="6841" xr:uid="{CA18DE4C-62D3-4B69-8586-90F665F377C2}"/>
    <cellStyle name="_Sofa Mart Morris chair quotation 2010-4-9 (2)_JLA Accents 4-2013 - Michelle 2 Price 3 2" xfId="9725" xr:uid="{FF17391C-0D84-44CE-BAD9-91031D21ED2A}"/>
    <cellStyle name="_Sofa Mart Morris chair quotation 2010-4-9 (2)_JLA Accents 4-2013 - Michelle 2 Price 4" xfId="8241" xr:uid="{BB846FB9-C1F3-4E73-9154-1884A81B8E6D}"/>
    <cellStyle name="_Sofa Mart Morris chair quotation 2010-4-9 (2)_JLA Accents 4-2013 - Michelle 2 Price 5" xfId="1812" xr:uid="{9C6BBF25-2AA4-45A2-9648-ADA1F6626434}"/>
    <cellStyle name="_Sofa Mart-Accent Chair SKU" xfId="188" xr:uid="{00000000-0005-0000-0000-0000AB000000}"/>
    <cellStyle name="_Sofa Mart-Accent Chair SKU 2" xfId="3296" xr:uid="{A82ACEF1-6EBA-4D7A-9B9C-FEF3119BD629}"/>
    <cellStyle name="_Sofa Mart-Accent Chair SKU 3" xfId="5097" xr:uid="{A47C6579-C901-45AD-815E-1BDFE1BA1B3B}"/>
    <cellStyle name="_Sofa Mart-Accent Chair SKU 4" xfId="1813" xr:uid="{ADC195B6-BF5F-48B8-94BD-9AEA467BEE76}"/>
    <cellStyle name="_Sofa Mart-Accent Chair SKU_Accent Chair warehouse item list 110121" xfId="189" xr:uid="{00000000-0005-0000-0000-0000AC000000}"/>
    <cellStyle name="_Sofa Mart-Accent Chair SKU_Accent Chair warehouse item list 110121 2" xfId="3297" xr:uid="{CDE84BDE-7972-4E71-B5F7-8BFC6BFD7794}"/>
    <cellStyle name="_Sofa Mart-Accent Chair SKU_Accent Chair warehouse item list 110121 3" xfId="6842" xr:uid="{6E7CA194-4570-4E17-9839-BD8256A56626}"/>
    <cellStyle name="_Sofa Mart-Accent Chair SKU_Accent Chair warehouse item list 110121 4" xfId="1814" xr:uid="{66E295F2-4AE7-4EBC-AAAC-36C4ADCE468D}"/>
    <cellStyle name="_Sofa Mart-Accent Chair SKU_Accent Chair warehouse item list 110121_2011 HP Pricing for 2010 items" xfId="190" xr:uid="{00000000-0005-0000-0000-0000AD000000}"/>
    <cellStyle name="_Sofa Mart-Accent Chair SKU_Accent Chair warehouse item list 110121_2011 HP Pricing for 2010 items 2" xfId="3298" xr:uid="{492D47B6-97BF-4C5F-A552-70E0118D112E}"/>
    <cellStyle name="_Sofa Mart-Accent Chair SKU_Accent Chair warehouse item list 110121_2011 HP Pricing for 2010 items 3" xfId="6843" xr:uid="{062CD2CE-079F-4BBF-8157-24D3F38A2C91}"/>
    <cellStyle name="_Sofa Mart-Accent Chair SKU_Accent Chair warehouse item list 110121_2011 HP Pricing for 2010 items 4" xfId="1815" xr:uid="{1290C3AB-B1D1-4A60-A6DD-CB9BE0EC308C}"/>
    <cellStyle name="_Sofa Mart-Accent Chair SKU_Accent Chair warehouse item list 110121_2012 HP Old chair quote_4 4 2012-updated 4.4" xfId="191" xr:uid="{00000000-0005-0000-0000-0000AE000000}"/>
    <cellStyle name="_Sofa Mart-Accent Chair SKU_Accent Chair warehouse item list 110121_2012 HP Old chair quote_4 4 2012-updated 4.4 2" xfId="3299" xr:uid="{F0E8F87A-438F-4BFB-9B31-64E5A6591CA5}"/>
    <cellStyle name="_Sofa Mart-Accent Chair SKU_Accent Chair warehouse item list 110121_2012 HP Old chair quote_4 4 2012-updated 4.4 3" xfId="6844" xr:uid="{969100ED-023B-40AC-8CBA-103242C5F793}"/>
    <cellStyle name="_Sofa Mart-Accent Chair SKU_Accent Chair warehouse item list 110121_2012 HP Old chair quote_4 4 2012-updated 4.4 4" xfId="1816" xr:uid="{9C25DCDE-C7AD-47AF-B823-3F94D212D05B}"/>
    <cellStyle name="_Sofa Mart-Accent Chair SKU_Accent Chair warehouse item list 110121_JLA Accents 10-2012  FNL to Sku _ Top Art (2)" xfId="192" xr:uid="{00000000-0005-0000-0000-0000AF000000}"/>
    <cellStyle name="_Sofa Mart-Accent Chair SKU_Accent Chair warehouse item list 110121_JLA Accents 10-2012  FNL to Sku _ Top Art (2) 2" xfId="3300" xr:uid="{951842EE-36E4-4A23-848C-E09619220A90}"/>
    <cellStyle name="_Sofa Mart-Accent Chair SKU_Accent Chair warehouse item list 110121_JLA Accents 10-2012  FNL to Sku _ Top Art (2) 3" xfId="6845" xr:uid="{3A920D32-93CA-4AD5-B1F0-253B43A40903}"/>
    <cellStyle name="_Sofa Mart-Accent Chair SKU_Accent Chair warehouse item list 110121_JLA Accents 10-2012  FNL to Sku _ Top Art (2) 4" xfId="1817" xr:uid="{C3EEAAC6-3DA3-4E5B-BC74-9F8DE914D6EB}"/>
    <cellStyle name="_Sofa Mart-Accent Chair SKU_Accent Chair warehouse item list 110121_JLA Accents 4-2013 - Michelle 2 Price" xfId="193" xr:uid="{00000000-0005-0000-0000-0000B0000000}"/>
    <cellStyle name="_Sofa Mart-Accent Chair SKU_Accent Chair warehouse item list 110121_JLA Accents 4-2013 - Michelle 2 Price 2" xfId="3301" xr:uid="{F74211F2-AE37-4B26-97AA-B23EB934E033}"/>
    <cellStyle name="_Sofa Mart-Accent Chair SKU_Accent Chair warehouse item list 110121_JLA Accents 4-2013 - Michelle 2 Price 3" xfId="6846" xr:uid="{B55946CF-2ED8-471B-8283-89EACE810033}"/>
    <cellStyle name="_Sofa Mart-Accent Chair SKU_Accent Chair warehouse item list 110121_JLA Accents 4-2013 - Michelle 2 Price 4" xfId="1818" xr:uid="{9E6C5D47-0868-4DF6-A18B-2C924FFE186F}"/>
    <cellStyle name="_Sofa Mart-Accent Chair SKU_Accent Chair warehouse item list 110121_Line Plan Fall 2012 FINAL" xfId="194" xr:uid="{00000000-0005-0000-0000-0000B1000000}"/>
    <cellStyle name="_Sofa Mart-Accent Chair SKU_Accent Chair warehouse item list 110121_Line Plan Fall 2012 FINAL 2" xfId="3302" xr:uid="{51874D4D-3D8B-46A4-A39C-B94A1D0B472A}"/>
    <cellStyle name="_Sofa Mart-Accent Chair SKU_Accent Chair warehouse item list 110121_Line Plan Fall 2012 FINAL 3" xfId="6847" xr:uid="{42750BDA-AC68-41C3-BA7E-E9C56BEA8314}"/>
    <cellStyle name="_Sofa Mart-Accent Chair SKU_Accent Chair warehouse item list 110121_Line Plan Fall 2012 FINAL 4" xfId="1819" xr:uid="{BEBD507D-87B7-48BD-B696-977612E2D73E}"/>
    <cellStyle name="_Sofa Mart-Accent Chair SKU_Accent Chair warehouse item list 110121_OLD ITEM" xfId="195" xr:uid="{00000000-0005-0000-0000-0000B2000000}"/>
    <cellStyle name="_Sofa Mart-Accent Chair SKU_Accent Chair warehouse item list 110121_OLD ITEM 2" xfId="3303" xr:uid="{5808589A-8D47-4854-84D0-43C7FD199521}"/>
    <cellStyle name="_Sofa Mart-Accent Chair SKU_Accent Chair warehouse item list 110121_OLD ITEM 3" xfId="6848" xr:uid="{6C30AE31-169D-488F-BBD0-3B6C4293A221}"/>
    <cellStyle name="_Sofa Mart-Accent Chair SKU_Accent Chair warehouse item list 110121_OLD ITEM 4" xfId="1820" xr:uid="{3A1A835B-0E07-4553-90DA-59398C5BEBA4}"/>
    <cellStyle name="_Sofa Mart-Accent Chair SKU_Accent Chair warehouse item list 110121_Total quote sheet for 201304 HP chairs" xfId="196" xr:uid="{00000000-0005-0000-0000-0000B3000000}"/>
    <cellStyle name="_Sofa Mart-Accent Chair SKU_Accent Chair warehouse item list 110121_Total quote sheet for 201304 HP chairs 2" xfId="3304" xr:uid="{555019EE-465F-4089-B3D2-24C6C0B28798}"/>
    <cellStyle name="_Sofa Mart-Accent Chair SKU_Accent Chair warehouse item list 110121_Total quote sheet for 201304 HP chairs 3" xfId="6849" xr:uid="{2B544710-51B6-41B7-9C75-591C5AEB33E1}"/>
    <cellStyle name="_Sofa Mart-Accent Chair SKU_Accent Chair warehouse item list 110121_Total quote sheet for 201304 HP chairs 4" xfId="1821" xr:uid="{F8E740EF-8350-4EBF-AD47-071ECEDFE00F}"/>
    <cellStyle name="_Sofa Mart-Accent Chair SKU_Accent Chair warehouse item list 110121_Total quote sheet for 201304 HP samples _updated on 3-25-2013 (3)" xfId="197" xr:uid="{00000000-0005-0000-0000-0000B4000000}"/>
    <cellStyle name="_Sofa Mart-Accent Chair SKU_Accent Chair warehouse item list 110121_Total quote sheet for 201304 HP samples _updated on 3-25-2013 (3) 2" xfId="3305" xr:uid="{B95C1DD7-CFB2-4A34-8B0D-3118658F02AB}"/>
    <cellStyle name="_Sofa Mart-Accent Chair SKU_Accent Chair warehouse item list 110121_Total quote sheet for 201304 HP samples _updated on 3-25-2013 (3) 3" xfId="6850" xr:uid="{1242A2BE-67DB-49E1-9DF1-AA63415E7C7B}"/>
    <cellStyle name="_Sofa Mart-Accent Chair SKU_Accent Chair warehouse item list 110121_Total quote sheet for 201304 HP samples _updated on 3-25-2013 (3) 4" xfId="1822" xr:uid="{73A0C9C0-133A-4A95-8295-93BD657F7200}"/>
    <cellStyle name="_Sofa Mart-Accent Chair SKU_Accent Chair warehouse item list 110121_Total quote sheet for 201304 HP samples _updated on 3-26-2013 (2)" xfId="198" xr:uid="{00000000-0005-0000-0000-0000B5000000}"/>
    <cellStyle name="_Sofa Mart-Accent Chair SKU_Accent Chair warehouse item list 110121_Total quote sheet for 201304 HP samples _updated on 3-26-2013 (2) 2" xfId="3306" xr:uid="{B31FBC71-149D-4867-AF58-9F5C79ADE582}"/>
    <cellStyle name="_Sofa Mart-Accent Chair SKU_Accent Chair warehouse item list 110121_Total quote sheet for 201304 HP samples _updated on 3-26-2013 (2) 3" xfId="6851" xr:uid="{6EA93598-22BD-47DB-93EC-EC1CFBCE0EE2}"/>
    <cellStyle name="_Sofa Mart-Accent Chair SKU_Accent Chair warehouse item list 110121_Total quote sheet for 201304 HP samples _updated on 3-26-2013 (2) 4" xfId="1823" xr:uid="{8FA22992-E505-4FFF-8FAD-C458610F576C}"/>
    <cellStyle name="_Sofa Mart-Accent Chair SKU_Accent Chair warehouse item list 110121_Total quote sheet for 201304 HP samples 3-15-2013" xfId="199" xr:uid="{00000000-0005-0000-0000-0000B6000000}"/>
    <cellStyle name="_Sofa Mart-Accent Chair SKU_Accent Chair warehouse item list 110121_Total quote sheet for 201304 HP samples 3-15-2013 2" xfId="3307" xr:uid="{D2D997EB-A320-4076-8663-2CBE557B0D5A}"/>
    <cellStyle name="_Sofa Mart-Accent Chair SKU_Accent Chair warehouse item list 110121_Total quote sheet for 201304 HP samples 3-15-2013 3" xfId="6852" xr:uid="{7DF57AAE-1B67-444A-81A4-2C9741B205D5}"/>
    <cellStyle name="_Sofa Mart-Accent Chair SKU_Accent Chair warehouse item list 110121_Total quote sheet for 201304 HP samples 3-15-2013 4" xfId="1824" xr:uid="{8BA990EF-510D-45AD-81C9-B5B9B246327B}"/>
    <cellStyle name="_Sofa Mart-Accent Chair SKU_Accent Chair warehouse item list 110121_Total quote sheet for 201304 HP samples 3-18-2013" xfId="200" xr:uid="{00000000-0005-0000-0000-0000B7000000}"/>
    <cellStyle name="_Sofa Mart-Accent Chair SKU_Accent Chair warehouse item list 110121_Total quote sheet for 201304 HP samples 3-18-2013 2" xfId="3308" xr:uid="{22962F18-E59D-4CB8-AC59-6CEFF1FB9256}"/>
    <cellStyle name="_Sofa Mart-Accent Chair SKU_Accent Chair warehouse item list 110121_Total quote sheet for 201304 HP samples 3-18-2013 3" xfId="6853" xr:uid="{A67802D9-9E05-4BBE-99A5-4CF79C188838}"/>
    <cellStyle name="_Sofa Mart-Accent Chair SKU_Accent Chair warehouse item list 110121_Total quote sheet for 201304 HP samples 3-18-2013 4" xfId="1825" xr:uid="{5D73809E-0F7F-43CE-8422-9F13CC819DF1}"/>
    <cellStyle name="_Sofa Mart-Accent Chair SKU_Accent Chair warehouse item list 110121_Updated Chair warehouse program - JCP" xfId="201" xr:uid="{00000000-0005-0000-0000-0000B8000000}"/>
    <cellStyle name="_Sofa Mart-Accent Chair SKU_Accent Chair warehouse item list 110121_Updated Chair warehouse program - JCP 2" xfId="3309" xr:uid="{F9F83E16-E35F-4868-B0A3-123531902651}"/>
    <cellStyle name="_Sofa Mart-Accent Chair SKU_Accent Chair warehouse item list 110121_Updated Chair warehouse program - JCP 3" xfId="6854" xr:uid="{DE02451D-D149-4282-8D62-B4C28A7B5D86}"/>
    <cellStyle name="_Sofa Mart-Accent Chair SKU_Accent Chair warehouse item list 110121_Updated Chair warehouse program - JCP 4" xfId="1826" xr:uid="{852EC02D-F9A6-4D44-98CF-095FAE891711}"/>
    <cellStyle name="_Sofa Mart-Accent Chair SKU_Price increase chairs - DB 1-20-11" xfId="202" xr:uid="{00000000-0005-0000-0000-0000B9000000}"/>
    <cellStyle name="_Sofa Mart-Accent Chair SKU_Price increase chairs - DB 1-20-11 2" xfId="3310" xr:uid="{C5C2AA9A-1520-4CB0-80C7-5315645575CD}"/>
    <cellStyle name="_Sofa Mart-Accent Chair SKU_Price increase chairs - DB 1-20-11 3" xfId="6855" xr:uid="{C7554822-3001-4C27-8128-FE3980469903}"/>
    <cellStyle name="_Sofa Mart-Accent Chair SKU_Price increase chairs - DB 1-20-11 4" xfId="1827" xr:uid="{C0FFA6B1-0B45-422C-85FF-15F777585D38}"/>
    <cellStyle name="_Sofa Mart-Accent Chair SKU_USWW order and expense summary 1013" xfId="203" xr:uid="{00000000-0005-0000-0000-0000BA000000}"/>
    <cellStyle name="_Sofa Mart-Accent Chair SKU_USWW order and expense summary 1013 2" xfId="3311" xr:uid="{01901FDB-C952-40EA-A2BA-C2DBCA2F7927}"/>
    <cellStyle name="_Sofa Mart-Accent Chair SKU_USWW order and expense summary 1013 3" xfId="5098" xr:uid="{F103C3D5-42E8-4826-A984-98A5FD4F627B}"/>
    <cellStyle name="_Sofa Mart-Accent Chair SKU_USWW order and expense summary 1013 4" xfId="1828" xr:uid="{2E8B086B-C370-4295-B51A-AE516DFD2324}"/>
    <cellStyle name="_Sofa Mart-Accent Chair SKU_USWW order and expense summary 1013_2011 HP Pricing for 2010 items" xfId="204" xr:uid="{00000000-0005-0000-0000-0000BB000000}"/>
    <cellStyle name="_Sofa Mart-Accent Chair SKU_USWW order and expense summary 1013_2011 HP Pricing for 2010 items 2" xfId="3312" xr:uid="{74BA7F57-3B90-401D-B87A-8DD95F655D9F}"/>
    <cellStyle name="_Sofa Mart-Accent Chair SKU_USWW order and expense summary 1013_2011 HP Pricing for 2010 items 3" xfId="6856" xr:uid="{79335B43-EBFE-40C1-BF1C-46D5293AEF4B}"/>
    <cellStyle name="_Sofa Mart-Accent Chair SKU_USWW order and expense summary 1013_2011 HP Pricing for 2010 items 4" xfId="1829" xr:uid="{ED7E9CD0-C882-48C8-A582-17E85498744A}"/>
    <cellStyle name="_Sofa Mart-Accent Chair SKU_USWW order and expense summary 1013_2012 HP Old chair quote_4 4 2012-updated 4.4" xfId="205" xr:uid="{00000000-0005-0000-0000-0000BC000000}"/>
    <cellStyle name="_Sofa Mart-Accent Chair SKU_USWW order and expense summary 1013_2012 HP Old chair quote_4 4 2012-updated 4.4 2" xfId="3313" xr:uid="{ADB7928B-D01D-40E5-BDF2-0E810BD0A1E2}"/>
    <cellStyle name="_Sofa Mart-Accent Chair SKU_USWW order and expense summary 1013_2012 HP Old chair quote_4 4 2012-updated 4.4 3" xfId="6857" xr:uid="{C17E82EC-1BDF-45E6-BB89-29FDB94BC2B4}"/>
    <cellStyle name="_Sofa Mart-Accent Chair SKU_USWW order and expense summary 1013_2012 HP Old chair quote_4 4 2012-updated 4.4 4" xfId="1830" xr:uid="{2FA1974E-AD01-441D-932C-DE285382B95F}"/>
    <cellStyle name="_Sofa Mart-Accent Chair SKU_USWW order and expense summary 1013_CMF" xfId="5099" xr:uid="{B3D2FC10-60AF-41A3-829F-FDD1250309D4}"/>
    <cellStyle name="_Sofa Mart-Accent Chair SKU_USWW order and expense summary 1013_CO110517-THW-SD(MT)" xfId="5100" xr:uid="{1C1A815F-F4F1-417F-8D8B-C15FE08606C0}"/>
    <cellStyle name="_Sofa Mart-Accent Chair SKU_USWW order and expense summary 1013_Ecommerce Inventory 120215 updated (2)" xfId="206" xr:uid="{00000000-0005-0000-0000-0000BD000000}"/>
    <cellStyle name="_Sofa Mart-Accent Chair SKU_USWW order and expense summary 1013_Ecommerce Inventory 120215 updated (2) 2" xfId="3314" xr:uid="{0C871631-763D-471D-9443-78AB2777B597}"/>
    <cellStyle name="_Sofa Mart-Accent Chair SKU_USWW order and expense summary 1013_Ecommerce Inventory 120215 updated (2) 3" xfId="6858" xr:uid="{82057D8C-B5CF-4AAE-9BBE-AA7B16A97533}"/>
    <cellStyle name="_Sofa Mart-Accent Chair SKU_USWW order and expense summary 1013_Ecommerce Inventory 120215 updated (2) 4" xfId="1831" xr:uid="{BC9660C0-1A05-4AFD-8B18-EBFB1404CF81}"/>
    <cellStyle name="_Sofa Mart-Accent Chair SKU_USWW order and expense summary 1013_Haverty frames quotation - Youbang in stock 2011-08-30" xfId="207" xr:uid="{00000000-0005-0000-0000-0000BE000000}"/>
    <cellStyle name="_Sofa Mart-Accent Chair SKU_USWW order and expense summary 1013_Haverty frames quotation - Youbang in stock 2011-08-30 2" xfId="3315" xr:uid="{44A1EBDF-56C8-48E4-BF05-50CABC07DBDD}"/>
    <cellStyle name="_Sofa Mart-Accent Chair SKU_USWW order and expense summary 1013_Haverty frames quotation - Youbang in stock 2011-08-30 3" xfId="6859" xr:uid="{86F38ECA-26EB-49D5-A749-54D487C41555}"/>
    <cellStyle name="_Sofa Mart-Accent Chair SKU_USWW order and expense summary 1013_Haverty frames quotation - Youbang in stock 2011-08-30 4" xfId="1832" xr:uid="{D30BCE0F-494F-4521-8100-E51BD2141BFD}"/>
    <cellStyle name="_Sofa Mart-Accent Chair SKU_USWW order and expense summary 1013_HP10 Quotation from Youbang (4)" xfId="208" xr:uid="{00000000-0005-0000-0000-0000BF000000}"/>
    <cellStyle name="_Sofa Mart-Accent Chair SKU_USWW order and expense summary 1013_HP10 Quotation from Youbang (4) 2" xfId="3316" xr:uid="{B950730B-4150-430E-8311-BDEE767828EC}"/>
    <cellStyle name="_Sofa Mart-Accent Chair SKU_USWW order and expense summary 1013_HP10 Quotation from Youbang (4) 3" xfId="6860" xr:uid="{3910C623-65E6-4273-B1F9-86F5BDED48E1}"/>
    <cellStyle name="_Sofa Mart-Accent Chair SKU_USWW order and expense summary 1013_HP10 Quotation from Youbang (4) 4" xfId="1833" xr:uid="{12E3F988-71CF-4FFD-9878-13B8BCB49A25}"/>
    <cellStyle name="_Sofa Mart-Accent Chair SKU_USWW order and expense summary 1013_JC110517-BLK-FL" xfId="5101" xr:uid="{36A517D8-998D-4D94-88AA-1A1A6C11A533}"/>
    <cellStyle name="_Sofa Mart-Accent Chair SKU_USWW order and expense summary 1013_JC110517-BLK-FM" xfId="5102" xr:uid="{56BF442E-9D61-4554-94AA-D75D93371D60}"/>
    <cellStyle name="_Sofa Mart-Accent Chair SKU_USWW order and expense summary 1013_JC110517-BLK-MF" xfId="5103" xr:uid="{F3EBA558-6412-415D-9D21-8CE1EECDF45B}"/>
    <cellStyle name="_Sofa Mart-Accent Chair SKU_USWW order and expense summary 1013_JC110517-CMF-MT" xfId="5104" xr:uid="{DA900E21-BC88-4E19-928A-3BA5459CD1B2}"/>
    <cellStyle name="_Sofa Mart-Accent Chair SKU_USWW order and expense summary 1013_JC110517-THW-Berber" xfId="5105" xr:uid="{316EC03E-B9C8-4ACA-B3BA-8A04B757DFDC}"/>
    <cellStyle name="_Sofa Mart-Accent Chair SKU_USWW order and expense summary 1013_JC110517-THW-EC" xfId="5106" xr:uid="{2CF9B3F8-4063-41DA-9932-4C1432B4F939}"/>
    <cellStyle name="_Sofa Mart-Accent Chair SKU_USWW order and expense summary 1013_JC110517-THW-Mink" xfId="5107" xr:uid="{66471469-9F2D-46E0-96E4-B0320F2EFA22}"/>
    <cellStyle name="_Sofa Mart-Accent Chair SKU_USWW order and expense summary 1013_JC110517-THW-PV" xfId="5108" xr:uid="{64184BF4-D15A-456E-8439-107B988F2620}"/>
    <cellStyle name="_Sofa Mart-Accent Chair SKU_USWW order and expense summary 1013_JC110517-THW-WC" xfId="5109" xr:uid="{D2236E84-40ED-410E-9D3C-A2FA61201683}"/>
    <cellStyle name="_Sofa Mart-Accent Chair SKU_USWW order and expense summary 1013_JCP Blanket-Throw Turnover Meeting JLA Quotes 10-20-2011" xfId="5110" xr:uid="{4C98D14D-78E2-40F9-BBFC-884C6F48BCC6}"/>
    <cellStyle name="_Sofa Mart-Accent Chair SKU_USWW order and expense summary 1013_JCP market follow110930----111102add new" xfId="5111" xr:uid="{D2F681BF-0891-4962-AD7C-BD96D3F3E389}"/>
    <cellStyle name="_Sofa Mart-Accent Chair SKU_USWW order and expense summary 1013_JCP market follow110930----111102add new_Pooled inventory 3M moisture pad 0417012" xfId="7196" xr:uid="{7426A48C-2919-4066-9BE0-28179AFFE889}"/>
    <cellStyle name="_Sofa Mart-Accent Chair SKU_USWW order and expense summary 1013_JCP market follow110930----111102add new_Pooled inventory 3M moisture pad 0417012_Poolstock Fall 12 basic bedding commitment 120502--CCD" xfId="7197" xr:uid="{8716951B-79A1-4206-8C5F-7B03BCAD4744}"/>
    <cellStyle name="_Sofa Mart-Accent Chair SKU_USWW order and expense summary 1013_JCP market follow110930----cmf111102" xfId="5112" xr:uid="{DDD6F47F-2A1D-41FE-82C6-FF9A4E010ED9}"/>
    <cellStyle name="_Sofa Mart-Accent Chair SKU_USWW order and expense summary 1013_JLA Accents 10-2012  FNL to Sku _ Top Art (2)" xfId="209" xr:uid="{00000000-0005-0000-0000-0000C0000000}"/>
    <cellStyle name="_Sofa Mart-Accent Chair SKU_USWW order and expense summary 1013_JLA Accents 10-2012  FNL to Sku _ Top Art (2) 2" xfId="3317" xr:uid="{68E1E231-02A8-4C44-BD88-177570E6DA18}"/>
    <cellStyle name="_Sofa Mart-Accent Chair SKU_USWW order and expense summary 1013_JLA Accents 10-2012  FNL to Sku _ Top Art (2) 3" xfId="6861" xr:uid="{C75EA4E9-D9C2-4312-BF9D-9334B9022BE6}"/>
    <cellStyle name="_Sofa Mart-Accent Chair SKU_USWW order and expense summary 1013_JLA Accents 10-2012  FNL to Sku _ Top Art (2) 4" xfId="1834" xr:uid="{1A011A0E-2608-4AF3-9E43-0EE691CA4687}"/>
    <cellStyle name="_Sofa Mart-Accent Chair SKU_USWW order and expense summary 1013_JLA Accents 4-2013 - Michelle 2 Price" xfId="210" xr:uid="{00000000-0005-0000-0000-0000C1000000}"/>
    <cellStyle name="_Sofa Mart-Accent Chair SKU_USWW order and expense summary 1013_JLA Accents 4-2013 - Michelle 2 Price 2" xfId="3318" xr:uid="{9CFD82A1-1754-48C7-BA97-7613FB7EC0DB}"/>
    <cellStyle name="_Sofa Mart-Accent Chair SKU_USWW order and expense summary 1013_JLA Accents 4-2013 - Michelle 2 Price 3" xfId="6862" xr:uid="{9685F3D4-98AD-46D9-B95A-DD9ADAA7E756}"/>
    <cellStyle name="_Sofa Mart-Accent Chair SKU_USWW order and expense summary 1013_JLA Accents 4-2013 - Michelle 2 Price 4" xfId="1835" xr:uid="{12F6C81E-129F-4018-8D68-B93B43D22891}"/>
    <cellStyle name="_Sofa Mart-Accent Chair SKU_USWW order and expense summary 1013_JLA100929-FEBED-FL" xfId="5113" xr:uid="{ED856649-388A-4BFE-A977-F94B67903F31}"/>
    <cellStyle name="_Sofa Mart-Accent Chair SKU_USWW order and expense summary 1013_KM110517-BLK-MF" xfId="5114" xr:uid="{AE74E280-ED8D-4585-880D-DDD9CEABE1D2}"/>
    <cellStyle name="_Sofa Mart-Accent Chair SKU_USWW order and expense summary 1013_KM110517-CMF-JY07" xfId="5115" xr:uid="{D3B81CD1-34DF-4FDC-9BA9-FCA44EB917DC}"/>
    <cellStyle name="_Sofa Mart-Accent Chair SKU_USWW order and expense summary 1013_KM110517-CMF-MF(print)" xfId="5116" xr:uid="{85994C4A-EB7A-47A4-BAAE-C24001BC84CB}"/>
    <cellStyle name="_Sofa Mart-Accent Chair SKU_USWW order and expense summary 1013_KM110517-CMFSET-MF(3pcs set)" xfId="5117" xr:uid="{2869E592-05F2-4B53-8043-254B08BB5E1C}"/>
    <cellStyle name="_Sofa Mart-Accent Chair SKU_USWW order and expense summary 1013_KM110728-CMF-MF" xfId="5118" xr:uid="{5B5208C8-7663-4FDB-A546-4D712FD37BF2}"/>
    <cellStyle name="_Sofa Mart-Accent Chair SKU_USWW order and expense summary 1013_KM110930-CMF-MF" xfId="5119" xr:uid="{469947E3-43BC-4B6D-A212-64526166BF8C}"/>
    <cellStyle name="_Sofa Mart-Accent Chair SKU_USWW order and expense summary 1013_KM110930-CMF-MF#2" xfId="5120" xr:uid="{9DC5D03D-8E14-4CC0-824D-E05A6B75097E}"/>
    <cellStyle name="_Sofa Mart-Accent Chair SKU_USWW order and expense summary 1013_KM110930-CMF-MFD" xfId="5121" xr:uid="{D3C953AF-6FA3-4B2E-A7B0-C3BD730B941D}"/>
    <cellStyle name="_Sofa Mart-Accent Chair SKU_USWW order and expense summary 1013_KM110930-CMF-Rashel" xfId="5122" xr:uid="{6CFB98A4-3AAF-4408-9DAB-E515ADDDAC47}"/>
    <cellStyle name="_Sofa Mart-Accent Chair SKU_USWW order and expense summary 1013_Kmart market followup-comforter110930--H--111014revise" xfId="5123" xr:uid="{434E24D6-8B31-4C72-92E8-677876269B87}"/>
    <cellStyle name="_Sofa Mart-Accent Chair SKU_USWW order and expense summary 1013_kmart throw111013--H--111015" xfId="5124" xr:uid="{6FF33799-3CF9-47AA-AEB7-2D1FDA176F2C}"/>
    <cellStyle name="_Sofa Mart-Accent Chair SKU_USWW order and expense summary 1013_Line Plan Fall 2012 FINAL" xfId="211" xr:uid="{00000000-0005-0000-0000-0000C2000000}"/>
    <cellStyle name="_Sofa Mart-Accent Chair SKU_USWW order and expense summary 1013_Line Plan Fall 2012 FINAL 2" xfId="3319" xr:uid="{C356075B-1B99-4BB5-866B-C1A65A01004A}"/>
    <cellStyle name="_Sofa Mart-Accent Chair SKU_USWW order and expense summary 1013_Line Plan Fall 2012 FINAL 3" xfId="6863" xr:uid="{DAECA256-9A03-4C7B-9148-36C0C181C6C0}"/>
    <cellStyle name="_Sofa Mart-Accent Chair SKU_USWW order and expense summary 1013_Line Plan Fall 2012 FINAL 4" xfId="1836" xr:uid="{318F56AF-F073-4FAB-B74A-77CC4A8134A7}"/>
    <cellStyle name="_Sofa Mart-Accent Chair SKU_USWW order and expense summary 1013_OLD ITEM" xfId="212" xr:uid="{00000000-0005-0000-0000-0000C3000000}"/>
    <cellStyle name="_Sofa Mart-Accent Chair SKU_USWW order and expense summary 1013_OLD ITEM 2" xfId="3320" xr:uid="{9ABA35A5-4318-4E5B-8B0F-21619C254A80}"/>
    <cellStyle name="_Sofa Mart-Accent Chair SKU_USWW order and expense summary 1013_OLD ITEM 3" xfId="6864" xr:uid="{4BEDE634-E5ED-4AEC-B40F-4EBF55509A78}"/>
    <cellStyle name="_Sofa Mart-Accent Chair SKU_USWW order and expense summary 1013_OLD ITEM 4" xfId="1837" xr:uid="{8ED4267D-C4A6-4833-8ED8-8169659BA1B7}"/>
    <cellStyle name="_Sofa Mart-Accent Chair SKU_USWW order and expense summary 1013_sears throw111013--H--111015" xfId="5125" xr:uid="{847E5055-A99A-485A-8289-84C1C453D0C4}"/>
    <cellStyle name="_Sofa Mart-Accent Chair SKU_USWW order and expense summary 1013_Sheet1" xfId="5126" xr:uid="{BEC31333-55E3-49B3-8387-6443CB5411BB}"/>
    <cellStyle name="_Sofa Mart-Accent Chair SKU_USWW order and expense summary 1013_Sheet5" xfId="5127" xr:uid="{75293EE2-7FE1-40D0-9354-B348FB09DD9D}"/>
    <cellStyle name="_Sofa Mart-Accent Chair SKU_USWW order and expense summary 1013_SR110517-THW-ER" xfId="5128" xr:uid="{B6227554-F61E-46C4-8FE9-BFD9D18D14D8}"/>
    <cellStyle name="_Sofa Mart-Accent Chair SKU_USWW order and expense summary 1013_SR110517-THW-FLA(MT)" xfId="5129" xr:uid="{16E56BF9-6740-4AD0-AFE7-65DBA690CD9B}"/>
    <cellStyle name="_Sofa Mart-Accent Chair SKU_USWW order and expense summary 1013_SR110517-THW-MF(MT)" xfId="5130" xr:uid="{5501AFDF-774F-4ECB-9965-4914974E1BBC}"/>
    <cellStyle name="_Sofa Mart-Accent Chair SKU_USWW order and expense summary 1013_Total quote sheet for 201304 HP chairs" xfId="213" xr:uid="{00000000-0005-0000-0000-0000C4000000}"/>
    <cellStyle name="_Sofa Mart-Accent Chair SKU_USWW order and expense summary 1013_Total quote sheet for 201304 HP chairs 2" xfId="3321" xr:uid="{131D6943-2CD9-474A-B0CB-4AAC7BC58AEA}"/>
    <cellStyle name="_Sofa Mart-Accent Chair SKU_USWW order and expense summary 1013_Total quote sheet for 201304 HP chairs 3" xfId="6865" xr:uid="{15DF201A-E4E3-47BB-A575-CB10E9515E14}"/>
    <cellStyle name="_Sofa Mart-Accent Chair SKU_USWW order and expense summary 1013_Total quote sheet for 201304 HP chairs 4" xfId="1838" xr:uid="{C7F2D3A6-C53C-4400-9FAF-23CB81B6C975}"/>
    <cellStyle name="_Sofa Mart-Accent Chair SKU_USWW order and expense summary 1013_Total quote sheet for 201304 HP samples _updated on 3-25-2013 (3)" xfId="214" xr:uid="{00000000-0005-0000-0000-0000C5000000}"/>
    <cellStyle name="_Sofa Mart-Accent Chair SKU_USWW order and expense summary 1013_Total quote sheet for 201304 HP samples _updated on 3-25-2013 (3) 2" xfId="3322" xr:uid="{7E36CCDB-02A0-4C84-96BB-132A1F532201}"/>
    <cellStyle name="_Sofa Mart-Accent Chair SKU_USWW order and expense summary 1013_Total quote sheet for 201304 HP samples _updated on 3-25-2013 (3) 3" xfId="6866" xr:uid="{C6BC8502-B789-4386-A4DB-1716C37838BD}"/>
    <cellStyle name="_Sofa Mart-Accent Chair SKU_USWW order and expense summary 1013_Total quote sheet for 201304 HP samples _updated on 3-25-2013 (3) 4" xfId="1839" xr:uid="{58800C4B-437C-4F3F-940A-DD501B1A886F}"/>
    <cellStyle name="_Sofa Mart-Accent Chair SKU_USWW order and expense summary 1013_Total quote sheet for 201304 HP samples _updated on 3-26-2013 (2)" xfId="215" xr:uid="{00000000-0005-0000-0000-0000C6000000}"/>
    <cellStyle name="_Sofa Mart-Accent Chair SKU_USWW order and expense summary 1013_Total quote sheet for 201304 HP samples _updated on 3-26-2013 (2) 2" xfId="3323" xr:uid="{54B9B9BF-A92B-4506-8A25-83CF732BB418}"/>
    <cellStyle name="_Sofa Mart-Accent Chair SKU_USWW order and expense summary 1013_Total quote sheet for 201304 HP samples _updated on 3-26-2013 (2) 3" xfId="6867" xr:uid="{773E413E-E2B8-4913-9898-759259E6191A}"/>
    <cellStyle name="_Sofa Mart-Accent Chair SKU_USWW order and expense summary 1013_Total quote sheet for 201304 HP samples _updated on 3-26-2013 (2) 4" xfId="1840" xr:uid="{6E2A2B43-B090-4018-9391-4A61E8DA6CC3}"/>
    <cellStyle name="_Sofa Mart-Accent Chair SKU_USWW order and expense summary 1013_Total quote sheet for 201304 HP samples 3-15-2013" xfId="216" xr:uid="{00000000-0005-0000-0000-0000C7000000}"/>
    <cellStyle name="_Sofa Mart-Accent Chair SKU_USWW order and expense summary 1013_Total quote sheet for 201304 HP samples 3-15-2013 2" xfId="3324" xr:uid="{C7F9A037-C5D1-4A0E-A512-C7E4FBACA240}"/>
    <cellStyle name="_Sofa Mart-Accent Chair SKU_USWW order and expense summary 1013_Total quote sheet for 201304 HP samples 3-15-2013 3" xfId="6868" xr:uid="{BDA106CC-EAF9-481E-8B01-F5ADB50759C7}"/>
    <cellStyle name="_Sofa Mart-Accent Chair SKU_USWW order and expense summary 1013_Total quote sheet for 201304 HP samples 3-15-2013 4" xfId="1841" xr:uid="{69273E80-DEE1-4A44-BFDD-0034DE943297}"/>
    <cellStyle name="_Sofa Mart-Accent Chair SKU_USWW order and expense summary 1013_Total quote sheet for 201304 HP samples 3-18-2013" xfId="217" xr:uid="{00000000-0005-0000-0000-0000C8000000}"/>
    <cellStyle name="_Sofa Mart-Accent Chair SKU_USWW order and expense summary 1013_Total quote sheet for 201304 HP samples 3-18-2013 2" xfId="3325" xr:uid="{1E41450C-A390-492A-B955-A91C43F1CE1F}"/>
    <cellStyle name="_Sofa Mart-Accent Chair SKU_USWW order and expense summary 1013_Total quote sheet for 201304 HP samples 3-18-2013 3" xfId="6869" xr:uid="{9594EEB9-AB90-4E8D-949D-A7605882C398}"/>
    <cellStyle name="_Sofa Mart-Accent Chair SKU_USWW order and expense summary 1013_Total quote sheet for 201304 HP samples 3-18-2013 4" xfId="1842" xr:uid="{023901E4-2AF9-449F-8390-20DA7560B6F0}"/>
    <cellStyle name="_Sofa Mart-Accent Chair SKU_USWW order and expense summary 1013_Tuesday morning pillowcoverpad110805" xfId="5131" xr:uid="{0BC0CDC5-0BF5-410F-8C06-3D6F2DF70CFC}"/>
    <cellStyle name="_Sofa Mart-Accent Chair SKU_USWW order and expense summary 1013_Tuesday morning pillowcoverpad110805---CCD110815" xfId="5132" xr:uid="{E92DE0A4-5CB6-4FFD-A041-1A36306F1700}"/>
    <cellStyle name="_Sofa Mart-Accent Chair SKU_USWW order and expense summary 1013_Tuesday morning pillowcoverpad110816--CCD--111223" xfId="5133" xr:uid="{C13DB291-2409-492A-99E6-B93387197455}"/>
    <cellStyle name="_Sofa Mart-Accent Chair SKU_USWW order and expense summary 1013_Tuesday morning pillowcoverpad110816--H--0111012" xfId="5134" xr:uid="{85F1ED0B-15B1-4867-9066-83CF03110D83}"/>
    <cellStyle name="_Sofa Mart-Accent Chair SKU_USWW order and expense summary 1013_Tuesday morning pillowcoverpad110816--H--111025" xfId="5135" xr:uid="{CFE4DEBF-705F-41F7-B088-C116DB17B9A0}"/>
    <cellStyle name="_Sofa Mart-Accent Chair SKU_USWW order and expense summary 1013_Tuesday morning pillowcoverpad--CCD111025" xfId="5136" xr:uid="{DEB9A23D-2A36-46DE-BA32-6C43E30A2791}"/>
    <cellStyle name="_Sofa Mart-Accent Chair SKU_USWW order and expense summary 1013_Updated Chair warehouse program - JCP" xfId="218" xr:uid="{00000000-0005-0000-0000-0000C9000000}"/>
    <cellStyle name="_Sofa Mart-Accent Chair SKU_USWW order and expense summary 1013_Updated Chair warehouse program - JCP 2" xfId="3326" xr:uid="{E173EE95-E288-46D4-BB0A-D9E248D2F7DA}"/>
    <cellStyle name="_Sofa Mart-Accent Chair SKU_USWW order and expense summary 1013_Updated Chair warehouse program - JCP 3" xfId="6870" xr:uid="{6CEC87A9-E335-4864-9A8A-ABD8127B543B}"/>
    <cellStyle name="_Sofa Mart-Accent Chair SKU_USWW order and expense summary 1013_Updated Chair warehouse program - JCP 4" xfId="1843" xr:uid="{8056D3FB-3FCD-4F35-A36A-BF8A607C9A30}"/>
    <cellStyle name="_Sofa Mart-Accent Chair SKU_USWW order and expense summary 1013_副本JCP wash microfiber BLK110516--CCD--110722" xfId="5137" xr:uid="{86BEE5CB-4ADD-47B4-9E92-93856874F472}"/>
    <cellStyle name="_Sofa Mart-Accent Chair SKU_副本Accent Chair warehouse item list" xfId="219" xr:uid="{00000000-0005-0000-0000-0000CA000000}"/>
    <cellStyle name="_Sofa Mart-Accent Chair SKU_副本Accent Chair warehouse item list 2" xfId="3327" xr:uid="{0ECCB34B-7CEE-4173-80DD-98A96FC9F24D}"/>
    <cellStyle name="_Sofa Mart-Accent Chair SKU_副本Accent Chair warehouse item list 3" xfId="6871" xr:uid="{85CAB2CF-DAF5-470D-8C77-7791CDA25F14}"/>
    <cellStyle name="_Sofa Mart-Accent Chair SKU_副本Accent Chair warehouse item list 4" xfId="1844" xr:uid="{159479DF-107A-4B00-8CDD-AD423D71F8EB}"/>
    <cellStyle name="_Sofa Mart-Accent Chair SKU_副本Accent Chair warehouse item list_Chairs" xfId="220" xr:uid="{00000000-0005-0000-0000-0000CB000000}"/>
    <cellStyle name="_Sofa Mart-Accent Chair SKU_副本Accent Chair warehouse item list_Chairs 2" xfId="3328" xr:uid="{0B5B9F8D-341F-4CCE-AC6B-94B413339BF4}"/>
    <cellStyle name="_Sofa Mart-Accent Chair SKU_副本Accent Chair warehouse item list_Chairs 3" xfId="6872" xr:uid="{46EB2454-98F9-40C9-8D3E-2C65D69BEFC3}"/>
    <cellStyle name="_Sofa Mart-Accent Chair SKU_副本Accent Chair warehouse item list_Chairs 4" xfId="1845" xr:uid="{F9868C9A-C002-4433-9460-8680BEE15696}"/>
    <cellStyle name="_Sofa Mart-Accent Chair SKU_副本Accent Chair warehouse item list_Ecommerce Inventory 120215 updated (2)" xfId="221" xr:uid="{00000000-0005-0000-0000-0000CC000000}"/>
    <cellStyle name="_Sofa Mart-Accent Chair SKU_副本Accent Chair warehouse item list_Ecommerce Inventory 120215 updated (2) 2" xfId="3329" xr:uid="{A837EAB1-621F-4738-91E4-524D9C8BA51A}"/>
    <cellStyle name="_Sofa Mart-Accent Chair SKU_副本Accent Chair warehouse item list_Ecommerce Inventory 120215 updated (2) 3" xfId="6873" xr:uid="{F61B1566-171D-4D9E-A176-DBC93BA20CEE}"/>
    <cellStyle name="_Sofa Mart-Accent Chair SKU_副本Accent Chair warehouse item list_Ecommerce Inventory 120215 updated (2) 4" xfId="1846" xr:uid="{267E523E-80D4-4256-8DE4-15C7BC1F87C9}"/>
    <cellStyle name="_Spr NYM BBB Bath Accessory Quote  - Heather updated 033111 xls" xfId="222" xr:uid="{00000000-0005-0000-0000-0000CD000000}"/>
    <cellStyle name="_Spr NYM BBB Bath Accessory Quote  - Heather updated 033111 xls 2" xfId="3330" xr:uid="{411B894C-7068-42AE-B14D-1F23D6D37724}"/>
    <cellStyle name="_Spr NYM BBB Bath Accessory Quote  - Heather updated 033111 xls 2 2" xfId="8824" xr:uid="{D94B776B-2FB6-46B0-AC11-F14450A65401}"/>
    <cellStyle name="_Spr NYM BBB Bath Accessory Quote  - Heather updated 033111 xls 3" xfId="6874" xr:uid="{907B9F23-1175-46C5-9430-219C80B70045}"/>
    <cellStyle name="_Spr NYM BBB Bath Accessory Quote  - Heather updated 033111 xls 3 2" xfId="9726" xr:uid="{09D99E5A-7D49-442F-8F5B-2AECC72FE925}"/>
    <cellStyle name="_Spr NYM BBB Bath Accessory Quote  - Heather updated 033111 xls 4" xfId="8243" xr:uid="{A5E9C0FE-ABA2-4ECF-91EB-E72D99B1134F}"/>
    <cellStyle name="_Spr NYM BBB Bath Accessory Quote  - Heather updated 033111 xls 5" xfId="1847" xr:uid="{A8CCFBA3-C7BC-4B46-996D-18E9D6D26B2F}"/>
    <cellStyle name="_SteinMart Blanket &amp; Throw 100811" xfId="5138" xr:uid="{C8090883-9B37-4950-ABA6-4E48E375F3D4}"/>
    <cellStyle name="_SteinMart Blanket &amp; Throw 100811 2" xfId="9318" xr:uid="{A3912B9C-1FC3-4F10-A8E0-AC0B23F7B697}"/>
    <cellStyle name="_SteinMart Blanket &amp; Throw 100811_CCD SteinMart blanket  throw 20140116 (2)" xfId="7756" xr:uid="{254646A8-D8D5-4DC0-AACC-2E3E385A1225}"/>
    <cellStyle name="_SteinMart Blanket &amp; Throw 100811_CCD SteinMart blanket  throw 20140116 (2) 2" xfId="9924" xr:uid="{A918B10E-C44D-469F-8B39-16CF6598F7CD}"/>
    <cellStyle name="_SteinMart Blanket &amp; Throw 100811_WM 2014 travel throw 08222013" xfId="5139" xr:uid="{48B6E2BC-0F21-4F8D-B316-588D0DA94E0E}"/>
    <cellStyle name="_SteinMart Blanket &amp; Throw 100811_WM 2014 travel throw 08222013 2" xfId="9319" xr:uid="{66106F75-FC0F-4E05-B4BB-D75F70515D7E}"/>
    <cellStyle name="_SteinMart Blanket &amp; Throw 100811_WM 2014 travel throw 08222013_Copy of WM 2014 Angel wrap 20140220 uncomplete" xfId="5140" xr:uid="{6E33CA11-E627-46F8-90F1-0A388904CB49}"/>
    <cellStyle name="_SteinMart Blanket &amp; Throw 100811_WM 2014 travel throw 08222013_Copy of WM 2014 Angel wrap 20140220 uncomplete 2" xfId="9320" xr:uid="{471B23E0-6D95-41FF-A600-6278A543CE09}"/>
    <cellStyle name="_SteinMart Blanket &amp; Throw 100811_WM 2014 travel throw 08222013_WM 2014 black friday seasonal unfilled suggestion 20131209" xfId="5141" xr:uid="{82A34CAF-2DFD-4D35-A2BB-331DEE472970}"/>
    <cellStyle name="_SteinMart Blanket &amp; Throw 100811_WM 2014 travel throw 08222013_WM 2014 black friday seasonal unfilled suggestion 20131209 2" xfId="9321" xr:uid="{8433D2D4-476D-406A-AD7C-000C7F0001D3}"/>
    <cellStyle name="_SteinMart Blanket &amp; Throw 100811_WM BHG throw Fall 2014  20131223----131228change ctn size" xfId="5142" xr:uid="{01579979-FF70-47FA-9191-0AB682879FD7}"/>
    <cellStyle name="_SteinMart Blanket &amp; Throw 100811_WM BHG throw Fall 2014  20131223----131228change ctn size 2" xfId="9322" xr:uid="{F384053E-5FB9-4279-9397-B20377FA273D}"/>
    <cellStyle name="_Tempo" xfId="7198" xr:uid="{3EC3CCE3-E136-486C-A86D-478391B4A723}"/>
    <cellStyle name="_TW Home Quotation 2011-2-25 Builtwell" xfId="223" xr:uid="{00000000-0005-0000-0000-0000CE000000}"/>
    <cellStyle name="_TW Home Quotation 2011-2-25 Builtwell (2)" xfId="224" xr:uid="{00000000-0005-0000-0000-0000CF000000}"/>
    <cellStyle name="_TW Home Quotation 2011-2-25 Builtwell (2) 2" xfId="3332" xr:uid="{53DD295D-DDC6-4273-9DCD-2C0B0623BBD9}"/>
    <cellStyle name="_TW Home Quotation 2011-2-25 Builtwell (2) 2 2" xfId="8826" xr:uid="{C95553CA-C990-43F0-952E-8A8A117837A7}"/>
    <cellStyle name="_TW Home Quotation 2011-2-25 Builtwell (2) 3" xfId="6876" xr:uid="{E467CBE5-5B0A-4B98-8660-A06DB416BD51}"/>
    <cellStyle name="_TW Home Quotation 2011-2-25 Builtwell (2) 3 2" xfId="9728" xr:uid="{AF3BEBCE-F7C7-4875-A193-25D59D19301D}"/>
    <cellStyle name="_TW Home Quotation 2011-2-25 Builtwell (2) 4" xfId="8245" xr:uid="{615B9910-E56B-4A75-8F40-DA02628BEC6F}"/>
    <cellStyle name="_TW Home Quotation 2011-2-25 Builtwell (2) 5" xfId="1849" xr:uid="{3711A9C2-1B1F-47A5-98A3-997E0CBD3A71}"/>
    <cellStyle name="_TW Home Quotation 2011-2-25 Builtwell 2" xfId="3331" xr:uid="{B96D8119-784A-4A81-9165-EBB37D4B623B}"/>
    <cellStyle name="_TW Home Quotation 2011-2-25 Builtwell 2 2" xfId="8825" xr:uid="{0399A945-A41C-473C-A993-CB7022E4B6F4}"/>
    <cellStyle name="_TW Home Quotation 2011-2-25 Builtwell 3" xfId="6875" xr:uid="{3ECE0833-85B4-4DB4-822A-6699B122EBDD}"/>
    <cellStyle name="_TW Home Quotation 2011-2-25 Builtwell 3 2" xfId="9727" xr:uid="{EDEE6601-56D3-4CC9-90F7-862907B3C4F8}"/>
    <cellStyle name="_TW Home Quotation 2011-2-25 Builtwell 4" xfId="8244" xr:uid="{BFB99772-9C38-40CB-9FC4-791C8D8EF4E2}"/>
    <cellStyle name="_TW Home Quotation 2011-2-25 Builtwell 5" xfId="8411" xr:uid="{4E6F86AC-4E29-4BFE-8795-84618BE97EEF}"/>
    <cellStyle name="_TW Home Quotation 2011-2-25 Builtwell 6" xfId="1848" xr:uid="{5C8FB5C3-2908-4B52-BA89-001EC5101A5A}"/>
    <cellStyle name="_TW Home Quotation 2011-2-25 Builtwell 7" xfId="8646" xr:uid="{ADD24EAE-59D7-40D1-9583-5C104B9E2C44}"/>
    <cellStyle name="_TW Home Quotation 2011-2-25 Builtwell 8" xfId="8577" xr:uid="{245DC072-F144-45C2-885B-81A26F125A01}"/>
    <cellStyle name="_TW Home Quotation 2011-2-25 Builtwell 9" xfId="8635" xr:uid="{98DA37B4-239A-4054-8324-6319A8D9D12B}"/>
    <cellStyle name="_TW Home Quotation 2011-2-25 Builtwell_JLA Accents 4-2013 - Michelle 2 Price" xfId="225" xr:uid="{00000000-0005-0000-0000-0000D0000000}"/>
    <cellStyle name="_TW Home Quotation 2011-2-25 Builtwell_JLA Accents 4-2013 - Michelle 2 Price 2" xfId="3333" xr:uid="{48769C8A-1B34-47C3-B5DE-B23ADCF6A8E5}"/>
    <cellStyle name="_TW Home Quotation 2011-2-25 Builtwell_JLA Accents 4-2013 - Michelle 2 Price 2 2" xfId="8827" xr:uid="{88ABD6AB-A33A-436C-8A61-0661A0662035}"/>
    <cellStyle name="_TW Home Quotation 2011-2-25 Builtwell_JLA Accents 4-2013 - Michelle 2 Price 3" xfId="6877" xr:uid="{2DB388D7-8C71-4E0E-B75D-9520C7809DAC}"/>
    <cellStyle name="_TW Home Quotation 2011-2-25 Builtwell_JLA Accents 4-2013 - Michelle 2 Price 3 2" xfId="9729" xr:uid="{97F6F333-A2C9-496E-9BB5-AE8998A62C0B}"/>
    <cellStyle name="_TW Home Quotation 2011-2-25 Builtwell_JLA Accents 4-2013 - Michelle 2 Price 4" xfId="8246" xr:uid="{911DB5EF-8DAB-4E77-B06F-A692B67298EA}"/>
    <cellStyle name="_TW Home Quotation 2011-2-25 Builtwell_JLA Accents 4-2013 - Michelle 2 Price 5" xfId="1850" xr:uid="{572279B6-DCF3-42DA-9F88-508A4F9E384C}"/>
    <cellStyle name="_TW Home Quotation -builwell-High Point1 (2)" xfId="226" xr:uid="{00000000-0005-0000-0000-0000D1000000}"/>
    <cellStyle name="_TW Home Quotation -builwell-High Point1 (2) 2" xfId="227" xr:uid="{00000000-0005-0000-0000-0000D2000000}"/>
    <cellStyle name="_TW Home Quotation -builwell-High Point1 (2) 2 2" xfId="3335" xr:uid="{45DD8999-BFF9-4F26-A333-D7371FBED395}"/>
    <cellStyle name="_TW Home Quotation -builwell-High Point1 (2) 2 2 2" xfId="8829" xr:uid="{FC746579-0012-45ED-B45F-0F129140223A}"/>
    <cellStyle name="_TW Home Quotation -builwell-High Point1 (2) 2 3" xfId="6878" xr:uid="{E4146FFC-2C9A-472F-B86A-B9697B788767}"/>
    <cellStyle name="_TW Home Quotation -builwell-High Point1 (2) 2 3 2" xfId="9730" xr:uid="{3341C69C-D89A-4056-84A0-36CA7D607722}"/>
    <cellStyle name="_TW Home Quotation -builwell-High Point1 (2) 2 4" xfId="8248" xr:uid="{B7E4A49A-2D5D-4A93-AD3F-08D417A6912F}"/>
    <cellStyle name="_TW Home Quotation -builwell-High Point1 (2) 2 5" xfId="1852" xr:uid="{D1003FFC-F67B-48CC-BA31-1FB8794262F1}"/>
    <cellStyle name="_TW Home Quotation -builwell-High Point1 (2) 3" xfId="3334" xr:uid="{9C2369F1-5F76-4C4A-8CEE-62A9BEE21D89}"/>
    <cellStyle name="_TW Home Quotation -builwell-High Point1 (2) 3 2" xfId="8828" xr:uid="{A7E286B4-C1A4-4FE2-81BF-86D2A3661B8A}"/>
    <cellStyle name="_TW Home Quotation -builwell-High Point1 (2) 4" xfId="5143" xr:uid="{59057606-9681-496D-9AAA-665C32544ACE}"/>
    <cellStyle name="_TW Home Quotation -builwell-High Point1 (2) 4 2" xfId="9323" xr:uid="{72127249-B37D-4ECD-9D1F-5C614B748C00}"/>
    <cellStyle name="_TW Home Quotation -builwell-High Point1 (2) 5" xfId="8247" xr:uid="{B74EA412-9AC0-4254-827A-E9870EDC4096}"/>
    <cellStyle name="_TW Home Quotation -builwell-High Point1 (2) 6" xfId="1851" xr:uid="{AD9445A7-694B-439F-B00A-B6EA233934F6}"/>
    <cellStyle name="_TW Home Quotation -builwell-High Point1 (2)_JLA Accents 4-2013 - Michelle 2 Price" xfId="228" xr:uid="{00000000-0005-0000-0000-0000D3000000}"/>
    <cellStyle name="_TW Home Quotation -builwell-High Point1 (2)_JLA Accents 4-2013 - Michelle 2 Price 2" xfId="3336" xr:uid="{01B78A28-B94D-4943-9CF8-DDB8E9BCD4BC}"/>
    <cellStyle name="_TW Home Quotation -builwell-High Point1 (2)_JLA Accents 4-2013 - Michelle 2 Price 2 2" xfId="8830" xr:uid="{32C26C63-E797-40A9-A700-4B6863DEA0AC}"/>
    <cellStyle name="_TW Home Quotation -builwell-High Point1 (2)_JLA Accents 4-2013 - Michelle 2 Price 3" xfId="6879" xr:uid="{EE710CA1-71FF-4FD9-97AB-BB5007E1AC99}"/>
    <cellStyle name="_TW Home Quotation -builwell-High Point1 (2)_JLA Accents 4-2013 - Michelle 2 Price 3 2" xfId="9731" xr:uid="{DC60EC56-2C07-428C-A32C-C4A0A582A52D}"/>
    <cellStyle name="_TW Home Quotation -builwell-High Point1 (2)_JLA Accents 4-2013 - Michelle 2 Price 4" xfId="8249" xr:uid="{E94849CA-F936-4800-855A-00372FC63C41}"/>
    <cellStyle name="_TW Home Quotation -builwell-High Point1 (2)_JLA Accents 4-2013 - Michelle 2 Price 5" xfId="1853" xr:uid="{A5D4FD61-B515-4463-906F-E99AEF091435}"/>
    <cellStyle name="_TW Home Quotation -builwell-High Point2010-9-14" xfId="229" xr:uid="{00000000-0005-0000-0000-0000D4000000}"/>
    <cellStyle name="_TW Home Quotation -builwell-High Point2010-9-14 2" xfId="230" xr:uid="{00000000-0005-0000-0000-0000D5000000}"/>
    <cellStyle name="_TW Home Quotation -builwell-High Point2010-9-14 2 2" xfId="3338" xr:uid="{B108B3BE-6D13-4F92-8D3B-0D40E031CEFC}"/>
    <cellStyle name="_TW Home Quotation -builwell-High Point2010-9-14 2 2 2" xfId="8832" xr:uid="{692C1512-271F-432F-ADDC-E8BE0FEE563B}"/>
    <cellStyle name="_TW Home Quotation -builwell-High Point2010-9-14 2 3" xfId="6880" xr:uid="{72E5C606-3C04-4E82-B135-28C9F723CE1D}"/>
    <cellStyle name="_TW Home Quotation -builwell-High Point2010-9-14 2 3 2" xfId="9732" xr:uid="{AEDC31B8-1CAD-4F69-82D4-B0D15E0B7E19}"/>
    <cellStyle name="_TW Home Quotation -builwell-High Point2010-9-14 2 4" xfId="8251" xr:uid="{9FF74D5E-D7DF-4707-8F99-9EE51EFEC1DF}"/>
    <cellStyle name="_TW Home Quotation -builwell-High Point2010-9-14 2 5" xfId="1855" xr:uid="{01A49050-5171-40A1-8714-C52692ADC941}"/>
    <cellStyle name="_TW Home Quotation -builwell-High Point2010-9-14 3" xfId="3337" xr:uid="{5CD28059-8B84-4EDA-AD97-E428D9442912}"/>
    <cellStyle name="_TW Home Quotation -builwell-High Point2010-9-14 3 2" xfId="8831" xr:uid="{307AC47C-7E0E-4EFC-9A00-72E898949A03}"/>
    <cellStyle name="_TW Home Quotation -builwell-High Point2010-9-14 4" xfId="5144" xr:uid="{39C61145-2812-4709-9A2E-E00364A341E4}"/>
    <cellStyle name="_TW Home Quotation -builwell-High Point2010-9-14 4 2" xfId="9324" xr:uid="{D0512F97-3707-413A-BBE8-CEAB39BA5A53}"/>
    <cellStyle name="_TW Home Quotation -builwell-High Point2010-9-14 5" xfId="8250" xr:uid="{68386BC0-8F27-4DDD-B0B9-19824177460C}"/>
    <cellStyle name="_TW Home Quotation -builwell-High Point2010-9-14 6" xfId="1854" xr:uid="{2E570288-72F0-4C6C-B27A-12F117AE365B}"/>
    <cellStyle name="_TW Home Quotation -builwell-High Point2010-9-14_JLA Accents 4-2013 - Michelle 2 Price" xfId="231" xr:uid="{00000000-0005-0000-0000-0000D6000000}"/>
    <cellStyle name="_TW Home Quotation -builwell-High Point2010-9-14_JLA Accents 4-2013 - Michelle 2 Price 2" xfId="3339" xr:uid="{E308ED67-9B27-455E-91E4-708566D6D8EE}"/>
    <cellStyle name="_TW Home Quotation -builwell-High Point2010-9-14_JLA Accents 4-2013 - Michelle 2 Price 2 2" xfId="8833" xr:uid="{A9F02DC2-5179-49F3-9432-17221ECB911D}"/>
    <cellStyle name="_TW Home Quotation -builwell-High Point2010-9-14_JLA Accents 4-2013 - Michelle 2 Price 3" xfId="6881" xr:uid="{ABCF82E5-0E05-4132-BA82-1B4B9E5A8BFD}"/>
    <cellStyle name="_TW Home Quotation -builwell-High Point2010-9-14_JLA Accents 4-2013 - Michelle 2 Price 3 2" xfId="9733" xr:uid="{00A74E12-CF0A-4EC6-B53E-BBF202731767}"/>
    <cellStyle name="_TW Home Quotation -builwell-High Point2010-9-14_JLA Accents 4-2013 - Michelle 2 Price 4" xfId="8252" xr:uid="{88902438-A805-4950-A4DE-C92ABD76A13C}"/>
    <cellStyle name="_TW Home Quotation -builwell-High Point2010-9-14_JLA Accents 4-2013 - Michelle 2 Price 5" xfId="1856" xr:uid="{9FA47042-2097-458F-91E5-6938D66379E6}"/>
    <cellStyle name="_TW Home Quotation -builwell-High Point2010-9-23RVD (2)" xfId="232" xr:uid="{00000000-0005-0000-0000-0000D7000000}"/>
    <cellStyle name="_TW Home Quotation -builwell-High Point2010-9-23RVD (2) 2" xfId="233" xr:uid="{00000000-0005-0000-0000-0000D8000000}"/>
    <cellStyle name="_TW Home Quotation -builwell-High Point2010-9-23RVD (2) 2 2" xfId="3341" xr:uid="{5AE98DDA-551B-454E-840F-91552B6BE704}"/>
    <cellStyle name="_TW Home Quotation -builwell-High Point2010-9-23RVD (2) 2 2 2" xfId="8835" xr:uid="{A5FA8D54-910E-4072-801F-66D0527FC471}"/>
    <cellStyle name="_TW Home Quotation -builwell-High Point2010-9-23RVD (2) 2 3" xfId="6882" xr:uid="{6C20B51F-EEC0-470A-BFAD-28F3081B9AD1}"/>
    <cellStyle name="_TW Home Quotation -builwell-High Point2010-9-23RVD (2) 2 3 2" xfId="9734" xr:uid="{24DE2013-5CDB-46EE-AFC3-1B8FD72F1562}"/>
    <cellStyle name="_TW Home Quotation -builwell-High Point2010-9-23RVD (2) 2 4" xfId="8254" xr:uid="{A6426673-0217-4FD6-9B05-9E47C62B35E3}"/>
    <cellStyle name="_TW Home Quotation -builwell-High Point2010-9-23RVD (2) 2 5" xfId="1858" xr:uid="{A098ABCA-83D9-4981-9044-AE2ACBFC7273}"/>
    <cellStyle name="_TW Home Quotation -builwell-High Point2010-9-23RVD (2) 3" xfId="3340" xr:uid="{7CB2EB80-91DB-4206-ADCD-CD23DD0EE392}"/>
    <cellStyle name="_TW Home Quotation -builwell-High Point2010-9-23RVD (2) 3 2" xfId="8834" xr:uid="{BF8F5C3D-02F4-49AD-B00F-8B16841ADF34}"/>
    <cellStyle name="_TW Home Quotation -builwell-High Point2010-9-23RVD (2) 4" xfId="5145" xr:uid="{7F9FD757-5286-471D-9EF6-A084EEE7422E}"/>
    <cellStyle name="_TW Home Quotation -builwell-High Point2010-9-23RVD (2) 4 2" xfId="9325" xr:uid="{1AA84382-D236-4A4E-A9C9-83F87538EEC4}"/>
    <cellStyle name="_TW Home Quotation -builwell-High Point2010-9-23RVD (2) 5" xfId="8253" xr:uid="{2E840E19-2247-4FE2-AE3E-C990F4E650AE}"/>
    <cellStyle name="_TW Home Quotation -builwell-High Point2010-9-23RVD (2) 6" xfId="1857" xr:uid="{FCD51D08-FA8C-4F0E-BDFC-4FE942BD9B4D}"/>
    <cellStyle name="_TW Home Quotation -builwell-High Point2010-9-23RVD (2)_JLA Accents 4-2013 - Michelle 2 Price" xfId="234" xr:uid="{00000000-0005-0000-0000-0000D9000000}"/>
    <cellStyle name="_TW Home Quotation -builwell-High Point2010-9-23RVD (2)_JLA Accents 4-2013 - Michelle 2 Price 2" xfId="3342" xr:uid="{77BE3B24-9393-4B5E-8223-867EB18E5589}"/>
    <cellStyle name="_TW Home Quotation -builwell-High Point2010-9-23RVD (2)_JLA Accents 4-2013 - Michelle 2 Price 2 2" xfId="8836" xr:uid="{52CFAFE9-1A57-4D45-BEC8-062FCB2AC641}"/>
    <cellStyle name="_TW Home Quotation -builwell-High Point2010-9-23RVD (2)_JLA Accents 4-2013 - Michelle 2 Price 3" xfId="6883" xr:uid="{61B04D9F-C501-4F74-B82F-F27CBCB7E741}"/>
    <cellStyle name="_TW Home Quotation -builwell-High Point2010-9-23RVD (2)_JLA Accents 4-2013 - Michelle 2 Price 3 2" xfId="9735" xr:uid="{8496782C-A80B-481A-ACEF-0AE851CA94EC}"/>
    <cellStyle name="_TW Home Quotation -builwell-High Point2010-9-23RVD (2)_JLA Accents 4-2013 - Michelle 2 Price 4" xfId="8255" xr:uid="{50DF8007-BEED-4770-876A-E0F2AE5D3DA8}"/>
    <cellStyle name="_TW Home Quotation -builwell-High Point2010-9-23RVD (2)_JLA Accents 4-2013 - Michelle 2 Price 5" xfId="1859" xr:uid="{480DEC25-4C88-40A1-953E-1EF661C9C046}"/>
    <cellStyle name="_TW Home Quotation -builwell-High Point2010-9-29RVD" xfId="235" xr:uid="{00000000-0005-0000-0000-0000DA000000}"/>
    <cellStyle name="_TW Home Quotation -builwell-High Point2010-9-29RVD 2" xfId="236" xr:uid="{00000000-0005-0000-0000-0000DB000000}"/>
    <cellStyle name="_TW Home Quotation -builwell-High Point2010-9-29RVD 2 2" xfId="3344" xr:uid="{9D1BBA8D-856F-481A-B7F2-F1CE01950142}"/>
    <cellStyle name="_TW Home Quotation -builwell-High Point2010-9-29RVD 2 2 2" xfId="8838" xr:uid="{0434DFF3-5011-46D5-AFA5-49B8A5A008A3}"/>
    <cellStyle name="_TW Home Quotation -builwell-High Point2010-9-29RVD 2 3" xfId="6884" xr:uid="{DED0BF12-7194-4A3C-B64E-6AFA2C933182}"/>
    <cellStyle name="_TW Home Quotation -builwell-High Point2010-9-29RVD 2 3 2" xfId="9736" xr:uid="{8DA3235E-0D90-4940-BFA6-DC3D77358287}"/>
    <cellStyle name="_TW Home Quotation -builwell-High Point2010-9-29RVD 2 4" xfId="8257" xr:uid="{951CE6DD-A18A-4123-A726-BE9B016177FA}"/>
    <cellStyle name="_TW Home Quotation -builwell-High Point2010-9-29RVD 2 5" xfId="1861" xr:uid="{DC956C5F-BF1C-40F7-920D-B693875EEDFD}"/>
    <cellStyle name="_TW Home Quotation -builwell-High Point2010-9-29RVD 3" xfId="3343" xr:uid="{B6EFE901-B275-4E47-963A-523DDA71F8F3}"/>
    <cellStyle name="_TW Home Quotation -builwell-High Point2010-9-29RVD 3 2" xfId="8837" xr:uid="{4CA24A46-2664-4573-BF19-8BD93B7119C9}"/>
    <cellStyle name="_TW Home Quotation -builwell-High Point2010-9-29RVD 4" xfId="5146" xr:uid="{F856EC1E-610A-42AF-AF25-690D833B0F3A}"/>
    <cellStyle name="_TW Home Quotation -builwell-High Point2010-9-29RVD 4 2" xfId="9326" xr:uid="{21F348B7-91B9-4A90-8F5B-346EBF790055}"/>
    <cellStyle name="_TW Home Quotation -builwell-High Point2010-9-29RVD 5" xfId="8256" xr:uid="{BBBFC028-5C91-464C-B7D7-7C30BBFD0F4A}"/>
    <cellStyle name="_TW Home Quotation -builwell-High Point2010-9-29RVD 6" xfId="1860" xr:uid="{368B5511-4893-4DED-9E97-7E3C66489914}"/>
    <cellStyle name="_TW Home Quotation -builwell-High Point2010-9-29RVD_JLA Accents 4-2013 - Michelle 2 Price" xfId="237" xr:uid="{00000000-0005-0000-0000-0000DC000000}"/>
    <cellStyle name="_TW Home Quotation -builwell-High Point2010-9-29RVD_JLA Accents 4-2013 - Michelle 2 Price 2" xfId="3345" xr:uid="{0175BB5D-53B5-4981-9563-64A14F5C1D31}"/>
    <cellStyle name="_TW Home Quotation -builwell-High Point2010-9-29RVD_JLA Accents 4-2013 - Michelle 2 Price 2 2" xfId="8839" xr:uid="{7765051F-FFD7-4122-859D-D5F9D9D91CA4}"/>
    <cellStyle name="_TW Home Quotation -builwell-High Point2010-9-29RVD_JLA Accents 4-2013 - Michelle 2 Price 3" xfId="6885" xr:uid="{80CEBFEA-882C-4A86-9E4A-29ABF0AEEA09}"/>
    <cellStyle name="_TW Home Quotation -builwell-High Point2010-9-29RVD_JLA Accents 4-2013 - Michelle 2 Price 3 2" xfId="9737" xr:uid="{8CFE20BD-6A2B-4A62-B82C-FB756B829D59}"/>
    <cellStyle name="_TW Home Quotation -builwell-High Point2010-9-29RVD_JLA Accents 4-2013 - Michelle 2 Price 4" xfId="8258" xr:uid="{E1D408BA-1626-41B8-A36B-0D82FA226B70}"/>
    <cellStyle name="_TW Home Quotation -builwell-High Point2010-9-29RVD_JLA Accents 4-2013 - Michelle 2 Price 5" xfId="1862" xr:uid="{E3613F47-9CF3-4C0E-9734-57F54FDE70F1}"/>
    <cellStyle name="_TW Home Quotation -builwell-High Point2010-9-30RVD" xfId="238" xr:uid="{00000000-0005-0000-0000-0000DD000000}"/>
    <cellStyle name="_TW Home Quotation -builwell-High Point2010-9-30RVD 2" xfId="239" xr:uid="{00000000-0005-0000-0000-0000DE000000}"/>
    <cellStyle name="_TW Home Quotation -builwell-High Point2010-9-30RVD 2 2" xfId="3347" xr:uid="{63AAE2B2-78B8-4432-B706-B1967D909ED3}"/>
    <cellStyle name="_TW Home Quotation -builwell-High Point2010-9-30RVD 2 2 2" xfId="8841" xr:uid="{510ED5CF-37B6-401C-9C25-C94E0EEC7A43}"/>
    <cellStyle name="_TW Home Quotation -builwell-High Point2010-9-30RVD 2 3" xfId="6886" xr:uid="{15363FCC-F048-4C4A-9EBB-5AAF051F70C3}"/>
    <cellStyle name="_TW Home Quotation -builwell-High Point2010-9-30RVD 2 3 2" xfId="9738" xr:uid="{73EEFAE6-91AA-4E07-8473-17C9E8E8662C}"/>
    <cellStyle name="_TW Home Quotation -builwell-High Point2010-9-30RVD 2 4" xfId="8260" xr:uid="{72AC4DFD-B989-47BB-AC35-2501BA427E3E}"/>
    <cellStyle name="_TW Home Quotation -builwell-High Point2010-9-30RVD 2 5" xfId="1864" xr:uid="{D4E3DF3C-8D36-4BAA-A3C0-4BD5ABAF4C24}"/>
    <cellStyle name="_TW Home Quotation -builwell-High Point2010-9-30RVD 3" xfId="3346" xr:uid="{28CDFD58-6C9C-44A2-A730-6BF0015FBF3D}"/>
    <cellStyle name="_TW Home Quotation -builwell-High Point2010-9-30RVD 3 2" xfId="8840" xr:uid="{8517E663-54E0-4162-838F-BF431273D443}"/>
    <cellStyle name="_TW Home Quotation -builwell-High Point2010-9-30RVD 4" xfId="5147" xr:uid="{72CB2F36-DC3B-4F60-B150-9789F1577ACD}"/>
    <cellStyle name="_TW Home Quotation -builwell-High Point2010-9-30RVD 4 2" xfId="9327" xr:uid="{E7A5A918-762C-426D-965E-8BA528D33CC5}"/>
    <cellStyle name="_TW Home Quotation -builwell-High Point2010-9-30RVD 5" xfId="8259" xr:uid="{4558A0A8-9450-4CF4-98A9-64DCA8D1D025}"/>
    <cellStyle name="_TW Home Quotation -builwell-High Point2010-9-30RVD 6" xfId="1863" xr:uid="{B6122B4C-338D-48E3-945E-A07E934A4897}"/>
    <cellStyle name="_TW Home Quotation -builwell-High Point2010-9-30RVD_JLA Accents 4-2013 - Michelle 2 Price" xfId="240" xr:uid="{00000000-0005-0000-0000-0000DF000000}"/>
    <cellStyle name="_TW Home Quotation -builwell-High Point2010-9-30RVD_JLA Accents 4-2013 - Michelle 2 Price 2" xfId="3348" xr:uid="{7DE9E3BA-3F7E-4D69-9C3E-45C00EC66293}"/>
    <cellStyle name="_TW Home Quotation -builwell-High Point2010-9-30RVD_JLA Accents 4-2013 - Michelle 2 Price 2 2" xfId="8842" xr:uid="{44F70BF6-517D-4A35-AA58-DFB08E4B2B64}"/>
    <cellStyle name="_TW Home Quotation -builwell-High Point2010-9-30RVD_JLA Accents 4-2013 - Michelle 2 Price 3" xfId="6887" xr:uid="{B28ABC08-C2B5-4099-BB91-1C14FF182C16}"/>
    <cellStyle name="_TW Home Quotation -builwell-High Point2010-9-30RVD_JLA Accents 4-2013 - Michelle 2 Price 3 2" xfId="9739" xr:uid="{19EADA25-9604-443F-87B6-F229CB74704C}"/>
    <cellStyle name="_TW Home Quotation -builwell-High Point2010-9-30RVD_JLA Accents 4-2013 - Michelle 2 Price 4" xfId="8261" xr:uid="{C8DFA1FB-13C8-48EC-B8E8-5D770D0D3F9B}"/>
    <cellStyle name="_TW Home Quotation -builwell-High Point2010-9-30RVD_JLA Accents 4-2013 - Michelle 2 Price 5" xfId="1865" xr:uid="{A86B004B-4452-494F-89BC-87803A145E1D}"/>
    <cellStyle name="_TW Home Quotation -builwell-High Point2010-9-9RVD" xfId="241" xr:uid="{00000000-0005-0000-0000-0000E0000000}"/>
    <cellStyle name="_TW Home Quotation -builwell-High Point2010-9-9RVD 2" xfId="242" xr:uid="{00000000-0005-0000-0000-0000E1000000}"/>
    <cellStyle name="_TW Home Quotation -builwell-High Point2010-9-9RVD 2 2" xfId="3350" xr:uid="{C920C49F-64F2-4B00-96FF-3BCFF0DCAF07}"/>
    <cellStyle name="_TW Home Quotation -builwell-High Point2010-9-9RVD 2 2 2" xfId="8844" xr:uid="{ACF22019-34C2-4400-9C2C-150502DAD6B4}"/>
    <cellStyle name="_TW Home Quotation -builwell-High Point2010-9-9RVD 2 3" xfId="6888" xr:uid="{77DB8C61-B3EE-4F3C-B027-656C4FAF7C2C}"/>
    <cellStyle name="_TW Home Quotation -builwell-High Point2010-9-9RVD 2 3 2" xfId="9740" xr:uid="{9F9E48DB-B0C5-4D20-8266-E12ABECA3B3B}"/>
    <cellStyle name="_TW Home Quotation -builwell-High Point2010-9-9RVD 2 4" xfId="8263" xr:uid="{D05582ED-F14E-4D02-A655-07E001C9C221}"/>
    <cellStyle name="_TW Home Quotation -builwell-High Point2010-9-9RVD 2 5" xfId="1867" xr:uid="{002269CA-421A-4EB8-AA2D-D6B87A37703F}"/>
    <cellStyle name="_TW Home Quotation -builwell-High Point2010-9-9RVD 3" xfId="3349" xr:uid="{EB3C3CCC-1EBC-41BD-BE98-827DF33CF888}"/>
    <cellStyle name="_TW Home Quotation -builwell-High Point2010-9-9RVD 3 2" xfId="8843" xr:uid="{267A4DDD-2B40-4578-85B0-888B1AFEE4A9}"/>
    <cellStyle name="_TW Home Quotation -builwell-High Point2010-9-9RVD 4" xfId="5148" xr:uid="{7A35C570-90E1-45D9-959F-7ECF053622ED}"/>
    <cellStyle name="_TW Home Quotation -builwell-High Point2010-9-9RVD 4 2" xfId="9328" xr:uid="{352ADEB9-62E9-472D-BE93-52E3A390B813}"/>
    <cellStyle name="_TW Home Quotation -builwell-High Point2010-9-9RVD 5" xfId="8262" xr:uid="{45EC9EC8-C7FB-4350-9AA5-0BEA8940EA5A}"/>
    <cellStyle name="_TW Home Quotation -builwell-High Point2010-9-9RVD 6" xfId="1866" xr:uid="{05E998C1-A8EF-433A-AE9B-963432248D0D}"/>
    <cellStyle name="_TW Home Quotation -builwell-High Point2010-9-9RVD_JLA Accents 4-2013 - Michelle 2 Price" xfId="243" xr:uid="{00000000-0005-0000-0000-0000E2000000}"/>
    <cellStyle name="_TW Home Quotation -builwell-High Point2010-9-9RVD_JLA Accents 4-2013 - Michelle 2 Price 2" xfId="3351" xr:uid="{36531243-1A5B-4134-BDAA-51EDCF1E8442}"/>
    <cellStyle name="_TW Home Quotation -builwell-High Point2010-9-9RVD_JLA Accents 4-2013 - Michelle 2 Price 2 2" xfId="8845" xr:uid="{E05EA38C-040C-4CD7-9B25-B9BD534EDCD5}"/>
    <cellStyle name="_TW Home Quotation -builwell-High Point2010-9-9RVD_JLA Accents 4-2013 - Michelle 2 Price 3" xfId="6889" xr:uid="{623B834C-891A-499B-91D0-19D43E249946}"/>
    <cellStyle name="_TW Home Quotation -builwell-High Point2010-9-9RVD_JLA Accents 4-2013 - Michelle 2 Price 3 2" xfId="9741" xr:uid="{F6DA0DFE-AE0B-42A9-8387-456F3D6297A8}"/>
    <cellStyle name="_TW Home Quotation -builwell-High Point2010-9-9RVD_JLA Accents 4-2013 - Michelle 2 Price 4" xfId="8264" xr:uid="{01401F06-DD3A-432F-A117-B70D00BE3BF7}"/>
    <cellStyle name="_TW Home Quotation -builwell-High Point2010-9-9RVD_JLA Accents 4-2013 - Michelle 2 Price 5" xfId="1868" xr:uid="{3D42E53D-DDE1-4CC5-97C1-277AD7777F08}"/>
    <cellStyle name="_TW Home Quotation of HP sample-CHUANYANG-2010-9-7" xfId="244" xr:uid="{00000000-0005-0000-0000-0000E3000000}"/>
    <cellStyle name="_TW Home Quotation of HP sample-CHUANYANG-2010-9-7-" xfId="245" xr:uid="{00000000-0005-0000-0000-0000E4000000}"/>
    <cellStyle name="_TW Home Quotation of HP sample-CHUANYANG-2010-9-7 10" xfId="8647" xr:uid="{1C1AE32D-4F74-43A4-AD97-768C1A908FAE}"/>
    <cellStyle name="_TW Home Quotation of HP sample-CHUANYANG-2010-9-7- 10" xfId="8648" xr:uid="{F735ED28-6027-4FE9-A9AF-65C7C6321E8B}"/>
    <cellStyle name="_TW Home Quotation of HP sample-CHUANYANG-2010-9-7 11" xfId="8578" xr:uid="{15E00613-E46E-4812-BEFA-7934F6784F7C}"/>
    <cellStyle name="_TW Home Quotation of HP sample-CHUANYANG-2010-9-7- 11" xfId="8579" xr:uid="{866B2733-B891-40F9-9E68-38BF06495B8C}"/>
    <cellStyle name="_TW Home Quotation of HP sample-CHUANYANG-2010-9-7 12" xfId="8609" xr:uid="{2547E69C-083C-4D38-9EF5-56E394803CA2}"/>
    <cellStyle name="_TW Home Quotation of HP sample-CHUANYANG-2010-9-7- 12" xfId="8687" xr:uid="{C945E449-A9B6-4A4F-BC5F-C4987E211467}"/>
    <cellStyle name="_TW Home Quotation of HP sample-CHUANYANG-2010-9-7 2" xfId="246" xr:uid="{00000000-0005-0000-0000-0000E5000000}"/>
    <cellStyle name="_TW Home Quotation of HP sample-CHUANYANG-2010-9-7- 2" xfId="247" xr:uid="{00000000-0005-0000-0000-0000E6000000}"/>
    <cellStyle name="_TW Home Quotation of HP sample-CHUANYANG-2010-9-7 2 2" xfId="3354" xr:uid="{F8C28BF8-2358-4F63-8FC3-CFF4DF051462}"/>
    <cellStyle name="_TW Home Quotation of HP sample-CHUANYANG-2010-9-7- 2 2" xfId="3355" xr:uid="{13D70269-4473-4298-85E3-8EDAA9D10E59}"/>
    <cellStyle name="_TW Home Quotation of HP sample-CHUANYANG-2010-9-7 2 2 2" xfId="8848" xr:uid="{FAC69C9C-4FDA-4901-BF1D-A81C77AA271E}"/>
    <cellStyle name="_TW Home Quotation of HP sample-CHUANYANG-2010-9-7- 2 2 2" xfId="8849" xr:uid="{91F77206-E5F4-401E-B950-3AB40F89ACE7}"/>
    <cellStyle name="_TW Home Quotation of HP sample-CHUANYANG-2010-9-7 2 3" xfId="6890" xr:uid="{C1297B7F-DEEE-4F92-958A-3C092E5E37DB}"/>
    <cellStyle name="_TW Home Quotation of HP sample-CHUANYANG-2010-9-7- 2 3" xfId="6891" xr:uid="{032138D0-387B-4E9E-97AD-38F90883FA6A}"/>
    <cellStyle name="_TW Home Quotation of HP sample-CHUANYANG-2010-9-7 2 3 2" xfId="9742" xr:uid="{7C931907-57CB-4F53-81D7-4A8DBFFBA803}"/>
    <cellStyle name="_TW Home Quotation of HP sample-CHUANYANG-2010-9-7- 2 3 2" xfId="9743" xr:uid="{02E87FA1-1608-499F-B6D4-9A2887E6F7FD}"/>
    <cellStyle name="_TW Home Quotation of HP sample-CHUANYANG-2010-9-7 2 4" xfId="8267" xr:uid="{BAA1960B-9214-491B-A85D-D5CCE136084C}"/>
    <cellStyle name="_TW Home Quotation of HP sample-CHUANYANG-2010-9-7- 2 4" xfId="8268" xr:uid="{0FBA91AF-1546-4257-A131-69EBDFB51BAE}"/>
    <cellStyle name="_TW Home Quotation of HP sample-CHUANYANG-2010-9-7 2 5" xfId="8408" xr:uid="{24E002A1-5EFF-4B0C-B280-D6DB76F25A26}"/>
    <cellStyle name="_TW Home Quotation of HP sample-CHUANYANG-2010-9-7- 2 5" xfId="8407" xr:uid="{CA1F550B-51E6-4C28-83C8-56CD1CB1E96E}"/>
    <cellStyle name="_TW Home Quotation of HP sample-CHUANYANG-2010-9-7 2 6" xfId="1871" xr:uid="{06CEA438-4934-458C-8B0C-4C26A279AFD2}"/>
    <cellStyle name="_TW Home Quotation of HP sample-CHUANYANG-2010-9-7- 2 6" xfId="1872" xr:uid="{F148362A-52F1-4ABF-849F-953587C0622E}"/>
    <cellStyle name="_TW Home Quotation of HP sample-CHUANYANG-2010-9-7 2 7" xfId="8649" xr:uid="{DA25EF01-9CD2-455A-8912-942A1F375013}"/>
    <cellStyle name="_TW Home Quotation of HP sample-CHUANYANG-2010-9-7- 2 7" xfId="8650" xr:uid="{7AA1919C-89B5-4652-B157-AE663CAAEF83}"/>
    <cellStyle name="_TW Home Quotation of HP sample-CHUANYANG-2010-9-7 2 8" xfId="8580" xr:uid="{5855B1B7-A4D7-4139-88E3-A70AFC78E2CB}"/>
    <cellStyle name="_TW Home Quotation of HP sample-CHUANYANG-2010-9-7- 2 8" xfId="8581" xr:uid="{280B7C10-5AF7-428A-B65B-3CDCEC9DB08E}"/>
    <cellStyle name="_TW Home Quotation of HP sample-CHUANYANG-2010-9-7 2 9" xfId="8621" xr:uid="{A64C6420-B378-4A42-BA22-6995F7315568}"/>
    <cellStyle name="_TW Home Quotation of HP sample-CHUANYANG-2010-9-7- 2 9" xfId="8623" xr:uid="{247753EA-5C93-4BDC-8801-05EA1CC1AC84}"/>
    <cellStyle name="_TW Home Quotation of HP sample-CHUANYANG-2010-9-7 3" xfId="248" xr:uid="{00000000-0005-0000-0000-0000E7000000}"/>
    <cellStyle name="_TW Home Quotation of HP sample-CHUANYANG-2010-9-7- 3" xfId="249" xr:uid="{00000000-0005-0000-0000-0000E8000000}"/>
    <cellStyle name="_TW Home Quotation of HP sample-CHUANYANG-2010-9-7 3 2" xfId="3356" xr:uid="{490FF4BE-2682-492C-81FF-86293AB5459E}"/>
    <cellStyle name="_TW Home Quotation of HP sample-CHUANYANG-2010-9-7- 3 2" xfId="3357" xr:uid="{9F25C04B-704E-4C4A-9C93-71FBBD6C0E5F}"/>
    <cellStyle name="_TW Home Quotation of HP sample-CHUANYANG-2010-9-7 3 2 2" xfId="8850" xr:uid="{943E58CB-6672-495A-8E6B-655612665310}"/>
    <cellStyle name="_TW Home Quotation of HP sample-CHUANYANG-2010-9-7- 3 2 2" xfId="8851" xr:uid="{530E9558-9B90-4947-97EC-D5699A51A9CA}"/>
    <cellStyle name="_TW Home Quotation of HP sample-CHUANYANG-2010-9-7 3 3" xfId="6892" xr:uid="{66B494EF-FFC9-4613-912F-37D4AFD6704D}"/>
    <cellStyle name="_TW Home Quotation of HP sample-CHUANYANG-2010-9-7- 3 3" xfId="6893" xr:uid="{67C156CF-3EA9-48A9-BB30-2262617C1FEA}"/>
    <cellStyle name="_TW Home Quotation of HP sample-CHUANYANG-2010-9-7 3 3 2" xfId="9744" xr:uid="{06EA67DF-22F4-44EC-93B1-DEFD808755F4}"/>
    <cellStyle name="_TW Home Quotation of HP sample-CHUANYANG-2010-9-7- 3 3 2" xfId="9745" xr:uid="{00144E5F-CB74-4078-B463-52481965856D}"/>
    <cellStyle name="_TW Home Quotation of HP sample-CHUANYANG-2010-9-7 3 4" xfId="8269" xr:uid="{ECB6B681-5A8C-44B6-A907-59F83DCFD7CD}"/>
    <cellStyle name="_TW Home Quotation of HP sample-CHUANYANG-2010-9-7- 3 4" xfId="8270" xr:uid="{545E49C0-41A6-4AC4-9B56-6B24634AEC91}"/>
    <cellStyle name="_TW Home Quotation of HP sample-CHUANYANG-2010-9-7 3 5" xfId="8405" xr:uid="{E23DE6D8-A363-41F0-B2E0-7E87BBE254A5}"/>
    <cellStyle name="_TW Home Quotation of HP sample-CHUANYANG-2010-9-7- 3 5" xfId="8404" xr:uid="{677586A5-9921-4B9C-ABB6-BC150C1998E3}"/>
    <cellStyle name="_TW Home Quotation of HP sample-CHUANYANG-2010-9-7 3 6" xfId="1873" xr:uid="{BBA3766A-A28F-423E-B900-B50BCD108ABB}"/>
    <cellStyle name="_TW Home Quotation of HP sample-CHUANYANG-2010-9-7- 3 6" xfId="1874" xr:uid="{F3F03EBB-CC12-40B5-BC54-B11FBFF85E69}"/>
    <cellStyle name="_TW Home Quotation of HP sample-CHUANYANG-2010-9-7 3 7" xfId="8651" xr:uid="{A963E4E3-7736-49E9-953D-31666B994A29}"/>
    <cellStyle name="_TW Home Quotation of HP sample-CHUANYANG-2010-9-7- 3 7" xfId="8652" xr:uid="{A6B3C850-A1A5-4728-B889-C03BBE58E75F}"/>
    <cellStyle name="_TW Home Quotation of HP sample-CHUANYANG-2010-9-7 3 8" xfId="8582" xr:uid="{824DAE4B-719B-4211-8C54-C2ED615758B5}"/>
    <cellStyle name="_TW Home Quotation of HP sample-CHUANYANG-2010-9-7- 3 8" xfId="8583" xr:uid="{04AE8ED5-F242-48B3-A49C-88E677AD5F2A}"/>
    <cellStyle name="_TW Home Quotation of HP sample-CHUANYANG-2010-9-7 3 9" xfId="8622" xr:uid="{23D5486C-A5C2-4C2F-A703-3A27DEBE9AF9}"/>
    <cellStyle name="_TW Home Quotation of HP sample-CHUANYANG-2010-9-7- 3 9" xfId="8634" xr:uid="{066E06A3-0214-4659-832E-610BC8547CC0}"/>
    <cellStyle name="_TW Home Quotation of HP sample-CHUANYANG-2010-9-7 4" xfId="250" xr:uid="{00000000-0005-0000-0000-0000E9000000}"/>
    <cellStyle name="_TW Home Quotation of HP sample-CHUANYANG-2010-9-7- 4" xfId="251" xr:uid="{00000000-0005-0000-0000-0000EA000000}"/>
    <cellStyle name="_TW Home Quotation of HP sample-CHUANYANG-2010-9-7 4 2" xfId="3358" xr:uid="{48EFB3E9-2E0D-401F-82DE-C47D78374855}"/>
    <cellStyle name="_TW Home Quotation of HP sample-CHUANYANG-2010-9-7- 4 2" xfId="3359" xr:uid="{D8313255-C4F0-4BBE-ADF3-218268D59995}"/>
    <cellStyle name="_TW Home Quotation of HP sample-CHUANYANG-2010-9-7 4 2 2" xfId="8852" xr:uid="{3F841D1A-66AB-4493-B9DA-C577F3AEF709}"/>
    <cellStyle name="_TW Home Quotation of HP sample-CHUANYANG-2010-9-7- 4 2 2" xfId="8853" xr:uid="{D0627BE8-65B6-4A6D-84CC-860A555FAB21}"/>
    <cellStyle name="_TW Home Quotation of HP sample-CHUANYANG-2010-9-7 4 3" xfId="6894" xr:uid="{5E9AF447-4A86-4C36-B58C-A70BA56DC70A}"/>
    <cellStyle name="_TW Home Quotation of HP sample-CHUANYANG-2010-9-7- 4 3" xfId="6895" xr:uid="{DA185319-13A6-420A-8AF3-6738180C0256}"/>
    <cellStyle name="_TW Home Quotation of HP sample-CHUANYANG-2010-9-7 4 3 2" xfId="9746" xr:uid="{181BF242-6F53-45E0-8114-06F8BC16A66C}"/>
    <cellStyle name="_TW Home Quotation of HP sample-CHUANYANG-2010-9-7- 4 3 2" xfId="9747" xr:uid="{B245C204-710E-4B79-B639-60C8B80AEADE}"/>
    <cellStyle name="_TW Home Quotation of HP sample-CHUANYANG-2010-9-7 4 4" xfId="8271" xr:uid="{6D2E781C-BE0D-43D8-86ED-B3C67BE8CCFE}"/>
    <cellStyle name="_TW Home Quotation of HP sample-CHUANYANG-2010-9-7- 4 4" xfId="8272" xr:uid="{52542550-3921-48AE-B538-2BD77B22BCE5}"/>
    <cellStyle name="_TW Home Quotation of HP sample-CHUANYANG-2010-9-7 4 5" xfId="8403" xr:uid="{BBFF7548-4B42-469A-A5FF-5EAA7D18279C}"/>
    <cellStyle name="_TW Home Quotation of HP sample-CHUANYANG-2010-9-7- 4 5" xfId="8402" xr:uid="{3D24A8B9-A426-4EC8-8667-708883C15C5E}"/>
    <cellStyle name="_TW Home Quotation of HP sample-CHUANYANG-2010-9-7 4 6" xfId="1875" xr:uid="{58F2DC31-9594-4EBD-A2F6-B5BA923384D8}"/>
    <cellStyle name="_TW Home Quotation of HP sample-CHUANYANG-2010-9-7- 4 6" xfId="1876" xr:uid="{3CC71E86-A54D-46EA-B440-3C2D81DFD06C}"/>
    <cellStyle name="_TW Home Quotation of HP sample-CHUANYANG-2010-9-7 4 7" xfId="8653" xr:uid="{D72ED4DB-9830-4610-9126-E2E1BAE7F6E0}"/>
    <cellStyle name="_TW Home Quotation of HP sample-CHUANYANG-2010-9-7- 4 7" xfId="8654" xr:uid="{77A9A2F6-1AAB-44CE-86D3-C49AD877F816}"/>
    <cellStyle name="_TW Home Quotation of HP sample-CHUANYANG-2010-9-7 4 8" xfId="8584" xr:uid="{85232790-DFA8-41E9-A749-1A40FA5DE73D}"/>
    <cellStyle name="_TW Home Quotation of HP sample-CHUANYANG-2010-9-7- 4 8" xfId="8585" xr:uid="{7A0BA154-ED12-4618-B5ED-1076C7302C4A}"/>
    <cellStyle name="_TW Home Quotation of HP sample-CHUANYANG-2010-9-7 4 9" xfId="8615" xr:uid="{FEA26562-677D-42ED-BA4A-12E3586C6191}"/>
    <cellStyle name="_TW Home Quotation of HP sample-CHUANYANG-2010-9-7- 4 9" xfId="8608" xr:uid="{5F6E2054-FE31-4FB1-874F-776463E1C1FB}"/>
    <cellStyle name="_TW Home Quotation of HP sample-CHUANYANG-2010-9-7 5" xfId="3352" xr:uid="{9FB50DF3-C286-46C3-9457-2ED8DA15D322}"/>
    <cellStyle name="_TW Home Quotation of HP sample-CHUANYANG-2010-9-7- 5" xfId="3353" xr:uid="{559D5B68-38D5-4B3B-909A-69C267D50F9B}"/>
    <cellStyle name="_TW Home Quotation of HP sample-CHUANYANG-2010-9-7 5 2" xfId="8846" xr:uid="{AD05D15C-1296-4545-A2E2-C706AFB948CC}"/>
    <cellStyle name="_TW Home Quotation of HP sample-CHUANYANG-2010-9-7- 5 2" xfId="8847" xr:uid="{A5E72E2F-ADD0-4E47-9002-995436E97C62}"/>
    <cellStyle name="_TW Home Quotation of HP sample-CHUANYANG-2010-9-7 6" xfId="5149" xr:uid="{338D6857-71D6-4D89-996A-94AACCE1D41E}"/>
    <cellStyle name="_TW Home Quotation of HP sample-CHUANYANG-2010-9-7- 6" xfId="5150" xr:uid="{FFD73E85-1C45-4A0A-AC79-86C9AEE01022}"/>
    <cellStyle name="_TW Home Quotation of HP sample-CHUANYANG-2010-9-7 6 2" xfId="9329" xr:uid="{98F1EFE1-7EB3-441B-A294-B26C0CB0F72A}"/>
    <cellStyle name="_TW Home Quotation of HP sample-CHUANYANG-2010-9-7- 6 2" xfId="9330" xr:uid="{8FBFC048-6CBA-4B4B-8279-1E0B75CC7259}"/>
    <cellStyle name="_TW Home Quotation of HP sample-CHUANYANG-2010-9-7 7" xfId="8265" xr:uid="{093F5CD5-F651-4F1D-A004-EFC3C2CDA32C}"/>
    <cellStyle name="_TW Home Quotation of HP sample-CHUANYANG-2010-9-7- 7" xfId="8266" xr:uid="{EEB9DA32-8D6B-4283-8B97-3EB0FFB9DD20}"/>
    <cellStyle name="_TW Home Quotation of HP sample-CHUANYANG-2010-9-7 8" xfId="8410" xr:uid="{9966109C-4AC7-4499-BCD3-5716E6373FE1}"/>
    <cellStyle name="_TW Home Quotation of HP sample-CHUANYANG-2010-9-7- 8" xfId="8409" xr:uid="{EA59CA92-7457-471B-9B14-7B66C6AB741C}"/>
    <cellStyle name="_TW Home Quotation of HP sample-CHUANYANG-2010-9-7 9" xfId="1869" xr:uid="{D818D7A4-FAFF-4F13-818A-C0ECEE445707}"/>
    <cellStyle name="_TW Home Quotation of HP sample-CHUANYANG-2010-9-7- 9" xfId="1870" xr:uid="{934D2FCB-6AA2-4F13-8FB9-A6C9AB37E860}"/>
    <cellStyle name="_TW Home Quotation of HP sample-CHUANYANG-2010-9-7_JLA Accents 4-2013 - Michelle 2 Price" xfId="252" xr:uid="{00000000-0005-0000-0000-0000EB000000}"/>
    <cellStyle name="_TW Home Quotation of HP sample-CHUANYANG-2010-9-7-_JLA Accents 4-2013 - Michelle 2 Price" xfId="253" xr:uid="{00000000-0005-0000-0000-0000EC000000}"/>
    <cellStyle name="_TW Home Quotation of HP sample-CHUANYANG-2010-9-7_JLA Accents 4-2013 - Michelle 2 Price 2" xfId="3360" xr:uid="{3646B1A7-684E-4108-8546-D9FA4E68DEE3}"/>
    <cellStyle name="_TW Home Quotation of HP sample-CHUANYANG-2010-9-7-_JLA Accents 4-2013 - Michelle 2 Price 2" xfId="3361" xr:uid="{19CD2A65-76D6-4E0B-911A-B8E7CDBC610D}"/>
    <cellStyle name="_TW Home Quotation of HP sample-CHUANYANG-2010-9-7_JLA Accents 4-2013 - Michelle 2 Price 2 2" xfId="8854" xr:uid="{87F8307F-65B2-47B6-8128-87CAF18BBA35}"/>
    <cellStyle name="_TW Home Quotation of HP sample-CHUANYANG-2010-9-7-_JLA Accents 4-2013 - Michelle 2 Price 2 2" xfId="8855" xr:uid="{7375C6E6-5A63-48AC-B26C-89AA9E413184}"/>
    <cellStyle name="_TW Home Quotation of HP sample-CHUANYANG-2010-9-7_JLA Accents 4-2013 - Michelle 2 Price 3" xfId="6896" xr:uid="{1339C246-BD1D-4BE1-9B74-28D7C517C633}"/>
    <cellStyle name="_TW Home Quotation of HP sample-CHUANYANG-2010-9-7-_JLA Accents 4-2013 - Michelle 2 Price 3" xfId="6897" xr:uid="{154D0B94-6745-4007-BFCA-ECE7D232E0D3}"/>
    <cellStyle name="_TW Home Quotation of HP sample-CHUANYANG-2010-9-7_JLA Accents 4-2013 - Michelle 2 Price 3 2" xfId="9748" xr:uid="{F43C50E2-2859-4913-A568-E70CE570B459}"/>
    <cellStyle name="_TW Home Quotation of HP sample-CHUANYANG-2010-9-7-_JLA Accents 4-2013 - Michelle 2 Price 3 2" xfId="9749" xr:uid="{B6C571D6-F1E1-4FDB-BA0C-B18D406211DC}"/>
    <cellStyle name="_TW Home Quotation of HP sample-CHUANYANG-2010-9-7_JLA Accents 4-2013 - Michelle 2 Price 4" xfId="8273" xr:uid="{1C0067A3-3FBB-46B2-A14B-562470CC7415}"/>
    <cellStyle name="_TW Home Quotation of HP sample-CHUANYANG-2010-9-7-_JLA Accents 4-2013 - Michelle 2 Price 4" xfId="8274" xr:uid="{226809F5-1A70-4781-B034-CB75BAA04F45}"/>
    <cellStyle name="_TW Home Quotation of HP sample-CHUANYANG-2010-9-7_JLA Accents 4-2013 - Michelle 2 Price 5" xfId="8401" xr:uid="{49975F0B-3C2F-4766-8BB3-F624BFC01A7D}"/>
    <cellStyle name="_TW Home Quotation of HP sample-CHUANYANG-2010-9-7-_JLA Accents 4-2013 - Michelle 2 Price 5" xfId="8400" xr:uid="{DDD5958A-6C8F-4446-AE67-930DB751DC9C}"/>
    <cellStyle name="_TW Home Quotation of HP sample-CHUANYANG-2010-9-7_JLA Accents 4-2013 - Michelle 2 Price 6" xfId="1877" xr:uid="{74327AC3-A699-445A-9F17-1B37D8B7CF77}"/>
    <cellStyle name="_TW Home Quotation of HP sample-CHUANYANG-2010-9-7-_JLA Accents 4-2013 - Michelle 2 Price 6" xfId="1878" xr:uid="{E58B6974-AE10-4C6E-A608-8DB49F36B9D0}"/>
    <cellStyle name="_TW Home Quotation of HP sample-CHUANYANG-2010-9-7_JLA Accents 4-2013 - Michelle 2 Price 7" xfId="8655" xr:uid="{49977BAE-61C3-430E-B292-0C64E1A33644}"/>
    <cellStyle name="_TW Home Quotation of HP sample-CHUANYANG-2010-9-7-_JLA Accents 4-2013 - Michelle 2 Price 7" xfId="8656" xr:uid="{2A8DDB90-2142-4169-A252-3649801BCA2C}"/>
    <cellStyle name="_TW Home Quotation of HP sample-CHUANYANG-2010-9-7_JLA Accents 4-2013 - Michelle 2 Price 8" xfId="8586" xr:uid="{E3BD126F-73EF-41D2-B254-2E724E79C7FA}"/>
    <cellStyle name="_TW Home Quotation of HP sample-CHUANYANG-2010-9-7-_JLA Accents 4-2013 - Michelle 2 Price 8" xfId="8587" xr:uid="{DF6934C0-DF6B-445B-9A94-DC09E46DDBC4}"/>
    <cellStyle name="_TW Home Quotation of HP sample-CHUANYANG-2010-9-7_JLA Accents 4-2013 - Michelle 2 Price 9" xfId="8633" xr:uid="{D5DD3F18-7178-467E-953E-13DE648F1AA0}"/>
    <cellStyle name="_TW Home Quotation of HP sample-CHUANYANG-2010-9-7-_JLA Accents 4-2013 - Michelle 2 Price 9" xfId="8611" xr:uid="{12E842E9-12FF-43DE-AE39-C503A802563E}"/>
    <cellStyle name="_TW Home Quotation sheet-KAIFAI 2012-2-20" xfId="254" xr:uid="{00000000-0005-0000-0000-0000ED000000}"/>
    <cellStyle name="_TW Home Quotation sheet-KAIFAI 2012-2-20 2" xfId="3362" xr:uid="{60B7120C-F9F5-4916-B8DB-8F9E04F26F73}"/>
    <cellStyle name="_TW Home Quotation sheet-KAIFAI 2012-2-20 2 2" xfId="8856" xr:uid="{35C835FF-9410-4AA3-9D14-FB9EC90A6DA6}"/>
    <cellStyle name="_TW Home Quotation sheet-KAIFAI 2012-2-20 3" xfId="6898" xr:uid="{B39B1BD3-8AD2-43E0-844B-2779E532458F}"/>
    <cellStyle name="_TW Home Quotation sheet-KAIFAI 2012-2-20 3 2" xfId="9750" xr:uid="{25E4C78B-C84B-452D-AA17-52411F8AD123}"/>
    <cellStyle name="_TW Home Quotation sheet-KAIFAI 2012-2-20 4" xfId="8275" xr:uid="{CD590644-188A-4A17-8985-E04FB4177C34}"/>
    <cellStyle name="_TW Home Quotation sheet-KAIFAI 2012-2-20 5" xfId="1879" xr:uid="{9512C74E-D9F0-463D-B288-188E02F4C519}"/>
    <cellStyle name="_TW Home Quotation sheet-KAIFAI 2012-2-20_JLA Accents 4-2013 - Michelle 2 Price" xfId="255" xr:uid="{00000000-0005-0000-0000-0000EE000000}"/>
    <cellStyle name="_TW Home Quotation sheet-KAIFAI 2012-2-20_JLA Accents 4-2013 - Michelle 2 Price 2" xfId="3363" xr:uid="{85818339-95DB-465E-8BF9-4E381B6553AF}"/>
    <cellStyle name="_TW Home Quotation sheet-KAIFAI 2012-2-20_JLA Accents 4-2013 - Michelle 2 Price 2 2" xfId="8857" xr:uid="{5733B28F-3076-4EB1-BDBF-529FA1D7C720}"/>
    <cellStyle name="_TW Home Quotation sheet-KAIFAI 2012-2-20_JLA Accents 4-2013 - Michelle 2 Price 3" xfId="6899" xr:uid="{E18DAF13-2F00-4CB6-9C5E-5AB9A381CDB5}"/>
    <cellStyle name="_TW Home Quotation sheet-KAIFAI 2012-2-20_JLA Accents 4-2013 - Michelle 2 Price 3 2" xfId="9751" xr:uid="{442B09D8-BD3B-46D1-8431-591A3046E965}"/>
    <cellStyle name="_TW Home Quotation sheet-KAIFAI 2012-2-20_JLA Accents 4-2013 - Michelle 2 Price 4" xfId="8276" xr:uid="{8DA692A3-AA79-48D4-8391-6876932083B7}"/>
    <cellStyle name="_TW Home Quotation sheet-KAIFAI 2012-2-20_JLA Accents 4-2013 - Michelle 2 Price 5" xfId="1880" xr:uid="{6BE456BD-5DAB-452D-8581-7507F9979305}"/>
    <cellStyle name="_TW_Home_Quotation_sheet of HP samples-chairone-20100907" xfId="256" xr:uid="{00000000-0005-0000-0000-0000EF000000}"/>
    <cellStyle name="_TW_Home_Quotation_sheet of HP samples-chairone-20100907 (3)" xfId="257" xr:uid="{00000000-0005-0000-0000-0000F0000000}"/>
    <cellStyle name="_TW_Home_Quotation_sheet of HP samples-chairone-20100907 (3) 2" xfId="258" xr:uid="{00000000-0005-0000-0000-0000F1000000}"/>
    <cellStyle name="_TW_Home_Quotation_sheet of HP samples-chairone-20100907 (3) 2 2" xfId="3366" xr:uid="{32E8A981-B074-4D94-AF68-D53E162F2509}"/>
    <cellStyle name="_TW_Home_Quotation_sheet of HP samples-chairone-20100907 (3) 2 2 2" xfId="8860" xr:uid="{B46D86E4-ADD0-498C-9C13-817AE1303F9A}"/>
    <cellStyle name="_TW_Home_Quotation_sheet of HP samples-chairone-20100907 (3) 2 3" xfId="6900" xr:uid="{2342D252-5244-45E9-8053-A954A19D2CEF}"/>
    <cellStyle name="_TW_Home_Quotation_sheet of HP samples-chairone-20100907 (3) 2 3 2" xfId="9752" xr:uid="{21097A9A-B265-487F-99F8-7BFA97D55BFF}"/>
    <cellStyle name="_TW_Home_Quotation_sheet of HP samples-chairone-20100907 (3) 2 4" xfId="8279" xr:uid="{DF0903C1-C3C7-41CA-8918-AEF711E5FF43}"/>
    <cellStyle name="_TW_Home_Quotation_sheet of HP samples-chairone-20100907 (3) 2 5" xfId="1883" xr:uid="{6130C76E-4447-4AD3-98BF-C231D917B829}"/>
    <cellStyle name="_TW_Home_Quotation_sheet of HP samples-chairone-20100907 (3) 3" xfId="3365" xr:uid="{671EBA79-2C85-40DD-903A-8DAB1700B9E5}"/>
    <cellStyle name="_TW_Home_Quotation_sheet of HP samples-chairone-20100907 (3) 3 2" xfId="8859" xr:uid="{69A71B37-93DF-4A0E-A13F-5BEA71CA2D94}"/>
    <cellStyle name="_TW_Home_Quotation_sheet of HP samples-chairone-20100907 (3) 4" xfId="5152" xr:uid="{3B8577A5-F1CA-42BC-8145-87379406B904}"/>
    <cellStyle name="_TW_Home_Quotation_sheet of HP samples-chairone-20100907 (3) 4 2" xfId="9332" xr:uid="{FD9B19D4-4C6D-4286-9298-C7BBC7A80ED1}"/>
    <cellStyle name="_TW_Home_Quotation_sheet of HP samples-chairone-20100907 (3) 5" xfId="8278" xr:uid="{5B08A53D-459A-4A70-8701-B6193D0893EA}"/>
    <cellStyle name="_TW_Home_Quotation_sheet of HP samples-chairone-20100907 (3) 6" xfId="1882" xr:uid="{976E060B-FC02-4E62-B904-5ECACBDD539D}"/>
    <cellStyle name="_TW_Home_Quotation_sheet of HP samples-chairone-20100907 (3)_JLA Accents 4-2013 - Michelle 2 Price" xfId="259" xr:uid="{00000000-0005-0000-0000-0000F2000000}"/>
    <cellStyle name="_TW_Home_Quotation_sheet of HP samples-chairone-20100907 (3)_JLA Accents 4-2013 - Michelle 2 Price 2" xfId="3367" xr:uid="{A6BBF510-BAB3-4A8B-B9C3-32E0BAE25609}"/>
    <cellStyle name="_TW_Home_Quotation_sheet of HP samples-chairone-20100907 (3)_JLA Accents 4-2013 - Michelle 2 Price 2 2" xfId="8861" xr:uid="{33E49B36-65F6-498D-8860-E79255B64F09}"/>
    <cellStyle name="_TW_Home_Quotation_sheet of HP samples-chairone-20100907 (3)_JLA Accents 4-2013 - Michelle 2 Price 3" xfId="6901" xr:uid="{D53642CC-9A39-4C1A-BB3C-FFFF48E237A5}"/>
    <cellStyle name="_TW_Home_Quotation_sheet of HP samples-chairone-20100907 (3)_JLA Accents 4-2013 - Michelle 2 Price 3 2" xfId="9753" xr:uid="{915459A1-85DC-4B32-B35B-B2D646503C9C}"/>
    <cellStyle name="_TW_Home_Quotation_sheet of HP samples-chairone-20100907 (3)_JLA Accents 4-2013 - Michelle 2 Price 4" xfId="8280" xr:uid="{4A21300E-BFA6-413E-83B7-D3BA5DD14C83}"/>
    <cellStyle name="_TW_Home_Quotation_sheet of HP samples-chairone-20100907 (3)_JLA Accents 4-2013 - Michelle 2 Price 5" xfId="1884" xr:uid="{B4C49D0B-48D7-45DA-845E-3AA043805325}"/>
    <cellStyle name="_TW_Home_Quotation_sheet of HP samples-chairone-20100907 10" xfId="8657" xr:uid="{E3A37DCC-D944-4CC4-AB94-519DA82D7E12}"/>
    <cellStyle name="_TW_Home_Quotation_sheet of HP samples-chairone-20100907 11" xfId="8588" xr:uid="{51C24739-1353-4631-AD0F-68A211ED53FB}"/>
    <cellStyle name="_TW_Home_Quotation_sheet of HP samples-chairone-20100907 12" xfId="8637" xr:uid="{3CAD1E4F-2577-4F97-AFE9-1CE05A11C303}"/>
    <cellStyle name="_TW_Home_Quotation_sheet of HP samples-chairone-20100907 2" xfId="260" xr:uid="{00000000-0005-0000-0000-0000F3000000}"/>
    <cellStyle name="_TW_Home_Quotation_sheet of HP samples-chairone-20100907 2 2" xfId="3368" xr:uid="{7E084807-5696-4431-8620-468F387D9636}"/>
    <cellStyle name="_TW_Home_Quotation_sheet of HP samples-chairone-20100907 2 2 2" xfId="8862" xr:uid="{0501291E-C2E6-4B58-96E9-62A3F2EF730D}"/>
    <cellStyle name="_TW_Home_Quotation_sheet of HP samples-chairone-20100907 2 3" xfId="6902" xr:uid="{10DF8185-D2D6-4C6E-B5E1-5B7D62B316E0}"/>
    <cellStyle name="_TW_Home_Quotation_sheet of HP samples-chairone-20100907 2 3 2" xfId="9754" xr:uid="{91CBF361-A933-4624-8648-4AC1D2193622}"/>
    <cellStyle name="_TW_Home_Quotation_sheet of HP samples-chairone-20100907 2 4" xfId="8281" xr:uid="{9E62A3FB-35C9-4029-83DE-C9F40CC0155D}"/>
    <cellStyle name="_TW_Home_Quotation_sheet of HP samples-chairone-20100907 2 5" xfId="1885" xr:uid="{C00D013F-B48D-47B8-BB6D-7B18F7B7861E}"/>
    <cellStyle name="_TW_Home_Quotation_sheet of HP samples-chairone-20100907 3" xfId="261" xr:uid="{00000000-0005-0000-0000-0000F4000000}"/>
    <cellStyle name="_TW_Home_Quotation_sheet of HP samples-chairone-20100907 3 2" xfId="3369" xr:uid="{3DD17470-428D-42F0-A0E1-2FFE82276611}"/>
    <cellStyle name="_TW_Home_Quotation_sheet of HP samples-chairone-20100907 3 2 2" xfId="8863" xr:uid="{95A825BB-BB15-43B4-8F55-0A19339A1AF2}"/>
    <cellStyle name="_TW_Home_Quotation_sheet of HP samples-chairone-20100907 3 3" xfId="6903" xr:uid="{EFB59AEC-F97B-4D1D-A3B6-8FA558D108CA}"/>
    <cellStyle name="_TW_Home_Quotation_sheet of HP samples-chairone-20100907 3 3 2" xfId="9755" xr:uid="{EBD78991-BF18-41CC-BC24-A65951B3A7C7}"/>
    <cellStyle name="_TW_Home_Quotation_sheet of HP samples-chairone-20100907 3 4" xfId="8282" xr:uid="{259A5C91-19F0-456E-AE39-AA2134AB2F16}"/>
    <cellStyle name="_TW_Home_Quotation_sheet of HP samples-chairone-20100907 3 5" xfId="1886" xr:uid="{5204013C-6DD7-421B-B4D0-CE1C5E7B4761}"/>
    <cellStyle name="_TW_Home_Quotation_sheet of HP samples-chairone-20100907 4" xfId="262" xr:uid="{00000000-0005-0000-0000-0000F5000000}"/>
    <cellStyle name="_TW_Home_Quotation_sheet of HP samples-chairone-20100907 4 2" xfId="3370" xr:uid="{341C66C0-34BB-4380-A569-C89FEBF4BDF8}"/>
    <cellStyle name="_TW_Home_Quotation_sheet of HP samples-chairone-20100907 4 2 2" xfId="8864" xr:uid="{0624D095-5730-45F8-A05A-C9AFA8595495}"/>
    <cellStyle name="_TW_Home_Quotation_sheet of HP samples-chairone-20100907 4 3" xfId="6904" xr:uid="{BB81DD40-B96C-4ACC-8C36-7FBA7ADBC651}"/>
    <cellStyle name="_TW_Home_Quotation_sheet of HP samples-chairone-20100907 4 3 2" xfId="9756" xr:uid="{F17915FD-5FE4-4E72-87C1-032F5D488C6C}"/>
    <cellStyle name="_TW_Home_Quotation_sheet of HP samples-chairone-20100907 4 4" xfId="8283" xr:uid="{77702700-6A40-48EB-9166-DBB0E9345CE3}"/>
    <cellStyle name="_TW_Home_Quotation_sheet of HP samples-chairone-20100907 4 5" xfId="1887" xr:uid="{50A11A1D-7888-4308-A900-4B8D91B0DB5D}"/>
    <cellStyle name="_TW_Home_Quotation_sheet of HP samples-chairone-20100907 5" xfId="3364" xr:uid="{9571C1A5-8EF2-4A06-8874-FB31DEED7F70}"/>
    <cellStyle name="_TW_Home_Quotation_sheet of HP samples-chairone-20100907 5 2" xfId="8858" xr:uid="{547C099C-5AE6-40F9-875B-F63B67C45710}"/>
    <cellStyle name="_TW_Home_Quotation_sheet of HP samples-chairone-20100907 6" xfId="5151" xr:uid="{CB1A316A-083C-4AB5-9356-E885BE9927D2}"/>
    <cellStyle name="_TW_Home_Quotation_sheet of HP samples-chairone-20100907 6 2" xfId="9331" xr:uid="{8E23F39D-160A-4459-AC79-09DBE650E91D}"/>
    <cellStyle name="_TW_Home_Quotation_sheet of HP samples-chairone-20100907 7" xfId="8277" xr:uid="{475ABF80-0641-408D-A944-520A930E34A0}"/>
    <cellStyle name="_TW_Home_Quotation_sheet of HP samples-chairone-20100907 8" xfId="8399" xr:uid="{5865CC48-EA6C-4CAC-87A4-16C75F7EBD6C}"/>
    <cellStyle name="_TW_Home_Quotation_sheet of HP samples-chairone-20100907 9" xfId="1881" xr:uid="{E3D8C1D5-3832-439C-9FE5-F9FB6613136D}"/>
    <cellStyle name="_TW_Home_Quotation_sheet of HP samples-chairone-20100907_JLA Accents 4-2013 - Michelle 2 Price" xfId="263" xr:uid="{00000000-0005-0000-0000-0000F6000000}"/>
    <cellStyle name="_TW_Home_Quotation_sheet of HP samples-chairone-20100907_JLA Accents 4-2013 - Michelle 2 Price 2" xfId="3371" xr:uid="{703618AA-6445-41E4-B405-D89E943F97E7}"/>
    <cellStyle name="_TW_Home_Quotation_sheet of HP samples-chairone-20100907_JLA Accents 4-2013 - Michelle 2 Price 2 2" xfId="8865" xr:uid="{5BA6C900-0E71-4D3E-B032-D3D5E56FE956}"/>
    <cellStyle name="_TW_Home_Quotation_sheet of HP samples-chairone-20100907_JLA Accents 4-2013 - Michelle 2 Price 3" xfId="6905" xr:uid="{6705DE96-2229-45A6-81CE-0AFE2E7E16DE}"/>
    <cellStyle name="_TW_Home_Quotation_sheet of HP samples-chairone-20100907_JLA Accents 4-2013 - Michelle 2 Price 3 2" xfId="9757" xr:uid="{38F45AA8-9D83-488A-B6C3-05C0A12967C4}"/>
    <cellStyle name="_TW_Home_Quotation_sheet of HP samples-chairone-20100907_JLA Accents 4-2013 - Michelle 2 Price 4" xfId="8284" xr:uid="{F19FE708-5BF3-4F2D-A504-33F0E8F831B8}"/>
    <cellStyle name="_TW_Home_Quotation_sheet of HP samples-chairone-20100907_JLA Accents 4-2013 - Michelle 2 Price 5" xfId="1888" xr:uid="{ABE96514-F404-4CC1-81F9-A3593A6BECE9}"/>
    <cellStyle name="_USWW order and expense summary 0907" xfId="264" xr:uid="{00000000-0005-0000-0000-0000F7000000}"/>
    <cellStyle name="_USWW order and expense summary 0907 2" xfId="265" xr:uid="{00000000-0005-0000-0000-0000F8000000}"/>
    <cellStyle name="_USWW order and expense summary 0907 2 2" xfId="3373" xr:uid="{A3918146-17C1-41A4-8B2A-9F9DA986A832}"/>
    <cellStyle name="_USWW order and expense summary 0907 2 2 2" xfId="8867" xr:uid="{F709B9AE-F2F5-4597-9C8D-D093798A0D32}"/>
    <cellStyle name="_USWW order and expense summary 0907 2 3" xfId="6906" xr:uid="{3A884EB9-A9C8-4F1E-8438-24F5A7BF0B29}"/>
    <cellStyle name="_USWW order and expense summary 0907 2 3 2" xfId="9758" xr:uid="{A10BDE3C-D77A-4669-A2DF-D669772A2892}"/>
    <cellStyle name="_USWW order and expense summary 0907 2 4" xfId="8286" xr:uid="{0152A8C5-C29A-4249-9A20-4783F41E76F4}"/>
    <cellStyle name="_USWW order and expense summary 0907 2 5" xfId="1890" xr:uid="{F4849B10-64D3-4A0D-85CF-452BAEF6B7E5}"/>
    <cellStyle name="_USWW order and expense summary 0907 3" xfId="3372" xr:uid="{961A7059-E068-421E-937D-BA3C0E0E6291}"/>
    <cellStyle name="_USWW order and expense summary 0907 3 2" xfId="8866" xr:uid="{8F208A50-4D2E-459F-8041-6B3A07083FA9}"/>
    <cellStyle name="_USWW order and expense summary 0907 4" xfId="5153" xr:uid="{462FAA95-7521-4D67-A5A9-E41B75EF2D43}"/>
    <cellStyle name="_USWW order and expense summary 0907 4 2" xfId="9333" xr:uid="{74849B7C-F5A0-4113-8A3F-3D2EC2299A7C}"/>
    <cellStyle name="_USWW order and expense summary 0907 5" xfId="8285" xr:uid="{F480B1B2-FBA5-45B2-ACD1-A06DAAB54B1A}"/>
    <cellStyle name="_USWW order and expense summary 0907 6" xfId="1889" xr:uid="{B9658EBF-3316-4BD3-A075-7F4CBBAE7D96}"/>
    <cellStyle name="_USWW order and expense summary 0907_JLA Accents 4-2013 - Michelle 2 Price" xfId="266" xr:uid="{00000000-0005-0000-0000-0000F9000000}"/>
    <cellStyle name="_USWW order and expense summary 0907_JLA Accents 4-2013 - Michelle 2 Price 2" xfId="3374" xr:uid="{CDE20117-D0CD-4AC7-AF3B-D925B4EE1D74}"/>
    <cellStyle name="_USWW order and expense summary 0907_JLA Accents 4-2013 - Michelle 2 Price 2 2" xfId="8868" xr:uid="{8D3C7633-4B0A-4C21-9177-C6FC56B1B67E}"/>
    <cellStyle name="_USWW order and expense summary 0907_JLA Accents 4-2013 - Michelle 2 Price 3" xfId="6907" xr:uid="{142FFBCF-28C9-4C4D-B490-6F1FE0D72E85}"/>
    <cellStyle name="_USWW order and expense summary 0907_JLA Accents 4-2013 - Michelle 2 Price 3 2" xfId="9759" xr:uid="{F4399305-58C8-41EE-9CE8-78E4E35D1F9B}"/>
    <cellStyle name="_USWW order and expense summary 0907_JLA Accents 4-2013 - Michelle 2 Price 4" xfId="8287" xr:uid="{8F8C8183-D394-4FA3-B470-69BB909374D3}"/>
    <cellStyle name="_USWW order and expense summary 0907_JLA Accents 4-2013 - Michelle 2 Price 5" xfId="1891" xr:uid="{610EB2DB-B7E0-4BFB-90CA-A95A6482F204}"/>
    <cellStyle name="_USWW order and expense summary 1013" xfId="267" xr:uid="{00000000-0005-0000-0000-0000FA000000}"/>
    <cellStyle name="_USWW order and expense summary 1013 2" xfId="268" xr:uid="{00000000-0005-0000-0000-0000FB000000}"/>
    <cellStyle name="_USWW order and expense summary 1013 2 2" xfId="3376" xr:uid="{AA67E0F9-C740-4045-9E28-7FF3C607F517}"/>
    <cellStyle name="_USWW order and expense summary 1013 2 2 2" xfId="8870" xr:uid="{E027984B-2A01-415C-8F0E-5332C2D214D0}"/>
    <cellStyle name="_USWW order and expense summary 1013 2 3" xfId="6908" xr:uid="{D451772B-28AF-440D-A79D-2B63294D8D94}"/>
    <cellStyle name="_USWW order and expense summary 1013 2 3 2" xfId="9760" xr:uid="{86FE4A8B-5898-4351-8CA6-10488B29D433}"/>
    <cellStyle name="_USWW order and expense summary 1013 2 4" xfId="8289" xr:uid="{FCC916E8-EA07-4D55-B1FD-9A4ED09C1962}"/>
    <cellStyle name="_USWW order and expense summary 1013 2 5" xfId="1893" xr:uid="{8F2D4985-715E-4A3C-89AE-28B65DA4BE54}"/>
    <cellStyle name="_USWW order and expense summary 1013 3" xfId="3375" xr:uid="{7DCDEAB4-E2DB-4345-9C63-218E7E362FBF}"/>
    <cellStyle name="_USWW order and expense summary 1013 3 2" xfId="8869" xr:uid="{D64A0A01-9E8D-4E8B-BD6F-1E5D3011CF39}"/>
    <cellStyle name="_USWW order and expense summary 1013 4" xfId="5154" xr:uid="{2E195BA1-165A-4D82-A5A9-B679987ED43A}"/>
    <cellStyle name="_USWW order and expense summary 1013 4 2" xfId="9334" xr:uid="{8D1868EC-08E6-4A5E-A64F-CC66006DC6A1}"/>
    <cellStyle name="_USWW order and expense summary 1013 5" xfId="8288" xr:uid="{6DEF6871-81A1-4EF9-9BDE-0841176F538C}"/>
    <cellStyle name="_USWW order and expense summary 1013 6" xfId="1892" xr:uid="{D543EAC5-005C-4EDB-909E-91C3FD2877A4}"/>
    <cellStyle name="_USWW order and expense summary 1013_JLA Accents 4-2013 - Michelle 2 Price" xfId="269" xr:uid="{00000000-0005-0000-0000-0000FC000000}"/>
    <cellStyle name="_USWW order and expense summary 1013_JLA Accents 4-2013 - Michelle 2 Price 2" xfId="3377" xr:uid="{351D2438-C34B-4312-9E09-DA8E841D21A8}"/>
    <cellStyle name="_USWW order and expense summary 1013_JLA Accents 4-2013 - Michelle 2 Price 2 2" xfId="8871" xr:uid="{208758D3-89FF-43F6-98AB-2D6A81B3533F}"/>
    <cellStyle name="_USWW order and expense summary 1013_JLA Accents 4-2013 - Michelle 2 Price 3" xfId="6909" xr:uid="{5A2B5D83-C024-4662-BDC0-50A4A5F6887D}"/>
    <cellStyle name="_USWW order and expense summary 1013_JLA Accents 4-2013 - Michelle 2 Price 3 2" xfId="9761" xr:uid="{C6EB17C0-17A0-4140-B066-86BAACC32329}"/>
    <cellStyle name="_USWW order and expense summary 1013_JLA Accents 4-2013 - Michelle 2 Price 4" xfId="8290" xr:uid="{5FD75809-3F26-4103-B408-65C57DDAB364}"/>
    <cellStyle name="_USWW order and expense summary 1013_JLA Accents 4-2013 - Michelle 2 Price 5" xfId="1894" xr:uid="{39FC06DA-7EBC-47A8-9CB0-81052D7DFAF7}"/>
    <cellStyle name="_Warehouse program Aug 11 09" xfId="270" xr:uid="{00000000-0005-0000-0000-0000FD000000}"/>
    <cellStyle name="_Warehouse program Aug 11 09 2" xfId="3378" xr:uid="{165504AA-E8A0-4B96-B031-8E28E8DCB9CF}"/>
    <cellStyle name="_Warehouse program Aug 11 09 3" xfId="5155" xr:uid="{5344DBEE-62EB-4797-92BD-5AE4989B336F}"/>
    <cellStyle name="_Warehouse program Aug 11 09 4" xfId="1895" xr:uid="{6814E626-507E-451A-A1B3-53EEEBD21164}"/>
    <cellStyle name="_Warehouse program Aug 11 09_2011 HP Pricing for 2010 items" xfId="271" xr:uid="{00000000-0005-0000-0000-0000FE000000}"/>
    <cellStyle name="_Warehouse program Aug 11 09_2011 HP Pricing for 2010 items 2" xfId="3379" xr:uid="{1EDA35AD-05CD-4297-987F-A52D2FC7060A}"/>
    <cellStyle name="_Warehouse program Aug 11 09_2011 HP Pricing for 2010 items 3" xfId="6910" xr:uid="{A16B2AD2-90A9-43C2-96E6-1783620DF54E}"/>
    <cellStyle name="_Warehouse program Aug 11 09_2011 HP Pricing for 2010 items 4" xfId="1896" xr:uid="{AA77BC7E-186F-4575-9B47-8B22631C5D28}"/>
    <cellStyle name="_Warehouse program Aug 11 09_2012 HP Old chair quote_4 4 2012-updated 4.4" xfId="272" xr:uid="{00000000-0005-0000-0000-0000FF000000}"/>
    <cellStyle name="_Warehouse program Aug 11 09_2012 HP Old chair quote_4 4 2012-updated 4.4 2" xfId="3380" xr:uid="{689C62A4-A1C2-4243-B654-E1EC6702423F}"/>
    <cellStyle name="_Warehouse program Aug 11 09_2012 HP Old chair quote_4 4 2012-updated 4.4 3" xfId="6911" xr:uid="{FB6DFECB-7191-4AB0-B7AF-38E820223F86}"/>
    <cellStyle name="_Warehouse program Aug 11 09_2012 HP Old chair quote_4 4 2012-updated 4.4 4" xfId="1897" xr:uid="{C935E75D-F5E7-400D-B646-27602336CDA5}"/>
    <cellStyle name="_Warehouse program Aug 11 09_CMF" xfId="5156" xr:uid="{05B0D807-1858-4737-AB16-B1F2DA85DFAC}"/>
    <cellStyle name="_Warehouse program Aug 11 09_CO110517-THW-SD(MT)" xfId="5157" xr:uid="{9C797E8A-E5B4-4EA7-8EC6-B9F1138A1A0F}"/>
    <cellStyle name="_Warehouse program Aug 11 09_Ecommerce Inventory 120215 updated (2)" xfId="273" xr:uid="{00000000-0005-0000-0000-000000010000}"/>
    <cellStyle name="_Warehouse program Aug 11 09_Ecommerce Inventory 120215 updated (2) 2" xfId="3381" xr:uid="{67ED95CD-F05D-4913-B9F1-45F868A07753}"/>
    <cellStyle name="_Warehouse program Aug 11 09_Ecommerce Inventory 120215 updated (2) 3" xfId="6912" xr:uid="{FF87C968-72C0-4A6D-955B-E974101A43CF}"/>
    <cellStyle name="_Warehouse program Aug 11 09_Ecommerce Inventory 120215 updated (2) 4" xfId="1898" xr:uid="{395BD0E2-84F0-4F11-8DE5-2A7BA780E7D5}"/>
    <cellStyle name="_Warehouse program Aug 11 09_JC110517-BLK-FL" xfId="5158" xr:uid="{26462E3E-ECB1-4DCE-81A3-3043175444A0}"/>
    <cellStyle name="_Warehouse program Aug 11 09_JC110517-BLK-FM" xfId="5159" xr:uid="{8071A8B3-2D2D-4262-BBCE-C144C05D70E1}"/>
    <cellStyle name="_Warehouse program Aug 11 09_JC110517-BLK-MF" xfId="5160" xr:uid="{7095132B-2D0B-4927-A94F-FB9AE4290652}"/>
    <cellStyle name="_Warehouse program Aug 11 09_JC110517-CMF-MT" xfId="5161" xr:uid="{1D35D023-E7CC-4C89-A2BA-C971C8B55A1F}"/>
    <cellStyle name="_Warehouse program Aug 11 09_JC110517-THW-Berber" xfId="5162" xr:uid="{CA0850B6-1DE1-48AE-8F94-E255DC1C9DAF}"/>
    <cellStyle name="_Warehouse program Aug 11 09_JC110517-THW-EC" xfId="5163" xr:uid="{C06288AC-121E-44E9-A0AD-41399AF0199E}"/>
    <cellStyle name="_Warehouse program Aug 11 09_JC110517-THW-Mink" xfId="5164" xr:uid="{2D5ED37A-9FFF-4ED8-81F9-61A2478FF58F}"/>
    <cellStyle name="_Warehouse program Aug 11 09_JC110517-THW-PV" xfId="5165" xr:uid="{CBD1AC14-8F2A-43F6-A396-7BA387F20C89}"/>
    <cellStyle name="_Warehouse program Aug 11 09_JC110517-THW-WC" xfId="5166" xr:uid="{F4DE85D3-F979-4462-BC1A-9D94FAE1973A}"/>
    <cellStyle name="_Warehouse program Aug 11 09_JCP Blanket-Throw Turnover Meeting JLA Quotes 10-20-2011" xfId="5167" xr:uid="{0EE0F9BC-436D-4140-AD75-B5E3536058BE}"/>
    <cellStyle name="_Warehouse program Aug 11 09_JCP market follow110930----111102add new" xfId="5168" xr:uid="{74689F01-6AE7-4135-9717-8F3EBC8F24F6}"/>
    <cellStyle name="_Warehouse program Aug 11 09_JCP market follow110930----111102add new_Pooled inventory 3M moisture pad 0417012" xfId="7199" xr:uid="{99E7B3E0-0A0F-4523-AD33-D0FC83FFBD2B}"/>
    <cellStyle name="_Warehouse program Aug 11 09_JCP market follow110930----111102add new_Pooled inventory 3M moisture pad 0417012_Poolstock Fall 12 basic bedding commitment 120502--CCD" xfId="7200" xr:uid="{89B2F6A7-48B4-48D8-837B-AE496964B721}"/>
    <cellStyle name="_Warehouse program Aug 11 09_JCP market follow110930----cmf111102" xfId="5169" xr:uid="{52ABF15E-D67A-4587-B30D-F7A2C755B448}"/>
    <cellStyle name="_Warehouse program Aug 11 09_JLA Accents 10-2012  FNL to Sku _ Top Art (2)" xfId="274" xr:uid="{00000000-0005-0000-0000-000001010000}"/>
    <cellStyle name="_Warehouse program Aug 11 09_JLA Accents 10-2012  FNL to Sku _ Top Art (2) 2" xfId="3382" xr:uid="{651FFA59-2FF0-4DB9-87F9-F75310806F34}"/>
    <cellStyle name="_Warehouse program Aug 11 09_JLA Accents 10-2012  FNL to Sku _ Top Art (2) 3" xfId="6913" xr:uid="{5A8CE7AB-343D-4074-9241-DEE362B23C4C}"/>
    <cellStyle name="_Warehouse program Aug 11 09_JLA Accents 10-2012  FNL to Sku _ Top Art (2) 4" xfId="1899" xr:uid="{EDDF49B9-D854-46AD-94AE-B403FE84663B}"/>
    <cellStyle name="_Warehouse program Aug 11 09_JLA Accents 4-2013 - Michelle 2 Price" xfId="275" xr:uid="{00000000-0005-0000-0000-000002010000}"/>
    <cellStyle name="_Warehouse program Aug 11 09_JLA Accents 4-2013 - Michelle 2 Price 2" xfId="3383" xr:uid="{52757F52-CD18-4881-BEBD-3E127FAAC563}"/>
    <cellStyle name="_Warehouse program Aug 11 09_JLA Accents 4-2013 - Michelle 2 Price 3" xfId="6914" xr:uid="{10938244-F1F0-4280-9272-FD98DBB7BCCA}"/>
    <cellStyle name="_Warehouse program Aug 11 09_JLA Accents 4-2013 - Michelle 2 Price 4" xfId="1900" xr:uid="{AC22F1B8-B303-411D-9349-8F3B08936096}"/>
    <cellStyle name="_Warehouse program Aug 11 09_JLA100929-FEBED-FL" xfId="5170" xr:uid="{390BEF41-93DC-4EEE-A073-0426A28F820D}"/>
    <cellStyle name="_Warehouse program Aug 11 09_KM110517-BLK-MF" xfId="5171" xr:uid="{6A6FF680-6B55-441F-B7EE-71ACB0414D7D}"/>
    <cellStyle name="_Warehouse program Aug 11 09_KM110517-CMF-JY07" xfId="5172" xr:uid="{8677E86A-A0BE-4A9D-BF9A-DD8DC4DAD7B3}"/>
    <cellStyle name="_Warehouse program Aug 11 09_KM110517-CMF-MF(print)" xfId="5173" xr:uid="{3B6665DE-93E8-4A92-91C3-725DAC393A42}"/>
    <cellStyle name="_Warehouse program Aug 11 09_KM110517-CMFSET-MF(3pcs set)" xfId="5174" xr:uid="{A1B44368-FB54-4E25-91A3-B80159549712}"/>
    <cellStyle name="_Warehouse program Aug 11 09_KM110728-CMF-MF" xfId="5175" xr:uid="{CC63F870-3EDC-491D-B3AC-DB4690CAD000}"/>
    <cellStyle name="_Warehouse program Aug 11 09_KM110930-CMF-MF" xfId="5176" xr:uid="{A38B4AA2-BE9A-47BF-B688-72D7D27D89F8}"/>
    <cellStyle name="_Warehouse program Aug 11 09_KM110930-CMF-MF#2" xfId="5177" xr:uid="{E272BB68-3814-4410-8E79-E216779D5E9F}"/>
    <cellStyle name="_Warehouse program Aug 11 09_KM110930-CMF-MFD" xfId="5178" xr:uid="{EBC1CEC9-8D4B-4479-B916-863DD8458838}"/>
    <cellStyle name="_Warehouse program Aug 11 09_KM110930-CMF-Rashel" xfId="5179" xr:uid="{C1C36412-FD52-4F67-A619-F6BC3D4E3373}"/>
    <cellStyle name="_Warehouse program Aug 11 09_Kmart market followup-comforter110930--H--111014revise" xfId="5180" xr:uid="{60E11AEB-8F38-4479-B422-81C6D8B3BB58}"/>
    <cellStyle name="_Warehouse program Aug 11 09_kmart throw111013--H--111015" xfId="5181" xr:uid="{FA7D687D-6D34-4D45-ABBB-69D21D021115}"/>
    <cellStyle name="_Warehouse program Aug 11 09_Line Plan Fall 2012 FINAL" xfId="276" xr:uid="{00000000-0005-0000-0000-000003010000}"/>
    <cellStyle name="_Warehouse program Aug 11 09_Line Plan Fall 2012 FINAL 2" xfId="3384" xr:uid="{9EB04212-DF96-4193-BEBD-D2EB9901D770}"/>
    <cellStyle name="_Warehouse program Aug 11 09_Line Plan Fall 2012 FINAL 3" xfId="6915" xr:uid="{23305E20-F21C-4F24-ACDC-1F6BE46C236F}"/>
    <cellStyle name="_Warehouse program Aug 11 09_Line Plan Fall 2012 FINAL 4" xfId="1901" xr:uid="{DF212CA8-3CC7-463C-8137-305B609933D3}"/>
    <cellStyle name="_Warehouse program Aug 11 09_OLD ITEM" xfId="277" xr:uid="{00000000-0005-0000-0000-000004010000}"/>
    <cellStyle name="_Warehouse program Aug 11 09_OLD ITEM 2" xfId="3385" xr:uid="{18349106-5948-40FA-ABD1-43BBECAD378B}"/>
    <cellStyle name="_Warehouse program Aug 11 09_OLD ITEM 3" xfId="6916" xr:uid="{2063B620-CB55-43B9-812E-F2DBB37CD995}"/>
    <cellStyle name="_Warehouse program Aug 11 09_OLD ITEM 4" xfId="1902" xr:uid="{02186C38-F0BD-4766-9EA7-A7A14BCF9FC7}"/>
    <cellStyle name="_Warehouse program Aug 11 09_sears throw111013--H--111015" xfId="5182" xr:uid="{76416A8C-8A9A-42AC-8CA3-98B1EAC26584}"/>
    <cellStyle name="_Warehouse program Aug 11 09_Sheet1" xfId="5183" xr:uid="{5FCA7BAA-4C64-4999-86D9-EFDD842825AC}"/>
    <cellStyle name="_Warehouse program Aug 11 09_Sheet5" xfId="5184" xr:uid="{C7E243E6-80A6-4240-B6F8-7AA0CA37FEE8}"/>
    <cellStyle name="_Warehouse program Aug 11 09_SR110517-THW-ER" xfId="5185" xr:uid="{1430C8CE-336E-40B4-851F-C9439C8FD60C}"/>
    <cellStyle name="_Warehouse program Aug 11 09_SR110517-THW-FLA(MT)" xfId="5186" xr:uid="{5ED6886F-8199-4D6F-8C53-2FE956C75DBC}"/>
    <cellStyle name="_Warehouse program Aug 11 09_SR110517-THW-MF(MT)" xfId="5187" xr:uid="{D46344B3-1C58-45D3-82BE-9424B7BB735A}"/>
    <cellStyle name="_Warehouse program Aug 11 09_Total quote sheet for 201304 HP chairs" xfId="278" xr:uid="{00000000-0005-0000-0000-000005010000}"/>
    <cellStyle name="_Warehouse program Aug 11 09_Total quote sheet for 201304 HP chairs 2" xfId="3386" xr:uid="{152D600C-A2E3-4325-B867-6E6794211EE9}"/>
    <cellStyle name="_Warehouse program Aug 11 09_Total quote sheet for 201304 HP chairs 3" xfId="6917" xr:uid="{A2ED5EB2-FDAD-48A2-9A0F-85578767C14A}"/>
    <cellStyle name="_Warehouse program Aug 11 09_Total quote sheet for 201304 HP chairs 4" xfId="1903" xr:uid="{E313A198-091D-4683-B3BA-AC14CCD9DF26}"/>
    <cellStyle name="_Warehouse program Aug 11 09_Total quote sheet for 201304 HP samples _updated on 3-25-2013 (3)" xfId="279" xr:uid="{00000000-0005-0000-0000-000006010000}"/>
    <cellStyle name="_Warehouse program Aug 11 09_Total quote sheet for 201304 HP samples _updated on 3-25-2013 (3) 2" xfId="3387" xr:uid="{B5D35A19-7449-4AB8-9A2F-787B72DAB89E}"/>
    <cellStyle name="_Warehouse program Aug 11 09_Total quote sheet for 201304 HP samples _updated on 3-25-2013 (3) 3" xfId="6918" xr:uid="{C0161851-2345-4441-8B85-1519A8C1B773}"/>
    <cellStyle name="_Warehouse program Aug 11 09_Total quote sheet for 201304 HP samples _updated on 3-25-2013 (3) 4" xfId="1904" xr:uid="{EFA7F52A-D861-41E5-BC51-9BEBC4CC8F4A}"/>
    <cellStyle name="_Warehouse program Aug 11 09_Total quote sheet for 201304 HP samples _updated on 3-26-2013 (2)" xfId="280" xr:uid="{00000000-0005-0000-0000-000007010000}"/>
    <cellStyle name="_Warehouse program Aug 11 09_Total quote sheet for 201304 HP samples _updated on 3-26-2013 (2) 2" xfId="3388" xr:uid="{DCEE66D8-CBC2-4482-8911-35C24A2B0D24}"/>
    <cellStyle name="_Warehouse program Aug 11 09_Total quote sheet for 201304 HP samples _updated on 3-26-2013 (2) 3" xfId="6919" xr:uid="{8C54EEE0-20C6-4639-85C8-20C7646CEEC7}"/>
    <cellStyle name="_Warehouse program Aug 11 09_Total quote sheet for 201304 HP samples _updated on 3-26-2013 (2) 4" xfId="1905" xr:uid="{86AC635E-C9CA-4B3E-88E2-9C55B4D3CB51}"/>
    <cellStyle name="_Warehouse program Aug 11 09_Total quote sheet for 201304 HP samples 3-15-2013" xfId="281" xr:uid="{00000000-0005-0000-0000-000008010000}"/>
    <cellStyle name="_Warehouse program Aug 11 09_Total quote sheet for 201304 HP samples 3-15-2013 2" xfId="3389" xr:uid="{7257D8E5-E423-42BF-905D-70BCF1742925}"/>
    <cellStyle name="_Warehouse program Aug 11 09_Total quote sheet for 201304 HP samples 3-15-2013 3" xfId="6920" xr:uid="{BC7390F5-34DE-4612-A2BD-DB1A890D21E7}"/>
    <cellStyle name="_Warehouse program Aug 11 09_Total quote sheet for 201304 HP samples 3-15-2013 4" xfId="1906" xr:uid="{D8BA3CF2-1057-4775-BF63-7625B35FBE75}"/>
    <cellStyle name="_Warehouse program Aug 11 09_Total quote sheet for 201304 HP samples 3-18-2013" xfId="282" xr:uid="{00000000-0005-0000-0000-000009010000}"/>
    <cellStyle name="_Warehouse program Aug 11 09_Total quote sheet for 201304 HP samples 3-18-2013 2" xfId="3390" xr:uid="{D7917946-DEB1-4B61-A3E7-62E5E809CC1F}"/>
    <cellStyle name="_Warehouse program Aug 11 09_Total quote sheet for 201304 HP samples 3-18-2013 3" xfId="6921" xr:uid="{859FEDC7-567C-41A0-994E-868374CDB5CF}"/>
    <cellStyle name="_Warehouse program Aug 11 09_Total quote sheet for 201304 HP samples 3-18-2013 4" xfId="1907" xr:uid="{A9A04644-30CC-431D-813A-C54E8399DC87}"/>
    <cellStyle name="_Warehouse program Aug 11 09_Tuesday morning pillowcoverpad110805" xfId="5188" xr:uid="{753BCE91-4ADB-40FB-AAB9-354162F118EA}"/>
    <cellStyle name="_Warehouse program Aug 11 09_Tuesday morning pillowcoverpad110805---CCD110815" xfId="5189" xr:uid="{64B97EAB-E556-4696-9B05-B8625A400E57}"/>
    <cellStyle name="_Warehouse program Aug 11 09_Tuesday morning pillowcoverpad110816--CCD--111223" xfId="5190" xr:uid="{B841BFE0-A711-45D7-9134-32DC0750F3B4}"/>
    <cellStyle name="_Warehouse program Aug 11 09_Tuesday morning pillowcoverpad110816--H--0111012" xfId="5191" xr:uid="{3E344CA1-7AB8-4B94-A5F6-F7C2DE0E4B99}"/>
    <cellStyle name="_Warehouse program Aug 11 09_Tuesday morning pillowcoverpad110816--H--111025" xfId="5192" xr:uid="{7AB322AE-AFEB-4C91-8BBC-9466C71ECD99}"/>
    <cellStyle name="_Warehouse program Aug 11 09_Tuesday morning pillowcoverpad--CCD111025" xfId="5193" xr:uid="{7D2EFA85-4CEF-420F-B0B5-055526555755}"/>
    <cellStyle name="_Warehouse program Aug 11 09_Updated Chair warehouse program - JCP" xfId="283" xr:uid="{00000000-0005-0000-0000-00000A010000}"/>
    <cellStyle name="_Warehouse program Aug 11 09_Updated Chair warehouse program - JCP 2" xfId="3391" xr:uid="{F7FD17F0-6EEE-4AE6-9605-84C548A7BBF8}"/>
    <cellStyle name="_Warehouse program Aug 11 09_Updated Chair warehouse program - JCP 3" xfId="6922" xr:uid="{8393E56C-E077-401A-B971-7EF198A4179C}"/>
    <cellStyle name="_Warehouse program Aug 11 09_Updated Chair warehouse program - JCP 4" xfId="1908" xr:uid="{6B50E8D9-4ED8-44ED-BE2B-5453663D3284}"/>
    <cellStyle name="_Warehouse program Aug 11 09_副本JCP wash microfiber BLK110516--CCD--110722" xfId="5194" xr:uid="{D074198F-0AA3-4E01-805B-9CFC17EB45C8}"/>
    <cellStyle name="_West end  tradewind dune" xfId="7201" xr:uid="{867445C1-AD55-46DC-9B09-DE3818DD371F}"/>
    <cellStyle name="_West End-010120B Estate A-5 Matteo  12pcs  Bedding Set" xfId="5195" xr:uid="{B6367152-6B14-46FE-AF63-80D4F3815A4F}"/>
    <cellStyle name="_West End-010120B Estate A-5 Matteo  12pcs  Bedding Set 2" xfId="9335" xr:uid="{4709AA8B-9375-455F-8871-8B3E319E3776}"/>
    <cellStyle name="_West End-010205C Metro A-2(Interlude)  12pcs  Bedding Set" xfId="5196" xr:uid="{D8626BDA-9FA8-485E-8CEC-C469EC2CF034}"/>
    <cellStyle name="_West End-010205C Metro A-2(Interlude)  12pcs  Bedding Set 2" xfId="9336" xr:uid="{71AB7542-20AE-4246-AA54-B039503838A3}"/>
    <cellStyle name="_West End-100112A Metro B(Highgate)" xfId="5197" xr:uid="{85DAC246-BCE3-44CF-AFC0-C502EA3688DC}"/>
    <cellStyle name="_West End-100112A Metro B(Highgate) 2" xfId="9337" xr:uid="{D1CD9EED-AE7D-4441-9A09-90B3848EB65A}"/>
    <cellStyle name="_WM seasonal fleece  sheets price 91230" xfId="284" xr:uid="{00000000-0005-0000-0000-00000B010000}"/>
    <cellStyle name="_WM seasonal fleece  sheets price 91230 2" xfId="5198" xr:uid="{44D9AE10-BD4E-4688-95B7-FC19D2D5684D}"/>
    <cellStyle name="_WM seasonal fleece  sheets price 91230 2 2" xfId="9338" xr:uid="{C3AA4CB7-CEE9-4EFF-988A-08941C7E576C}"/>
    <cellStyle name="_WM seasonal fleece  sheets price 91230 3" xfId="8291" xr:uid="{CBB4C0F3-F847-4AF9-B754-34FA317768F8}"/>
    <cellStyle name="_WM seasonal fleece  sheets price 91230_CCD-WM blanket  throw-131029" xfId="5199" xr:uid="{7A4FC031-1370-4BA3-99D9-1C34224E1A80}"/>
    <cellStyle name="_WM seasonal fleece  sheets price 91230_CCD-WM blanket  throw-131029 2" xfId="9339" xr:uid="{CD457F00-E965-45F9-A1F8-2C6EE91F2D6B}"/>
    <cellStyle name="_WM seasonal fleece  sheets price 91230_CCD-WM blanket  throw-131029_Copy of WM 2014 Angel wrap 20140220 uncomplete" xfId="5200" xr:uid="{14A9A312-2BA0-4F89-B289-EB807DEA3AE7}"/>
    <cellStyle name="_WM seasonal fleece  sheets price 91230_CCD-WM blanket  throw-131029_Copy of WM 2014 Angel wrap 20140220 uncomplete 2" xfId="9340" xr:uid="{B779CE23-6208-4FD0-A825-D9EECD973AF5}"/>
    <cellStyle name="_WM seasonal fleece  sheets price 91230_CCD-WM blanket  throw-131029_WM 2014 black friday seasonal unfilled suggestion 20131209" xfId="5201" xr:uid="{3A3DF584-3B8C-4C90-963E-7B74BE419005}"/>
    <cellStyle name="_WM seasonal fleece  sheets price 91230_CCD-WM blanket  throw-131029_WM 2014 black friday seasonal unfilled suggestion 20131209 2" xfId="9341" xr:uid="{B8DBEC18-2D30-4FD4-BD08-064FF0FA57C2}"/>
    <cellStyle name="_WM seasonal fleece  sheets price 91230_CCD-WM holiday-130205" xfId="5202" xr:uid="{58DAEC84-4982-4D7C-A3D2-216DB4BD67E3}"/>
    <cellStyle name="_WM seasonal fleece  sheets price 91230_CCD-WM holiday-130205 2" xfId="9342" xr:uid="{766C37BE-2AD0-4528-B4FE-66316F1CEE7D}"/>
    <cellStyle name="_WM seasonal fleece  sheets price 91230_CCD-WM holiday-130205_Copy of WM 2014 Angel wrap 20140220 uncomplete" xfId="5203" xr:uid="{DB5BBE2B-D7C8-464A-BD26-6BBC28730009}"/>
    <cellStyle name="_WM seasonal fleece  sheets price 91230_CCD-WM holiday-130205_Copy of WM 2014 Angel wrap 20140220 uncomplete 2" xfId="9343" xr:uid="{CEF3ACC4-6F2C-42C7-AC68-9ADFDC79A2FB}"/>
    <cellStyle name="_WM seasonal fleece  sheets price 91230_CCD-WM holiday-130205_WM 2014 angel wrap 20140220 upd0601" xfId="5204" xr:uid="{DE7A9A16-5972-4D1C-A1D9-01C6712F7056}"/>
    <cellStyle name="_WM seasonal fleece  sheets price 91230_CCD-WM holiday-130205_WM 2014 angel wrap 20140220 upd0601 2" xfId="9344" xr:uid="{F84BC499-8B23-4120-923C-5B7D8ECA5682}"/>
    <cellStyle name="_WM seasonal fleece  sheets price 91230_CCD-WM holiday-130205_WM 2014 black friday seasonal unfilled suggestion 20131209" xfId="5205" xr:uid="{DACB5E63-1F8B-49FD-971C-570BA078FADD}"/>
    <cellStyle name="_WM seasonal fleece  sheets price 91230_CCD-WM holiday-130205_WM 2014 black friday seasonal unfilled suggestion 20131209 2" xfId="9345" xr:uid="{5FE23CD9-C89C-42AA-8160-A7A241676763}"/>
    <cellStyle name="_WM seasonal fleece  sheets price 91230_CCD-WM holiday-130205_WM Angel wrap updated on 20141117" xfId="5206" xr:uid="{45E92833-0B71-48C6-A152-54B5AA6BA7C5}"/>
    <cellStyle name="_WM seasonal fleece  sheets price 91230_CCD-WM holiday-130205_WM Angel wrap updated on 20141117 2" xfId="9346" xr:uid="{719F27DE-29AF-475D-B1A7-A151EB532F20}"/>
    <cellStyle name="_WM seasonal fleece sheets price updated 100224" xfId="285" xr:uid="{00000000-0005-0000-0000-00000C010000}"/>
    <cellStyle name="_WM seasonal fleece sheets price updated 100224 2" xfId="5207" xr:uid="{CF3A6085-3E66-4C98-BAA2-4195D998B6DB}"/>
    <cellStyle name="_WM seasonal fleece sheets price updated 100224 2 2" xfId="9347" xr:uid="{5CA6038A-7D58-4C7D-8EF5-BB156D67D0EA}"/>
    <cellStyle name="_WM seasonal fleece sheets price updated 100224 3" xfId="8292" xr:uid="{7F283E38-A339-4995-9609-50ABBAAC8735}"/>
    <cellStyle name="_WM seasonal fleece sheets price updated 100224_CCD-WM blanket  throw-131029" xfId="5208" xr:uid="{77DDBF9F-78EF-499E-82F9-735A710CAB55}"/>
    <cellStyle name="_WM seasonal fleece sheets price updated 100224_CCD-WM blanket  throw-131029 2" xfId="9348" xr:uid="{D392E6A6-3C4A-47BB-88BB-4E3559D26E9B}"/>
    <cellStyle name="_WM seasonal fleece sheets price updated 100224_CCD-WM blanket  throw-131029_Copy of WM 2014 Angel wrap 20140220 uncomplete" xfId="5209" xr:uid="{D48FEAB5-1C73-47C4-83E6-62152686D187}"/>
    <cellStyle name="_WM seasonal fleece sheets price updated 100224_CCD-WM blanket  throw-131029_Copy of WM 2014 Angel wrap 20140220 uncomplete 2" xfId="9349" xr:uid="{F5F8D9E4-3BA8-4030-956C-4E56909F1C44}"/>
    <cellStyle name="_WM seasonal fleece sheets price updated 100224_CCD-WM blanket  throw-131029_WM 2014 black friday seasonal unfilled suggestion 20131209" xfId="5210" xr:uid="{F187A0D5-6C6B-404D-92C2-87402C968AFF}"/>
    <cellStyle name="_WM seasonal fleece sheets price updated 100224_CCD-WM blanket  throw-131029_WM 2014 black friday seasonal unfilled suggestion 20131209 2" xfId="9350" xr:uid="{957560BB-642B-4C10-9436-AD4201FC77D9}"/>
    <cellStyle name="_WM seasonal fleece sheets price updated 100224_CCD-WM holiday-130205" xfId="5211" xr:uid="{F3C8D686-C694-4A38-ACED-8F53FEFA0901}"/>
    <cellStyle name="_WM seasonal fleece sheets price updated 100224_CCD-WM holiday-130205 2" xfId="9351" xr:uid="{CB493BC3-ACC8-44BC-8C99-15901E57A63B}"/>
    <cellStyle name="_WM seasonal fleece sheets price updated 100224_CCD-WM holiday-130205_Copy of WM 2014 Angel wrap 20140220 uncomplete" xfId="5212" xr:uid="{62990487-C11D-4F53-A2A4-51A9C559DA53}"/>
    <cellStyle name="_WM seasonal fleece sheets price updated 100224_CCD-WM holiday-130205_Copy of WM 2014 Angel wrap 20140220 uncomplete 2" xfId="9352" xr:uid="{E074DC4B-4938-4255-B333-2F66252D93B3}"/>
    <cellStyle name="_WM seasonal fleece sheets price updated 100224_CCD-WM holiday-130205_WM 2014 angel wrap 20140220 upd0601" xfId="5213" xr:uid="{F683A6EF-01C5-4BF0-B3E8-F0E240FD3460}"/>
    <cellStyle name="_WM seasonal fleece sheets price updated 100224_CCD-WM holiday-130205_WM 2014 angel wrap 20140220 upd0601 2" xfId="9353" xr:uid="{7685C0BF-4192-41F7-88A2-333008BFB57C}"/>
    <cellStyle name="_WM seasonal fleece sheets price updated 100224_CCD-WM holiday-130205_WM 2014 black friday seasonal unfilled suggestion 20131209" xfId="5214" xr:uid="{2A9B7A78-A9EA-466B-8EAD-DCF1F4305D4F}"/>
    <cellStyle name="_WM seasonal fleece sheets price updated 100224_CCD-WM holiday-130205_WM 2014 black friday seasonal unfilled suggestion 20131209 2" xfId="9354" xr:uid="{CF41A6A4-BAE1-44D4-9173-C8117C220F6C}"/>
    <cellStyle name="_WM seasonal fleece sheets price updated 100224_CCD-WM holiday-130205_WM Angel wrap updated on 20141117" xfId="5215" xr:uid="{55AE8BCF-39BA-4D8D-8C01-371B18E391C7}"/>
    <cellStyle name="_WM seasonal fleece sheets price updated 100224_CCD-WM holiday-130205_WM Angel wrap updated on 20141117 2" xfId="9355" xr:uid="{506B3343-DCFB-47C6-A7E2-973664C94D46}"/>
    <cellStyle name="_WMCADI Blanket  Throw 90210" xfId="10" xr:uid="{00000000-0005-0000-0000-00000D010000}"/>
    <cellStyle name="_WMCADI Blanket  Throw 90210 2" xfId="286" xr:uid="{00000000-0005-0000-0000-00000E010000}"/>
    <cellStyle name="_WMCADI Blanket  Throw 90210 2 2" xfId="3393" xr:uid="{456B467A-3C71-4032-9DD7-ED159CC9773A}"/>
    <cellStyle name="_WMCADI Blanket  Throw 90210 2 2 2" xfId="8873" xr:uid="{18E72485-14E5-402C-AA2E-CB728A17CF84}"/>
    <cellStyle name="_WMCADI Blanket  Throw 90210 2 3" xfId="5217" xr:uid="{A84DA748-9600-4B47-A1A7-9E6CE9168F7E}"/>
    <cellStyle name="_WMCADI Blanket  Throw 90210 2 3 2" xfId="9357" xr:uid="{7BFAD502-0FA8-4923-A9BF-E590D9B1C0CB}"/>
    <cellStyle name="_WMCADI Blanket  Throw 90210 2 4" xfId="8293" xr:uid="{F05AED66-3E27-4DA7-BC2F-9F9DE9FAE4F1}"/>
    <cellStyle name="_WMCADI Blanket  Throw 90210 2 5" xfId="1910" xr:uid="{D4F758FF-34B2-4550-AE08-99974143750A}"/>
    <cellStyle name="_WMCADI Blanket  Throw 90210 3" xfId="3392" xr:uid="{6C9A6700-B547-4908-A866-8AD3D9C9DD05}"/>
    <cellStyle name="_WMCADI Blanket  Throw 90210 3 2" xfId="8872" xr:uid="{2F321611-2151-4B28-A4D8-C7528825867B}"/>
    <cellStyle name="_WMCADI Blanket  Throw 90210 4" xfId="5216" xr:uid="{0A70D95C-8666-4A9E-AC8A-8DDD5526017E}"/>
    <cellStyle name="_WMCADI Blanket  Throw 90210 4 2" xfId="9356" xr:uid="{AA494800-0437-4D82-9A97-0766B95E00F1}"/>
    <cellStyle name="_WMCADI Blanket  Throw 90210 5" xfId="8107" xr:uid="{188B39F5-E14E-45D7-835C-3E3CF3F00B43}"/>
    <cellStyle name="_WMCADI Blanket  Throw 90210 6" xfId="1909" xr:uid="{B762C046-27C5-4F69-8D24-C1042067F5B3}"/>
    <cellStyle name="_WMCADI Blanket  Throw 90210_CCD SteinMart blanket  throw 20140116 (2)" xfId="7757" xr:uid="{264F6B8E-C24B-4C9F-8278-364EAD7A56EA}"/>
    <cellStyle name="_WMCADI Blanket  Throw 90210_CCD SteinMart blanket  throw 20140116 (2) 2" xfId="9925" xr:uid="{04ECF076-3A23-4EDB-9AF7-00DDA8A31801}"/>
    <cellStyle name="_WMCADI Blanket  Throw 90210_CCD-WM blanket  throw-131029" xfId="5218" xr:uid="{A6D5B028-5F20-4683-AEA8-3710CA36922E}"/>
    <cellStyle name="_WMCADI Blanket  Throw 90210_CCD-WM blanket  throw-131029 2" xfId="9358" xr:uid="{44D85F7E-F2F7-4EB6-9F88-13446284FD0B}"/>
    <cellStyle name="_WMCADI Blanket  Throw 90210_CCD-WM blanket  throw-131029_Copy of WM 2014 Angel wrap 20140220 uncomplete" xfId="5219" xr:uid="{23DC1BC2-817E-4A43-A477-F9007198CA5E}"/>
    <cellStyle name="_WMCADI Blanket  Throw 90210_CCD-WM blanket  throw-131029_Copy of WM 2014 Angel wrap 20140220 uncomplete 2" xfId="9359" xr:uid="{CB6F79D5-13D9-48FD-9617-E5EDDF559AB0}"/>
    <cellStyle name="_WMCADI Blanket  Throw 90210_CCD-WM blanket  throw-131029_WM 2014 black friday seasonal unfilled suggestion 20131209" xfId="5220" xr:uid="{4E6C0A5A-39DD-483B-A8D2-F0F3F1EF6141}"/>
    <cellStyle name="_WMCADI Blanket  Throw 90210_CCD-WM blanket  throw-131029_WM 2014 black friday seasonal unfilled suggestion 20131209 2" xfId="9360" xr:uid="{945740A8-B197-4F8B-BE1A-129E8FB8D5BA}"/>
    <cellStyle name="_WMCADI Blanket  Throw 90210_CCD-WM holiday-130205" xfId="5221" xr:uid="{5EBE02CC-0D19-4F80-9CB5-C47E1D948D17}"/>
    <cellStyle name="_WMCADI Blanket  Throw 90210_CCD-WM holiday-130205 2" xfId="9361" xr:uid="{197BB5F8-6C97-4779-A474-046867219979}"/>
    <cellStyle name="_WMCADI Blanket  Throw 90210_CCD-WM holiday-130205_Copy of WM 2014 Angel wrap 20140220 uncomplete" xfId="5222" xr:uid="{F8CA8E18-8E19-49D4-B471-A0E7BE83E094}"/>
    <cellStyle name="_WMCADI Blanket  Throw 90210_CCD-WM holiday-130205_Copy of WM 2014 Angel wrap 20140220 uncomplete 2" xfId="9362" xr:uid="{B9C57633-E4E2-43E7-98B2-2EE7259137C3}"/>
    <cellStyle name="_WMCADI Blanket  Throw 90210_CCD-WM holiday-130205_WM 2014 angel wrap 20140220 upd0601" xfId="5223" xr:uid="{EB9023F6-4D0C-4603-9303-0A41525F484E}"/>
    <cellStyle name="_WMCADI Blanket  Throw 90210_CCD-WM holiday-130205_WM 2014 angel wrap 20140220 upd0601 2" xfId="9363" xr:uid="{E187B5CC-48DC-4CE8-A628-580770F3D4DD}"/>
    <cellStyle name="_WMCADI Blanket  Throw 90210_CCD-WM holiday-130205_WM 2014 black friday seasonal unfilled suggestion 20131209" xfId="5224" xr:uid="{CEADC7D8-F158-4306-A212-DBE46F88CB52}"/>
    <cellStyle name="_WMCADI Blanket  Throw 90210_CCD-WM holiday-130205_WM 2014 black friday seasonal unfilled suggestion 20131209 2" xfId="9364" xr:uid="{396AF521-2102-40C3-B104-97C7D6CAC406}"/>
    <cellStyle name="_WMCADI Blanket  Throw 90210_CCD-WM holiday-130205_WM Angel wrap updated on 20141117" xfId="5225" xr:uid="{385FD1EB-9BA4-4CB6-87B5-B0964AE29A87}"/>
    <cellStyle name="_WMCADI Blanket  Throw 90210_CCD-WM holiday-130205_WM Angel wrap updated on 20141117 2" xfId="9365" xr:uid="{2199233A-8844-4FBA-9ECC-2B43326268C2}"/>
    <cellStyle name="_WMCADI Blanket  Throw 90210_CCD-WM TRAVEL THROW-130822" xfId="5226" xr:uid="{7DBFAA22-987A-4C6F-84FA-53DBF38421F1}"/>
    <cellStyle name="_WMCADI Blanket  Throw 90210_CCD-WM TRAVEL THROW-130822 2" xfId="9366" xr:uid="{AF758E6A-C229-4902-969E-9FF71BC6E7E5}"/>
    <cellStyle name="_WMCADI Blanket  Throw 90210_CCD-WM TRAVEL THROW-130822_Copy of WM 2014 Angel wrap 20140220 uncomplete" xfId="5227" xr:uid="{BC357469-F8AE-4296-8F22-F8DCDD717B4C}"/>
    <cellStyle name="_WMCADI Blanket  Throw 90210_CCD-WM TRAVEL THROW-130822_Copy of WM 2014 Angel wrap 20140220 uncomplete 2" xfId="9367" xr:uid="{BA21A2F2-F0D1-41D3-AAB5-37A36187F5C3}"/>
    <cellStyle name="_WMCADI Blanket  Throw 90210_CCD-WM TRAVEL THROW-130822_WM 2014 black friday seasonal unfilled suggestion 20131209" xfId="5228" xr:uid="{050A3D86-01CE-4694-99E2-F396744C5CBF}"/>
    <cellStyle name="_WMCADI Blanket  Throw 90210_CCD-WM TRAVEL THROW-130822_WM 2014 black friday seasonal unfilled suggestion 20131209 2" xfId="9368" xr:uid="{D5D6A91A-5333-4F28-8B49-258D3654BC86}"/>
    <cellStyle name="_WMCADI Blanket  Throw 90210_JLA Accents 4-2013 - Michelle 2 Price" xfId="287" xr:uid="{00000000-0005-0000-0000-00000F010000}"/>
    <cellStyle name="_WMCADI Blanket  Throw 90210_JLA Accents 4-2013 - Michelle 2 Price 2" xfId="3394" xr:uid="{E4E943C3-D2FB-45ED-ABA0-815BF06444C0}"/>
    <cellStyle name="_WMCADI Blanket  Throw 90210_JLA Accents 4-2013 - Michelle 2 Price 2 2" xfId="8874" xr:uid="{97A208A4-2348-4622-AC34-D26FB7D6550E}"/>
    <cellStyle name="_WMCADI Blanket  Throw 90210_JLA Accents 4-2013 - Michelle 2 Price 3" xfId="6923" xr:uid="{4C70C656-5E18-4767-A0AD-14CE728D7FB8}"/>
    <cellStyle name="_WMCADI Blanket  Throw 90210_JLA Accents 4-2013 - Michelle 2 Price 3 2" xfId="9762" xr:uid="{04922374-882F-46E2-ACDC-0936C747D479}"/>
    <cellStyle name="_WMCADI Blanket  Throw 90210_JLA Accents 4-2013 - Michelle 2 Price 4" xfId="8294" xr:uid="{8AB32851-D71F-41E2-A8DD-6E796D33B3AA}"/>
    <cellStyle name="_WMCADI Blanket  Throw 90210_JLA Accents 4-2013 - Michelle 2 Price 5" xfId="1911" xr:uid="{CA8C8421-1805-40D5-8D10-95B0EFA07E9C}"/>
    <cellStyle name="_WMCADI Blanket  Throw 90210_NY market Mar SP 2013 throw blanket prices" xfId="7202" xr:uid="{4F7A4138-3180-4168-97C6-3FAB5E8CB279}"/>
    <cellStyle name="_WMCADI Blanket  Throw 90210_NY market Mar SP 2013 throw blanket prices 2" xfId="9841" xr:uid="{E8E9EE43-4193-4623-8D84-2617C0959002}"/>
    <cellStyle name="_WMCADI Blanket &amp; Throw 90210" xfId="5" xr:uid="{00000000-0005-0000-0000-000010010000}"/>
    <cellStyle name="_WMCADI Blanket &amp; Throw 90210 2" xfId="288" xr:uid="{00000000-0005-0000-0000-000011010000}"/>
    <cellStyle name="_WMCADI Blanket &amp; Throw 90210 2 2" xfId="3396" xr:uid="{56D98A3E-0CD6-4B02-B72E-A76EE4A3CD2A}"/>
    <cellStyle name="_WMCADI Blanket &amp; Throw 90210 2 2 2" xfId="8876" xr:uid="{6B513B71-8CF0-4300-97B1-83EFBA5AE1B5}"/>
    <cellStyle name="_WMCADI Blanket &amp; Throw 90210 2 3" xfId="5230" xr:uid="{55EB8CAC-7E24-4A07-B811-77108C6F9522}"/>
    <cellStyle name="_WMCADI Blanket &amp; Throw 90210 2 3 2" xfId="9370" xr:uid="{1DC103A5-4661-4105-8870-300D33584065}"/>
    <cellStyle name="_WMCADI Blanket &amp; Throw 90210 2 4" xfId="8295" xr:uid="{E5C35A32-4BC5-4DCB-9DA1-79B7DD71AEDF}"/>
    <cellStyle name="_WMCADI Blanket &amp; Throw 90210 2 5" xfId="1913" xr:uid="{626B7FC4-3B2B-4066-91E1-15EA4CEADCC1}"/>
    <cellStyle name="_WMCADI Blanket &amp; Throw 90210 3" xfId="3395" xr:uid="{53535B64-4201-4795-B1B7-C4F3871E6D12}"/>
    <cellStyle name="_WMCADI Blanket &amp; Throw 90210 3 2" xfId="8875" xr:uid="{DEAF6127-850F-46B9-9823-5CBDBD8A8161}"/>
    <cellStyle name="_WMCADI Blanket &amp; Throw 90210 4" xfId="5229" xr:uid="{0D5AA17E-DC32-4715-8201-521D95AF3270}"/>
    <cellStyle name="_WMCADI Blanket &amp; Throw 90210 4 2" xfId="9369" xr:uid="{09B3BE55-1C22-416A-A9F6-F49AF29D833B}"/>
    <cellStyle name="_WMCADI Blanket &amp; Throw 90210 5" xfId="8103" xr:uid="{3D755C11-1E29-4833-A804-9FC5695B73B8}"/>
    <cellStyle name="_WMCADI Blanket &amp; Throw 90210 6" xfId="1912" xr:uid="{C31223B5-6E8F-4280-BAC8-D2EDC17FE044}"/>
    <cellStyle name="_WMCADI Blanket &amp; Throw 90210_CCD SteinMart blanket  throw 20140116 (2)" xfId="7758" xr:uid="{27B4BFF5-83CB-47D3-BC0D-C71D5C562E8B}"/>
    <cellStyle name="_WMCADI Blanket &amp; Throw 90210_CCD SteinMart blanket  throw 20140116 (2) 2" xfId="9926" xr:uid="{EE6D7DA8-57A9-4475-B726-894EBE5FAF73}"/>
    <cellStyle name="_WMCADI Blanket &amp; Throw 90210_CCD-WM blanket  throw-131029" xfId="5231" xr:uid="{40F597E0-FE99-452D-B035-C85E0374C20D}"/>
    <cellStyle name="_WMCADI Blanket &amp; Throw 90210_CCD-WM blanket  throw-131029 2" xfId="9371" xr:uid="{FFF0DF22-CFEB-4C0E-A484-F5F0FD66EC9C}"/>
    <cellStyle name="_WMCADI Blanket &amp; Throw 90210_CCD-WM blanket  throw-131029_Copy of WM 2014 Angel wrap 20140220 uncomplete" xfId="5232" xr:uid="{8A906C19-077D-44A4-B174-6F5883A3C423}"/>
    <cellStyle name="_WMCADI Blanket &amp; Throw 90210_CCD-WM blanket  throw-131029_Copy of WM 2014 Angel wrap 20140220 uncomplete 2" xfId="9372" xr:uid="{E89C2211-E31E-4E86-B949-2BA25A27170B}"/>
    <cellStyle name="_WMCADI Blanket &amp; Throw 90210_CCD-WM blanket  throw-131029_WM 2014 black friday seasonal unfilled suggestion 20131209" xfId="5233" xr:uid="{DD4202B2-731D-4692-8DDD-0FB94F75E7A2}"/>
    <cellStyle name="_WMCADI Blanket &amp; Throw 90210_CCD-WM blanket  throw-131029_WM 2014 black friday seasonal unfilled suggestion 20131209 2" xfId="9373" xr:uid="{869A1AC0-37B6-47FC-ADE0-E18E15C36399}"/>
    <cellStyle name="_WMCADI Blanket &amp; Throw 90210_CCD-WM holiday-130205" xfId="5234" xr:uid="{23CF8659-9EDC-48CA-9C36-B09C42FB915D}"/>
    <cellStyle name="_WMCADI Blanket &amp; Throw 90210_CCD-WM holiday-130205 2" xfId="9374" xr:uid="{2681C08A-C1D0-4AFA-8C5C-9DABBDB5A35F}"/>
    <cellStyle name="_WMCADI Blanket &amp; Throw 90210_CCD-WM holiday-130205_Copy of WM 2014 Angel wrap 20140220 uncomplete" xfId="5235" xr:uid="{4133A424-244F-4B82-B09E-C2B24902D6D1}"/>
    <cellStyle name="_WMCADI Blanket &amp; Throw 90210_CCD-WM holiday-130205_Copy of WM 2014 Angel wrap 20140220 uncomplete 2" xfId="9375" xr:uid="{116298E8-3A76-45D2-BCFC-691F45C71725}"/>
    <cellStyle name="_WMCADI Blanket &amp; Throw 90210_CCD-WM holiday-130205_WM 2014 angel wrap 20140220 upd0601" xfId="5236" xr:uid="{7562A787-15FC-42FA-BDC3-173772EEEFDC}"/>
    <cellStyle name="_WMCADI Blanket &amp; Throw 90210_CCD-WM holiday-130205_WM 2014 angel wrap 20140220 upd0601 2" xfId="9376" xr:uid="{F17E063A-9CFB-48CF-9BCD-90FA5E22AEB5}"/>
    <cellStyle name="_WMCADI Blanket &amp; Throw 90210_CCD-WM holiday-130205_WM 2014 black friday seasonal unfilled suggestion 20131209" xfId="5237" xr:uid="{7B73ADA3-7889-421F-8F72-35434318850C}"/>
    <cellStyle name="_WMCADI Blanket &amp; Throw 90210_CCD-WM holiday-130205_WM 2014 black friday seasonal unfilled suggestion 20131209 2" xfId="9377" xr:uid="{44E6A6B1-3F6D-46C0-9B46-7DC945A223C0}"/>
    <cellStyle name="_WMCADI Blanket &amp; Throw 90210_CCD-WM holiday-130205_WM Angel wrap updated on 20141117" xfId="5238" xr:uid="{8485F5B3-8EDB-4989-8D7E-2FA042EEEFD5}"/>
    <cellStyle name="_WMCADI Blanket &amp; Throw 90210_CCD-WM holiday-130205_WM Angel wrap updated on 20141117 2" xfId="9378" xr:uid="{0A853C2F-1EBE-4230-88FF-2E34C49979C5}"/>
    <cellStyle name="_WMCADI Blanket &amp; Throw 90210_CCD-WM TRAVEL THROW-130822" xfId="5239" xr:uid="{6515A3C6-71C5-434E-8B35-21AB896341A6}"/>
    <cellStyle name="_WMCADI Blanket &amp; Throw 90210_CCD-WM TRAVEL THROW-130822 2" xfId="9379" xr:uid="{E59A973A-09FB-463B-9B28-A7501515D13C}"/>
    <cellStyle name="_WMCADI Blanket &amp; Throw 90210_CCD-WM TRAVEL THROW-130822_Copy of WM 2014 Angel wrap 20140220 uncomplete" xfId="5240" xr:uid="{65A2AC03-CDC5-4E58-B2C2-CDD583F4CE35}"/>
    <cellStyle name="_WMCADI Blanket &amp; Throw 90210_CCD-WM TRAVEL THROW-130822_Copy of WM 2014 Angel wrap 20140220 uncomplete 2" xfId="9380" xr:uid="{C7B774F5-AF3C-4748-8E2A-363ADF9C9B4E}"/>
    <cellStyle name="_WMCADI Blanket &amp; Throw 90210_CCD-WM TRAVEL THROW-130822_WM 2014 black friday seasonal unfilled suggestion 20131209" xfId="5241" xr:uid="{0D1B44CA-4DA2-4809-805F-25837B453CD5}"/>
    <cellStyle name="_WMCADI Blanket &amp; Throw 90210_CCD-WM TRAVEL THROW-130822_WM 2014 black friday seasonal unfilled suggestion 20131209 2" xfId="9381" xr:uid="{93968DF6-FE56-4002-9EE9-3E4DBA6AC0EF}"/>
    <cellStyle name="_WMCADI Blanket &amp; Throw 90210_JLA Accents 4-2013 - Michelle 2 Price" xfId="289" xr:uid="{00000000-0005-0000-0000-000012010000}"/>
    <cellStyle name="_WMCADI Blanket &amp; Throw 90210_JLA Accents 4-2013 - Michelle 2 Price 2" xfId="3397" xr:uid="{656896B3-6724-4B6A-8F6B-095F7F335568}"/>
    <cellStyle name="_WMCADI Blanket &amp; Throw 90210_JLA Accents 4-2013 - Michelle 2 Price 2 2" xfId="8877" xr:uid="{F97293DF-8C53-45A9-8AF5-9AA3B1EFF617}"/>
    <cellStyle name="_WMCADI Blanket &amp; Throw 90210_JLA Accents 4-2013 - Michelle 2 Price 3" xfId="6924" xr:uid="{E326DEFE-BD06-4B9E-BBBD-D5A750DFF409}"/>
    <cellStyle name="_WMCADI Blanket &amp; Throw 90210_JLA Accents 4-2013 - Michelle 2 Price 3 2" xfId="9763" xr:uid="{115E6634-63D7-4D27-9F75-D0D6D04863A2}"/>
    <cellStyle name="_WMCADI Blanket &amp; Throw 90210_JLA Accents 4-2013 - Michelle 2 Price 4" xfId="8296" xr:uid="{A7F1B956-63F7-4181-8D75-B54E81CC2D33}"/>
    <cellStyle name="_WMCADI Blanket &amp; Throw 90210_JLA Accents 4-2013 - Michelle 2 Price 5" xfId="1914" xr:uid="{FE3ADAA9-02A6-47BE-9E13-E54766D82497}"/>
    <cellStyle name="_WMCADI Blanket &amp; Throw 90210_NY market Mar SP 2013 throw blanket prices" xfId="7203" xr:uid="{E2024C8E-A7BC-41AF-B76E-CD5DB8D53D15}"/>
    <cellStyle name="_WMCADI Blanket &amp; Throw 90210_NY market Mar SP 2013 throw blanket prices 2" xfId="9842" xr:uid="{876E314B-D7FE-4E99-8ACD-1F63BF1C2F30}"/>
    <cellStyle name="_WMCADI Blanket &amp; Throw 90327" xfId="290" xr:uid="{00000000-0005-0000-0000-000013010000}"/>
    <cellStyle name="_WMCADI Blanket &amp; Throw 90327 2" xfId="5242" xr:uid="{9F1AADCF-CD47-4B25-9614-CE5C2A2B9247}"/>
    <cellStyle name="_WMCADI Blanket &amp; Throw 90327 2 2" xfId="9382" xr:uid="{22B368F2-1E14-4B2A-9992-5E7ACDF1A698}"/>
    <cellStyle name="_WMCADI Blanket &amp; Throw 90327 3" xfId="8297" xr:uid="{B96CA735-6611-4BD7-8E7C-F5B6B893C47B}"/>
    <cellStyle name="_WMCADI Blanket &amp; Throw 90327_CCD-WM blanket  throw-131029" xfId="5243" xr:uid="{364FB0F1-E08A-4059-A654-6AF726741376}"/>
    <cellStyle name="_WMCADI Blanket &amp; Throw 90327_CCD-WM blanket  throw-131029 2" xfId="9383" xr:uid="{22F6C53A-52A2-422A-BB04-B9E5A2C99FA6}"/>
    <cellStyle name="_WMCADI Blanket &amp; Throw 90327_CCD-WM blanket  throw-131029_Copy of WM 2014 Angel wrap 20140220 uncomplete" xfId="5244" xr:uid="{002EB95D-0F4B-4D9C-AC78-090732C8A66C}"/>
    <cellStyle name="_WMCADI Blanket &amp; Throw 90327_CCD-WM blanket  throw-131029_Copy of WM 2014 Angel wrap 20140220 uncomplete 2" xfId="9384" xr:uid="{C35FA84D-9229-43D9-865E-0C71D5C74E5E}"/>
    <cellStyle name="_WMCADI Blanket &amp; Throw 90327_CCD-WM blanket  throw-131029_WM 2014 black friday seasonal unfilled suggestion 20131209" xfId="5245" xr:uid="{F74A6BD5-F84E-4DA4-98F5-E18AE5542C41}"/>
    <cellStyle name="_WMCADI Blanket &amp; Throw 90327_CCD-WM blanket  throw-131029_WM 2014 black friday seasonal unfilled suggestion 20131209 2" xfId="9385" xr:uid="{38D9C418-1258-441E-9DBE-CEF6F82CEA03}"/>
    <cellStyle name="_WMCADI Blanket &amp; Throw 90327_CCD-WM holiday-130205" xfId="5246" xr:uid="{A54C00B1-81A2-4AAB-AB1F-1D1034169C3C}"/>
    <cellStyle name="_WMCADI Blanket &amp; Throw 90327_CCD-WM holiday-130205 2" xfId="9386" xr:uid="{6D1D6504-E45B-491A-B633-1CD3E3584A57}"/>
    <cellStyle name="_WMCADI Blanket &amp; Throw 90327_CCD-WM holiday-130205_Copy of WM 2014 Angel wrap 20140220 uncomplete" xfId="5247" xr:uid="{CEE85107-9831-46BA-836D-B22221C691D6}"/>
    <cellStyle name="_WMCADI Blanket &amp; Throw 90327_CCD-WM holiday-130205_Copy of WM 2014 Angel wrap 20140220 uncomplete 2" xfId="9387" xr:uid="{F1A0CDE8-AD5F-4AC2-AB58-68482A4925DD}"/>
    <cellStyle name="_WMCADI Blanket &amp; Throw 90327_CCD-WM holiday-130205_WM 2014 angel wrap 20140220 upd0601" xfId="5248" xr:uid="{C678763D-96E5-42F7-90D2-887A1B31CF66}"/>
    <cellStyle name="_WMCADI Blanket &amp; Throw 90327_CCD-WM holiday-130205_WM 2014 angel wrap 20140220 upd0601 2" xfId="9388" xr:uid="{92363DCB-8FAA-4927-8E90-E1E184D6A936}"/>
    <cellStyle name="_WMCADI Blanket &amp; Throw 90327_CCD-WM holiday-130205_WM 2014 black friday seasonal unfilled suggestion 20131209" xfId="5249" xr:uid="{CA1F1E83-3ADB-4771-8E69-2C68B889EF52}"/>
    <cellStyle name="_WMCADI Blanket &amp; Throw 90327_CCD-WM holiday-130205_WM 2014 black friday seasonal unfilled suggestion 20131209 2" xfId="9389" xr:uid="{74A534B6-3310-4546-B189-C7B2E186AC11}"/>
    <cellStyle name="_WMCADI Blanket &amp; Throw 90327_CCD-WM holiday-130205_WM Angel wrap updated on 20141117" xfId="5250" xr:uid="{CF9422A9-C327-4EB2-932B-F82DE7B8AFB6}"/>
    <cellStyle name="_WMCADI Blanket &amp; Throw 90327_CCD-WM holiday-130205_WM Angel wrap updated on 20141117 2" xfId="9390" xr:uid="{18AD5D1C-5893-471E-B153-36DC7C1C532C}"/>
    <cellStyle name="_WOD" xfId="5251" xr:uid="{6E129DB9-9511-4288-B15D-CAA7BB0B86D5}"/>
    <cellStyle name="_WOD 2" xfId="9391" xr:uid="{EA622534-E3B6-43BE-9AB9-2261F4C4FDD6}"/>
    <cellStyle name="_wrappad.xls06082009" xfId="7204" xr:uid="{D91D2D6F-7CB9-44F4-8DF7-6D04E2980927}"/>
    <cellStyle name="_wrappad.xls06082009 2" xfId="7205" xr:uid="{8C1D6158-BE3C-48CA-8FD8-702A85BD4A5A}"/>
    <cellStyle name="_wrappad.xls06082009 2 2" xfId="9844" xr:uid="{F1EAF4BA-2098-4D66-B40C-5A93560E6A92}"/>
    <cellStyle name="_wrappad.xls06082009 3" xfId="9843" xr:uid="{34E31B87-D8DA-4734-BD22-200CDEE56C8F}"/>
    <cellStyle name="_副本BB-100111 Fusion and Eden CCD 100112(2)" xfId="5252" xr:uid="{6479C906-012D-41F8-A1BF-C0C709E0876A}"/>
    <cellStyle name="_副本BB-100111 Fusion and Eden CCD 100112(2) 2" xfId="9392" xr:uid="{5F9025CF-B917-407C-B65A-4115492C1DBD}"/>
    <cellStyle name="_副本CCD-HSN 2011 4 25" xfId="5253" xr:uid="{D3F9C913-C967-4F16-A8F7-6A068AE52BD5}"/>
    <cellStyle name="_副本CCD-HSN 2011 4 25 2" xfId="9393" xr:uid="{A8FC5E98-DF47-4E12-807F-6EA5C694EBBB}"/>
    <cellStyle name="_副本CCD-HSN 2011 4 25_CCD SteinMart blanket  throw 20140116 (2)" xfId="7759" xr:uid="{BC8ED837-DB5F-42FD-A964-78C1F8A2EC59}"/>
    <cellStyle name="_副本CCD-HSN 2011 4 25_CCD SteinMart blanket  throw 20140116 (2) 2" xfId="9927" xr:uid="{7484DFE2-47D5-4C1B-9418-FB7DE48FDEA7}"/>
    <cellStyle name="_副本Robert Allen-Bath shower curtain quote sheet-90904" xfId="291" xr:uid="{00000000-0005-0000-0000-000014010000}"/>
    <cellStyle name="_副本Robert Allen-Bath shower curtain quote sheet-90904 2" xfId="292" xr:uid="{00000000-0005-0000-0000-000015010000}"/>
    <cellStyle name="_副本Robert Allen-Bath shower curtain quote sheet-90904 2 2" xfId="3399" xr:uid="{9260503E-154E-4B80-8940-0A59D57B674C}"/>
    <cellStyle name="_副本Robert Allen-Bath shower curtain quote sheet-90904 2 2 2" xfId="8879" xr:uid="{1A7A1126-D452-4C5D-9BBD-58D18559BA7E}"/>
    <cellStyle name="_副本Robert Allen-Bath shower curtain quote sheet-90904 2 3" xfId="6925" xr:uid="{9D0F9FF4-1A48-4087-BE01-C22F6ECE0955}"/>
    <cellStyle name="_副本Robert Allen-Bath shower curtain quote sheet-90904 2 3 2" xfId="9764" xr:uid="{B68AAB9A-FDE0-4EB7-B1DE-23205D5C8801}"/>
    <cellStyle name="_副本Robert Allen-Bath shower curtain quote sheet-90904 2 4" xfId="8299" xr:uid="{9C2BBA71-28FC-4BE1-AA72-3EA4376E7B33}"/>
    <cellStyle name="_副本Robert Allen-Bath shower curtain quote sheet-90904 2 5" xfId="1916" xr:uid="{1770F551-40FA-4886-BEC7-D7FBA1A27C8B}"/>
    <cellStyle name="_副本Robert Allen-Bath shower curtain quote sheet-90904 3" xfId="3398" xr:uid="{705E0190-FB55-4427-84A9-719899DD3879}"/>
    <cellStyle name="_副本Robert Allen-Bath shower curtain quote sheet-90904 3 2" xfId="8878" xr:uid="{0D4137EF-EB2A-43EE-AACA-5D40CB4B9BCF}"/>
    <cellStyle name="_副本Robert Allen-Bath shower curtain quote sheet-90904 4" xfId="5254" xr:uid="{0C873008-FA85-438C-A5CE-A80DE0AD92D4}"/>
    <cellStyle name="_副本Robert Allen-Bath shower curtain quote sheet-90904 4 2" xfId="9394" xr:uid="{4D5E07E2-1C50-4450-AA9D-F16D5DBE8949}"/>
    <cellStyle name="_副本Robert Allen-Bath shower curtain quote sheet-90904 5" xfId="8298" xr:uid="{952A47FD-4315-4D0A-8D7A-AC495F3CF770}"/>
    <cellStyle name="_副本Robert Allen-Bath shower curtain quote sheet-90904 6" xfId="1915" xr:uid="{EC0563BD-ACEC-4FC2-AFFD-B571E12F4A8E}"/>
    <cellStyle name="20% - Accent1" xfId="3400" xr:uid="{B6054CDB-BC21-4711-9F78-1A1CEBA669C0}"/>
    <cellStyle name="20% - Accent1 2" xfId="294" xr:uid="{00000000-0005-0000-0000-000016010000}"/>
    <cellStyle name="20% - Accent1 2 2" xfId="295" xr:uid="{00000000-0005-0000-0000-000017010000}"/>
    <cellStyle name="20% - Accent1 2 2 2" xfId="3402" xr:uid="{2368681B-6C5B-41A4-9208-313931191C47}"/>
    <cellStyle name="20% - Accent1 2 2 3" xfId="5256" xr:uid="{53D92780-5EB2-4F24-9E85-0AB3DC4C5EBD}"/>
    <cellStyle name="20% - Accent1 2 2 4" xfId="1918" xr:uid="{5F37FBE5-E26B-459C-9B22-5276FADD9EA0}"/>
    <cellStyle name="20% - Accent1 2 3" xfId="3401" xr:uid="{B35280A9-D78E-4EF2-8823-8F5A6EFADBEA}"/>
    <cellStyle name="20% - Accent1 2 4" xfId="5255" xr:uid="{5261FEF1-8522-41F3-8852-DC6000B3FD62}"/>
    <cellStyle name="20% - Accent1 2 5" xfId="1917" xr:uid="{C730E840-730D-49B0-BA5D-EFF5282E3138}"/>
    <cellStyle name="20% - Accent1 2_CCD SteinMart blanket  throw 20140116 (2)" xfId="7760" xr:uid="{51389D15-12A8-4242-A040-7E0BD5803622}"/>
    <cellStyle name="20% - Accent1 3" xfId="296" xr:uid="{00000000-0005-0000-0000-000018010000}"/>
    <cellStyle name="20% - Accent1 3 2" xfId="3403" xr:uid="{9193C1DE-5840-47CF-8076-E9B511E63898}"/>
    <cellStyle name="20% - Accent1 3 3" xfId="5257" xr:uid="{B63834FF-F7B5-4283-BC61-22086AF1F9E4}"/>
    <cellStyle name="20% - Accent1 3 4" xfId="1919" xr:uid="{7505A069-3379-4E4A-B2BD-E9A789C3B71E}"/>
    <cellStyle name="20% - Accent1 4" xfId="297" xr:uid="{00000000-0005-0000-0000-000019010000}"/>
    <cellStyle name="20% - Accent1 4 2" xfId="3404" xr:uid="{729AACFA-E15E-48DF-B76B-615115F5BB42}"/>
    <cellStyle name="20% - Accent1 4 3" xfId="6926" xr:uid="{D45055EF-1D4F-4FC3-BF18-250ABBB232CD}"/>
    <cellStyle name="20% - Accent1 4 4" xfId="1920" xr:uid="{A2608CE0-D705-4665-9601-CBC3F1702B48}"/>
    <cellStyle name="20% - Accent1 5" xfId="293" xr:uid="{00000000-0005-0000-0000-00001A010000}"/>
    <cellStyle name="20% - Accent1_KG prices" xfId="3405" xr:uid="{49F472F1-75ED-4140-9264-0F33357E869F}"/>
    <cellStyle name="20% - Accent2" xfId="3406" xr:uid="{C9769B20-29B2-4042-97CE-E0B29CD38304}"/>
    <cellStyle name="20% - Accent2 2" xfId="299" xr:uid="{00000000-0005-0000-0000-00001B010000}"/>
    <cellStyle name="20% - Accent2 2 2" xfId="300" xr:uid="{00000000-0005-0000-0000-00001C010000}"/>
    <cellStyle name="20% - Accent2 2 2 2" xfId="3408" xr:uid="{64586E9F-6D7A-4940-BB03-9C82DD1DED03}"/>
    <cellStyle name="20% - Accent2 2 2 3" xfId="5259" xr:uid="{517D5D29-DEA8-424C-AECF-3116FE44619F}"/>
    <cellStyle name="20% - Accent2 2 2 4" xfId="1922" xr:uid="{B47A2E19-068B-4AA1-B105-F528482C676E}"/>
    <cellStyle name="20% - Accent2 2 3" xfId="3407" xr:uid="{54A91FD6-0343-4A66-81B7-C1DFD4894989}"/>
    <cellStyle name="20% - Accent2 2 4" xfId="5258" xr:uid="{98C2A59A-44A6-4B9B-A5D4-068044C7E62A}"/>
    <cellStyle name="20% - Accent2 2 5" xfId="1921" xr:uid="{0303A1FA-1CF7-4192-ACEF-9D4EEF80F857}"/>
    <cellStyle name="20% - Accent2 2_CCD SteinMart blanket  throw 20140116 (2)" xfId="7761" xr:uid="{A67FB7BB-C88C-48D0-9CBA-F81553F7628E}"/>
    <cellStyle name="20% - Accent2 3" xfId="301" xr:uid="{00000000-0005-0000-0000-00001D010000}"/>
    <cellStyle name="20% - Accent2 3 2" xfId="3409" xr:uid="{23238669-EBD4-4C8F-B253-B3B704FD1B56}"/>
    <cellStyle name="20% - Accent2 3 3" xfId="5260" xr:uid="{53CFE794-0BF9-4B04-86DD-F61DA0EC15CA}"/>
    <cellStyle name="20% - Accent2 3 4" xfId="1923" xr:uid="{21F8907F-5A77-4323-9073-6A8564573402}"/>
    <cellStyle name="20% - Accent2 4" xfId="302" xr:uid="{00000000-0005-0000-0000-00001E010000}"/>
    <cellStyle name="20% - Accent2 4 2" xfId="3410" xr:uid="{AB08E26D-D5AC-426C-9320-6AEF24629A41}"/>
    <cellStyle name="20% - Accent2 4 3" xfId="6927" xr:uid="{A2495AD7-2F98-48A7-810D-D5F770C86983}"/>
    <cellStyle name="20% - Accent2 4 4" xfId="1924" xr:uid="{412EE149-54C3-4BB9-A464-42D09E5838E0}"/>
    <cellStyle name="20% - Accent2 5" xfId="298" xr:uid="{00000000-0005-0000-0000-00001F010000}"/>
    <cellStyle name="20% - Accent2_KG prices" xfId="3411" xr:uid="{2D8FF08D-46E5-4148-A16F-71279478B69A}"/>
    <cellStyle name="20% - Accent3" xfId="3412" xr:uid="{AD3A4B77-1B96-4569-8C0B-0844F6F56C1D}"/>
    <cellStyle name="20% - Accent3 2" xfId="304" xr:uid="{00000000-0005-0000-0000-000020010000}"/>
    <cellStyle name="20% - Accent3 2 2" xfId="305" xr:uid="{00000000-0005-0000-0000-000021010000}"/>
    <cellStyle name="20% - Accent3 2 2 2" xfId="3414" xr:uid="{E5ECF150-174B-4A86-B0F7-E6363D76E995}"/>
    <cellStyle name="20% - Accent3 2 2 3" xfId="5262" xr:uid="{D934B1FA-7327-4CB0-8E26-ED7CE01D43E3}"/>
    <cellStyle name="20% - Accent3 2 2 4" xfId="1926" xr:uid="{FBEBEDEC-3DF7-4C8D-A093-E45666B34B0A}"/>
    <cellStyle name="20% - Accent3 2 3" xfId="3413" xr:uid="{9AFF2367-60C4-405D-BA45-4FF2A3167B5F}"/>
    <cellStyle name="20% - Accent3 2 4" xfId="5261" xr:uid="{75DD9ACD-D9D1-4D32-9637-B2E91C97725F}"/>
    <cellStyle name="20% - Accent3 2 5" xfId="1925" xr:uid="{D3C6E0EF-EA27-4833-A8A1-4EDF919DA207}"/>
    <cellStyle name="20% - Accent3 2_CCD SteinMart blanket  throw 20140116 (2)" xfId="7762" xr:uid="{FCF623F2-B123-4A66-8193-11DD29721AED}"/>
    <cellStyle name="20% - Accent3 3" xfId="306" xr:uid="{00000000-0005-0000-0000-000022010000}"/>
    <cellStyle name="20% - Accent3 3 2" xfId="3415" xr:uid="{21645AF7-D99B-4E2B-9D11-6AAFA170F3F6}"/>
    <cellStyle name="20% - Accent3 3 3" xfId="5263" xr:uid="{A48265BE-C841-4D3E-9E6F-AE81EE026381}"/>
    <cellStyle name="20% - Accent3 3 4" xfId="1927" xr:uid="{9CA2CFCE-0C23-4E75-AA66-55EC204BA9AB}"/>
    <cellStyle name="20% - Accent3 4" xfId="307" xr:uid="{00000000-0005-0000-0000-000023010000}"/>
    <cellStyle name="20% - Accent3 4 2" xfId="3416" xr:uid="{04D5AF13-7585-4D21-9083-63BB5A64F701}"/>
    <cellStyle name="20% - Accent3 4 3" xfId="6928" xr:uid="{E38AE61C-3D0B-43C6-8A92-F73D14F33CEB}"/>
    <cellStyle name="20% - Accent3 4 4" xfId="1928" xr:uid="{6E0BEDF1-6FC5-4553-A99F-89F0DF5DFA76}"/>
    <cellStyle name="20% - Accent3 5" xfId="303" xr:uid="{00000000-0005-0000-0000-000024010000}"/>
    <cellStyle name="20% - Accent3_KG prices" xfId="3417" xr:uid="{E49DD5A7-5949-42C3-BA38-6E8A62527B4D}"/>
    <cellStyle name="20% - Accent4" xfId="3418" xr:uid="{FCCC798C-A8CE-4511-986A-DDC0A8864070}"/>
    <cellStyle name="20% - Accent4 2" xfId="309" xr:uid="{00000000-0005-0000-0000-000025010000}"/>
    <cellStyle name="20% - Accent4 2 2" xfId="310" xr:uid="{00000000-0005-0000-0000-000026010000}"/>
    <cellStyle name="20% - Accent4 2 2 2" xfId="3420" xr:uid="{8EEEC219-6093-4916-B18E-128CCB88F458}"/>
    <cellStyle name="20% - Accent4 2 2 3" xfId="5265" xr:uid="{5FD63E2C-0D05-4F2E-AE01-A6DE1A24D655}"/>
    <cellStyle name="20% - Accent4 2 2 4" xfId="1930" xr:uid="{15D4E98D-890A-41AB-B70B-198654EFB2D4}"/>
    <cellStyle name="20% - Accent4 2 3" xfId="3419" xr:uid="{95F2706B-BB23-4D28-95BA-CC4FA85D7026}"/>
    <cellStyle name="20% - Accent4 2 4" xfId="5264" xr:uid="{CF032CE8-4A40-451E-950F-9E9F2FE72DC3}"/>
    <cellStyle name="20% - Accent4 2 5" xfId="1929" xr:uid="{4A43C36C-3D1C-443C-AB17-6E86F103BA28}"/>
    <cellStyle name="20% - Accent4 2_CCD SteinMart blanket  throw 20140116 (2)" xfId="7763" xr:uid="{60D270C9-E13F-431E-8AF9-7BFAF93121C3}"/>
    <cellStyle name="20% - Accent4 3" xfId="311" xr:uid="{00000000-0005-0000-0000-000027010000}"/>
    <cellStyle name="20% - Accent4 3 2" xfId="3421" xr:uid="{7626CD0B-E7FE-4BB9-B919-D11D5595FC96}"/>
    <cellStyle name="20% - Accent4 3 3" xfId="5266" xr:uid="{EF46B26F-2152-419C-B662-2B4451762E19}"/>
    <cellStyle name="20% - Accent4 3 4" xfId="1931" xr:uid="{06A00EF3-47E3-40CB-8056-73A49DF8E0D6}"/>
    <cellStyle name="20% - Accent4 4" xfId="312" xr:uid="{00000000-0005-0000-0000-000028010000}"/>
    <cellStyle name="20% - Accent4 4 2" xfId="3422" xr:uid="{18834590-8AF0-41B4-B839-DB02B1453D65}"/>
    <cellStyle name="20% - Accent4 4 3" xfId="6929" xr:uid="{F1121317-D76D-4D11-A18F-692FC039696D}"/>
    <cellStyle name="20% - Accent4 4 4" xfId="1932" xr:uid="{B6E3B62D-1E1D-4AEC-BCBE-0AA7E66DC6FF}"/>
    <cellStyle name="20% - Accent4 5" xfId="308" xr:uid="{00000000-0005-0000-0000-000029010000}"/>
    <cellStyle name="20% - Accent4_KG prices" xfId="3423" xr:uid="{133BE47D-FDF8-43EA-B6A5-A423D4EBB0C1}"/>
    <cellStyle name="20% - Accent5" xfId="3424" xr:uid="{203B1F00-0F95-4D9A-844F-2AB72C66B7E4}"/>
    <cellStyle name="20% - Accent5 2" xfId="314" xr:uid="{00000000-0005-0000-0000-00002A010000}"/>
    <cellStyle name="20% - Accent5 2 2" xfId="315" xr:uid="{00000000-0005-0000-0000-00002B010000}"/>
    <cellStyle name="20% - Accent5 2 2 2" xfId="3426" xr:uid="{DCD56D31-ADD1-42A4-9403-BDC1A9B55264}"/>
    <cellStyle name="20% - Accent5 2 2 3" xfId="5268" xr:uid="{49128314-FFC3-4E24-9E46-A07448CC1CD2}"/>
    <cellStyle name="20% - Accent5 2 2 4" xfId="1934" xr:uid="{F6D633AB-A510-475E-9C50-0E50C38EBEEF}"/>
    <cellStyle name="20% - Accent5 2 3" xfId="3425" xr:uid="{63BC3A28-E967-462B-B27B-468A42ED0FC9}"/>
    <cellStyle name="20% - Accent5 2 4" xfId="5267" xr:uid="{402C4501-8D35-4EEB-9CA5-5F38EBE56601}"/>
    <cellStyle name="20% - Accent5 2 5" xfId="1933" xr:uid="{C35438F5-DDBB-48B6-83D7-F1F437CCCC37}"/>
    <cellStyle name="20% - Accent5 2_CCD SteinMart blanket  throw 20140116 (2)" xfId="7764" xr:uid="{579CDDE3-1AE1-41EB-AF8C-B48172898852}"/>
    <cellStyle name="20% - Accent5 3" xfId="316" xr:uid="{00000000-0005-0000-0000-00002C010000}"/>
    <cellStyle name="20% - Accent5 3 2" xfId="3427" xr:uid="{7A6A4049-48F8-47D2-8C4D-E897EEB84198}"/>
    <cellStyle name="20% - Accent5 3 3" xfId="5269" xr:uid="{27D95062-A699-4496-8587-0CF877ACA8A6}"/>
    <cellStyle name="20% - Accent5 3 4" xfId="1935" xr:uid="{0D11EAF3-1C31-4DF8-A9EA-185C7D394745}"/>
    <cellStyle name="20% - Accent5 4" xfId="317" xr:uid="{00000000-0005-0000-0000-00002D010000}"/>
    <cellStyle name="20% - Accent5 4 2" xfId="3428" xr:uid="{56FD7183-EF44-4CF8-9021-0F3CDCE7F2C6}"/>
    <cellStyle name="20% - Accent5 4 3" xfId="6930" xr:uid="{065D9A0A-C518-4BD0-B03B-7C891733D60B}"/>
    <cellStyle name="20% - Accent5 4 4" xfId="1936" xr:uid="{3D19398B-923B-4BB2-90A0-08BF2C453A14}"/>
    <cellStyle name="20% - Accent5 5" xfId="313" xr:uid="{00000000-0005-0000-0000-00002E010000}"/>
    <cellStyle name="20% - Accent6" xfId="3429" xr:uid="{691F2B17-3DEF-4ED1-B74E-4E714860805D}"/>
    <cellStyle name="20% - Accent6 2" xfId="319" xr:uid="{00000000-0005-0000-0000-00002F010000}"/>
    <cellStyle name="20% - Accent6 2 2" xfId="320" xr:uid="{00000000-0005-0000-0000-000030010000}"/>
    <cellStyle name="20% - Accent6 2 2 2" xfId="3431" xr:uid="{30967886-A5D0-4B80-BE0F-2160ECD8BE97}"/>
    <cellStyle name="20% - Accent6 2 2 3" xfId="5271" xr:uid="{5C5214A5-FEF9-4D28-ADB0-024C3D768255}"/>
    <cellStyle name="20% - Accent6 2 2 4" xfId="1938" xr:uid="{4EF11A2D-76A1-44F3-B9BD-8CAC756365E2}"/>
    <cellStyle name="20% - Accent6 2 3" xfId="3430" xr:uid="{5BDFAC31-49DC-427B-BDC3-BD98DBD4ACEA}"/>
    <cellStyle name="20% - Accent6 2 4" xfId="5270" xr:uid="{90C57557-26E9-4AD2-9F16-4D602464D46C}"/>
    <cellStyle name="20% - Accent6 2 5" xfId="1937" xr:uid="{EAC6BC61-8012-4F78-8DBB-471235BF06DE}"/>
    <cellStyle name="20% - Accent6 2_CCD SteinMart blanket  throw 20140116 (2)" xfId="7765" xr:uid="{DF0F2B7D-5F3B-4675-A725-FE2E77987D99}"/>
    <cellStyle name="20% - Accent6 3" xfId="321" xr:uid="{00000000-0005-0000-0000-000031010000}"/>
    <cellStyle name="20% - Accent6 3 2" xfId="3432" xr:uid="{6FF97E3E-00E1-48E5-A584-E82D738DC8F4}"/>
    <cellStyle name="20% - Accent6 3 3" xfId="5272" xr:uid="{81A53443-8733-4EEC-AC53-5D317905E05D}"/>
    <cellStyle name="20% - Accent6 3 4" xfId="1939" xr:uid="{5B8C5221-4ED1-4747-8952-F337F0E6EA2D}"/>
    <cellStyle name="20% - Accent6 4" xfId="322" xr:uid="{00000000-0005-0000-0000-000032010000}"/>
    <cellStyle name="20% - Accent6 4 2" xfId="3433" xr:uid="{4C31AA52-BBE2-42DD-8D1E-CE312C430588}"/>
    <cellStyle name="20% - Accent6 4 3" xfId="6931" xr:uid="{11E9A935-D3FB-49BF-BEE2-357CAE5AD180}"/>
    <cellStyle name="20% - Accent6 4 4" xfId="1940" xr:uid="{6625F31E-E27D-4656-B470-819174CC9133}"/>
    <cellStyle name="20% - Accent6 5" xfId="318" xr:uid="{00000000-0005-0000-0000-000033010000}"/>
    <cellStyle name="20% - 强调文字颜色 1" xfId="323" xr:uid="{00000000-0005-0000-0000-000034010000}"/>
    <cellStyle name="20% - 强调文字颜色 1 2" xfId="324" xr:uid="{00000000-0005-0000-0000-000035010000}"/>
    <cellStyle name="20% - 强调文字颜色 1 2 2" xfId="3434" xr:uid="{9FD2E424-142A-4AF3-A1FA-8C6F6868E52E}"/>
    <cellStyle name="20% - 强调文字颜色 1 2 2 2" xfId="7207" xr:uid="{41345999-4850-44E5-A8FF-83D76ED7D486}"/>
    <cellStyle name="20% - 强调文字颜色 1 2 2 3" xfId="5274" xr:uid="{9EB90C0D-D2F8-44A6-81E8-1340A3C2533A}"/>
    <cellStyle name="20% - 强调文字颜色 1 2 3" xfId="5275" xr:uid="{CB3CF472-483E-499A-AAAB-BD2285A3B84D}"/>
    <cellStyle name="20% - 强调文字颜色 1 2 4" xfId="5273" xr:uid="{48324314-A137-49DB-8315-7B99C1259152}"/>
    <cellStyle name="20% - 强调文字颜色 1 2 5" xfId="1941" xr:uid="{1D55C143-4304-47E9-B84A-810A36DAA89B}"/>
    <cellStyle name="20% - 强调文字颜色 1 3" xfId="325" xr:uid="{00000000-0005-0000-0000-000036010000}"/>
    <cellStyle name="20% - 强调文字颜色 1 3 2" xfId="3435" xr:uid="{93CFB6D2-2770-4D87-AE47-40D3DF7A5B8A}"/>
    <cellStyle name="20% - 强调文字颜色 1 3 2 2" xfId="7209" xr:uid="{E43356AF-70B7-4B78-B02E-ED38C41C0A41}"/>
    <cellStyle name="20% - 强调文字颜色 1 3 2 3" xfId="7208" xr:uid="{C8662264-5177-43BA-8C99-78C8837E7D89}"/>
    <cellStyle name="20% - 强调文字颜色 1 3 3" xfId="7210" xr:uid="{D01C40FA-FC9B-4A77-80FB-3512FC048205}"/>
    <cellStyle name="20% - 强调文字颜色 1 3 4" xfId="5276" xr:uid="{A624A9DD-73FC-4D59-A05F-879999FE8FAB}"/>
    <cellStyle name="20% - 强调文字颜色 1 3 5" xfId="1942" xr:uid="{3456593A-7662-40A7-8F9C-B429E34506F8}"/>
    <cellStyle name="20% - 强调文字颜色 1 4" xfId="5277" xr:uid="{9B814587-A9EE-4DA0-BC43-A1BD8EAE6F89}"/>
    <cellStyle name="20% - 强调文字颜色 1 5" xfId="7211" xr:uid="{1601DBCF-CDC5-4527-9E89-11EE92DE5654}"/>
    <cellStyle name="20% - 强调文字颜色 1 6" xfId="7206" xr:uid="{5816F4CF-751F-43C3-B226-220F37E33E1B}"/>
    <cellStyle name="20% - 强调文字颜色 2" xfId="326" xr:uid="{00000000-0005-0000-0000-000037010000}"/>
    <cellStyle name="20% - 强调文字颜色 2 2" xfId="327" xr:uid="{00000000-0005-0000-0000-000038010000}"/>
    <cellStyle name="20% - 强调文字颜色 2 2 2" xfId="3436" xr:uid="{4E82FCFC-6D7E-4870-9706-1B6F48C92E4C}"/>
    <cellStyle name="20% - 强调文字颜色 2 2 2 2" xfId="7213" xr:uid="{4B229881-DC77-474F-9E0C-7328E6AC40A7}"/>
    <cellStyle name="20% - 强调文字颜色 2 2 2 3" xfId="5279" xr:uid="{76826CD3-B558-4EEE-907E-A911F81BE1B2}"/>
    <cellStyle name="20% - 强调文字颜色 2 2 3" xfId="5280" xr:uid="{F5FB2381-6B88-4705-8912-D56EC300E25D}"/>
    <cellStyle name="20% - 强调文字颜色 2 2 4" xfId="5278" xr:uid="{F3479B7E-47D3-4FB5-A3A1-591295169058}"/>
    <cellStyle name="20% - 强调文字颜色 2 2 5" xfId="1943" xr:uid="{AFCA5864-8F89-4674-8315-ACD49D35DB01}"/>
    <cellStyle name="20% - 强调文字颜色 2 3" xfId="328" xr:uid="{00000000-0005-0000-0000-000039010000}"/>
    <cellStyle name="20% - 强调文字颜色 2 3 2" xfId="3437" xr:uid="{47A3D784-CB88-40B6-A203-A86932C2F7EC}"/>
    <cellStyle name="20% - 强调文字颜色 2 3 2 2" xfId="7215" xr:uid="{71B51761-C2C4-44C9-A790-E8317AE90834}"/>
    <cellStyle name="20% - 强调文字颜色 2 3 2 3" xfId="7214" xr:uid="{E37CC7AF-7124-4A43-982B-F5CBB1241D53}"/>
    <cellStyle name="20% - 强调文字颜色 2 3 3" xfId="7216" xr:uid="{1756E8F5-8EC9-4527-B569-BA1EC4ABAE29}"/>
    <cellStyle name="20% - 强调文字颜色 2 3 4" xfId="5281" xr:uid="{A3DDFFD3-D51B-4F20-AC0F-A7E1E21AEDD2}"/>
    <cellStyle name="20% - 强调文字颜色 2 3 5" xfId="1944" xr:uid="{9A95BBF2-F112-4030-B30C-A8B11E8BF541}"/>
    <cellStyle name="20% - 强调文字颜色 2 4" xfId="5282" xr:uid="{7219B827-146A-48D3-B602-7C90A5BCB89C}"/>
    <cellStyle name="20% - 强调文字颜色 2 5" xfId="7217" xr:uid="{6DC54481-6932-490E-8788-AC1BFA27B273}"/>
    <cellStyle name="20% - 强调文字颜色 2 6" xfId="7212" xr:uid="{161F1F54-17A2-485A-8666-5F9377379288}"/>
    <cellStyle name="20% - 强调文字颜色 3" xfId="329" xr:uid="{00000000-0005-0000-0000-00003A010000}"/>
    <cellStyle name="20% - 强调文字颜色 3 2" xfId="330" xr:uid="{00000000-0005-0000-0000-00003B010000}"/>
    <cellStyle name="20% - 强调文字颜色 3 2 2" xfId="3438" xr:uid="{66603D2B-C5EA-4007-B296-5DCDBAFD1952}"/>
    <cellStyle name="20% - 强调文字颜色 3 2 2 2" xfId="7219" xr:uid="{0C1209EF-515A-4A1B-81E8-435F3F078FCB}"/>
    <cellStyle name="20% - 强调文字颜色 3 2 2 3" xfId="5284" xr:uid="{8104BE0B-FAA0-4398-80E6-04E0639D2877}"/>
    <cellStyle name="20% - 强调文字颜色 3 2 3" xfId="5285" xr:uid="{F5D92EE5-DAAF-42B9-9959-3C6D131B855C}"/>
    <cellStyle name="20% - 强调文字颜色 3 2 4" xfId="5283" xr:uid="{8740DD64-0FE8-43FA-8252-994A5DC600FC}"/>
    <cellStyle name="20% - 强调文字颜色 3 2 5" xfId="1945" xr:uid="{76422ED1-C8CF-48A3-BAEE-14C026D7F291}"/>
    <cellStyle name="20% - 强调文字颜色 3 3" xfId="331" xr:uid="{00000000-0005-0000-0000-00003C010000}"/>
    <cellStyle name="20% - 强调文字颜色 3 3 2" xfId="3439" xr:uid="{254D955E-F78C-4C75-A738-2DBAD0701349}"/>
    <cellStyle name="20% - 强调文字颜色 3 3 2 2" xfId="7221" xr:uid="{6CE012DD-9612-4113-9C3D-94831DAEB44A}"/>
    <cellStyle name="20% - 强调文字颜色 3 3 2 3" xfId="7220" xr:uid="{DF65EA09-DA8E-425E-9B57-977DD65C60B3}"/>
    <cellStyle name="20% - 强调文字颜色 3 3 3" xfId="7222" xr:uid="{C414D978-0DEA-4774-977E-50E2E4E1D499}"/>
    <cellStyle name="20% - 强调文字颜色 3 3 4" xfId="5286" xr:uid="{DB6185F5-F469-43FF-99E0-91737268EB30}"/>
    <cellStyle name="20% - 强调文字颜色 3 3 5" xfId="1946" xr:uid="{2B2ADE3D-52EA-41E4-8EF6-E5DB2D21F708}"/>
    <cellStyle name="20% - 强调文字颜色 3 4" xfId="5287" xr:uid="{45BB3BC6-CB99-4A98-ABDC-B61CBC193727}"/>
    <cellStyle name="20% - 强调文字颜色 3 5" xfId="7223" xr:uid="{CDDBD89F-B77F-4700-8A1F-B53D67765F14}"/>
    <cellStyle name="20% - 强调文字颜色 3 6" xfId="7218" xr:uid="{BCF5BB83-D23E-4A3A-BB26-114344ECB737}"/>
    <cellStyle name="20% - 强调文字颜色 4" xfId="332" xr:uid="{00000000-0005-0000-0000-00003D010000}"/>
    <cellStyle name="20% - 强调文字颜色 4 2" xfId="333" xr:uid="{00000000-0005-0000-0000-00003E010000}"/>
    <cellStyle name="20% - 强调文字颜色 4 2 2" xfId="3440" xr:uid="{D06B21E7-37AE-4E41-8372-5BA2CE3B05BF}"/>
    <cellStyle name="20% - 强调文字颜色 4 2 2 2" xfId="7225" xr:uid="{0165CAEB-CF18-475D-BBDE-F9A02C12FD66}"/>
    <cellStyle name="20% - 强调文字颜色 4 2 2 3" xfId="5289" xr:uid="{5E8AD3BC-EC14-4ED9-B634-DA68F603C198}"/>
    <cellStyle name="20% - 强调文字颜色 4 2 3" xfId="5290" xr:uid="{7DFDE3D2-AEB5-4566-AC70-8A4C9B6F2CC9}"/>
    <cellStyle name="20% - 强调文字颜色 4 2 4" xfId="5288" xr:uid="{E3F2FFD7-CC89-461C-B2A9-6090BABEA93E}"/>
    <cellStyle name="20% - 强调文字颜色 4 2 5" xfId="1947" xr:uid="{7A5BC844-F888-4DCE-8427-F03DA10BEC58}"/>
    <cellStyle name="20% - 强调文字颜色 4 3" xfId="334" xr:uid="{00000000-0005-0000-0000-00003F010000}"/>
    <cellStyle name="20% - 强调文字颜色 4 3 2" xfId="3441" xr:uid="{35472903-0D17-4838-8F66-BC155540CB4F}"/>
    <cellStyle name="20% - 强调文字颜色 4 3 2 2" xfId="7227" xr:uid="{09675E1E-B16F-45E9-8076-A3BFF2B2CE88}"/>
    <cellStyle name="20% - 强调文字颜色 4 3 2 3" xfId="7226" xr:uid="{748B62FA-149E-40D4-9AF5-25FDFE8A81B6}"/>
    <cellStyle name="20% - 强调文字颜色 4 3 3" xfId="7228" xr:uid="{E9D0D4B7-CFAE-4E0F-9EC7-9E98AAA06AD1}"/>
    <cellStyle name="20% - 强调文字颜色 4 3 4" xfId="5291" xr:uid="{45FB05C5-B4C0-4F59-826B-C060EC839193}"/>
    <cellStyle name="20% - 强调文字颜色 4 3 5" xfId="1948" xr:uid="{331AE16B-6D79-44F4-8E93-F145A1A5B7AE}"/>
    <cellStyle name="20% - 强调文字颜色 4 4" xfId="5292" xr:uid="{9D898FE9-C0AC-4CC5-A0C3-4DF7A4EF9760}"/>
    <cellStyle name="20% - 强调文字颜色 4 5" xfId="7229" xr:uid="{77FCC167-8655-42A1-89E4-C29FA70995E2}"/>
    <cellStyle name="20% - 强调文字颜色 4 6" xfId="7224" xr:uid="{B4CE6A18-8243-4730-A012-B86F87945DB3}"/>
    <cellStyle name="20% - 强调文字颜色 5" xfId="335" xr:uid="{00000000-0005-0000-0000-000040010000}"/>
    <cellStyle name="20% - 强调文字颜色 5 2" xfId="336" xr:uid="{00000000-0005-0000-0000-000041010000}"/>
    <cellStyle name="20% - 强调文字颜色 5 2 2" xfId="3442" xr:uid="{0AFE1B39-98C4-46B5-A2BD-62BF02BCFC4D}"/>
    <cellStyle name="20% - 强调文字颜色 5 2 2 2" xfId="7231" xr:uid="{7A28CF50-BCB0-4603-92C1-9C57CE8198C2}"/>
    <cellStyle name="20% - 强调文字颜色 5 2 2 3" xfId="5294" xr:uid="{AA42642B-0654-4105-9D64-3A1B9647484E}"/>
    <cellStyle name="20% - 强调文字颜色 5 2 3" xfId="5295" xr:uid="{F9A9CCFF-126E-46B2-9B5F-09109A81C9FA}"/>
    <cellStyle name="20% - 强调文字颜色 5 2 4" xfId="5293" xr:uid="{17539115-FD57-4DA1-82AD-A89AF9D9FBC4}"/>
    <cellStyle name="20% - 强调文字颜色 5 2 5" xfId="1949" xr:uid="{DCF0FD92-ABB6-45EE-8B9D-606814AA3027}"/>
    <cellStyle name="20% - 强调文字颜色 5 3" xfId="337" xr:uid="{00000000-0005-0000-0000-000042010000}"/>
    <cellStyle name="20% - 强调文字颜色 5 3 2" xfId="3443" xr:uid="{316DF141-777A-40ED-87A4-D66FA60E79A4}"/>
    <cellStyle name="20% - 强调文字颜色 5 3 2 2" xfId="7233" xr:uid="{C6DD8038-313F-4AD3-B1BA-1D41AAF4AC65}"/>
    <cellStyle name="20% - 强调文字颜色 5 3 2 3" xfId="7232" xr:uid="{330E498F-92E9-4443-A8AB-F89946069F69}"/>
    <cellStyle name="20% - 强调文字颜色 5 3 3" xfId="7234" xr:uid="{B58E2ACB-5277-4BE6-990B-B92F2CE528FF}"/>
    <cellStyle name="20% - 强调文字颜色 5 3 4" xfId="5296" xr:uid="{B6ADE059-1703-4884-899A-515EB7FAED65}"/>
    <cellStyle name="20% - 强调文字颜色 5 3 5" xfId="1950" xr:uid="{80EF0CF5-4638-4E9D-8556-9EA88FB95AEA}"/>
    <cellStyle name="20% - 强调文字颜色 5 4" xfId="5297" xr:uid="{035B7DB5-76DE-4AFC-BAF6-CA7A729E1212}"/>
    <cellStyle name="20% - 强调文字颜色 5 5" xfId="7235" xr:uid="{8E974F85-B8F5-4128-84CF-AA8E777539ED}"/>
    <cellStyle name="20% - 强调文字颜色 5 6" xfId="7230" xr:uid="{82196277-F138-4B53-B19A-6BE2D78285F9}"/>
    <cellStyle name="20% - 强调文字颜色 6" xfId="338" xr:uid="{00000000-0005-0000-0000-000043010000}"/>
    <cellStyle name="20% - 强调文字颜色 6 2" xfId="339" xr:uid="{00000000-0005-0000-0000-000044010000}"/>
    <cellStyle name="20% - 强调文字颜色 6 2 2" xfId="3444" xr:uid="{F711742D-1160-4CC5-BCBC-118CC3DFB360}"/>
    <cellStyle name="20% - 强调文字颜色 6 2 2 2" xfId="7237" xr:uid="{90D75100-5523-4007-8006-67257969F995}"/>
    <cellStyle name="20% - 强调文字颜色 6 2 2 3" xfId="5299" xr:uid="{FE7C49C2-DD8A-4E85-AC5A-BB04A7B99C31}"/>
    <cellStyle name="20% - 强调文字颜色 6 2 3" xfId="5300" xr:uid="{A8A41DB4-6DD1-4432-9D30-9DC765653758}"/>
    <cellStyle name="20% - 强调文字颜色 6 2 4" xfId="5298" xr:uid="{C1FF12AE-878F-4638-8BBF-78AD8D633F81}"/>
    <cellStyle name="20% - 强调文字颜色 6 2 5" xfId="1951" xr:uid="{7B530515-C1B3-4F88-913C-C59AB81B5DBE}"/>
    <cellStyle name="20% - 强调文字颜色 6 3" xfId="340" xr:uid="{00000000-0005-0000-0000-000045010000}"/>
    <cellStyle name="20% - 强调文字颜色 6 3 2" xfId="3445" xr:uid="{76B9655D-3156-4C76-A89F-0295E78569EC}"/>
    <cellStyle name="20% - 强调文字颜色 6 3 2 2" xfId="7239" xr:uid="{2110DA04-E75C-4858-BAEA-B1726F9D4CA0}"/>
    <cellStyle name="20% - 强调文字颜色 6 3 2 3" xfId="7238" xr:uid="{43D0468E-FD9B-416F-A37A-1CB9491F58FC}"/>
    <cellStyle name="20% - 强调文字颜色 6 3 3" xfId="7240" xr:uid="{9048B95C-434C-4180-A6B6-7AC899AEBB6F}"/>
    <cellStyle name="20% - 强调文字颜色 6 3 4" xfId="5301" xr:uid="{1689A745-C086-4292-92DA-BC28F716C349}"/>
    <cellStyle name="20% - 强调文字颜色 6 3 5" xfId="1952" xr:uid="{325C9A33-7C01-472C-B59B-34DA5AE8AE43}"/>
    <cellStyle name="20% - 强调文字颜色 6 4" xfId="5302" xr:uid="{78151EF8-0BF1-4C43-80CA-ACEBA34796B3}"/>
    <cellStyle name="20% - 强调文字颜色 6 5" xfId="7241" xr:uid="{E8CB1F7E-D91F-4BF6-8AAA-BD9DC9A4D6AF}"/>
    <cellStyle name="20% - 强调文字颜色 6 6" xfId="7236" xr:uid="{56C3DD65-5F3C-4171-BEBD-F0B11F6ABA62}"/>
    <cellStyle name="40% - Accent1" xfId="3446" xr:uid="{536D69E9-0614-486F-AAA5-48D912132DB3}"/>
    <cellStyle name="40% - Accent1 2" xfId="342" xr:uid="{00000000-0005-0000-0000-000046010000}"/>
    <cellStyle name="40% - Accent1 2 2" xfId="343" xr:uid="{00000000-0005-0000-0000-000047010000}"/>
    <cellStyle name="40% - Accent1 2 2 2" xfId="3448" xr:uid="{6C811B1F-91DE-4E72-BFB9-B6A03964E979}"/>
    <cellStyle name="40% - Accent1 2 2 3" xfId="5304" xr:uid="{5FC18AB0-77FF-43A2-96A3-C9AAA455E7D3}"/>
    <cellStyle name="40% - Accent1 2 2 4" xfId="1954" xr:uid="{9A33F650-5E2D-45E9-A3EF-A9F013AB63A3}"/>
    <cellStyle name="40% - Accent1 2 3" xfId="3447" xr:uid="{E1FF599E-5575-4DBA-8ED9-E05E48F5DD19}"/>
    <cellStyle name="40% - Accent1 2 4" xfId="5303" xr:uid="{A53C5DE6-B7E5-40B7-BD6D-70527B47A2C1}"/>
    <cellStyle name="40% - Accent1 2 5" xfId="1953" xr:uid="{C14FCA80-FA32-421E-AD32-CA4FA0AB0F0F}"/>
    <cellStyle name="40% - Accent1 2_CCD SteinMart blanket  throw 20140116 (2)" xfId="7766" xr:uid="{8F31590F-CB82-4514-BFAB-4725A39DABE9}"/>
    <cellStyle name="40% - Accent1 3" xfId="344" xr:uid="{00000000-0005-0000-0000-000048010000}"/>
    <cellStyle name="40% - Accent1 3 2" xfId="3449" xr:uid="{C9DA332E-A8D6-4AFE-A57D-B58439865411}"/>
    <cellStyle name="40% - Accent1 3 3" xfId="5305" xr:uid="{9E380838-3254-469A-8419-49CA693E1D12}"/>
    <cellStyle name="40% - Accent1 3 4" xfId="1955" xr:uid="{F6F99820-05E3-4FEC-AD25-486AA3EE56FE}"/>
    <cellStyle name="40% - Accent1 4" xfId="345" xr:uid="{00000000-0005-0000-0000-000049010000}"/>
    <cellStyle name="40% - Accent1 4 2" xfId="3450" xr:uid="{538720EA-39DF-42B7-AEC2-D6297CB2C096}"/>
    <cellStyle name="40% - Accent1 4 3" xfId="6932" xr:uid="{2BF18C18-54F2-4FAD-A7DA-46C29883104F}"/>
    <cellStyle name="40% - Accent1 4 4" xfId="1956" xr:uid="{65B63159-4204-416A-8FCD-889E67A57387}"/>
    <cellStyle name="40% - Accent1 5" xfId="341" xr:uid="{00000000-0005-0000-0000-00004A010000}"/>
    <cellStyle name="40% - Accent1_KG prices" xfId="3451" xr:uid="{F6CB80DA-EABF-49C7-8731-6FC0DA4121B7}"/>
    <cellStyle name="40% - Accent2" xfId="3452" xr:uid="{9EEEDDE6-6F6D-428D-9C38-230414E61675}"/>
    <cellStyle name="40% - Accent2 2" xfId="347" xr:uid="{00000000-0005-0000-0000-00004B010000}"/>
    <cellStyle name="40% - Accent2 2 2" xfId="348" xr:uid="{00000000-0005-0000-0000-00004C010000}"/>
    <cellStyle name="40% - Accent2 2 2 2" xfId="3454" xr:uid="{FAEBDFC7-7F46-4594-9AA2-4C6296F2D409}"/>
    <cellStyle name="40% - Accent2 2 2 3" xfId="5307" xr:uid="{842B4663-FB63-4CFD-82A2-84A7754BB635}"/>
    <cellStyle name="40% - Accent2 2 2 4" xfId="1958" xr:uid="{70B92EF8-5493-4261-9DD5-3B931244A527}"/>
    <cellStyle name="40% - Accent2 2 3" xfId="3453" xr:uid="{113C8ACE-EDFE-4708-B25A-982E247D4B22}"/>
    <cellStyle name="40% - Accent2 2 4" xfId="5306" xr:uid="{5C4A9EE5-24F2-40AF-8379-D3F09C2B8B5C}"/>
    <cellStyle name="40% - Accent2 2 5" xfId="1957" xr:uid="{F6FAC397-865C-4255-8A40-999272E78F1E}"/>
    <cellStyle name="40% - Accent2 2_CCD SteinMart blanket  throw 20140116 (2)" xfId="7767" xr:uid="{9C6B1284-5411-48AA-A627-9A3CFB5D9028}"/>
    <cellStyle name="40% - Accent2 3" xfId="349" xr:uid="{00000000-0005-0000-0000-00004D010000}"/>
    <cellStyle name="40% - Accent2 3 2" xfId="3455" xr:uid="{A2C150B6-6773-4A73-A662-20A60C814D3C}"/>
    <cellStyle name="40% - Accent2 3 3" xfId="5308" xr:uid="{F10FCE7E-45BF-4491-A188-4C007BC3E186}"/>
    <cellStyle name="40% - Accent2 3 4" xfId="1959" xr:uid="{DAA6991E-86AC-4AD9-98FD-4FDD40D481D9}"/>
    <cellStyle name="40% - Accent2 4" xfId="350" xr:uid="{00000000-0005-0000-0000-00004E010000}"/>
    <cellStyle name="40% - Accent2 4 2" xfId="3456" xr:uid="{B830D11B-C19E-40A3-9FFE-57CB6243E0DE}"/>
    <cellStyle name="40% - Accent2 4 3" xfId="6933" xr:uid="{4BE3F89C-5594-4906-8620-A637217456A0}"/>
    <cellStyle name="40% - Accent2 4 4" xfId="1960" xr:uid="{5B416427-8AC0-4C7E-8F99-BC802EFD5A04}"/>
    <cellStyle name="40% - Accent2 5" xfId="346" xr:uid="{00000000-0005-0000-0000-00004F010000}"/>
    <cellStyle name="40% - Accent3" xfId="3457" xr:uid="{BC825079-8DF5-4FC3-A2F7-C998D3C8C618}"/>
    <cellStyle name="40% - Accent3 2" xfId="352" xr:uid="{00000000-0005-0000-0000-000050010000}"/>
    <cellStyle name="40% - Accent3 2 2" xfId="353" xr:uid="{00000000-0005-0000-0000-000051010000}"/>
    <cellStyle name="40% - Accent3 2 2 2" xfId="3459" xr:uid="{6FE49C9B-F4C7-4D9D-AFB3-11207A3DE262}"/>
    <cellStyle name="40% - Accent3 2 2 3" xfId="5310" xr:uid="{1CB6DCE5-A954-40FB-A2A0-0BBCAE115C56}"/>
    <cellStyle name="40% - Accent3 2 2 4" xfId="1962" xr:uid="{66B3CCF8-7E98-44C9-9A41-B83409717344}"/>
    <cellStyle name="40% - Accent3 2 3" xfId="3458" xr:uid="{48F7A122-2379-42FA-B40E-2561D3F361BF}"/>
    <cellStyle name="40% - Accent3 2 4" xfId="5309" xr:uid="{09FDF478-8D27-45B0-9EE1-DEC3422E16D5}"/>
    <cellStyle name="40% - Accent3 2 5" xfId="1961" xr:uid="{F40F3F06-FFA9-4C87-BCD2-16BE01828FCA}"/>
    <cellStyle name="40% - Accent3 2_CCD SteinMart blanket  throw 20140116 (2)" xfId="7768" xr:uid="{39F272E6-263E-4C59-AE9C-FDEC636F02A1}"/>
    <cellStyle name="40% - Accent3 3" xfId="354" xr:uid="{00000000-0005-0000-0000-000052010000}"/>
    <cellStyle name="40% - Accent3 3 2" xfId="3460" xr:uid="{1F41475B-17C1-4991-8931-F4E9C76E74A1}"/>
    <cellStyle name="40% - Accent3 3 3" xfId="5311" xr:uid="{F37C8C5E-0FA1-4DC8-BF11-5BF6DF76F9B7}"/>
    <cellStyle name="40% - Accent3 3 4" xfId="1963" xr:uid="{2D55B2D4-7EA0-4179-B24D-C4C2D8DE6C25}"/>
    <cellStyle name="40% - Accent3 4" xfId="355" xr:uid="{00000000-0005-0000-0000-000053010000}"/>
    <cellStyle name="40% - Accent3 4 2" xfId="3461" xr:uid="{0506A7ED-B814-4945-9D56-0BCDEAA67F07}"/>
    <cellStyle name="40% - Accent3 4 3" xfId="6934" xr:uid="{B95E553F-954F-4379-AD35-CC23C23ED66B}"/>
    <cellStyle name="40% - Accent3 4 4" xfId="1964" xr:uid="{1159AFDF-790C-4245-A44F-52BE22EE9CA2}"/>
    <cellStyle name="40% - Accent3 5" xfId="351" xr:uid="{00000000-0005-0000-0000-000054010000}"/>
    <cellStyle name="40% - Accent3_KG prices" xfId="3462" xr:uid="{D70D469A-4CB9-4642-8554-A4BAD49F8F2E}"/>
    <cellStyle name="40% - Accent4" xfId="3463" xr:uid="{9F56F153-3B71-443A-A1A8-718220857A13}"/>
    <cellStyle name="40% - Accent4 2" xfId="357" xr:uid="{00000000-0005-0000-0000-000055010000}"/>
    <cellStyle name="40% - Accent4 2 2" xfId="358" xr:uid="{00000000-0005-0000-0000-000056010000}"/>
    <cellStyle name="40% - Accent4 2 2 2" xfId="3465" xr:uid="{82922A94-0020-4FD6-82A7-81553BE8F26C}"/>
    <cellStyle name="40% - Accent4 2 2 3" xfId="5313" xr:uid="{71CA2FD3-F892-47B5-8BB0-F097BE912A29}"/>
    <cellStyle name="40% - Accent4 2 2 4" xfId="1966" xr:uid="{C6CF1F4B-F801-4348-95E2-22B86667B82E}"/>
    <cellStyle name="40% - Accent4 2 3" xfId="3464" xr:uid="{52F50B61-F7B2-41B3-964B-E39C86E72F30}"/>
    <cellStyle name="40% - Accent4 2 4" xfId="5312" xr:uid="{6AEBEA35-B83C-4725-A990-BD662D3D2E72}"/>
    <cellStyle name="40% - Accent4 2 5" xfId="1965" xr:uid="{FB473487-60CD-43E7-89A9-A7BE39FC9004}"/>
    <cellStyle name="40% - Accent4 2_CCD SteinMart blanket  throw 20140116 (2)" xfId="7769" xr:uid="{7F0FBAB3-D793-4CE6-9D22-78926AEA7EDF}"/>
    <cellStyle name="40% - Accent4 3" xfId="359" xr:uid="{00000000-0005-0000-0000-000057010000}"/>
    <cellStyle name="40% - Accent4 3 2" xfId="3466" xr:uid="{E106652D-7A80-4799-91C2-0CF17B5AF352}"/>
    <cellStyle name="40% - Accent4 3 3" xfId="5314" xr:uid="{511DB71A-AFCD-4880-A21E-034E3B70064A}"/>
    <cellStyle name="40% - Accent4 3 4" xfId="1967" xr:uid="{3D2B800F-0F93-4207-B300-5392C8AD907D}"/>
    <cellStyle name="40% - Accent4 4" xfId="360" xr:uid="{00000000-0005-0000-0000-000058010000}"/>
    <cellStyle name="40% - Accent4 4 2" xfId="3467" xr:uid="{8B9B174C-2DDA-4298-8859-C3572FE2F844}"/>
    <cellStyle name="40% - Accent4 4 3" xfId="6935" xr:uid="{27200F72-EF9F-4CC9-AE9F-484D3793C9A3}"/>
    <cellStyle name="40% - Accent4 4 4" xfId="1968" xr:uid="{B653DC85-BB69-4ABB-A562-99F1FAC23F2C}"/>
    <cellStyle name="40% - Accent4 5" xfId="356" xr:uid="{00000000-0005-0000-0000-000059010000}"/>
    <cellStyle name="40% - Accent4_KG prices" xfId="3468" xr:uid="{8E26C12E-7F60-4F24-BDDF-BBE2CE1B10E0}"/>
    <cellStyle name="40% - Accent5" xfId="3469" xr:uid="{1413B5C7-FAD4-44D6-8404-B8904CF240E5}"/>
    <cellStyle name="40% - Accent5 2" xfId="362" xr:uid="{00000000-0005-0000-0000-00005A010000}"/>
    <cellStyle name="40% - Accent5 2 2" xfId="363" xr:uid="{00000000-0005-0000-0000-00005B010000}"/>
    <cellStyle name="40% - Accent5 2 2 2" xfId="3471" xr:uid="{DB6E22CE-3A48-4B6F-BD93-4C037BF95D4C}"/>
    <cellStyle name="40% - Accent5 2 2 3" xfId="5316" xr:uid="{D6089F7E-3F85-462C-8C79-D2FEE13AB61B}"/>
    <cellStyle name="40% - Accent5 2 2 4" xfId="1970" xr:uid="{CA058B1D-50DC-4D79-8F09-C940C4B41694}"/>
    <cellStyle name="40% - Accent5 2 3" xfId="3470" xr:uid="{EF910F15-6ACD-4272-AB21-68E6C73BA5B0}"/>
    <cellStyle name="40% - Accent5 2 4" xfId="5315" xr:uid="{93B4DF0E-5D8C-42A7-A98D-3B8A32A4C750}"/>
    <cellStyle name="40% - Accent5 2 5" xfId="1969" xr:uid="{41AA070B-7001-47FC-9CED-446A1BA6C8AE}"/>
    <cellStyle name="40% - Accent5 2_CCD SteinMart blanket  throw 20140116 (2)" xfId="7770" xr:uid="{45886EBC-993B-4C2F-BB42-FACBD6122B16}"/>
    <cellStyle name="40% - Accent5 3" xfId="364" xr:uid="{00000000-0005-0000-0000-00005C010000}"/>
    <cellStyle name="40% - Accent5 3 2" xfId="3472" xr:uid="{FAE6DE4E-3CC2-4365-8C9C-D97E5E5BAC71}"/>
    <cellStyle name="40% - Accent5 3 3" xfId="5317" xr:uid="{4E737DB4-E72A-4013-A09E-928DDDE1516B}"/>
    <cellStyle name="40% - Accent5 3 4" xfId="1971" xr:uid="{7E7C9ECF-9364-4479-B7C2-B48A4FE1404A}"/>
    <cellStyle name="40% - Accent5 4" xfId="365" xr:uid="{00000000-0005-0000-0000-00005D010000}"/>
    <cellStyle name="40% - Accent5 4 2" xfId="3473" xr:uid="{32FFE8EA-57D0-49FE-A443-833AD179DAE4}"/>
    <cellStyle name="40% - Accent5 4 3" xfId="6936" xr:uid="{AF3838BC-E5B3-44EA-8849-D5E4D0D4BC06}"/>
    <cellStyle name="40% - Accent5 4 4" xfId="1972" xr:uid="{C689270F-8F1B-44B7-A01E-29EA37F4E240}"/>
    <cellStyle name="40% - Accent5 5" xfId="361" xr:uid="{00000000-0005-0000-0000-00005E010000}"/>
    <cellStyle name="40% - Accent6" xfId="3474" xr:uid="{A9883E41-582A-4E27-9F8C-C8C224DCD5E9}"/>
    <cellStyle name="40% - Accent6 2" xfId="367" xr:uid="{00000000-0005-0000-0000-00005F010000}"/>
    <cellStyle name="40% - Accent6 2 2" xfId="368" xr:uid="{00000000-0005-0000-0000-000060010000}"/>
    <cellStyle name="40% - Accent6 2 2 2" xfId="3476" xr:uid="{4C6ED6AA-2DD8-439A-A351-913E8C876747}"/>
    <cellStyle name="40% - Accent6 2 2 3" xfId="5319" xr:uid="{01650FF8-AADD-4C35-A81B-F7A319A2BFB0}"/>
    <cellStyle name="40% - Accent6 2 2 4" xfId="1974" xr:uid="{1CE4527C-4FA3-44DB-95D1-9F10FDE04C69}"/>
    <cellStyle name="40% - Accent6 2 3" xfId="3475" xr:uid="{51BBD8C4-C834-4311-B5D3-692A7315E811}"/>
    <cellStyle name="40% - Accent6 2 4" xfId="5318" xr:uid="{A2FE92F0-CD3B-41D3-A95A-DA8FCBFFF648}"/>
    <cellStyle name="40% - Accent6 2 5" xfId="1973" xr:uid="{C3F1D486-1B2E-463A-B0E4-FBF50DA3B412}"/>
    <cellStyle name="40% - Accent6 2_CCD SteinMart blanket  throw 20140116 (2)" xfId="7771" xr:uid="{7C1944C1-5704-436A-AE74-E40CA1A76B9B}"/>
    <cellStyle name="40% - Accent6 3" xfId="369" xr:uid="{00000000-0005-0000-0000-000061010000}"/>
    <cellStyle name="40% - Accent6 3 2" xfId="3477" xr:uid="{EE9FF7B9-8FAD-47DF-A4B2-007FB88C55A6}"/>
    <cellStyle name="40% - Accent6 3 3" xfId="5320" xr:uid="{7C971FBE-CDCF-482E-9004-8FC0E8FC5B55}"/>
    <cellStyle name="40% - Accent6 3 4" xfId="1975" xr:uid="{F62A86FF-EF2B-42A3-AAB0-A3E68760F684}"/>
    <cellStyle name="40% - Accent6 4" xfId="370" xr:uid="{00000000-0005-0000-0000-000062010000}"/>
    <cellStyle name="40% - Accent6 4 2" xfId="3478" xr:uid="{2F546566-764D-4A5D-9E31-698DDCD4B289}"/>
    <cellStyle name="40% - Accent6 4 3" xfId="6937" xr:uid="{E5ACBBCC-663A-4459-A34E-FB804742FB88}"/>
    <cellStyle name="40% - Accent6 4 4" xfId="1976" xr:uid="{E1AA9EFD-509B-4B43-B026-DA7FE304D34D}"/>
    <cellStyle name="40% - Accent6 5" xfId="366" xr:uid="{00000000-0005-0000-0000-000063010000}"/>
    <cellStyle name="40% - Accent6_KG prices" xfId="3479" xr:uid="{B443809C-A9E4-4B23-A971-A478D8C3B5A0}"/>
    <cellStyle name="40% - 强调文字颜色 1" xfId="371" xr:uid="{00000000-0005-0000-0000-000064010000}"/>
    <cellStyle name="40% - 强调文字颜色 1 2" xfId="372" xr:uid="{00000000-0005-0000-0000-000065010000}"/>
    <cellStyle name="40% - 强调文字颜色 1 2 2" xfId="3480" xr:uid="{E9AA4840-2A50-4998-9FAD-95895D009664}"/>
    <cellStyle name="40% - 强调文字颜色 1 2 2 2" xfId="7243" xr:uid="{F59B1C74-C628-4DB1-A0CF-7143E3F9967F}"/>
    <cellStyle name="40% - 强调文字颜色 1 2 2 3" xfId="5322" xr:uid="{C96807B1-4C8F-4349-88BE-DC3B7EDE9502}"/>
    <cellStyle name="40% - 强调文字颜色 1 2 3" xfId="5323" xr:uid="{692181FC-4CAB-47F3-BF62-5A20FD67280D}"/>
    <cellStyle name="40% - 强调文字颜色 1 2 4" xfId="5321" xr:uid="{2831B0AB-3D86-42CF-A45E-2054FABA9615}"/>
    <cellStyle name="40% - 强调文字颜色 1 2 5" xfId="1977" xr:uid="{45C315E1-6213-4B03-B4C8-BCB4EC64D673}"/>
    <cellStyle name="40% - 强调文字颜色 1 3" xfId="373" xr:uid="{00000000-0005-0000-0000-000066010000}"/>
    <cellStyle name="40% - 强调文字颜色 1 3 2" xfId="3481" xr:uid="{1C1578FF-B0B9-4F09-88B8-568EBEAADCA6}"/>
    <cellStyle name="40% - 强调文字颜色 1 3 2 2" xfId="7245" xr:uid="{5FE0A090-ED54-4AFE-85B7-9FAB48B17E0A}"/>
    <cellStyle name="40% - 强调文字颜色 1 3 2 3" xfId="7244" xr:uid="{E658DC08-D9C5-426E-94F2-B5D691AF8609}"/>
    <cellStyle name="40% - 强调文字颜色 1 3 3" xfId="7246" xr:uid="{838FF9E8-CE8F-4420-82BD-220322C4B0C8}"/>
    <cellStyle name="40% - 强调文字颜色 1 3 4" xfId="5324" xr:uid="{4109B30F-74D0-4A85-A88E-59D5573A94EB}"/>
    <cellStyle name="40% - 强调文字颜色 1 3 5" xfId="1978" xr:uid="{A5D53B5C-BDC6-42FC-848D-8800C44187BB}"/>
    <cellStyle name="40% - 强调文字颜色 1 4" xfId="5325" xr:uid="{B823A54A-1B23-464B-AE00-5F9E2624689D}"/>
    <cellStyle name="40% - 强调文字颜色 1 5" xfId="7247" xr:uid="{DD6E9AAD-48CF-41F0-A90D-570FE686941E}"/>
    <cellStyle name="40% - 强调文字颜色 1 6" xfId="7242" xr:uid="{5AE619D8-2866-4CB9-AD2A-883E53286EFD}"/>
    <cellStyle name="40% - 强调文字颜色 2" xfId="374" xr:uid="{00000000-0005-0000-0000-000067010000}"/>
    <cellStyle name="40% - 强调文字颜色 2 2" xfId="375" xr:uid="{00000000-0005-0000-0000-000068010000}"/>
    <cellStyle name="40% - 强调文字颜色 2 2 2" xfId="3482" xr:uid="{09B33D1E-74C5-4425-A397-7ABAE8D4654A}"/>
    <cellStyle name="40% - 强调文字颜色 2 2 2 2" xfId="7249" xr:uid="{D6965F5A-5FC6-461D-9932-9A3D69F343AF}"/>
    <cellStyle name="40% - 强调文字颜色 2 2 2 3" xfId="5327" xr:uid="{1B9F2296-593A-45CA-B744-621014447E84}"/>
    <cellStyle name="40% - 强调文字颜色 2 2 3" xfId="5328" xr:uid="{4768A1AF-D52C-4D4E-B25E-2909868D3C02}"/>
    <cellStyle name="40% - 强调文字颜色 2 2 4" xfId="5326" xr:uid="{2E2519EC-B9ED-4E25-BE97-5C5DAD35891C}"/>
    <cellStyle name="40% - 强调文字颜色 2 2 5" xfId="1979" xr:uid="{492295F2-7939-4E06-850D-B4E1E4181E15}"/>
    <cellStyle name="40% - 强调文字颜色 2 3" xfId="376" xr:uid="{00000000-0005-0000-0000-000069010000}"/>
    <cellStyle name="40% - 强调文字颜色 2 3 2" xfId="3483" xr:uid="{E2814D96-D9E9-45E2-BE5C-46ABFA1BD550}"/>
    <cellStyle name="40% - 强调文字颜色 2 3 2 2" xfId="7251" xr:uid="{24ADBBA6-5726-4C20-A6C3-A72E0BFCB61D}"/>
    <cellStyle name="40% - 强调文字颜色 2 3 2 3" xfId="7250" xr:uid="{900AD6AF-DA36-4D29-BB1B-2E045FD2D20E}"/>
    <cellStyle name="40% - 强调文字颜色 2 3 3" xfId="7252" xr:uid="{A360D585-CA06-4C23-90B8-DD2DF0EF78A4}"/>
    <cellStyle name="40% - 强调文字颜色 2 3 4" xfId="5329" xr:uid="{B51E3998-7E1E-4F2C-94AB-1AED4024B2DD}"/>
    <cellStyle name="40% - 强调文字颜色 2 3 5" xfId="1980" xr:uid="{5BA0B4BD-DBA7-411E-ACBB-420EA32B31CB}"/>
    <cellStyle name="40% - 强调文字颜色 2 4" xfId="5330" xr:uid="{20BA4908-CD25-4050-936C-FC12ACA7EB89}"/>
    <cellStyle name="40% - 强调文字颜色 2 5" xfId="7253" xr:uid="{DA105A47-7F46-4167-B7AE-2422D7B3C243}"/>
    <cellStyle name="40% - 强调文字颜色 2 6" xfId="7248" xr:uid="{29BD7B54-C502-4673-B01C-33C3DC9CAD4A}"/>
    <cellStyle name="40% - 强调文字颜色 3" xfId="377" xr:uid="{00000000-0005-0000-0000-00006A010000}"/>
    <cellStyle name="40% - 强调文字颜色 3 2" xfId="378" xr:uid="{00000000-0005-0000-0000-00006B010000}"/>
    <cellStyle name="40% - 强调文字颜色 3 2 2" xfId="3484" xr:uid="{1CE9B133-0D17-4DF0-B758-C61FEDC02671}"/>
    <cellStyle name="40% - 强调文字颜色 3 2 2 2" xfId="7255" xr:uid="{33CC8CBA-8833-40D6-923F-0A7E47A79A42}"/>
    <cellStyle name="40% - 强调文字颜色 3 2 2 3" xfId="5332" xr:uid="{8A71730B-6FBA-47D4-866A-17DC7613FD2D}"/>
    <cellStyle name="40% - 强调文字颜色 3 2 3" xfId="5333" xr:uid="{8573A3B0-9965-4BBC-A0E9-116F627092AD}"/>
    <cellStyle name="40% - 强调文字颜色 3 2 4" xfId="5331" xr:uid="{EE703BCF-8CEB-43C9-B959-834422F75834}"/>
    <cellStyle name="40% - 强调文字颜色 3 2 5" xfId="1981" xr:uid="{ADCDD1C1-CA79-41D6-97D4-8F90060A42E3}"/>
    <cellStyle name="40% - 强调文字颜色 3 3" xfId="379" xr:uid="{00000000-0005-0000-0000-00006C010000}"/>
    <cellStyle name="40% - 强调文字颜色 3 3 2" xfId="3485" xr:uid="{FC5A42DA-58BE-4F3F-BD07-B35F80582051}"/>
    <cellStyle name="40% - 强调文字颜色 3 3 2 2" xfId="7257" xr:uid="{CDA83D8A-3656-4775-8C1B-96AAA9DE8BA0}"/>
    <cellStyle name="40% - 强调文字颜色 3 3 2 3" xfId="7256" xr:uid="{86A4C31C-CB44-465E-9B94-F279ACA81E86}"/>
    <cellStyle name="40% - 强调文字颜色 3 3 3" xfId="7258" xr:uid="{A2ACE644-30F9-4B5E-B78F-590255ABCF3B}"/>
    <cellStyle name="40% - 强调文字颜色 3 3 4" xfId="5334" xr:uid="{639CC9BB-E4E3-4887-9DF9-D05111BE9471}"/>
    <cellStyle name="40% - 强调文字颜色 3 3 5" xfId="1982" xr:uid="{CC872C32-3EC1-480E-9E67-E5D72763A474}"/>
    <cellStyle name="40% - 强调文字颜色 3 4" xfId="5335" xr:uid="{695331AF-3383-41D0-A9B1-EA787E4B655F}"/>
    <cellStyle name="40% - 强调文字颜色 3 5" xfId="7259" xr:uid="{CAF26A60-A478-4C9A-BFF7-C576663B04BC}"/>
    <cellStyle name="40% - 强调文字颜色 3 6" xfId="7254" xr:uid="{6779140A-863A-45A9-A78C-4C39B7E91EEC}"/>
    <cellStyle name="40% - 强调文字颜色 4" xfId="380" xr:uid="{00000000-0005-0000-0000-00006D010000}"/>
    <cellStyle name="40% - 强调文字颜色 4 2" xfId="381" xr:uid="{00000000-0005-0000-0000-00006E010000}"/>
    <cellStyle name="40% - 强调文字颜色 4 2 2" xfId="3486" xr:uid="{2505C0AB-1241-448B-9534-10761F61E0FC}"/>
    <cellStyle name="40% - 强调文字颜色 4 2 2 2" xfId="7261" xr:uid="{4C5E85B3-271E-40CC-9F94-0E228B52BA5C}"/>
    <cellStyle name="40% - 强调文字颜色 4 2 2 3" xfId="5337" xr:uid="{8B8E1658-5A35-401C-BBA1-07D3E3CEE4F7}"/>
    <cellStyle name="40% - 强调文字颜色 4 2 3" xfId="5338" xr:uid="{C970DE11-1FB0-42B1-8A61-268D83B97FDA}"/>
    <cellStyle name="40% - 强调文字颜色 4 2 4" xfId="5336" xr:uid="{8F24EB86-A9C8-4A90-A4AD-FF9C6C50B97A}"/>
    <cellStyle name="40% - 强调文字颜色 4 2 5" xfId="1983" xr:uid="{A5EC85FA-4931-4075-8144-8A841330234B}"/>
    <cellStyle name="40% - 强调文字颜色 4 3" xfId="382" xr:uid="{00000000-0005-0000-0000-00006F010000}"/>
    <cellStyle name="40% - 强调文字颜色 4 3 2" xfId="3487" xr:uid="{EFFACD22-24EA-4555-8FE9-5DA5B8FE5617}"/>
    <cellStyle name="40% - 强调文字颜色 4 3 2 2" xfId="7263" xr:uid="{C2B12F5F-0FF4-4EB9-A6E1-853CDFC8BFB7}"/>
    <cellStyle name="40% - 强调文字颜色 4 3 2 3" xfId="7262" xr:uid="{C07C8391-D84A-4329-BFF8-74A247256CD9}"/>
    <cellStyle name="40% - 强调文字颜色 4 3 3" xfId="7264" xr:uid="{6C4284D9-2D07-45F5-94ED-221E0CF679B3}"/>
    <cellStyle name="40% - 强调文字颜色 4 3 4" xfId="5339" xr:uid="{F604C4CE-3DB2-4312-BAD6-D43CD0FB8061}"/>
    <cellStyle name="40% - 强调文字颜色 4 3 5" xfId="1984" xr:uid="{AE651716-2101-4746-8E68-9233546703C9}"/>
    <cellStyle name="40% - 强调文字颜色 4 4" xfId="5340" xr:uid="{DD8B0753-52DA-459E-863F-73183421B25F}"/>
    <cellStyle name="40% - 强调文字颜色 4 5" xfId="7265" xr:uid="{E85A7BFF-79E9-4EBD-AFD5-744E314B93D2}"/>
    <cellStyle name="40% - 强调文字颜色 4 6" xfId="7260" xr:uid="{50F18273-8FCE-4527-8B60-E00336A17BA9}"/>
    <cellStyle name="40% - 强调文字颜色 5" xfId="383" xr:uid="{00000000-0005-0000-0000-000070010000}"/>
    <cellStyle name="40% - 强调文字颜色 5 2" xfId="384" xr:uid="{00000000-0005-0000-0000-000071010000}"/>
    <cellStyle name="40% - 强调文字颜色 5 2 2" xfId="3488" xr:uid="{CD62C859-E8E5-4954-90D9-A4708C8F5FBE}"/>
    <cellStyle name="40% - 强调文字颜色 5 2 2 2" xfId="7267" xr:uid="{2409527E-DA2A-458D-BF2D-C3314DD1F8FF}"/>
    <cellStyle name="40% - 强调文字颜色 5 2 2 3" xfId="5342" xr:uid="{078AD95A-E4BF-4419-9112-8FD8CABF6137}"/>
    <cellStyle name="40% - 强调文字颜色 5 2 3" xfId="5343" xr:uid="{1283B355-E877-46C4-9156-391F73620B9D}"/>
    <cellStyle name="40% - 强调文字颜色 5 2 4" xfId="5341" xr:uid="{50D2F1CE-A68E-4827-8B0B-F6CE4B55BDE0}"/>
    <cellStyle name="40% - 强调文字颜色 5 2 5" xfId="1985" xr:uid="{4A35363E-F9B3-44DC-B45D-0D7CE20C47DC}"/>
    <cellStyle name="40% - 强调文字颜色 5 3" xfId="385" xr:uid="{00000000-0005-0000-0000-000072010000}"/>
    <cellStyle name="40% - 强调文字颜色 5 3 2" xfId="3489" xr:uid="{499D1C9D-F9B4-47C2-BF8E-DC964FFCA100}"/>
    <cellStyle name="40% - 强调文字颜色 5 3 2 2" xfId="7269" xr:uid="{2AB0850F-0281-4E87-88E9-C5141BDBFA5A}"/>
    <cellStyle name="40% - 强调文字颜色 5 3 2 3" xfId="7268" xr:uid="{8F708565-4A73-4315-AA15-DB2BB474E30D}"/>
    <cellStyle name="40% - 强调文字颜色 5 3 3" xfId="7270" xr:uid="{53BF6B41-D48A-4677-8230-DAD830549075}"/>
    <cellStyle name="40% - 强调文字颜色 5 3 4" xfId="5344" xr:uid="{BD7FB96A-844F-4F88-A6BC-FB14C934647E}"/>
    <cellStyle name="40% - 强调文字颜色 5 3 5" xfId="1986" xr:uid="{EF18D1F0-7756-4F50-BBFF-AEA8F2D03E8C}"/>
    <cellStyle name="40% - 强调文字颜色 5 4" xfId="5345" xr:uid="{3B9FE8D1-0278-41E9-A01D-BA6B78C287E3}"/>
    <cellStyle name="40% - 强调文字颜色 5 5" xfId="7271" xr:uid="{AB0D1BFC-7CA9-4188-9D86-DDBA36817E8C}"/>
    <cellStyle name="40% - 强调文字颜色 5 6" xfId="7266" xr:uid="{3AC10579-CE70-4436-A1F5-C7659071490B}"/>
    <cellStyle name="40% - 强调文字颜色 6" xfId="386" xr:uid="{00000000-0005-0000-0000-000073010000}"/>
    <cellStyle name="40% - 强调文字颜色 6 2" xfId="387" xr:uid="{00000000-0005-0000-0000-000074010000}"/>
    <cellStyle name="40% - 强调文字颜色 6 2 2" xfId="3490" xr:uid="{CDB23A49-36C3-4084-93DE-6158C5708DCC}"/>
    <cellStyle name="40% - 强调文字颜色 6 2 2 2" xfId="7273" xr:uid="{683729BE-AB8C-4E2E-B9FD-0974F866229A}"/>
    <cellStyle name="40% - 强调文字颜色 6 2 2 3" xfId="5347" xr:uid="{50958C25-B1B0-4854-B5B4-87FABD2A360C}"/>
    <cellStyle name="40% - 强调文字颜色 6 2 3" xfId="5348" xr:uid="{5A638A30-08F0-4105-9FEA-CAF43CE9CCAD}"/>
    <cellStyle name="40% - 强调文字颜色 6 2 4" xfId="5346" xr:uid="{A7F6E72F-1762-4DFD-9E66-809A64A52915}"/>
    <cellStyle name="40% - 强调文字颜色 6 2 5" xfId="1987" xr:uid="{0059008B-E2F4-4BF0-B03C-D22DFBF811CA}"/>
    <cellStyle name="40% - 强调文字颜色 6 3" xfId="388" xr:uid="{00000000-0005-0000-0000-000075010000}"/>
    <cellStyle name="40% - 强调文字颜色 6 3 2" xfId="3491" xr:uid="{A6B8CEDC-BCE1-4724-89E7-EFB003AD59B9}"/>
    <cellStyle name="40% - 强调文字颜色 6 3 2 2" xfId="7275" xr:uid="{A889CF72-96F3-4CD6-8D98-88C4B49B4B02}"/>
    <cellStyle name="40% - 强调文字颜色 6 3 2 3" xfId="7274" xr:uid="{6AFA0FB1-3C5E-4BE9-81E0-654BB71A47B1}"/>
    <cellStyle name="40% - 强调文字颜色 6 3 3" xfId="7276" xr:uid="{3C2F2C99-CEAF-4718-8051-CFE08F218F52}"/>
    <cellStyle name="40% - 强调文字颜色 6 3 4" xfId="5349" xr:uid="{944B74D2-076C-4BAC-83E6-126535034732}"/>
    <cellStyle name="40% - 强调文字颜色 6 3 5" xfId="1988" xr:uid="{3840EF50-CAAB-4017-93DA-881CD9D95FFF}"/>
    <cellStyle name="40% - 强调文字颜色 6 4" xfId="5350" xr:uid="{29059F0E-12FC-4844-8BDA-FBE20FE98C6C}"/>
    <cellStyle name="40% - 强调文字颜色 6 5" xfId="7277" xr:uid="{9D8A548E-1A8E-4977-AF56-60990605BA96}"/>
    <cellStyle name="40% - 强调文字颜色 6 6" xfId="7272" xr:uid="{58F77AAD-51AA-4B9F-AB5A-009326C99BD1}"/>
    <cellStyle name="60% - Accent1" xfId="3492" xr:uid="{566FDC91-23EF-4551-BF89-BA64E758F3A2}"/>
    <cellStyle name="60% - Accent1 2" xfId="390" xr:uid="{00000000-0005-0000-0000-000076010000}"/>
    <cellStyle name="60% - Accent1 2 2" xfId="3493" xr:uid="{BCC0ED84-7EF6-41A2-ADAB-BCE67FD9F8C4}"/>
    <cellStyle name="60% - Accent1 2 3" xfId="5351" xr:uid="{15B08156-60C4-4377-ADE5-2567F77AF70D}"/>
    <cellStyle name="60% - Accent1 2 4" xfId="1989" xr:uid="{E04FA19B-2450-4FAF-865D-11184C70A622}"/>
    <cellStyle name="60% - Accent1 3" xfId="391" xr:uid="{00000000-0005-0000-0000-000077010000}"/>
    <cellStyle name="60% - Accent1 3 2" xfId="3494" xr:uid="{E5E19D23-EF2E-4D99-9DD1-938FBCC3BD70}"/>
    <cellStyle name="60% - Accent1 3 3" xfId="5352" xr:uid="{75AC726A-BA5E-45F6-A099-79332EB5FFF8}"/>
    <cellStyle name="60% - Accent1 3 4" xfId="1990" xr:uid="{33F8D242-A5B9-4F29-960D-9036BF0AD758}"/>
    <cellStyle name="60% - Accent1 4" xfId="392" xr:uid="{00000000-0005-0000-0000-000078010000}"/>
    <cellStyle name="60% - Accent1 4 2" xfId="3495" xr:uid="{A2D86158-D38A-4BBC-A269-DB5D81C9CE7A}"/>
    <cellStyle name="60% - Accent1 4 3" xfId="6938" xr:uid="{BB96A5F3-E1C8-4D0C-86EA-CC3846C3B098}"/>
    <cellStyle name="60% - Accent1 4 4" xfId="1991" xr:uid="{CFF412AB-DC94-40F2-B4FA-D1465D0268B0}"/>
    <cellStyle name="60% - Accent1 5" xfId="389" xr:uid="{00000000-0005-0000-0000-000079010000}"/>
    <cellStyle name="60% - Accent1_KG prices" xfId="3496" xr:uid="{6732DDDE-77EE-4E42-A402-D14909D72DD7}"/>
    <cellStyle name="60% - Accent2" xfId="3497" xr:uid="{771DD5C8-ED50-4532-998C-5DE5D5E0BA3B}"/>
    <cellStyle name="60% - Accent2 2" xfId="394" xr:uid="{00000000-0005-0000-0000-00007A010000}"/>
    <cellStyle name="60% - Accent2 2 2" xfId="3498" xr:uid="{85807C47-DD72-422D-B0E8-764D3F932FBB}"/>
    <cellStyle name="60% - Accent2 2 3" xfId="5353" xr:uid="{C82B6CE6-7997-44BC-B13F-EA6C76F39F1A}"/>
    <cellStyle name="60% - Accent2 2 4" xfId="1992" xr:uid="{B7DFD35C-D85D-4C05-89AA-23F0E9585AE4}"/>
    <cellStyle name="60% - Accent2 3" xfId="395" xr:uid="{00000000-0005-0000-0000-00007B010000}"/>
    <cellStyle name="60% - Accent2 3 2" xfId="3499" xr:uid="{A5E02007-1F58-430D-A7D0-58877A2744AE}"/>
    <cellStyle name="60% - Accent2 3 3" xfId="5354" xr:uid="{BA3922DB-CE79-41DC-9CB4-1C9D53B4DF9A}"/>
    <cellStyle name="60% - Accent2 3 4" xfId="1993" xr:uid="{95A8B9DB-3EFF-473A-AABC-7BE0CD98D592}"/>
    <cellStyle name="60% - Accent2 4" xfId="396" xr:uid="{00000000-0005-0000-0000-00007C010000}"/>
    <cellStyle name="60% - Accent2 4 2" xfId="3500" xr:uid="{96332FEB-9B02-4C63-B485-8ABA39ACB7C4}"/>
    <cellStyle name="60% - Accent2 4 3" xfId="6939" xr:uid="{B27D9933-5FC6-4E85-B5E6-9DF0643DD266}"/>
    <cellStyle name="60% - Accent2 4 4" xfId="1994" xr:uid="{CBDFA4E9-8CD3-4690-A521-EF45922A2BD2}"/>
    <cellStyle name="60% - Accent2 5" xfId="393" xr:uid="{00000000-0005-0000-0000-00007D010000}"/>
    <cellStyle name="60% - Accent3" xfId="3501" xr:uid="{B9864EF1-89F5-4B72-BA99-E82EAF5FB1FD}"/>
    <cellStyle name="60% - Accent3 2" xfId="398" xr:uid="{00000000-0005-0000-0000-00007E010000}"/>
    <cellStyle name="60% - Accent3 2 2" xfId="3502" xr:uid="{E25D9BD8-5DF1-4D24-B610-357757A7EF3A}"/>
    <cellStyle name="60% - Accent3 2 3" xfId="5355" xr:uid="{9C3F308C-A487-4EE0-A07F-40CD05BC5E72}"/>
    <cellStyle name="60% - Accent3 2 4" xfId="1995" xr:uid="{F4888C7E-5E73-441E-851A-DC24F125543F}"/>
    <cellStyle name="60% - Accent3 3" xfId="399" xr:uid="{00000000-0005-0000-0000-00007F010000}"/>
    <cellStyle name="60% - Accent3 3 2" xfId="3503" xr:uid="{137C4DD3-8AE8-4051-B6DA-658038205C5E}"/>
    <cellStyle name="60% - Accent3 3 3" xfId="5356" xr:uid="{A6CD0082-3165-4EF5-A459-9E9D6AE64F38}"/>
    <cellStyle name="60% - Accent3 3 4" xfId="1996" xr:uid="{03ACF973-42E6-4EB1-A2BF-4574C4DE3211}"/>
    <cellStyle name="60% - Accent3 4" xfId="400" xr:uid="{00000000-0005-0000-0000-000080010000}"/>
    <cellStyle name="60% - Accent3 4 2" xfId="3504" xr:uid="{64981637-446B-4749-AA5B-BCAE0A92CC92}"/>
    <cellStyle name="60% - Accent3 4 3" xfId="6940" xr:uid="{6A93F3D6-5D8E-4EE7-BE40-8AE9477CA34D}"/>
    <cellStyle name="60% - Accent3 4 4" xfId="1997" xr:uid="{B2D85F31-D883-4503-9C2F-E52AA39FF08C}"/>
    <cellStyle name="60% - Accent3 5" xfId="397" xr:uid="{00000000-0005-0000-0000-000081010000}"/>
    <cellStyle name="60% - Accent3_KG prices" xfId="3505" xr:uid="{25EB62F4-4829-43BB-8C64-72B17CC6AD1A}"/>
    <cellStyle name="60% - Accent4" xfId="3506" xr:uid="{099FF44A-AB97-4FC7-8D7B-92A49FF19EFC}"/>
    <cellStyle name="60% - Accent4 2" xfId="402" xr:uid="{00000000-0005-0000-0000-000082010000}"/>
    <cellStyle name="60% - Accent4 2 2" xfId="3507" xr:uid="{A0FBBDF6-A90E-45BE-BFD7-DCE97A5B2C4A}"/>
    <cellStyle name="60% - Accent4 2 3" xfId="5357" xr:uid="{BC31BA4F-ABAE-4AEA-A117-BDA0834E9343}"/>
    <cellStyle name="60% - Accent4 2 4" xfId="1998" xr:uid="{5187400E-B89B-4988-9A9F-6146A5937FF1}"/>
    <cellStyle name="60% - Accent4 3" xfId="403" xr:uid="{00000000-0005-0000-0000-000083010000}"/>
    <cellStyle name="60% - Accent4 3 2" xfId="3508" xr:uid="{35483739-D4D6-43E7-BD72-413D8EBDD4D8}"/>
    <cellStyle name="60% - Accent4 3 3" xfId="5358" xr:uid="{5A1EFD14-D5F0-4046-9141-5BA4E4EE187D}"/>
    <cellStyle name="60% - Accent4 3 4" xfId="1999" xr:uid="{E3C6949C-193B-4361-BDED-FAB8C073267D}"/>
    <cellStyle name="60% - Accent4 4" xfId="404" xr:uid="{00000000-0005-0000-0000-000084010000}"/>
    <cellStyle name="60% - Accent4 4 2" xfId="3509" xr:uid="{0A1DB78F-80A8-4114-B16D-C319C5438128}"/>
    <cellStyle name="60% - Accent4 4 3" xfId="6941" xr:uid="{67EDD1F5-6B00-419E-82E6-73BFCF843486}"/>
    <cellStyle name="60% - Accent4 4 4" xfId="2000" xr:uid="{2B73A0AA-924A-4313-8D13-AF552296B488}"/>
    <cellStyle name="60% - Accent4 5" xfId="401" xr:uid="{00000000-0005-0000-0000-000085010000}"/>
    <cellStyle name="60% - Accent4_KG prices" xfId="3510" xr:uid="{29D5A117-4110-40AA-BB05-C4383FF7CE95}"/>
    <cellStyle name="60% - Accent5" xfId="3511" xr:uid="{E0830311-8080-4671-83F1-0F830B9E24DA}"/>
    <cellStyle name="60% - Accent5 2" xfId="406" xr:uid="{00000000-0005-0000-0000-000086010000}"/>
    <cellStyle name="60% - Accent5 2 2" xfId="3512" xr:uid="{C0C3EE28-B24F-47AD-AB1E-994BDA6F3335}"/>
    <cellStyle name="60% - Accent5 2 3" xfId="5359" xr:uid="{5125DA10-01AF-420C-8BCE-93A8D9A84245}"/>
    <cellStyle name="60% - Accent5 2 4" xfId="2001" xr:uid="{73ECF7D4-FEFF-42B7-B832-92190A2457F4}"/>
    <cellStyle name="60% - Accent5 3" xfId="407" xr:uid="{00000000-0005-0000-0000-000087010000}"/>
    <cellStyle name="60% - Accent5 3 2" xfId="3513" xr:uid="{2EB56735-E6EC-4CCF-A07C-1C80B85F45BF}"/>
    <cellStyle name="60% - Accent5 3 3" xfId="5360" xr:uid="{BCCA5C91-2964-41DD-B5F2-17B81EBA345A}"/>
    <cellStyle name="60% - Accent5 3 4" xfId="2002" xr:uid="{D18F903D-F6DC-44F6-A4A6-43AD1446FCEF}"/>
    <cellStyle name="60% - Accent5 4" xfId="408" xr:uid="{00000000-0005-0000-0000-000088010000}"/>
    <cellStyle name="60% - Accent5 4 2" xfId="3514" xr:uid="{28B99957-E61A-4ACF-ADC2-512C96CD48D9}"/>
    <cellStyle name="60% - Accent5 4 3" xfId="6942" xr:uid="{EE3BECE4-3AC8-45E8-A8D5-5FC544CB1F4A}"/>
    <cellStyle name="60% - Accent5 4 4" xfId="2003" xr:uid="{F5576AE7-C815-4742-B661-C0BD082CEEC3}"/>
    <cellStyle name="60% - Accent5 5" xfId="405" xr:uid="{00000000-0005-0000-0000-000089010000}"/>
    <cellStyle name="60% - Accent6" xfId="3515" xr:uid="{99CCDD5E-9C35-4BEB-96A5-0BFF2C9FDC2F}"/>
    <cellStyle name="60% - Accent6 2" xfId="410" xr:uid="{00000000-0005-0000-0000-00008A010000}"/>
    <cellStyle name="60% - Accent6 2 2" xfId="3516" xr:uid="{A21426C4-2813-4FD3-9CEA-51B99BFAA217}"/>
    <cellStyle name="60% - Accent6 2 3" xfId="5361" xr:uid="{A36E75F7-79FC-4A0D-9269-D343A70B7FFD}"/>
    <cellStyle name="60% - Accent6 2 4" xfId="2004" xr:uid="{C8589119-962E-4A84-A62C-C89F5282FF75}"/>
    <cellStyle name="60% - Accent6 3" xfId="411" xr:uid="{00000000-0005-0000-0000-00008B010000}"/>
    <cellStyle name="60% - Accent6 3 2" xfId="3517" xr:uid="{8D251DD9-76FA-48FB-9016-4BCE12CBF526}"/>
    <cellStyle name="60% - Accent6 3 3" xfId="5362" xr:uid="{A31FB078-D06B-4797-A7AE-76983AE5EAEA}"/>
    <cellStyle name="60% - Accent6 3 4" xfId="2005" xr:uid="{76859CAB-4681-4E5C-85C4-C6E69B7B0878}"/>
    <cellStyle name="60% - Accent6 4" xfId="412" xr:uid="{00000000-0005-0000-0000-00008C010000}"/>
    <cellStyle name="60% - Accent6 4 2" xfId="3518" xr:uid="{B1D01E3E-8677-4333-9F4B-57A6EF7418F7}"/>
    <cellStyle name="60% - Accent6 4 3" xfId="6943" xr:uid="{7FA3577A-9C31-498D-AF8F-5702FDB3A3EA}"/>
    <cellStyle name="60% - Accent6 4 4" xfId="2006" xr:uid="{878E1846-C5DD-4C84-959A-5BE77BDD7042}"/>
    <cellStyle name="60% - Accent6 5" xfId="409" xr:uid="{00000000-0005-0000-0000-00008D010000}"/>
    <cellStyle name="60% - Accent6_KG prices" xfId="3519" xr:uid="{49A86CDD-9375-47A8-ACBC-BE7CCB30D182}"/>
    <cellStyle name="60% - 强调文字颜色 1" xfId="413" xr:uid="{00000000-0005-0000-0000-00008E010000}"/>
    <cellStyle name="60% - 强调文字颜色 1 2" xfId="414" xr:uid="{00000000-0005-0000-0000-00008F010000}"/>
    <cellStyle name="60% - 强调文字颜色 1 2 2" xfId="3520" xr:uid="{F9947C65-4C60-4B18-AF14-DB2D24F4CE61}"/>
    <cellStyle name="60% - 强调文字颜色 1 2 2 2" xfId="7279" xr:uid="{9A25071C-6B25-42E2-97E2-9FE552692860}"/>
    <cellStyle name="60% - 强调文字颜色 1 2 2 3" xfId="5364" xr:uid="{E86C8190-5C75-436F-B8A9-6A8D67A354B4}"/>
    <cellStyle name="60% - 强调文字颜色 1 2 3" xfId="5365" xr:uid="{A92EC7A5-81A3-4607-B146-F6B383D55ECC}"/>
    <cellStyle name="60% - 强调文字颜色 1 2 4" xfId="5363" xr:uid="{94ADD949-3031-44D4-A1C3-6A01DD216937}"/>
    <cellStyle name="60% - 强调文字颜色 1 2 5" xfId="2007" xr:uid="{AA916AB5-F7F8-4F87-A70A-6DDDFD9BD5FE}"/>
    <cellStyle name="60% - 强调文字颜色 1 3" xfId="415" xr:uid="{00000000-0005-0000-0000-000090010000}"/>
    <cellStyle name="60% - 强调文字颜色 1 3 2" xfId="3521" xr:uid="{3CF61A76-0659-44CA-9E91-6AAAE06AB88C}"/>
    <cellStyle name="60% - 强调文字颜色 1 3 2 2" xfId="7281" xr:uid="{2DA6E1BA-DBAA-48B4-A6C4-C9D72BFBEB6E}"/>
    <cellStyle name="60% - 强调文字颜色 1 3 2 3" xfId="7280" xr:uid="{43D051EE-6BD0-4136-9025-7CAE017714BC}"/>
    <cellStyle name="60% - 强调文字颜色 1 3 3" xfId="7282" xr:uid="{05DCE23D-0FC7-42C8-A035-4B124A876F71}"/>
    <cellStyle name="60% - 强调文字颜色 1 3 4" xfId="5366" xr:uid="{7E7B0030-15A2-4726-B114-2E9ABEF88BE5}"/>
    <cellStyle name="60% - 强调文字颜色 1 3 5" xfId="2008" xr:uid="{F5E521D7-9B96-4962-AF4E-3CAB0B85C232}"/>
    <cellStyle name="60% - 强调文字颜色 1 4" xfId="5367" xr:uid="{0EDC8DB7-40ED-4F49-A83F-61C5A0C594AD}"/>
    <cellStyle name="60% - 强调文字颜色 1 5" xfId="7283" xr:uid="{D04764B7-733A-4BE7-97D0-CAAF5D28CED0}"/>
    <cellStyle name="60% - 强调文字颜色 1 6" xfId="7278" xr:uid="{9F5E09FA-7485-4822-A796-EC01A74A468F}"/>
    <cellStyle name="60% - 强调文字颜色 2" xfId="416" xr:uid="{00000000-0005-0000-0000-000091010000}"/>
    <cellStyle name="60% - 强调文字颜色 2 2" xfId="417" xr:uid="{00000000-0005-0000-0000-000092010000}"/>
    <cellStyle name="60% - 强调文字颜色 2 2 2" xfId="3522" xr:uid="{4175BF97-21F6-4E67-9B35-1CA4449061F4}"/>
    <cellStyle name="60% - 强调文字颜色 2 2 2 2" xfId="7285" xr:uid="{0264FF5F-4BD8-4BA3-9156-0EF057280E65}"/>
    <cellStyle name="60% - 强调文字颜色 2 2 2 3" xfId="5369" xr:uid="{71970957-8847-4CEB-9ECF-5317D5F5B847}"/>
    <cellStyle name="60% - 强调文字颜色 2 2 3" xfId="5370" xr:uid="{00E6ACEF-8041-4982-A999-4567C8FC3D16}"/>
    <cellStyle name="60% - 强调文字颜色 2 2 4" xfId="5368" xr:uid="{0564A5A3-E424-4CFE-B6CA-A63FC90496C4}"/>
    <cellStyle name="60% - 强调文字颜色 2 2 5" xfId="2009" xr:uid="{4C8D4E91-7EA0-4E77-B37D-61D7D77783B7}"/>
    <cellStyle name="60% - 强调文字颜色 2 3" xfId="418" xr:uid="{00000000-0005-0000-0000-000093010000}"/>
    <cellStyle name="60% - 强调文字颜色 2 3 2" xfId="3523" xr:uid="{4E0F64BD-E7BA-4A08-B667-993B8EA3FF97}"/>
    <cellStyle name="60% - 强调文字颜色 2 3 2 2" xfId="7287" xr:uid="{68EFF47B-5076-48AB-B5EB-9C9C5F4124C1}"/>
    <cellStyle name="60% - 强调文字颜色 2 3 2 3" xfId="7286" xr:uid="{6717C54A-9F5D-4CCE-AEBC-1E1658A83979}"/>
    <cellStyle name="60% - 强调文字颜色 2 3 3" xfId="7288" xr:uid="{E1B877F9-3B3F-4BF2-8E5B-C64DFFC0A7C1}"/>
    <cellStyle name="60% - 强调文字颜色 2 3 4" xfId="5371" xr:uid="{91094813-7E12-4332-8CA2-FF2DDCB62859}"/>
    <cellStyle name="60% - 强调文字颜色 2 3 5" xfId="2010" xr:uid="{46918CAF-45B7-4E64-9D6F-4971CFE5022B}"/>
    <cellStyle name="60% - 强调文字颜色 2 4" xfId="5372" xr:uid="{C7D6C199-73EA-4ADE-9FA5-F476D5A47C01}"/>
    <cellStyle name="60% - 强调文字颜色 2 5" xfId="7289" xr:uid="{3881B39B-A706-4E22-B804-9A5042A71B00}"/>
    <cellStyle name="60% - 强调文字颜色 2 6" xfId="7284" xr:uid="{C108DA43-0C3B-40FD-A33A-9AD4D31CAA3E}"/>
    <cellStyle name="60% - 强调文字颜色 3" xfId="419" xr:uid="{00000000-0005-0000-0000-000094010000}"/>
    <cellStyle name="60% - 强调文字颜色 3 2" xfId="420" xr:uid="{00000000-0005-0000-0000-000095010000}"/>
    <cellStyle name="60% - 强调文字颜色 3 2 2" xfId="3524" xr:uid="{8E0F0D96-2937-457A-9894-D3827E555E16}"/>
    <cellStyle name="60% - 强调文字颜色 3 2 2 2" xfId="7291" xr:uid="{11A5F3DE-23F2-4C19-B631-01B9A602455B}"/>
    <cellStyle name="60% - 强调文字颜色 3 2 2 3" xfId="5374" xr:uid="{C361E557-3828-4EA7-B041-B7B3F7E363AD}"/>
    <cellStyle name="60% - 强调文字颜色 3 2 3" xfId="5375" xr:uid="{7ACA7040-A5AA-4B2F-9E38-8FFAC80AE217}"/>
    <cellStyle name="60% - 强调文字颜色 3 2 4" xfId="5373" xr:uid="{090FDAF8-4F9E-4B8B-854C-1E1D62614172}"/>
    <cellStyle name="60% - 强调文字颜色 3 2 5" xfId="2011" xr:uid="{360DBF4A-391B-4B8F-9473-0FF47C1AE978}"/>
    <cellStyle name="60% - 强调文字颜色 3 3" xfId="421" xr:uid="{00000000-0005-0000-0000-000096010000}"/>
    <cellStyle name="60% - 强调文字颜色 3 3 2" xfId="3525" xr:uid="{B56B3E12-D679-4D61-9EA6-D51B09DBF344}"/>
    <cellStyle name="60% - 强调文字颜色 3 3 2 2" xfId="7293" xr:uid="{407F7DE5-0885-4222-8541-EFC7C6569097}"/>
    <cellStyle name="60% - 强调文字颜色 3 3 2 3" xfId="7292" xr:uid="{7A63BF8F-A3EE-450D-87E4-E5A7D3889E76}"/>
    <cellStyle name="60% - 强调文字颜色 3 3 3" xfId="7294" xr:uid="{BF81992E-FCD1-4126-81A2-EC494328E73A}"/>
    <cellStyle name="60% - 强调文字颜色 3 3 4" xfId="5376" xr:uid="{BF3DCE36-9FDA-4360-BA79-3DC04F6A30A6}"/>
    <cellStyle name="60% - 强调文字颜色 3 3 5" xfId="2012" xr:uid="{BF5136EB-B244-49CD-B141-AF3A0334BC73}"/>
    <cellStyle name="60% - 强调文字颜色 3 4" xfId="5377" xr:uid="{8FBE14D8-621C-4182-8296-EB92FB8321BF}"/>
    <cellStyle name="60% - 强调文字颜色 3 5" xfId="7295" xr:uid="{881FB7A4-5446-4FFB-BD63-FB754F2097FA}"/>
    <cellStyle name="60% - 强调文字颜色 3 6" xfId="7290" xr:uid="{6ED0C922-A9E6-418D-9646-B488AD0C65A2}"/>
    <cellStyle name="60% - 强调文字颜色 4" xfId="422" xr:uid="{00000000-0005-0000-0000-000097010000}"/>
    <cellStyle name="60% - 强调文字颜色 4 2" xfId="423" xr:uid="{00000000-0005-0000-0000-000098010000}"/>
    <cellStyle name="60% - 强调文字颜色 4 2 2" xfId="3526" xr:uid="{AC152D12-AE75-4F7B-B53A-7E342E5706AB}"/>
    <cellStyle name="60% - 强调文字颜色 4 2 2 2" xfId="7297" xr:uid="{0F911B77-0DB1-420A-8FDE-928B79FA46C0}"/>
    <cellStyle name="60% - 强调文字颜色 4 2 2 3" xfId="5379" xr:uid="{55500F6A-9EFB-4AB2-B0AC-3430D61A4588}"/>
    <cellStyle name="60% - 强调文字颜色 4 2 3" xfId="5380" xr:uid="{BC56066F-C552-4E05-A2F1-EC175E7D9A77}"/>
    <cellStyle name="60% - 强调文字颜色 4 2 4" xfId="5378" xr:uid="{379B2DD9-0277-468C-B16B-04E82B30B2CF}"/>
    <cellStyle name="60% - 强调文字颜色 4 2 5" xfId="2013" xr:uid="{6BFD4A39-67FE-43FF-A775-8D141082BDA2}"/>
    <cellStyle name="60% - 强调文字颜色 4 3" xfId="424" xr:uid="{00000000-0005-0000-0000-000099010000}"/>
    <cellStyle name="60% - 强调文字颜色 4 3 2" xfId="3527" xr:uid="{EF405BC1-5A12-4B7E-8D28-A321778DE014}"/>
    <cellStyle name="60% - 强调文字颜色 4 3 2 2" xfId="7299" xr:uid="{91EA4553-3AED-4513-980E-3274CA6B2238}"/>
    <cellStyle name="60% - 强调文字颜色 4 3 2 3" xfId="7298" xr:uid="{62425EF3-87F9-4C57-941D-6C34D564B890}"/>
    <cellStyle name="60% - 强调文字颜色 4 3 3" xfId="7300" xr:uid="{9B6DA7B3-38E0-44DA-B167-F426209AAEEA}"/>
    <cellStyle name="60% - 强调文字颜色 4 3 4" xfId="5381" xr:uid="{5CD1F8B4-DFA5-4752-A890-7B4EB75A906A}"/>
    <cellStyle name="60% - 强调文字颜色 4 3 5" xfId="2014" xr:uid="{B3412BEE-A6C0-4D94-B79D-B666DBFC96D5}"/>
    <cellStyle name="60% - 强调文字颜色 4 4" xfId="5382" xr:uid="{2E135717-D880-4E4D-A0B0-2F1F9CF09142}"/>
    <cellStyle name="60% - 强调文字颜色 4 5" xfId="7301" xr:uid="{56BA9F01-9359-4F0B-8011-DDFF597DA5F1}"/>
    <cellStyle name="60% - 强调文字颜色 4 6" xfId="7296" xr:uid="{673D4636-87B3-4826-A536-1B68AFD36E72}"/>
    <cellStyle name="60% - 强调文字颜色 5" xfId="425" xr:uid="{00000000-0005-0000-0000-00009A010000}"/>
    <cellStyle name="60% - 强调文字颜色 5 2" xfId="426" xr:uid="{00000000-0005-0000-0000-00009B010000}"/>
    <cellStyle name="60% - 强调文字颜色 5 2 2" xfId="3528" xr:uid="{338B1E79-8C4B-4444-B1EB-C030EF884C28}"/>
    <cellStyle name="60% - 强调文字颜色 5 2 2 2" xfId="7303" xr:uid="{10293643-2688-4589-9847-10EAFD111894}"/>
    <cellStyle name="60% - 强调文字颜色 5 2 2 3" xfId="5384" xr:uid="{57796EBE-22E9-4C2F-B99A-A4093F2A7DF8}"/>
    <cellStyle name="60% - 强调文字颜色 5 2 3" xfId="5385" xr:uid="{75653214-6912-49CF-9495-55E98FD14F59}"/>
    <cellStyle name="60% - 强调文字颜色 5 2 4" xfId="5383" xr:uid="{658CF197-6B73-4DE5-831F-52775F510E57}"/>
    <cellStyle name="60% - 强调文字颜色 5 2 5" xfId="2015" xr:uid="{0E7F7118-5F13-468F-98A7-25A83E126893}"/>
    <cellStyle name="60% - 强调文字颜色 5 3" xfId="427" xr:uid="{00000000-0005-0000-0000-00009C010000}"/>
    <cellStyle name="60% - 强调文字颜色 5 3 2" xfId="3529" xr:uid="{5E834ACF-89BD-4B63-8C91-8D4E26398177}"/>
    <cellStyle name="60% - 强调文字颜色 5 3 2 2" xfId="7305" xr:uid="{8A22057B-D191-44E0-A167-7405B8A0AD83}"/>
    <cellStyle name="60% - 强调文字颜色 5 3 2 3" xfId="7304" xr:uid="{97CAA857-EC6C-495D-A834-10230B20319B}"/>
    <cellStyle name="60% - 强调文字颜色 5 3 3" xfId="7306" xr:uid="{666D2652-CCD2-435F-9F7B-AB58E92E7489}"/>
    <cellStyle name="60% - 强调文字颜色 5 3 4" xfId="5386" xr:uid="{8D881435-D761-4DA0-8F48-249AA2F878D3}"/>
    <cellStyle name="60% - 强调文字颜色 5 3 5" xfId="2016" xr:uid="{DA74ECA2-B5CB-42E5-84CC-4AC48039FD42}"/>
    <cellStyle name="60% - 强调文字颜色 5 4" xfId="5387" xr:uid="{BC226409-7664-4D1A-A66E-9947EC0D58B3}"/>
    <cellStyle name="60% - 强调文字颜色 5 5" xfId="7307" xr:uid="{89667440-2F8C-420B-8A8B-6A921BAD4DB6}"/>
    <cellStyle name="60% - 强调文字颜色 5 6" xfId="7302" xr:uid="{14BE6DAD-80C6-4941-9E9F-1A4A4E3FBA24}"/>
    <cellStyle name="60% - 强调文字颜色 6" xfId="428" xr:uid="{00000000-0005-0000-0000-00009D010000}"/>
    <cellStyle name="60% - 强调文字颜色 6 2" xfId="429" xr:uid="{00000000-0005-0000-0000-00009E010000}"/>
    <cellStyle name="60% - 强调文字颜色 6 2 2" xfId="3530" xr:uid="{90927ED3-FA3E-4B90-8892-DCB76CCB5AFC}"/>
    <cellStyle name="60% - 强调文字颜色 6 2 2 2" xfId="7309" xr:uid="{E1E8AD69-B94C-476E-804D-11609DAB0CF8}"/>
    <cellStyle name="60% - 强调文字颜色 6 2 2 3" xfId="5389" xr:uid="{2A74DDB3-C835-479C-BF98-3F3B0694A58E}"/>
    <cellStyle name="60% - 强调文字颜色 6 2 3" xfId="5390" xr:uid="{CBCEB156-F24D-4AA2-8831-7C15B51B9E2C}"/>
    <cellStyle name="60% - 强调文字颜色 6 2 4" xfId="5388" xr:uid="{A52D641E-5009-4FD1-BE8C-0D71C79AC9D5}"/>
    <cellStyle name="60% - 强调文字颜色 6 2 5" xfId="2017" xr:uid="{67DDEBF5-0E1C-47ED-B42B-776517A0CCD6}"/>
    <cellStyle name="60% - 强调文字颜色 6 3" xfId="430" xr:uid="{00000000-0005-0000-0000-00009F010000}"/>
    <cellStyle name="60% - 强调文字颜色 6 3 2" xfId="3531" xr:uid="{33B18E72-3758-4193-A429-89E59367214D}"/>
    <cellStyle name="60% - 强调文字颜色 6 3 2 2" xfId="7311" xr:uid="{D5BA8EC6-0DE1-42D6-887B-EB0217DC0208}"/>
    <cellStyle name="60% - 强调文字颜色 6 3 2 3" xfId="7310" xr:uid="{A434D731-D9DB-44F9-8691-E9A74DEB19A5}"/>
    <cellStyle name="60% - 强调文字颜色 6 3 3" xfId="7312" xr:uid="{754FDB6E-9F35-4945-928B-001D0FFE684C}"/>
    <cellStyle name="60% - 强调文字颜色 6 3 4" xfId="5391" xr:uid="{CC97CF91-3061-4B17-B3F1-5D9A73833823}"/>
    <cellStyle name="60% - 强调文字颜色 6 3 5" xfId="2018" xr:uid="{0973A209-9D2B-4F35-ADA5-D2044A2E2A75}"/>
    <cellStyle name="60% - 强调文字颜色 6 4" xfId="5392" xr:uid="{C496DF9B-1BEA-45FD-B7D5-3E17C3B7BE01}"/>
    <cellStyle name="60% - 强调文字颜色 6 5" xfId="7313" xr:uid="{2537E58E-50DA-4F23-96B3-BD1CB2906AFC}"/>
    <cellStyle name="60% - 强调文字颜色 6 6" xfId="7308" xr:uid="{DFDC4F12-6D09-4BD8-9538-71B1520CCFC9}"/>
    <cellStyle name="Accent1" xfId="3532" xr:uid="{3121EE2F-33EC-4D47-921B-80C7903A397F}"/>
    <cellStyle name="Accent1 2" xfId="432" xr:uid="{00000000-0005-0000-0000-0000A0010000}"/>
    <cellStyle name="Accent1 2 2" xfId="3533" xr:uid="{9A323C34-A494-4CE7-8DBF-08ED691DC972}"/>
    <cellStyle name="Accent1 2 3" xfId="5393" xr:uid="{FCE5E778-0233-4C3B-8EDD-6A937C23A17C}"/>
    <cellStyle name="Accent1 2 4" xfId="2019" xr:uid="{BDB9F809-0716-43CD-8DA7-157E5003AA74}"/>
    <cellStyle name="Accent1 3" xfId="433" xr:uid="{00000000-0005-0000-0000-0000A1010000}"/>
    <cellStyle name="Accent1 3 2" xfId="3534" xr:uid="{253B095C-F780-4A89-A204-A53606C6C59B}"/>
    <cellStyle name="Accent1 3 3" xfId="5394" xr:uid="{FD819EF3-ECB5-4647-8550-4DABAF453050}"/>
    <cellStyle name="Accent1 3 4" xfId="2020" xr:uid="{9BDF1B31-1427-4B69-BA36-6C168C7C42FD}"/>
    <cellStyle name="Accent1 4" xfId="434" xr:uid="{00000000-0005-0000-0000-0000A2010000}"/>
    <cellStyle name="Accent1 4 2" xfId="3535" xr:uid="{4D69EC4E-EF58-4AA5-9691-722D8FC919FD}"/>
    <cellStyle name="Accent1 4 3" xfId="6944" xr:uid="{7CC4FB5B-7ADC-41D6-9926-888FCAF76CC5}"/>
    <cellStyle name="Accent1 4 4" xfId="2021" xr:uid="{8D6D6BCF-87ED-4EB9-9DEC-73B44E4820B0}"/>
    <cellStyle name="Accent1 5" xfId="431" xr:uid="{00000000-0005-0000-0000-0000A3010000}"/>
    <cellStyle name="Accent1_KG prices" xfId="3536" xr:uid="{799F49D6-82D3-43D6-96BF-B7904B7C4551}"/>
    <cellStyle name="Accent2" xfId="3537" xr:uid="{A0871A6A-9F37-46E7-8B42-C8D22B21E654}"/>
    <cellStyle name="Accent2 2" xfId="436" xr:uid="{00000000-0005-0000-0000-0000A4010000}"/>
    <cellStyle name="Accent2 2 2" xfId="3538" xr:uid="{38F1A8F2-F11E-4507-9F87-1BBBAEFB96C7}"/>
    <cellStyle name="Accent2 2 3" xfId="5395" xr:uid="{4B4A70C8-BB0F-4B5D-99A4-C0CA9677FE78}"/>
    <cellStyle name="Accent2 2 4" xfId="2022" xr:uid="{62EA107C-0200-4BA4-9AB4-263978B3684D}"/>
    <cellStyle name="Accent2 3" xfId="437" xr:uid="{00000000-0005-0000-0000-0000A5010000}"/>
    <cellStyle name="Accent2 3 2" xfId="3539" xr:uid="{80101D4D-E1FE-4C6A-8279-ED562C6760BC}"/>
    <cellStyle name="Accent2 3 3" xfId="5396" xr:uid="{0BFD3D91-D8C4-4C9B-AA44-A3D67043534A}"/>
    <cellStyle name="Accent2 3 4" xfId="2023" xr:uid="{F19E80CB-F33E-4FEB-B033-098AEB906613}"/>
    <cellStyle name="Accent2 4" xfId="438" xr:uid="{00000000-0005-0000-0000-0000A6010000}"/>
    <cellStyle name="Accent2 4 2" xfId="3540" xr:uid="{436F3CB1-BBC8-45A7-B54D-645C4DE2A3AB}"/>
    <cellStyle name="Accent2 4 3" xfId="6945" xr:uid="{7BA1A452-C716-4D72-9440-33855EDA8A21}"/>
    <cellStyle name="Accent2 4 4" xfId="2024" xr:uid="{B9B86FC0-2435-4EEC-A59A-DBD4B8F9E49C}"/>
    <cellStyle name="Accent2 5" xfId="435" xr:uid="{00000000-0005-0000-0000-0000A7010000}"/>
    <cellStyle name="Accent2_T400 Wrinkle guard sheets (2)" xfId="3541" xr:uid="{0EE98310-CFF3-448F-BDBA-F0D610BA9549}"/>
    <cellStyle name="Accent3" xfId="3542" xr:uid="{BFC4BDE3-0D92-40AC-AEB1-F6A8BBDB52D7}"/>
    <cellStyle name="Accent3 2" xfId="440" xr:uid="{00000000-0005-0000-0000-0000A8010000}"/>
    <cellStyle name="Accent3 2 2" xfId="3543" xr:uid="{434DCEFB-5026-45E5-B34C-030BAA240809}"/>
    <cellStyle name="Accent3 2 3" xfId="5397" xr:uid="{F36C7A90-E13F-4514-9316-8D0100EDF0AC}"/>
    <cellStyle name="Accent3 2 4" xfId="2025" xr:uid="{F70FF5ED-60F2-412F-BF87-8C7674DDC76E}"/>
    <cellStyle name="Accent3 3" xfId="441" xr:uid="{00000000-0005-0000-0000-0000A9010000}"/>
    <cellStyle name="Accent3 3 2" xfId="3544" xr:uid="{6CC5DEB6-CD3F-4B6B-B413-EB069F26459B}"/>
    <cellStyle name="Accent3 3 3" xfId="5398" xr:uid="{B5AA92E0-3AF5-46F6-8387-D0C11F88AE15}"/>
    <cellStyle name="Accent3 3 4" xfId="2026" xr:uid="{EAEA02B2-2ADD-40DB-8822-5B594549346F}"/>
    <cellStyle name="Accent3 4" xfId="442" xr:uid="{00000000-0005-0000-0000-0000AA010000}"/>
    <cellStyle name="Accent3 4 2" xfId="3545" xr:uid="{46EA7FA2-0F61-4F48-9833-7ABC55BED277}"/>
    <cellStyle name="Accent3 4 3" xfId="6946" xr:uid="{9334B066-234A-45AB-B5C1-3782A85E874B}"/>
    <cellStyle name="Accent3 4 4" xfId="2027" xr:uid="{B59A51AC-1D64-4C6E-857C-6A208C831529}"/>
    <cellStyle name="Accent3 5" xfId="439" xr:uid="{00000000-0005-0000-0000-0000AB010000}"/>
    <cellStyle name="Accent3_T400 Wrinkle guard sheets (2)" xfId="3546" xr:uid="{BC9F7F1F-937A-4DFA-9E90-D96FCF9E6284}"/>
    <cellStyle name="Accent4" xfId="3547" xr:uid="{6C2E834F-756B-446E-96DD-FBE27F7AC1CD}"/>
    <cellStyle name="Accent4 2" xfId="444" xr:uid="{00000000-0005-0000-0000-0000AC010000}"/>
    <cellStyle name="Accent4 2 2" xfId="3548" xr:uid="{E03F55A0-B93F-43D6-BF17-DC9EB775557B}"/>
    <cellStyle name="Accent4 2 3" xfId="5399" xr:uid="{B02485B7-F0EB-483A-9561-E53C8BD7181F}"/>
    <cellStyle name="Accent4 2 4" xfId="2028" xr:uid="{BC2120CD-74A6-4C59-A59B-689A6630CD5B}"/>
    <cellStyle name="Accent4 3" xfId="445" xr:uid="{00000000-0005-0000-0000-0000AD010000}"/>
    <cellStyle name="Accent4 3 2" xfId="3549" xr:uid="{9C0ADCBC-B668-4756-A499-22D406DEBD8D}"/>
    <cellStyle name="Accent4 3 3" xfId="5400" xr:uid="{542B6EA1-A44A-485C-BD3B-2C9EEF635C35}"/>
    <cellStyle name="Accent4 3 4" xfId="2029" xr:uid="{E358A0D7-4B59-4520-A82A-444116223962}"/>
    <cellStyle name="Accent4 4" xfId="446" xr:uid="{00000000-0005-0000-0000-0000AE010000}"/>
    <cellStyle name="Accent4 4 2" xfId="3550" xr:uid="{41A0A93E-17E7-44C6-AB7A-1CBFCA34ADD6}"/>
    <cellStyle name="Accent4 4 3" xfId="6947" xr:uid="{2C32A290-591C-4F77-9160-345EBFDFE84E}"/>
    <cellStyle name="Accent4 4 4" xfId="2030" xr:uid="{493A95CB-83D2-49AD-ABD2-F3913B0751EF}"/>
    <cellStyle name="Accent4 5" xfId="443" xr:uid="{00000000-0005-0000-0000-0000AF010000}"/>
    <cellStyle name="Accent4_KG prices" xfId="3551" xr:uid="{8F0C676A-0949-40E5-81B3-56D396B4FC96}"/>
    <cellStyle name="Accent5" xfId="3552" xr:uid="{BF6199CD-EDC8-4230-9F68-C27CC40F6055}"/>
    <cellStyle name="Accent5 2" xfId="448" xr:uid="{00000000-0005-0000-0000-0000B0010000}"/>
    <cellStyle name="Accent5 2 2" xfId="3553" xr:uid="{EF1542D9-1761-4C4A-860D-862753354055}"/>
    <cellStyle name="Accent5 2 3" xfId="5401" xr:uid="{AF59B653-AEA5-4A6E-81EB-4DCEC9B6A217}"/>
    <cellStyle name="Accent5 2 4" xfId="2031" xr:uid="{B673E68A-BEDD-41A8-B4DA-EB1126A91A9F}"/>
    <cellStyle name="Accent5 3" xfId="449" xr:uid="{00000000-0005-0000-0000-0000B1010000}"/>
    <cellStyle name="Accent5 3 2" xfId="3554" xr:uid="{4C2F9204-2075-433F-9DFD-399CF7B4705C}"/>
    <cellStyle name="Accent5 3 3" xfId="5402" xr:uid="{FE57F4FA-9F03-42D2-9405-BA178F5EEDBC}"/>
    <cellStyle name="Accent5 3 4" xfId="2032" xr:uid="{165E4805-078E-4262-9D85-BE8D8E84CEB3}"/>
    <cellStyle name="Accent5 4" xfId="450" xr:uid="{00000000-0005-0000-0000-0000B2010000}"/>
    <cellStyle name="Accent5 4 2" xfId="3555" xr:uid="{A79ED4B9-6956-45B8-A958-2EDC29645DE7}"/>
    <cellStyle name="Accent5 4 3" xfId="6948" xr:uid="{84F424EB-913E-46FB-AAA5-E9AF6498C446}"/>
    <cellStyle name="Accent5 4 4" xfId="2033" xr:uid="{12AD827E-1532-460A-AF25-ED46E582DB26}"/>
    <cellStyle name="Accent5 5" xfId="447" xr:uid="{00000000-0005-0000-0000-0000B3010000}"/>
    <cellStyle name="Accent6" xfId="3556" xr:uid="{B44B9043-3A00-4A42-AFB7-2B40787F901E}"/>
    <cellStyle name="Accent6 2" xfId="452" xr:uid="{00000000-0005-0000-0000-0000B4010000}"/>
    <cellStyle name="Accent6 2 2" xfId="3557" xr:uid="{7D40FA50-243F-4FED-A18C-DC2DF1388400}"/>
    <cellStyle name="Accent6 2 3" xfId="5403" xr:uid="{5FC37844-DD06-4A70-AD8A-1004AF2755F5}"/>
    <cellStyle name="Accent6 2 4" xfId="2034" xr:uid="{AAFBBD6F-9E4E-4992-8F39-DDDB21F508EC}"/>
    <cellStyle name="Accent6 3" xfId="453" xr:uid="{00000000-0005-0000-0000-0000B5010000}"/>
    <cellStyle name="Accent6 3 2" xfId="3558" xr:uid="{6662B46C-2C85-4990-AB89-9C8B48217C92}"/>
    <cellStyle name="Accent6 3 3" xfId="5404" xr:uid="{F5B0132A-5979-4E8D-9275-A2C63D13B8B9}"/>
    <cellStyle name="Accent6 3 4" xfId="2035" xr:uid="{21418EC3-47C8-49E6-A0E3-629E2D19C2CF}"/>
    <cellStyle name="Accent6 4" xfId="454" xr:uid="{00000000-0005-0000-0000-0000B6010000}"/>
    <cellStyle name="Accent6 4 2" xfId="3559" xr:uid="{DCCF8843-0467-43E4-87A5-7654DF50ACE4}"/>
    <cellStyle name="Accent6 4 3" xfId="6949" xr:uid="{87A8ACA0-5F7B-4034-ACA8-6F0A1DB5F8FA}"/>
    <cellStyle name="Accent6 4 4" xfId="2036" xr:uid="{FE79D848-4829-4BEE-9EC4-53843B06274A}"/>
    <cellStyle name="Accent6 5" xfId="451" xr:uid="{00000000-0005-0000-0000-0000B7010000}"/>
    <cellStyle name="Bad" xfId="3560" xr:uid="{7080D1F8-8152-4CB9-A99C-83837BDF8585}"/>
    <cellStyle name="Bad 2" xfId="456" xr:uid="{00000000-0005-0000-0000-0000B8010000}"/>
    <cellStyle name="Bad 2 2" xfId="3561" xr:uid="{C48E19D8-85A6-4E24-BC66-4DD6A9B5FE5C}"/>
    <cellStyle name="Bad 2 3" xfId="5405" xr:uid="{2702BADA-5CF6-4068-B7C2-67EB0B9654C2}"/>
    <cellStyle name="Bad 2 4" xfId="2037" xr:uid="{9933E2BB-EC51-4F40-8064-A0F65B485C44}"/>
    <cellStyle name="Bad 3" xfId="457" xr:uid="{00000000-0005-0000-0000-0000B9010000}"/>
    <cellStyle name="Bad 3 2" xfId="3562" xr:uid="{625A3A05-40A0-42C6-8A13-D12CE78F4290}"/>
    <cellStyle name="Bad 3 3" xfId="5406" xr:uid="{2118208A-A8CD-4DF3-8D94-8EF8123FEEAB}"/>
    <cellStyle name="Bad 3 4" xfId="2038" xr:uid="{E3F0E075-9505-4DB1-8757-C72D66A97278}"/>
    <cellStyle name="Bad 4" xfId="458" xr:uid="{00000000-0005-0000-0000-0000BA010000}"/>
    <cellStyle name="Bad 4 2" xfId="3563" xr:uid="{503B6E13-1E37-49C5-9FD0-8DBC1D6DFD87}"/>
    <cellStyle name="Bad 4 3" xfId="6950" xr:uid="{6E7495CD-A9A4-4509-AB19-90C5FC910F7A}"/>
    <cellStyle name="Bad 4 4" xfId="2039" xr:uid="{076692ED-A6CE-4DB6-B0A0-72A770FAA8F9}"/>
    <cellStyle name="Bad 5" xfId="455" xr:uid="{00000000-0005-0000-0000-0000BB010000}"/>
    <cellStyle name="Bad_T400 Wrinkle guard sheets (2)" xfId="3564" xr:uid="{91441786-D0E3-40D2-996B-776CC48660AB}"/>
    <cellStyle name="Calculation" xfId="3565" xr:uid="{365E91EA-5D2F-4A47-8E14-5391C14A4C61}"/>
    <cellStyle name="Calculation 2" xfId="460" xr:uid="{00000000-0005-0000-0000-0000BC010000}"/>
    <cellStyle name="Calculation 2 2" xfId="3566" xr:uid="{81912EB9-BF9B-4671-8EE5-0BB9CC33A937}"/>
    <cellStyle name="Calculation 2 2 2" xfId="8881" xr:uid="{146FE681-17CD-4BD3-AAD2-F4FBCC7D77F0}"/>
    <cellStyle name="Calculation 2 3" xfId="5407" xr:uid="{CB6011BA-333C-4767-99DF-439C5D64ECF9}"/>
    <cellStyle name="Calculation 2 3 2" xfId="9395" xr:uid="{E2C412CD-1334-4C99-AD7A-41D567B9DB91}"/>
    <cellStyle name="Calculation 2 4" xfId="8391" xr:uid="{D12F1D94-91DC-4522-864C-C7F93ED24EB5}"/>
    <cellStyle name="Calculation 2 4 2" xfId="9950" xr:uid="{275CB0A9-FF74-4351-B001-DD9A7E6DEBAC}"/>
    <cellStyle name="Calculation 2 5" xfId="2040" xr:uid="{7F27C720-9F66-4743-A192-F5F020925A7B}"/>
    <cellStyle name="Calculation 3" xfId="461" xr:uid="{00000000-0005-0000-0000-0000BD010000}"/>
    <cellStyle name="Calculation 3 2" xfId="3567" xr:uid="{B9723D02-5D95-4E18-8C7D-95DDDA37B7CD}"/>
    <cellStyle name="Calculation 3 2 2" xfId="8882" xr:uid="{FA4FE2BF-5CAA-4054-BEDA-40B12E764767}"/>
    <cellStyle name="Calculation 3 3" xfId="5408" xr:uid="{0EA0D5BF-1777-42CE-9D14-0AE9FD74AB2E}"/>
    <cellStyle name="Calculation 3 3 2" xfId="9396" xr:uid="{A336933F-5B8C-4723-89BB-644283D227C7}"/>
    <cellStyle name="Calculation 3 4" xfId="8390" xr:uid="{33A94758-725B-42B0-B825-50D979681A71}"/>
    <cellStyle name="Calculation 3 4 2" xfId="9949" xr:uid="{7B128FE8-E1CB-4BD6-A2E9-83B22B0A3534}"/>
    <cellStyle name="Calculation 3 5" xfId="2041" xr:uid="{4362E971-96FD-469B-95C6-6EDA670154A0}"/>
    <cellStyle name="Calculation 4" xfId="462" xr:uid="{00000000-0005-0000-0000-0000BE010000}"/>
    <cellStyle name="Calculation 4 2" xfId="3568" xr:uid="{BE5A1509-5436-49A5-9C43-9A97EE5390FB}"/>
    <cellStyle name="Calculation 4 2 2" xfId="8883" xr:uid="{11CCAAA0-B34C-45F6-B39A-BBEE54DC2C24}"/>
    <cellStyle name="Calculation 4 3" xfId="6951" xr:uid="{E296094F-C647-4407-932B-ADFFD9E1A0E2}"/>
    <cellStyle name="Calculation 4 3 2" xfId="9765" xr:uid="{4EDE6C52-B314-48C6-BD1A-FF711192D032}"/>
    <cellStyle name="Calculation 4 4" xfId="8389" xr:uid="{8D6FB485-C55E-4705-BBD5-98587B9919FE}"/>
    <cellStyle name="Calculation 4 4 2" xfId="9948" xr:uid="{F9F360CA-6504-4C96-A8E6-AD72F286DC91}"/>
    <cellStyle name="Calculation 4 5" xfId="2042" xr:uid="{A0CF37AD-910D-43C4-BE13-92D2C506E8D6}"/>
    <cellStyle name="Calculation 5" xfId="459" xr:uid="{00000000-0005-0000-0000-0000BF010000}"/>
    <cellStyle name="Calculation 5 2" xfId="8392" xr:uid="{174F647C-DDC4-487E-A218-C8689EBC7FF6}"/>
    <cellStyle name="Calculation 5 2 2" xfId="9951" xr:uid="{D9F625F7-0C22-45BC-837A-849AD305AC88}"/>
    <cellStyle name="Calculation 5 3" xfId="8303" xr:uid="{4190F86F-866D-42FE-A3EC-AB23348DCAA3}"/>
    <cellStyle name="Calculation 6" xfId="8880" xr:uid="{609FCE84-34C0-4B68-8146-1F5F2953E7F9}"/>
    <cellStyle name="Calculation_Jersey" xfId="3569" xr:uid="{FD804C3A-0563-42B2-B731-292FC6ACA76A}"/>
    <cellStyle name="Cancel" xfId="7314" xr:uid="{BEE8C543-ABF2-45D0-9C40-DBAEED222195}"/>
    <cellStyle name="Check Cell" xfId="3570" xr:uid="{954A6E54-59AD-4DF3-BF31-6292D03B79D8}"/>
    <cellStyle name="Check Cell 2" xfId="464" xr:uid="{00000000-0005-0000-0000-0000C0010000}"/>
    <cellStyle name="Check Cell 2 2" xfId="3571" xr:uid="{66B84CFC-07C9-4CE6-B8D6-ECE3EFDC1525}"/>
    <cellStyle name="Check Cell 2 3" xfId="5409" xr:uid="{A44F4D81-116A-449D-B96F-6A591DD8E312}"/>
    <cellStyle name="Check Cell 2 4" xfId="2043" xr:uid="{C95FEA8C-D493-4D45-954F-83C7D239643C}"/>
    <cellStyle name="Check Cell 3" xfId="465" xr:uid="{00000000-0005-0000-0000-0000C1010000}"/>
    <cellStyle name="Check Cell 3 2" xfId="3572" xr:uid="{C5F85305-B757-414B-91DD-9202F55BA56C}"/>
    <cellStyle name="Check Cell 3 3" xfId="5410" xr:uid="{62082C6D-D0A7-4467-826B-513AA24B13F1}"/>
    <cellStyle name="Check Cell 3 4" xfId="2044" xr:uid="{B40BDF45-E204-44D2-8C1C-8D1799E43200}"/>
    <cellStyle name="Check Cell 4" xfId="466" xr:uid="{00000000-0005-0000-0000-0000C2010000}"/>
    <cellStyle name="Check Cell 4 2" xfId="3573" xr:uid="{83783C15-C4C7-4A5D-9A98-63B54FE883D8}"/>
    <cellStyle name="Check Cell 4 3" xfId="6952" xr:uid="{3E4EC8F1-40FF-4206-BBF4-9B20A8459008}"/>
    <cellStyle name="Check Cell 4 4" xfId="2045" xr:uid="{F96414A9-8A4B-486F-918C-E1DB5B9D2C5F}"/>
    <cellStyle name="Check Cell 5" xfId="463" xr:uid="{00000000-0005-0000-0000-0000C3010000}"/>
    <cellStyle name="Check Cell_Jersey" xfId="3574" xr:uid="{9A15EE4F-F5A2-4D34-803E-8C22D26A87B2}"/>
    <cellStyle name="ColLevel_0" xfId="7772" xr:uid="{F19B3B11-FC70-4B49-BC80-E5DC62B35E35}"/>
    <cellStyle name="Comma 10" xfId="5411" xr:uid="{E26E777A-12BC-43D8-89CF-5A4EF20F3805}"/>
    <cellStyle name="Comma 10 2" xfId="5412" xr:uid="{BDE337D4-8270-4CFE-A562-E4F75F2C722A}"/>
    <cellStyle name="Comma 10 2 2" xfId="9398" xr:uid="{8AD66FF1-9A6E-4807-91AA-282B6BD54118}"/>
    <cellStyle name="Comma 10 3" xfId="9397" xr:uid="{002FA69D-AF26-48F1-B33D-987806F80A08}"/>
    <cellStyle name="Comma 2" xfId="467" xr:uid="{00000000-0005-0000-0000-0000C4010000}"/>
    <cellStyle name="Comma 2 2" xfId="468" xr:uid="{00000000-0005-0000-0000-0000C5010000}"/>
    <cellStyle name="Comma 2 2 2" xfId="5413" xr:uid="{00E0D73B-D14A-43DD-89DD-DA5ACA18AE62}"/>
    <cellStyle name="Comma 2 2 2 2" xfId="9399" xr:uid="{50792C1B-832A-4F7B-9AEF-872B10FC8A2C}"/>
    <cellStyle name="Comma 2 2 3" xfId="5414" xr:uid="{1999BC6C-1465-4EF2-9019-0691E6EBBC5D}"/>
    <cellStyle name="Comma 2 2 3 2" xfId="9400" xr:uid="{B5A53B08-33A0-43CF-985B-66DC12136A85}"/>
    <cellStyle name="Comma 2 2 4" xfId="6954" xr:uid="{ED87D402-7785-491C-B3FF-496B4AD15BD7}"/>
    <cellStyle name="Comma 2 2 4 2" xfId="9767" xr:uid="{F31C8C20-58AF-418E-BF06-2BC2D833406A}"/>
    <cellStyle name="Comma 2 2 5" xfId="8305" xr:uid="{8E48E2AF-0634-4F0D-B436-2DFBF8687711}"/>
    <cellStyle name="Comma 2 2 5 2" xfId="9935" xr:uid="{CDFD4EF7-9A7F-4DEB-A163-A39F456C4EB7}"/>
    <cellStyle name="Comma 2 2 6" xfId="2047" xr:uid="{6568B74C-9E49-4197-874E-4C64E00E3AC7}"/>
    <cellStyle name="Comma 2 3" xfId="469" xr:uid="{00000000-0005-0000-0000-0000C6010000}"/>
    <cellStyle name="Comma 2 3 2" xfId="5415" xr:uid="{A1D72805-0C75-4B1F-BF90-6EEFCF6EE8CA}"/>
    <cellStyle name="Comma 2 3 2 2" xfId="9401" xr:uid="{3D3FEF72-1829-47DB-9DA3-22E594DC0A69}"/>
    <cellStyle name="Comma 2 3 3" xfId="5416" xr:uid="{EBFA5772-6320-4401-88D3-64760F36E3D9}"/>
    <cellStyle name="Comma 2 3 3 2" xfId="9402" xr:uid="{BE4910B4-BFDD-4CE0-B29F-AC44F2602B98}"/>
    <cellStyle name="Comma 2 3 4" xfId="6955" xr:uid="{00AAE7C4-1A50-4EE4-BF4E-6F2821C70175}"/>
    <cellStyle name="Comma 2 3 4 2" xfId="9768" xr:uid="{29D324BC-D97F-457D-9391-24B827A23623}"/>
    <cellStyle name="Comma 2 3 5" xfId="8306" xr:uid="{5853EF39-27FB-4370-A6F8-CE248859696A}"/>
    <cellStyle name="Comma 2 3 5 2" xfId="9936" xr:uid="{5A4AE432-F88B-4892-B86E-5EF222CBB6C8}"/>
    <cellStyle name="Comma 2 3 6" xfId="2048" xr:uid="{944B8C98-9E6D-4A84-AC86-79DF96110B47}"/>
    <cellStyle name="Comma 2 4" xfId="5417" xr:uid="{E90F3223-4905-430D-9D27-D1BD8874EB03}"/>
    <cellStyle name="Comma 2 4 2" xfId="9403" xr:uid="{DE5E59D7-EAFC-4140-8D0E-CBC4A223319C}"/>
    <cellStyle name="Comma 2 5" xfId="5418" xr:uid="{405FFAC8-20C2-40A3-B39C-D45259E436E9}"/>
    <cellStyle name="Comma 2 5 2" xfId="9404" xr:uid="{11CBE058-1BA3-49E8-B5D2-2C0261B94ADC}"/>
    <cellStyle name="Comma 2 6" xfId="6953" xr:uid="{87D6EDAE-E687-49AB-A5E1-0B6D6BE2A242}"/>
    <cellStyle name="Comma 2 6 2" xfId="9766" xr:uid="{AF2A3F4D-FE41-4D32-8467-1E72B0245B28}"/>
    <cellStyle name="Comma 2 7" xfId="8304" xr:uid="{522C0E40-13F3-488B-8502-E4FBBEF3D1D5}"/>
    <cellStyle name="Comma 2 7 2" xfId="9934" xr:uid="{948B7BC2-268D-4DE4-8293-185CC94130CF}"/>
    <cellStyle name="Comma 2 8" xfId="2046" xr:uid="{837378EF-0C22-4694-AFF8-F93188BD5347}"/>
    <cellStyle name="Comma 3" xfId="470" xr:uid="{00000000-0005-0000-0000-0000C7010000}"/>
    <cellStyle name="Comma 3 2" xfId="471" xr:uid="{00000000-0005-0000-0000-0000C8010000}"/>
    <cellStyle name="Comma 3 2 2" xfId="5419" xr:uid="{F2383CB5-633D-4884-B605-C0391C7B890F}"/>
    <cellStyle name="Comma 3 2 2 2" xfId="9405" xr:uid="{426E6217-0959-44F3-B4A3-1C99002F503A}"/>
    <cellStyle name="Comma 3 2 3" xfId="5420" xr:uid="{F7B93F54-92C5-476A-A92D-6E3918D90DA7}"/>
    <cellStyle name="Comma 3 2 3 2" xfId="9406" xr:uid="{D2F1895C-6ADF-403E-8FF5-B8B005B60C85}"/>
    <cellStyle name="Comma 3 2 4" xfId="6957" xr:uid="{9F0ACB1B-2BEE-41A1-844B-B7EA9E57326D}"/>
    <cellStyle name="Comma 3 2 4 2" xfId="9770" xr:uid="{1989F1EC-CCB8-4C7A-8F13-854581B357D6}"/>
    <cellStyle name="Comma 3 2 5" xfId="8308" xr:uid="{EED57446-D42A-42C5-8274-54DCD91C4221}"/>
    <cellStyle name="Comma 3 2 5 2" xfId="9938" xr:uid="{7C19FD73-FB09-4773-B484-2A38E0089471}"/>
    <cellStyle name="Comma 3 2 6" xfId="2050" xr:uid="{AD07230E-5441-4CA9-955D-D82B7186635F}"/>
    <cellStyle name="Comma 3 3" xfId="5421" xr:uid="{468EB7D7-0A6F-4675-B9FA-0037678F2531}"/>
    <cellStyle name="Comma 3 3 2" xfId="9407" xr:uid="{65E7B4A9-A2D3-4833-8D5F-965FFADF7B36}"/>
    <cellStyle name="Comma 3 4" xfId="5422" xr:uid="{E2807C19-01E8-43DC-96BB-D3F260D702C0}"/>
    <cellStyle name="Comma 3 4 2" xfId="9408" xr:uid="{5B6349AB-CC0D-42BA-B072-670CB56364E4}"/>
    <cellStyle name="Comma 3 5" xfId="6956" xr:uid="{5F628DB3-BB28-4A98-9406-A1D514D9BEFF}"/>
    <cellStyle name="Comma 3 5 2" xfId="9769" xr:uid="{28850264-E771-413E-A809-9B9651FDC6E3}"/>
    <cellStyle name="Comma 3 6" xfId="8307" xr:uid="{9F043D33-1634-4112-9B94-71274AC93515}"/>
    <cellStyle name="Comma 3 6 2" xfId="9937" xr:uid="{B52EF724-C3B6-4C32-8E03-45B4903A096D}"/>
    <cellStyle name="Comma 3 7" xfId="2049" xr:uid="{0FA6D573-F4CF-418E-86BC-6F48D31FE3EB}"/>
    <cellStyle name="Comma 4" xfId="472" xr:uid="{00000000-0005-0000-0000-0000C9010000}"/>
    <cellStyle name="Comma 4 2" xfId="5423" xr:uid="{3E2AA55F-631D-4BBB-8237-86F0A90129BD}"/>
    <cellStyle name="Comma 4 2 2" xfId="9409" xr:uid="{F583A53A-8543-424A-B100-99BA5457B2F0}"/>
    <cellStyle name="Comma 4 3" xfId="5424" xr:uid="{A9CE7C94-5E33-4F6D-8353-41E223164CE2}"/>
    <cellStyle name="Comma 4 3 2" xfId="9410" xr:uid="{8071262B-F573-47E0-AD5C-CFD165FBAF41}"/>
    <cellStyle name="Comma 4 4" xfId="6958" xr:uid="{2CA74CC7-BC75-42C9-BFD3-98991371823E}"/>
    <cellStyle name="Comma 4 4 2" xfId="9771" xr:uid="{CE55E5F1-3ECE-40C1-82E3-596BD4442EFE}"/>
    <cellStyle name="Comma 4 5" xfId="8309" xr:uid="{9C7EAFFB-24AA-4094-AEB2-096E7B6282C4}"/>
    <cellStyle name="Comma 4 5 2" xfId="9939" xr:uid="{857C46C6-F71C-4A25-94A7-618C19CAEA45}"/>
    <cellStyle name="Comma 4 6" xfId="2051" xr:uid="{1D012CE6-F2D7-4427-8EA9-758BCCAB526E}"/>
    <cellStyle name="Comma 5" xfId="473" xr:uid="{00000000-0005-0000-0000-0000CA010000}"/>
    <cellStyle name="Comma 5 2" xfId="5425" xr:uid="{0A861202-F02F-419B-833C-3ED40CD18B6A}"/>
    <cellStyle name="Comma 5 2 2" xfId="9411" xr:uid="{73149015-D737-4BB9-B0A3-DF8D77669663}"/>
    <cellStyle name="Comma 5 3" xfId="5426" xr:uid="{31246C10-BD50-44AD-8E15-E437FA446883}"/>
    <cellStyle name="Comma 5 3 2" xfId="9412" xr:uid="{4DAEDC2E-60C3-4F5A-9448-6C9C0663BED6}"/>
    <cellStyle name="Comma 5 4" xfId="6959" xr:uid="{CC194E3A-1597-412F-8545-561564C01367}"/>
    <cellStyle name="Comma 5 4 2" xfId="9772" xr:uid="{21F2A818-F58E-4574-AE47-A8DF9D168781}"/>
    <cellStyle name="Comma 5 5" xfId="2052" xr:uid="{12DDF6FC-C624-4A11-BDB5-A221D8FF426F}"/>
    <cellStyle name="Comma 6" xfId="5427" xr:uid="{FFA0D450-3F1F-4A31-B343-19E17D913DBF}"/>
    <cellStyle name="Comma 6 2" xfId="9413" xr:uid="{9B96579B-4B69-4CF3-8BAC-84227D9C61CA}"/>
    <cellStyle name="Comma 7" xfId="5428" xr:uid="{270525FA-7EC2-422D-BB5B-144FD992CA20}"/>
    <cellStyle name="Comma 7 2" xfId="9414" xr:uid="{67752CC3-C525-4058-BC6E-19795E44AEE7}"/>
    <cellStyle name="Currency 10" xfId="8098" xr:uid="{42D12F18-AB15-4710-82E5-ABE104D621C0}"/>
    <cellStyle name="Currency 10 2" xfId="9932" xr:uid="{526869EF-7715-4BFD-8E63-85F6427E7C33}"/>
    <cellStyle name="Currency 2" xfId="17" xr:uid="{00000000-0005-0000-0000-0000CB010000}"/>
    <cellStyle name="Currency 2 10" xfId="8639" xr:uid="{C5C2AEF2-698D-46F8-8698-5E2267B734F8}"/>
    <cellStyle name="Currency 2 2" xfId="476" xr:uid="{00000000-0005-0000-0000-0000CC010000}"/>
    <cellStyle name="Currency 2 2 2" xfId="8311" xr:uid="{406A7B24-9647-4A46-96A5-852F21B77AFA}"/>
    <cellStyle name="Currency 2 3" xfId="477" xr:uid="{00000000-0005-0000-0000-0000CD010000}"/>
    <cellStyle name="Currency 2 4" xfId="478" xr:uid="{00000000-0005-0000-0000-0000CE010000}"/>
    <cellStyle name="Currency 2 4 2" xfId="6960" xr:uid="{57594DFE-96BE-475E-97A8-9EBC72713CB5}"/>
    <cellStyle name="Currency 2 4 2 2" xfId="9773" xr:uid="{4EB777CE-CF80-4238-9F01-4973D6E4EC07}"/>
    <cellStyle name="Currency 2 4 3" xfId="5429" xr:uid="{475CB2E4-C6B3-416F-8A54-7790D8B6C030}"/>
    <cellStyle name="Currency 2 4 3 2" xfId="9415" xr:uid="{BA6C4EED-9F71-4ECB-B039-77EC52A729D5}"/>
    <cellStyle name="Currency 2 4 4" xfId="8312" xr:uid="{80EC2BFA-749A-4C0F-801E-629131BE4C46}"/>
    <cellStyle name="Currency 2 5" xfId="479" xr:uid="{00000000-0005-0000-0000-0000CF010000}"/>
    <cellStyle name="Currency 2 6" xfId="480" xr:uid="{00000000-0005-0000-0000-0000D0010000}"/>
    <cellStyle name="Currency 2 6 2" xfId="6718" xr:uid="{A2C3136A-F217-4126-B216-AD289C89A693}"/>
    <cellStyle name="Currency 2 6 2 2" xfId="9639" xr:uid="{59297C99-FF62-42B6-AB20-1AF50269809D}"/>
    <cellStyle name="Currency 2 6 3" xfId="8313" xr:uid="{91B5B5F8-E01A-46B4-82BC-2470E3E4B8F1}"/>
    <cellStyle name="Currency 2 6 3 2" xfId="9940" xr:uid="{7BFC773A-E0B7-49FE-B4A7-0833C60D5A9D}"/>
    <cellStyle name="Currency 2 6 4" xfId="1640" xr:uid="{395F9400-771A-4E00-89FE-A769F1A67661}"/>
    <cellStyle name="Currency 2 6 5" xfId="8658" xr:uid="{C559E234-7BB2-4047-B54C-B37CA4BA0003}"/>
    <cellStyle name="Currency 2 7" xfId="475" xr:uid="{00000000-0005-0000-0000-0000D1010000}"/>
    <cellStyle name="Currency 2 7 2" xfId="6715" xr:uid="{562BDCD3-B59A-43FB-9312-53EE9D9D59C2}"/>
    <cellStyle name="Currency 2 7 2 2" xfId="9638" xr:uid="{5F958378-87A7-4970-9C3E-4CE3B2E63346}"/>
    <cellStyle name="Currency 2 8" xfId="8110" xr:uid="{A050C86B-6CC2-4996-833D-706FA63492E7}"/>
    <cellStyle name="Currency 2 8 2" xfId="9933" xr:uid="{0A3135A0-0619-4C6A-95CD-072142C0817B}"/>
    <cellStyle name="Currency 2 9" xfId="1635" xr:uid="{87A94009-288E-40E6-A0EC-6F5AD5A5306B}"/>
    <cellStyle name="Currency 2_WM BHG 2014 comforter set quote sheet 122313" xfId="5430" xr:uid="{6F6CFCC6-8119-47C5-AA49-4A5419F372D5}"/>
    <cellStyle name="Currency 21" xfId="481" xr:uid="{00000000-0005-0000-0000-0000D2010000}"/>
    <cellStyle name="Currency 21 2" xfId="8314" xr:uid="{1C5AB9AB-D29C-4285-B6F9-2F606E5C8050}"/>
    <cellStyle name="Currency 3" xfId="24" xr:uid="{00000000-0005-0000-0000-0000D3010000}"/>
    <cellStyle name="Currency 3 2" xfId="8113" xr:uid="{C1C65183-37B2-4A4E-9620-EEC160BF0520}"/>
    <cellStyle name="Currency 4" xfId="482" xr:uid="{00000000-0005-0000-0000-0000D4010000}"/>
    <cellStyle name="Currency 4 2" xfId="2054" xr:uid="{1C9623F2-AC0F-4079-9839-DB832DF683C5}"/>
    <cellStyle name="Currency 4 2 2" xfId="6961" xr:uid="{D928C855-E36A-496C-BC79-CF619233EC67}"/>
    <cellStyle name="Currency 4 2 3" xfId="5432" xr:uid="{E73E255C-E619-453D-A2DF-45BFF09B4752}"/>
    <cellStyle name="Currency 4 2 3 2" xfId="9417" xr:uid="{045F7BF4-0894-4AA7-9B4D-DD25BC7D9983}"/>
    <cellStyle name="Currency 4 3" xfId="5433" xr:uid="{110A1918-D964-4EC4-82B9-3380B600B103}"/>
    <cellStyle name="Currency 4 3 2" xfId="9418" xr:uid="{76DC0556-D227-4A6A-B88C-EF9D89D1C8D4}"/>
    <cellStyle name="Currency 4 4" xfId="6714" xr:uid="{8F702B25-383F-4122-8E6A-34FF5A58C66C}"/>
    <cellStyle name="Currency 4 4 2" xfId="9637" xr:uid="{7FD001F7-1C63-48D1-9B40-16B819F223BD}"/>
    <cellStyle name="Currency 4 5" xfId="5431" xr:uid="{BE604E54-0161-4AFA-BBE3-BBA844B7FC7F}"/>
    <cellStyle name="Currency 4 5 2" xfId="9416" xr:uid="{50F3E49F-2F74-4761-87B9-070A914CADEC}"/>
    <cellStyle name="Currency 4 6" xfId="1634" xr:uid="{CA715C7F-0364-4BFD-8BCD-BE05112BD390}"/>
    <cellStyle name="Currency 5" xfId="483" xr:uid="{00000000-0005-0000-0000-0000D5010000}"/>
    <cellStyle name="Currency 5 2" xfId="8316" xr:uid="{BF7B1A71-B821-49F7-9A56-6CBE07F9A918}"/>
    <cellStyle name="Currency 6" xfId="484" xr:uid="{00000000-0005-0000-0000-0000D6010000}"/>
    <cellStyle name="Currency 6 2" xfId="6962" xr:uid="{10972ECB-9796-4BB8-921E-131ECE264FAC}"/>
    <cellStyle name="Currency 6 3" xfId="5434" xr:uid="{F954F62F-9798-4186-B15F-D845DD443458}"/>
    <cellStyle name="Currency 6 3 2" xfId="9419" xr:uid="{4127046A-B2E1-4197-B540-E60C3EC90C3F}"/>
    <cellStyle name="Currency 7" xfId="485" xr:uid="{00000000-0005-0000-0000-0000D7010000}"/>
    <cellStyle name="Currency 7 2" xfId="6963" xr:uid="{3B40E4C7-F13C-42B9-B0B4-2D74BD9982E7}"/>
    <cellStyle name="Currency 7 2 2" xfId="9774" xr:uid="{873312A1-BF5A-47CD-93FA-03CA4A1FB196}"/>
    <cellStyle name="Currency 7 3" xfId="5435" xr:uid="{1480A759-42EE-43CA-9B5E-4283C4256498}"/>
    <cellStyle name="Currency 7 4" xfId="8317" xr:uid="{A2D04F70-4124-46F2-B433-4A702A067F5A}"/>
    <cellStyle name="Currency 8" xfId="486" xr:uid="{00000000-0005-0000-0000-0000D8010000}"/>
    <cellStyle name="Currency 9" xfId="474" xr:uid="{00000000-0005-0000-0000-0000D9010000}"/>
    <cellStyle name="Currency 9 2" xfId="8084" xr:uid="{EE437877-008F-4529-B297-6A7511D7715F}"/>
    <cellStyle name="Currency 9 3" xfId="8310" xr:uid="{DB303C41-3F14-458B-9A4E-9D1A498F2C97}"/>
    <cellStyle name="Currency 9 4" xfId="4693" xr:uid="{2BA7320D-598C-4073-93B3-B038214555C2}"/>
    <cellStyle name="Currency_JCP soft spun and fleece 092310" xfId="18" xr:uid="{00000000-0005-0000-0000-0000DA010000}"/>
    <cellStyle name="Currency_Sheet1" xfId="11" xr:uid="{00000000-0005-0000-0000-0000DB010000}"/>
    <cellStyle name="Explanatory Text" xfId="3575" xr:uid="{5A26A7A2-80BE-4BDC-BAF0-7BA48A065AA7}"/>
    <cellStyle name="Explanatory Text 2" xfId="488" xr:uid="{00000000-0005-0000-0000-0000DC010000}"/>
    <cellStyle name="Explanatory Text 2 2" xfId="3576" xr:uid="{43B6E462-1D59-42B9-BF30-4D71B9EFAB3F}"/>
    <cellStyle name="Explanatory Text 2 3" xfId="5436" xr:uid="{7DFA778A-84B0-4B5B-B9C5-469FAD7F0358}"/>
    <cellStyle name="Explanatory Text 2 4" xfId="2055" xr:uid="{4D73C48C-85F2-48AA-A43B-58D9936F8DB5}"/>
    <cellStyle name="Explanatory Text 3" xfId="489" xr:uid="{00000000-0005-0000-0000-0000DD010000}"/>
    <cellStyle name="Explanatory Text 3 2" xfId="3577" xr:uid="{D48CA2FE-5CE7-467D-9A82-8E62BC1526C6}"/>
    <cellStyle name="Explanatory Text 3 3" xfId="5437" xr:uid="{0781E508-B8AE-4C24-8624-91E71AEB0CF8}"/>
    <cellStyle name="Explanatory Text 3 4" xfId="2056" xr:uid="{0AF5BA8A-FDDB-454D-B7E5-0B2715E88835}"/>
    <cellStyle name="Explanatory Text 4" xfId="490" xr:uid="{00000000-0005-0000-0000-0000DE010000}"/>
    <cellStyle name="Explanatory Text 4 2" xfId="3578" xr:uid="{154FE9B0-56E3-4314-9D9B-BA16B0688147}"/>
    <cellStyle name="Explanatory Text 4 3" xfId="6964" xr:uid="{D3AB568A-F986-40CB-BDF9-9EFAA24FB57E}"/>
    <cellStyle name="Explanatory Text 4 4" xfId="2057" xr:uid="{373B05C4-431D-4251-85C2-5D37173B7698}"/>
    <cellStyle name="Explanatory Text 5" xfId="487" xr:uid="{00000000-0005-0000-0000-0000DF010000}"/>
    <cellStyle name="Good" xfId="3579" xr:uid="{A2E457F8-6655-4CA0-8893-3617505474A4}"/>
    <cellStyle name="Good 2" xfId="492" xr:uid="{00000000-0005-0000-0000-0000E0010000}"/>
    <cellStyle name="Good 2 2" xfId="3580" xr:uid="{13C4344F-565E-4678-A53B-BBC3DA8EA0A4}"/>
    <cellStyle name="Good 2 3" xfId="5438" xr:uid="{A70B5181-CCD6-4F7B-B503-FDA04E5FB072}"/>
    <cellStyle name="Good 2 4" xfId="2058" xr:uid="{6A8E20A8-D144-4C4D-A039-FCA1BD9E4E43}"/>
    <cellStyle name="Good 3" xfId="493" xr:uid="{00000000-0005-0000-0000-0000E1010000}"/>
    <cellStyle name="Good 3 2" xfId="3581" xr:uid="{2A591B91-4330-4F08-A90C-7B5E9DE229BA}"/>
    <cellStyle name="Good 3 3" xfId="5439" xr:uid="{2C983C66-B598-4A30-B29E-316FF531CD62}"/>
    <cellStyle name="Good 3 4" xfId="2059" xr:uid="{8389D1E2-45CE-4D51-9DC5-E761E798240E}"/>
    <cellStyle name="Good 4" xfId="494" xr:uid="{00000000-0005-0000-0000-0000E2010000}"/>
    <cellStyle name="Good 4 2" xfId="3582" xr:uid="{411A23A0-C76C-45D0-A233-4A2B86BB9C5D}"/>
    <cellStyle name="Good 4 3" xfId="6965" xr:uid="{9417808C-A4F2-4B83-BCB2-D5396260F1B0}"/>
    <cellStyle name="Good 4 4" xfId="2060" xr:uid="{0C767D12-8992-47E0-AE55-D57F76C929B3}"/>
    <cellStyle name="Good 5" xfId="491" xr:uid="{00000000-0005-0000-0000-0000E3010000}"/>
    <cellStyle name="Grey" xfId="7315" xr:uid="{9D8200EE-CA98-4D05-81D4-2F894A2037C0}"/>
    <cellStyle name="Header" xfId="495" xr:uid="{00000000-0005-0000-0000-0000E4010000}"/>
    <cellStyle name="Header 2" xfId="3583" xr:uid="{36CB0316-B115-4C7D-BD22-C6188513C522}"/>
    <cellStyle name="Header 3" xfId="5440" xr:uid="{482334D5-F315-449B-A59A-F984DC848839}"/>
    <cellStyle name="Header 4" xfId="2061" xr:uid="{DEB5749F-80D2-410C-8ED5-2345A1155613}"/>
    <cellStyle name="Heading 1" xfId="3584" xr:uid="{5E9EC70C-7D16-4939-8FF7-56968C5D285F}"/>
    <cellStyle name="Heading 1 2" xfId="497" xr:uid="{00000000-0005-0000-0000-0000E5010000}"/>
    <cellStyle name="Heading 1 2 2" xfId="3585" xr:uid="{CEABD117-9EDC-428B-A4DD-8EED4ED41574}"/>
    <cellStyle name="Heading 1 2 3" xfId="5441" xr:uid="{E47093C3-D006-458C-94E1-0C6DF4C8CF8C}"/>
    <cellStyle name="Heading 1 2 4" xfId="2062" xr:uid="{D424C1D6-3782-4101-B86C-16C79CED1A87}"/>
    <cellStyle name="Heading 1 3" xfId="498" xr:uid="{00000000-0005-0000-0000-0000E6010000}"/>
    <cellStyle name="Heading 1 3 2" xfId="3586" xr:uid="{AB9DE27F-8325-4C10-AAF1-163257840255}"/>
    <cellStyle name="Heading 1 3 3" xfId="5442" xr:uid="{C69073F6-AA69-416A-81F7-B8795440C653}"/>
    <cellStyle name="Heading 1 3 4" xfId="2063" xr:uid="{AD7564F1-A727-41FC-ACA4-BA2BA0873B69}"/>
    <cellStyle name="Heading 1 4" xfId="499" xr:uid="{00000000-0005-0000-0000-0000E7010000}"/>
    <cellStyle name="Heading 1 4 2" xfId="3587" xr:uid="{41F91254-1E77-40DC-A1FC-AECD832B4AFE}"/>
    <cellStyle name="Heading 1 4 3" xfId="6966" xr:uid="{06EAF9DE-FBF1-488D-AC6F-21AA3433A5A7}"/>
    <cellStyle name="Heading 1 4 4" xfId="2064" xr:uid="{7208B651-F556-4939-9B03-881CE2CD77F0}"/>
    <cellStyle name="Heading 1 5" xfId="496" xr:uid="{00000000-0005-0000-0000-0000E8010000}"/>
    <cellStyle name="Heading 1_Jersey" xfId="3588" xr:uid="{F3411346-07DC-4703-B418-55CD79C4C2CF}"/>
    <cellStyle name="Heading 2" xfId="3589" xr:uid="{1853E4B1-E384-4AA7-AE30-7DA58D57CF30}"/>
    <cellStyle name="Heading 2 2" xfId="501" xr:uid="{00000000-0005-0000-0000-0000E9010000}"/>
    <cellStyle name="Heading 2 2 2" xfId="3590" xr:uid="{C25B5BF8-967C-41AB-A058-6F1D76F1D55C}"/>
    <cellStyle name="Heading 2 2 3" xfId="5443" xr:uid="{6AFD5700-4F12-494E-9141-E33C4437E8EF}"/>
    <cellStyle name="Heading 2 2 4" xfId="2065" xr:uid="{DDAC4D4B-F99A-4064-81C7-ECA12B64B6AC}"/>
    <cellStyle name="Heading 2 3" xfId="502" xr:uid="{00000000-0005-0000-0000-0000EA010000}"/>
    <cellStyle name="Heading 2 3 2" xfId="3591" xr:uid="{9A066212-FBB0-4F9F-990B-AF2F0F6C5968}"/>
    <cellStyle name="Heading 2 3 3" xfId="5444" xr:uid="{AD7FA7FD-2B9F-4CC2-8DEF-87811FA39E2E}"/>
    <cellStyle name="Heading 2 3 4" xfId="2066" xr:uid="{33304008-7031-4E68-B5DA-F35DB2A179D1}"/>
    <cellStyle name="Heading 2 4" xfId="503" xr:uid="{00000000-0005-0000-0000-0000EB010000}"/>
    <cellStyle name="Heading 2 4 2" xfId="3592" xr:uid="{1FFEC8F6-46EF-4054-831F-13A7BF542840}"/>
    <cellStyle name="Heading 2 4 3" xfId="6967" xr:uid="{A38E368B-91EA-4E14-BF3D-F18266918C95}"/>
    <cellStyle name="Heading 2 4 4" xfId="2067" xr:uid="{7966C435-7CCB-45FB-95C5-DF49D9324D10}"/>
    <cellStyle name="Heading 2 5" xfId="500" xr:uid="{00000000-0005-0000-0000-0000EC010000}"/>
    <cellStyle name="Heading 2_Jersey" xfId="3593" xr:uid="{554D448D-EE2C-4B2A-9386-AAB1DC0E1704}"/>
    <cellStyle name="Heading 3" xfId="3594" xr:uid="{14CF13F9-A445-48F5-8554-D710E57B787E}"/>
    <cellStyle name="Heading 3 2" xfId="505" xr:uid="{00000000-0005-0000-0000-0000ED010000}"/>
    <cellStyle name="Heading 3 2 2" xfId="3595" xr:uid="{5A024AED-1310-44BC-92FA-03C82A3355CA}"/>
    <cellStyle name="Heading 3 2 3" xfId="5445" xr:uid="{FE8E75FA-1026-4D86-8BF3-5E30C0820E12}"/>
    <cellStyle name="Heading 3 2 4" xfId="2068" xr:uid="{CDB5DDB3-A89B-4F70-83EB-684E23D4293B}"/>
    <cellStyle name="Heading 3 3" xfId="506" xr:uid="{00000000-0005-0000-0000-0000EE010000}"/>
    <cellStyle name="Heading 3 3 2" xfId="3596" xr:uid="{58401344-61FF-4763-B001-2C1AC5E6A9BF}"/>
    <cellStyle name="Heading 3 3 3" xfId="5446" xr:uid="{D5677712-5405-4DE7-B429-B228290AF3CD}"/>
    <cellStyle name="Heading 3 3 4" xfId="2069" xr:uid="{D2C97232-35A5-42AA-ABD6-3C6EAB58BD11}"/>
    <cellStyle name="Heading 3 4" xfId="507" xr:uid="{00000000-0005-0000-0000-0000EF010000}"/>
    <cellStyle name="Heading 3 4 2" xfId="3597" xr:uid="{1F082054-7CC6-456C-B93D-24D382CB85F1}"/>
    <cellStyle name="Heading 3 4 3" xfId="6968" xr:uid="{6BBD1851-F060-41B2-8FF7-D96140B230D8}"/>
    <cellStyle name="Heading 3 4 4" xfId="2070" xr:uid="{EC234CAC-B407-486C-A55F-9315A144998C}"/>
    <cellStyle name="Heading 3 5" xfId="504" xr:uid="{00000000-0005-0000-0000-0000F0010000}"/>
    <cellStyle name="Heading 3_Jersey" xfId="3598" xr:uid="{D6F966C6-FDA1-480A-A3E1-729DFF637C54}"/>
    <cellStyle name="Heading 4" xfId="3599" xr:uid="{65544D09-958A-4CB6-993C-AD1621CDE141}"/>
    <cellStyle name="Heading 4 2" xfId="509" xr:uid="{00000000-0005-0000-0000-0000F1010000}"/>
    <cellStyle name="Heading 4 2 2" xfId="3600" xr:uid="{42399EAF-DF1A-459B-9EB5-5D1EE49EF1FF}"/>
    <cellStyle name="Heading 4 2 3" xfId="5447" xr:uid="{ABF5ED12-640B-495D-B23B-92DB497604CC}"/>
    <cellStyle name="Heading 4 2 4" xfId="2071" xr:uid="{39E03C24-0C16-490B-882E-27C6773F91A9}"/>
    <cellStyle name="Heading 4 3" xfId="510" xr:uid="{00000000-0005-0000-0000-0000F2010000}"/>
    <cellStyle name="Heading 4 3 2" xfId="3601" xr:uid="{8B87295B-4945-4EA5-9999-506D11E9BC2F}"/>
    <cellStyle name="Heading 4 3 3" xfId="5448" xr:uid="{7EDFA770-8BA6-439A-AC5E-28AA103F9383}"/>
    <cellStyle name="Heading 4 3 4" xfId="2072" xr:uid="{AAD00D86-6B30-4B18-8E3C-74CC691F2B95}"/>
    <cellStyle name="Heading 4 4" xfId="511" xr:uid="{00000000-0005-0000-0000-0000F3010000}"/>
    <cellStyle name="Heading 4 4 2" xfId="3602" xr:uid="{D39AE117-F264-45D4-BBC8-DBC70DA1A8AF}"/>
    <cellStyle name="Heading 4 4 3" xfId="6969" xr:uid="{BAB2B08D-E6C8-4506-8ADA-30B1F7A6053B}"/>
    <cellStyle name="Heading 4 4 4" xfId="2073" xr:uid="{C7F25A73-E0D7-4826-87B2-63222B0CF49E}"/>
    <cellStyle name="Heading 4 5" xfId="508" xr:uid="{00000000-0005-0000-0000-0000F4010000}"/>
    <cellStyle name="Heading 4_KG prices" xfId="3603" xr:uid="{43A262CF-65E3-4A5C-8C16-E1593A05F271}"/>
    <cellStyle name="Hyperlink 2" xfId="5449" xr:uid="{AC4D3BD0-1819-4171-9302-117A4B759FF3}"/>
    <cellStyle name="Input" xfId="3604" xr:uid="{9D411934-41E5-4A13-AC2F-45300C37058B}"/>
    <cellStyle name="Input [yellow]" xfId="7316" xr:uid="{B25A20CD-30A6-4561-9D05-A21561256D5B}"/>
    <cellStyle name="Input 2" xfId="513" xr:uid="{00000000-0005-0000-0000-0000F5010000}"/>
    <cellStyle name="Input 2 2" xfId="3605" xr:uid="{934FB157-F8E3-484C-84BE-246B16D834E1}"/>
    <cellStyle name="Input 2 2 2" xfId="8885" xr:uid="{5D1DC42A-92EF-43C2-AC80-5661CD4639AB}"/>
    <cellStyle name="Input 2 3" xfId="5450" xr:uid="{836C7887-5380-49F3-ADC2-037D938B003A}"/>
    <cellStyle name="Input 2 3 2" xfId="9420" xr:uid="{0EEC6FFF-236A-426F-B835-6BC1459DD8A5}"/>
    <cellStyle name="Input 2 4" xfId="8386" xr:uid="{0AADA67F-100C-41BA-A323-9EF6165B98E7}"/>
    <cellStyle name="Input 2 4 2" xfId="9946" xr:uid="{53582285-48D2-4441-82D0-A1533B1F97BB}"/>
    <cellStyle name="Input 2 5" xfId="2074" xr:uid="{55179ED0-62FD-46BD-BE66-92FB2A66BCA2}"/>
    <cellStyle name="Input 3" xfId="514" xr:uid="{00000000-0005-0000-0000-0000F6010000}"/>
    <cellStyle name="Input 3 2" xfId="3606" xr:uid="{14094253-BA3F-445F-A713-E63F85A7BECD}"/>
    <cellStyle name="Input 3 2 2" xfId="8886" xr:uid="{8352F63B-833F-4AFB-9B98-C0211F47C37E}"/>
    <cellStyle name="Input 3 3" xfId="5451" xr:uid="{0D22B4C4-05AC-4567-A658-02CBC67EDE5C}"/>
    <cellStyle name="Input 3 3 2" xfId="9421" xr:uid="{9DC2A4F8-264A-4EE4-B57E-8E5B153ABB5A}"/>
    <cellStyle name="Input 3 4" xfId="8385" xr:uid="{BABDAB25-AF5E-4F53-B69A-83F844E62F6A}"/>
    <cellStyle name="Input 3 4 2" xfId="9945" xr:uid="{9BAED439-4E78-47C1-B2B8-C418808E83E5}"/>
    <cellStyle name="Input 3 5" xfId="2075" xr:uid="{0C3B38CF-2E70-4362-A898-F079E58C8208}"/>
    <cellStyle name="Input 4" xfId="515" xr:uid="{00000000-0005-0000-0000-0000F7010000}"/>
    <cellStyle name="Input 4 2" xfId="3607" xr:uid="{E4397FF0-2A16-4D79-8484-24F3A36EE0B5}"/>
    <cellStyle name="Input 4 2 2" xfId="8887" xr:uid="{CF49729C-F83D-4415-8907-7F8BE72FB8C0}"/>
    <cellStyle name="Input 4 3" xfId="6970" xr:uid="{CD3FEF02-4235-45F1-8905-9957CD43DDDC}"/>
    <cellStyle name="Input 4 3 2" xfId="9775" xr:uid="{E5D2AD30-2ACA-4D24-B402-090D7D96DC4C}"/>
    <cellStyle name="Input 4 4" xfId="8384" xr:uid="{2DEAFB6C-D7CD-4E59-9091-599E73A8B888}"/>
    <cellStyle name="Input 4 4 2" xfId="9944" xr:uid="{EF4EFEE7-37A4-4DC5-B204-F8F9CA09281B}"/>
    <cellStyle name="Input 4 5" xfId="2076" xr:uid="{9EC267B7-5EB0-4F60-B822-C93131A7C399}"/>
    <cellStyle name="Input 5" xfId="512" xr:uid="{00000000-0005-0000-0000-0000F8010000}"/>
    <cellStyle name="Input 5 2" xfId="8319" xr:uid="{0A263527-809F-4D59-A217-BB1355F9075D}"/>
    <cellStyle name="Input 5 2 2" xfId="9941" xr:uid="{BDDAE5C6-8794-4977-8972-25E09918989D}"/>
    <cellStyle name="Input 5 3" xfId="8387" xr:uid="{A974497B-8EBE-445D-B85E-3101D014EC49}"/>
    <cellStyle name="Input 5 3 2" xfId="9947" xr:uid="{C2E98CAD-AF0B-4F4B-B022-897C5BB9F30A}"/>
    <cellStyle name="Input 5 4" xfId="7317" xr:uid="{28DAA86F-CA5A-4CDE-AC48-F93AC6BA2093}"/>
    <cellStyle name="Input 6" xfId="7318" xr:uid="{D201F676-1933-486C-842A-0CDD5CA20B59}"/>
    <cellStyle name="Input 6 2" xfId="9845" xr:uid="{75D98798-A217-4C1F-BB2D-97D4F8B2EFA3}"/>
    <cellStyle name="Input 7" xfId="8884" xr:uid="{8B0F5F7E-C9CF-433B-884E-1618D6FCAD1E}"/>
    <cellStyle name="Input_Jersey" xfId="3608" xr:uid="{9ABC756C-CE33-4651-BD60-E1D40942BDE9}"/>
    <cellStyle name="Linked Cell" xfId="3609" xr:uid="{C08B2422-93A6-4D76-B71E-DC3FA658FA97}"/>
    <cellStyle name="Linked Cell 2" xfId="517" xr:uid="{00000000-0005-0000-0000-0000F9010000}"/>
    <cellStyle name="Linked Cell 2 2" xfId="3610" xr:uid="{DC53CF95-4BD5-4BEC-96AB-B903EC645568}"/>
    <cellStyle name="Linked Cell 2 3" xfId="5452" xr:uid="{3E260E8B-1BB3-442F-A581-7C14D1DE7DA0}"/>
    <cellStyle name="Linked Cell 2 4" xfId="2077" xr:uid="{7A30D693-0BB5-44FC-B3EC-DA1367A1D985}"/>
    <cellStyle name="Linked Cell 3" xfId="518" xr:uid="{00000000-0005-0000-0000-0000FA010000}"/>
    <cellStyle name="Linked Cell 3 2" xfId="3611" xr:uid="{25A4896B-49AA-46BC-923A-6BA7D3D19E42}"/>
    <cellStyle name="Linked Cell 3 3" xfId="5453" xr:uid="{F6329305-54FB-4657-8146-2DAEA62F2D37}"/>
    <cellStyle name="Linked Cell 3 4" xfId="2078" xr:uid="{3F2EEE67-1832-4411-B5BC-EDBB7ACC83BD}"/>
    <cellStyle name="Linked Cell 4" xfId="519" xr:uid="{00000000-0005-0000-0000-0000FB010000}"/>
    <cellStyle name="Linked Cell 4 2" xfId="3612" xr:uid="{7CE20A12-A8AC-4C64-821E-EE82AC1EC908}"/>
    <cellStyle name="Linked Cell 4 3" xfId="6971" xr:uid="{E6447A72-089B-4E62-A356-F095BE8153C2}"/>
    <cellStyle name="Linked Cell 4 4" xfId="2079" xr:uid="{EAD7582E-E174-4EF7-9C67-C03943EA8BAD}"/>
    <cellStyle name="Linked Cell 5" xfId="516" xr:uid="{00000000-0005-0000-0000-0000FC010000}"/>
    <cellStyle name="Linked Cell_Jersey" xfId="3613" xr:uid="{70EFBAA8-0F18-4D46-80EE-D6879B066DBC}"/>
    <cellStyle name="Neutral" xfId="3614" xr:uid="{E4B4DC70-B58E-41FF-888B-0217A26268C4}"/>
    <cellStyle name="Neutral 2" xfId="521" xr:uid="{00000000-0005-0000-0000-0000FD010000}"/>
    <cellStyle name="Neutral 2 2" xfId="3615" xr:uid="{E7AB9899-31E1-4E07-A8D0-820FDA296761}"/>
    <cellStyle name="Neutral 2 3" xfId="5454" xr:uid="{10CF8CE6-5228-43AD-9F8A-3E2A204C8F88}"/>
    <cellStyle name="Neutral 2 4" xfId="2080" xr:uid="{0DB4EB85-C432-47E4-8F8F-F7ECE6B4EF65}"/>
    <cellStyle name="Neutral 3" xfId="522" xr:uid="{00000000-0005-0000-0000-0000FE010000}"/>
    <cellStyle name="Neutral 3 2" xfId="3616" xr:uid="{A274319B-F49B-4E6E-AC6E-829D0446F336}"/>
    <cellStyle name="Neutral 3 3" xfId="5455" xr:uid="{7CE3DCF7-BEA0-4A85-9068-E867C0240A79}"/>
    <cellStyle name="Neutral 3 4" xfId="2081" xr:uid="{FA4044D6-5A12-4B6B-96C8-933FFE82666C}"/>
    <cellStyle name="Neutral 4" xfId="523" xr:uid="{00000000-0005-0000-0000-0000FF010000}"/>
    <cellStyle name="Neutral 4 2" xfId="3617" xr:uid="{0C2BB513-A9AC-404C-9CA4-4F5694E9B34C}"/>
    <cellStyle name="Neutral 4 3" xfId="6972" xr:uid="{A01D457A-FB5C-4F22-AE83-DCD802EBF53A}"/>
    <cellStyle name="Neutral 4 4" xfId="2082" xr:uid="{670EB1EC-5979-4792-87ED-AC7E4A7673C8}"/>
    <cellStyle name="Neutral 5" xfId="520" xr:uid="{00000000-0005-0000-0000-000000020000}"/>
    <cellStyle name="no dec" xfId="7319" xr:uid="{28C970F9-AD7D-4198-85CD-FCD26E16303A}"/>
    <cellStyle name="nonIncludedStores" xfId="524" xr:uid="{00000000-0005-0000-0000-000001020000}"/>
    <cellStyle name="nonIncludedStores 2" xfId="3618" xr:uid="{3B96F45F-22B6-453E-831A-DCCF099709F6}"/>
    <cellStyle name="nonIncludedStores 2 2" xfId="8888" xr:uid="{1DEF765C-6E09-4069-A7E4-784107837DDC}"/>
    <cellStyle name="nonIncludedStores 3" xfId="5456" xr:uid="{D2E9F1EE-9A1C-4DC3-8FE7-54A3C713EDDC}"/>
    <cellStyle name="nonIncludedStores 3 2" xfId="9422" xr:uid="{4CBB94CB-D41E-4D8C-8E26-C1F9594ACCFE}"/>
    <cellStyle name="nonIncludedStores 4" xfId="8320" xr:uid="{687359BF-55C8-496B-8D81-3317DD65B28F}"/>
    <cellStyle name="nonIncludedStores 5" xfId="2083" xr:uid="{10380923-E0AF-4AFC-A7A8-91D7FC74D099}"/>
    <cellStyle name="Normal - Style1" xfId="7320" xr:uid="{ECFA63DC-6E24-4C75-A1A2-D8439B8EAFCF}"/>
    <cellStyle name="Normal 1" xfId="525" xr:uid="{00000000-0005-0000-0000-000002020000}"/>
    <cellStyle name="Normal 1 2" xfId="3619" xr:uid="{CB0BF22C-53C0-475C-B598-905760FD94B7}"/>
    <cellStyle name="Normal 1 2 2" xfId="4711" xr:uid="{FFA85D13-9763-4419-B79E-BDE5F5A9A2A8}"/>
    <cellStyle name="Normal 1 2 2 2" xfId="9088" xr:uid="{32A4F462-A3DC-42C8-9E60-260B4F286B7A}"/>
    <cellStyle name="Normal 1 2 3" xfId="8889" xr:uid="{963F8F72-7FCA-419C-A909-0777AA82EF2C}"/>
    <cellStyle name="Normal 1 2 4" xfId="5457" xr:uid="{E7ED4C8D-24DE-4C2B-8ACA-62A5C016F794}"/>
    <cellStyle name="Normal 1 2 4 2" xfId="5458" xr:uid="{DF8A0D71-809E-4DAB-8E30-C0BE9A07A36A}"/>
    <cellStyle name="Normal 1 2 4 2 2" xfId="9424" xr:uid="{BD724FAC-2354-4762-A609-ADE1F9D22713}"/>
    <cellStyle name="Normal 1 2 4 3" xfId="9423" xr:uid="{F97C166F-1BC6-4602-B12D-DA5BEECF3815}"/>
    <cellStyle name="Normal 1 3" xfId="5459" xr:uid="{74FE36A3-9DA3-429A-B553-07C965628582}"/>
    <cellStyle name="Normal 1 3 2" xfId="5460" xr:uid="{F6EBDF23-7B4B-474E-9F22-7867F0F3990C}"/>
    <cellStyle name="Normal 1 3 2 2" xfId="9426" xr:uid="{B169E487-C46C-4E9C-96A4-6E94AF641E44}"/>
    <cellStyle name="Normal 1 3 3" xfId="9425" xr:uid="{B13C14F0-533D-46D4-9AAD-B2642C1B3C4D}"/>
    <cellStyle name="Normal 1 4" xfId="5461" xr:uid="{9ABE16AF-52FC-46AC-9CB8-2BF45A3FE298}"/>
    <cellStyle name="Normal 1 4 2" xfId="9427" xr:uid="{347EA6E0-C1E7-4150-9C3B-206E1278569E}"/>
    <cellStyle name="Normal 1 5" xfId="4702" xr:uid="{655538DB-177A-4349-BC6D-6253FD93AF5C}"/>
    <cellStyle name="Normal 1 5 2" xfId="9081" xr:uid="{4C08BC3B-8198-4599-B436-EE621E5C7F5B}"/>
    <cellStyle name="Normal 1 6" xfId="8321" xr:uid="{91A6DB38-FBB6-4946-82EC-F4C901D48946}"/>
    <cellStyle name="Normal 1 7" xfId="2084" xr:uid="{700B81B4-3233-4113-8018-EF231E14CAD5}"/>
    <cellStyle name="Normal 10" xfId="526" xr:uid="{00000000-0005-0000-0000-000003020000}"/>
    <cellStyle name="Normal 10 10" xfId="527" xr:uid="{00000000-0005-0000-0000-000004020000}"/>
    <cellStyle name="Normal 10 10 2" xfId="528" xr:uid="{00000000-0005-0000-0000-000005020000}"/>
    <cellStyle name="Normal 10 10 2 2" xfId="3622" xr:uid="{6D4A482A-735F-45C9-B157-EBF1CC1E7894}"/>
    <cellStyle name="Normal 10 10 2 3" xfId="5464" xr:uid="{39BAACAE-CFCC-4B2B-B51C-58E1CE835ED5}"/>
    <cellStyle name="Normal 10 10 2 4" xfId="2087" xr:uid="{C48A0C46-9EF6-425B-9F6B-AF7A4B978C18}"/>
    <cellStyle name="Normal 10 10 3" xfId="3621" xr:uid="{EACDCB0F-E049-40AE-9704-1957A8D0788C}"/>
    <cellStyle name="Normal 10 10 4" xfId="5463" xr:uid="{812DDF00-E4C7-4424-A1C3-2C032FA1DBB4}"/>
    <cellStyle name="Normal 10 10 5" xfId="2086" xr:uid="{3D29E051-7CD1-46D6-8B40-A51668E5D676}"/>
    <cellStyle name="Normal 10 10_CCD SteinMart blanket  throw 20140116 (2)" xfId="7773" xr:uid="{F960FB0F-53AD-428D-AABB-4B832BCBDF66}"/>
    <cellStyle name="Normal 10 11" xfId="529" xr:uid="{00000000-0005-0000-0000-000006020000}"/>
    <cellStyle name="Normal 10 11 2" xfId="530" xr:uid="{00000000-0005-0000-0000-000007020000}"/>
    <cellStyle name="Normal 10 11 2 2" xfId="3624" xr:uid="{65BF4148-A8AB-445F-91AC-203219E75C5A}"/>
    <cellStyle name="Normal 10 11 2 3" xfId="5466" xr:uid="{0D5C2912-A70C-440E-86B1-866D7857658E}"/>
    <cellStyle name="Normal 10 11 2 4" xfId="2089" xr:uid="{41C43690-8266-432D-892A-F3C92CA6F268}"/>
    <cellStyle name="Normal 10 11 3" xfId="3623" xr:uid="{898444A5-177C-47E9-BCF7-952923979C9F}"/>
    <cellStyle name="Normal 10 11 4" xfId="5465" xr:uid="{76854544-8D65-43BB-ADB6-07D98B833D90}"/>
    <cellStyle name="Normal 10 11 5" xfId="2088" xr:uid="{E9C5CAF3-AE2D-4888-BBF6-F24300D3B96A}"/>
    <cellStyle name="Normal 10 11_CCD SteinMart blanket  throw 20140116 (2)" xfId="7774" xr:uid="{6A132F28-933A-47CC-AAE7-5160016BA311}"/>
    <cellStyle name="Normal 10 12" xfId="531" xr:uid="{00000000-0005-0000-0000-000008020000}"/>
    <cellStyle name="Normal 10 12 2" xfId="532" xr:uid="{00000000-0005-0000-0000-000009020000}"/>
    <cellStyle name="Normal 10 12 2 2" xfId="3626" xr:uid="{6F24AA3E-B0C0-46DF-A821-760F1BBEDF14}"/>
    <cellStyle name="Normal 10 12 2 3" xfId="5468" xr:uid="{840F3D35-7458-45CD-9047-7E2807717D72}"/>
    <cellStyle name="Normal 10 12 2 4" xfId="2091" xr:uid="{F0A92565-0B6E-49B5-B695-232CAB4124AE}"/>
    <cellStyle name="Normal 10 12 3" xfId="3625" xr:uid="{C2AE2299-A47C-4A77-BDB0-2AA291DCCA61}"/>
    <cellStyle name="Normal 10 12 4" xfId="5467" xr:uid="{EC31D1C3-D091-4B16-AA60-EFFB8D536CBE}"/>
    <cellStyle name="Normal 10 12 5" xfId="2090" xr:uid="{4585E9DC-A49C-4F8D-B9AA-C98DBD9DB748}"/>
    <cellStyle name="Normal 10 12_CCD SteinMart blanket  throw 20140116 (2)" xfId="7775" xr:uid="{3129C796-B6C1-479D-9878-EBE7A8FFF8F9}"/>
    <cellStyle name="Normal 10 13" xfId="533" xr:uid="{00000000-0005-0000-0000-00000A020000}"/>
    <cellStyle name="Normal 10 13 2" xfId="534" xr:uid="{00000000-0005-0000-0000-00000B020000}"/>
    <cellStyle name="Normal 10 13 2 2" xfId="3628" xr:uid="{912FC31E-E9D5-4A35-A1A6-DD1BBAFAA9C0}"/>
    <cellStyle name="Normal 10 13 2 3" xfId="5470" xr:uid="{4EE756E0-A3B3-4C87-8BBC-E2A8F591D8C0}"/>
    <cellStyle name="Normal 10 13 2 4" xfId="2093" xr:uid="{ED773326-AFFF-45F1-969F-99F6107486F6}"/>
    <cellStyle name="Normal 10 13 3" xfId="3627" xr:uid="{2D753359-BB97-4E69-A9E6-88BA5A178D35}"/>
    <cellStyle name="Normal 10 13 4" xfId="5469" xr:uid="{5A81597C-D374-42E8-9067-22F0FF2A7AFE}"/>
    <cellStyle name="Normal 10 13 5" xfId="2092" xr:uid="{C89AF1FC-9D11-44A9-9BAC-6F2E60B06C25}"/>
    <cellStyle name="Normal 10 13_CCD SteinMart blanket  throw 20140116 (2)" xfId="7776" xr:uid="{068A775E-4D6F-4272-8976-E53D03B664B8}"/>
    <cellStyle name="Normal 10 14" xfId="535" xr:uid="{00000000-0005-0000-0000-00000C020000}"/>
    <cellStyle name="Normal 10 14 2" xfId="536" xr:uid="{00000000-0005-0000-0000-00000D020000}"/>
    <cellStyle name="Normal 10 14 2 2" xfId="3630" xr:uid="{3DD43DFB-06F3-4C36-ACEE-48FFCF55C6FF}"/>
    <cellStyle name="Normal 10 14 2 3" xfId="5472" xr:uid="{92C50CDF-B034-4871-B870-9BFA53D98253}"/>
    <cellStyle name="Normal 10 14 2 4" xfId="2095" xr:uid="{271C4721-0F62-40F0-9F77-237DFCE4A0B2}"/>
    <cellStyle name="Normal 10 14 3" xfId="3629" xr:uid="{8FED7370-9DC2-4B3F-AC3F-DD618124CABB}"/>
    <cellStyle name="Normal 10 14 4" xfId="5471" xr:uid="{C34F7606-4EC6-47B9-B776-E3CCF6398DDE}"/>
    <cellStyle name="Normal 10 14 5" xfId="2094" xr:uid="{BB4F6674-DC1B-4E14-B9A5-DD2E1E04C43C}"/>
    <cellStyle name="Normal 10 14_CCD SteinMart blanket  throw 20140116 (2)" xfId="7777" xr:uid="{75D758EC-8375-46BD-9BA0-61F411B82DFF}"/>
    <cellStyle name="Normal 10 15" xfId="537" xr:uid="{00000000-0005-0000-0000-00000E020000}"/>
    <cellStyle name="Normal 10 15 2" xfId="538" xr:uid="{00000000-0005-0000-0000-00000F020000}"/>
    <cellStyle name="Normal 10 15 2 2" xfId="3632" xr:uid="{7ED97EC7-5BCD-4FE6-8A05-C448CCA70736}"/>
    <cellStyle name="Normal 10 15 2 3" xfId="5474" xr:uid="{7DA8E208-AF77-46E8-B0CB-573C6CD9F406}"/>
    <cellStyle name="Normal 10 15 2 4" xfId="2097" xr:uid="{21FC0853-65CE-4B16-9C01-242DC4B28D05}"/>
    <cellStyle name="Normal 10 15 3" xfId="3631" xr:uid="{0AF02494-F913-445E-8C13-D3DA9C0AE19E}"/>
    <cellStyle name="Normal 10 15 4" xfId="5473" xr:uid="{02042EC2-8633-4D14-AA32-9DAB1266D22C}"/>
    <cellStyle name="Normal 10 15 5" xfId="2096" xr:uid="{E66853B4-E7E7-4D68-9743-FA4E91A0E088}"/>
    <cellStyle name="Normal 10 15_CCD SteinMart blanket  throw 20140116 (2)" xfId="7778" xr:uid="{93300BFA-BA45-43ED-AC0A-347F3362F7E3}"/>
    <cellStyle name="Normal 10 16" xfId="539" xr:uid="{00000000-0005-0000-0000-000010020000}"/>
    <cellStyle name="Normal 10 16 2" xfId="540" xr:uid="{00000000-0005-0000-0000-000011020000}"/>
    <cellStyle name="Normal 10 16 2 2" xfId="3634" xr:uid="{B30A5331-AA56-48BF-B8BA-D95E1A3CC55C}"/>
    <cellStyle name="Normal 10 16 2 3" xfId="5476" xr:uid="{B470F7B4-5433-457D-A0F9-CCB05FC9A7FD}"/>
    <cellStyle name="Normal 10 16 2 4" xfId="2099" xr:uid="{FB631137-A192-4149-85DD-3449B7975CA6}"/>
    <cellStyle name="Normal 10 16 3" xfId="3633" xr:uid="{208E4C36-8FAA-4119-9878-99EFCFA2DFC2}"/>
    <cellStyle name="Normal 10 16 4" xfId="5475" xr:uid="{FC0B57F9-912E-4759-8C8C-3AACF6BADE1F}"/>
    <cellStyle name="Normal 10 16 5" xfId="2098" xr:uid="{70F75CBD-D503-4340-9CBE-B6D44AF19C96}"/>
    <cellStyle name="Normal 10 16_CCD SteinMart blanket  throw 20140116 (2)" xfId="7779" xr:uid="{441E0864-5742-46A7-86D0-4E1B3B04FF82}"/>
    <cellStyle name="Normal 10 17" xfId="541" xr:uid="{00000000-0005-0000-0000-000012020000}"/>
    <cellStyle name="Normal 10 17 2" xfId="542" xr:uid="{00000000-0005-0000-0000-000013020000}"/>
    <cellStyle name="Normal 10 17 2 2" xfId="3636" xr:uid="{BB471C94-2430-47BA-B691-C7A25BE8631A}"/>
    <cellStyle name="Normal 10 17 2 3" xfId="5478" xr:uid="{C373AC99-4CD7-4B5C-863E-E9763B981DA3}"/>
    <cellStyle name="Normal 10 17 2 4" xfId="2101" xr:uid="{447FA112-8B7C-4D21-B9F5-BC41BD2153A0}"/>
    <cellStyle name="Normal 10 17 3" xfId="3635" xr:uid="{08027AAC-936E-4B1D-B482-0113BCA5C4B2}"/>
    <cellStyle name="Normal 10 17 4" xfId="5477" xr:uid="{6BB249D5-44C5-4516-A198-0029F71F69FC}"/>
    <cellStyle name="Normal 10 17 5" xfId="2100" xr:uid="{15F0D62D-6D11-401C-A3EA-6264DAE5F34A}"/>
    <cellStyle name="Normal 10 17_CCD SteinMart blanket  throw 20140116 (2)" xfId="7780" xr:uid="{1B16D764-6C01-4847-BA9E-B937524F41B2}"/>
    <cellStyle name="Normal 10 18" xfId="543" xr:uid="{00000000-0005-0000-0000-000014020000}"/>
    <cellStyle name="Normal 10 18 2" xfId="544" xr:uid="{00000000-0005-0000-0000-000015020000}"/>
    <cellStyle name="Normal 10 18 2 2" xfId="3638" xr:uid="{6B6DD73E-A2B6-4FEA-8195-CDD445ACABB8}"/>
    <cellStyle name="Normal 10 18 2 3" xfId="5480" xr:uid="{0AE1D156-BF0B-4D53-AFFD-BF8FB270723C}"/>
    <cellStyle name="Normal 10 18 2 4" xfId="2103" xr:uid="{C8B3564F-8846-4B4E-A275-5BEDFDA5A308}"/>
    <cellStyle name="Normal 10 18 3" xfId="3637" xr:uid="{53EF9EBB-509E-4252-AD38-4690C4FB8EE2}"/>
    <cellStyle name="Normal 10 18 4" xfId="5479" xr:uid="{71ACBE9B-DEB6-4472-81DB-F927DA91C4A2}"/>
    <cellStyle name="Normal 10 18 5" xfId="2102" xr:uid="{F5CF7165-A350-47BB-A34D-96BCADBBD9B2}"/>
    <cellStyle name="Normal 10 18_CCD SteinMart blanket  throw 20140116 (2)" xfId="7781" xr:uid="{11EB6405-8FBF-4203-B170-4E34C13D3412}"/>
    <cellStyle name="Normal 10 19" xfId="3620" xr:uid="{EE57F73E-9251-4CAD-A393-2B637B3C30EF}"/>
    <cellStyle name="Normal 10 19 2" xfId="7321" xr:uid="{9820AF9F-4252-4307-B30F-B1C573FB04E0}"/>
    <cellStyle name="Normal 10 19 2 2" xfId="9846" xr:uid="{3B9EB80B-EA40-4B43-B8FA-A50E3E97A151}"/>
    <cellStyle name="Normal 10 19 3" xfId="8890" xr:uid="{DC55EFBC-5346-4A11-9735-964DC6CAD96F}"/>
    <cellStyle name="Normal 10 2" xfId="545" xr:uid="{00000000-0005-0000-0000-000016020000}"/>
    <cellStyle name="Normal 10 2 2" xfId="546" xr:uid="{00000000-0005-0000-0000-000017020000}"/>
    <cellStyle name="Normal 10 2 2 2" xfId="3640" xr:uid="{F31C15BD-CD68-4D2C-9965-1A81F13FC075}"/>
    <cellStyle name="Normal 10 2 2 3" xfId="5482" xr:uid="{BD966746-2B38-4BAF-AEB0-68D95F17DC26}"/>
    <cellStyle name="Normal 10 2 2 4" xfId="2105" xr:uid="{8345E73D-347B-486A-9F42-027612C7E2E6}"/>
    <cellStyle name="Normal 10 2 3" xfId="3639" xr:uid="{0479F60C-43F7-404E-98E8-A08B0F9541DC}"/>
    <cellStyle name="Normal 10 2 4" xfId="5481" xr:uid="{8517E057-E7F4-4454-BC1E-6ABE37D6B98B}"/>
    <cellStyle name="Normal 10 2 5" xfId="2104" xr:uid="{BEBCA005-2854-4185-9C22-2BD43E5C810F}"/>
    <cellStyle name="Normal 10 2_CCD SteinMart blanket  throw 20140116 (2)" xfId="7782" xr:uid="{6D332F21-624C-467A-BBB3-4B491E53C7C7}"/>
    <cellStyle name="Normal 10 20" xfId="5462" xr:uid="{55618836-2554-463F-BBE6-AD1B4D684EAE}"/>
    <cellStyle name="Normal 10 20 2" xfId="9428" xr:uid="{24501993-0AE2-4169-8D11-B778E231DC1C}"/>
    <cellStyle name="Normal 10 21" xfId="8322" xr:uid="{7AED7FC7-7250-42CA-9187-732824215D6B}"/>
    <cellStyle name="Normal 10 22" xfId="8382" xr:uid="{0842F882-080E-42A0-8017-2612744A8872}"/>
    <cellStyle name="Normal 10 23" xfId="2085" xr:uid="{EF63427A-0EA7-4C17-A7DF-B63AACD44DAB}"/>
    <cellStyle name="Normal 10 24" xfId="8659" xr:uid="{6898CEFF-8838-4022-8427-3280E1D6C4B5}"/>
    <cellStyle name="Normal 10 25" xfId="8589" xr:uid="{620AC633-4D4A-42B7-B8BE-CD989A643CFD}"/>
    <cellStyle name="Normal 10 26" xfId="8628" xr:uid="{D36ED57F-1548-4AD5-B671-D96744A5F929}"/>
    <cellStyle name="Normal 10 3" xfId="547" xr:uid="{00000000-0005-0000-0000-000018020000}"/>
    <cellStyle name="Normal 10 3 2" xfId="548" xr:uid="{00000000-0005-0000-0000-000019020000}"/>
    <cellStyle name="Normal 10 3 2 2" xfId="3642" xr:uid="{54BCA219-7E9B-42F4-B5B8-0F21C2F50899}"/>
    <cellStyle name="Normal 10 3 2 3" xfId="5484" xr:uid="{55C82D85-F22A-4E77-8572-5EC5BAF8A888}"/>
    <cellStyle name="Normal 10 3 2 4" xfId="2107" xr:uid="{CD896FC7-08AE-4294-A2D0-4219032EC2C5}"/>
    <cellStyle name="Normal 10 3 3" xfId="3641" xr:uid="{2072B501-3074-460F-994B-5618B16287A3}"/>
    <cellStyle name="Normal 10 3 4" xfId="5483" xr:uid="{B7412B3B-4940-44BC-9434-8B303618E425}"/>
    <cellStyle name="Normal 10 3 5" xfId="2106" xr:uid="{9C0237B8-4390-4B6A-9389-E1D4A055BF4E}"/>
    <cellStyle name="Normal 10 3_CCD SteinMart blanket  throw 20140116 (2)" xfId="7783" xr:uid="{692B52CC-B367-4A57-87E3-FF547C7C2630}"/>
    <cellStyle name="Normal 10 4" xfId="549" xr:uid="{00000000-0005-0000-0000-00001A020000}"/>
    <cellStyle name="Normal 10 4 2" xfId="550" xr:uid="{00000000-0005-0000-0000-00001B020000}"/>
    <cellStyle name="Normal 10 4 2 2" xfId="3644" xr:uid="{A7A8B18D-0645-48AA-BDE4-0B6D7D5C6417}"/>
    <cellStyle name="Normal 10 4 2 3" xfId="5486" xr:uid="{4BABF0C2-02D9-4872-97B0-CD13246B27ED}"/>
    <cellStyle name="Normal 10 4 2 4" xfId="2109" xr:uid="{9226AA80-51D2-4154-B83B-65A92C6EFC07}"/>
    <cellStyle name="Normal 10 4 3" xfId="3643" xr:uid="{3F43E2C9-CEA8-43E1-94E6-F08AA12BFAB5}"/>
    <cellStyle name="Normal 10 4 4" xfId="5485" xr:uid="{D9B56566-99BF-4F20-BBEE-0FF9F5FABE77}"/>
    <cellStyle name="Normal 10 4 5" xfId="2108" xr:uid="{984FC84E-9CAE-42D5-B628-8AD3D7DDC1C7}"/>
    <cellStyle name="Normal 10 4_CCD SteinMart blanket  throw 20140116 (2)" xfId="7784" xr:uid="{57559CC7-5375-42B8-BF78-19DE32D405D5}"/>
    <cellStyle name="Normal 10 5" xfId="551" xr:uid="{00000000-0005-0000-0000-00001C020000}"/>
    <cellStyle name="Normal 10 5 2" xfId="552" xr:uid="{00000000-0005-0000-0000-00001D020000}"/>
    <cellStyle name="Normal 10 5 2 2" xfId="3646" xr:uid="{1DF49773-7581-4F35-9D50-A6FFE3051FC4}"/>
    <cellStyle name="Normal 10 5 2 3" xfId="5488" xr:uid="{5D7E1FF1-440B-4CD1-ABF2-8B2627EBA284}"/>
    <cellStyle name="Normal 10 5 2 4" xfId="2111" xr:uid="{5B23C973-07FF-4272-9D89-CC441480C158}"/>
    <cellStyle name="Normal 10 5 3" xfId="3645" xr:uid="{23ECB420-D835-4704-809A-2FFE36E5BA9B}"/>
    <cellStyle name="Normal 10 5 4" xfId="5487" xr:uid="{ED1ED7B7-43BB-415A-847B-0942DF9634F7}"/>
    <cellStyle name="Normal 10 5 5" xfId="2110" xr:uid="{617DC4ED-D58A-44AE-A880-8564143E7505}"/>
    <cellStyle name="Normal 10 5_CCD SteinMart blanket  throw 20140116 (2)" xfId="7785" xr:uid="{2E2E7F00-183C-40E3-9D17-23F934E565AE}"/>
    <cellStyle name="Normal 10 6" xfId="553" xr:uid="{00000000-0005-0000-0000-00001E020000}"/>
    <cellStyle name="Normal 10 6 2" xfId="554" xr:uid="{00000000-0005-0000-0000-00001F020000}"/>
    <cellStyle name="Normal 10 6 2 2" xfId="3648" xr:uid="{F5F6B401-5295-4548-8E9D-D8D164C61D33}"/>
    <cellStyle name="Normal 10 6 2 3" xfId="5490" xr:uid="{A2A47EA7-1739-4257-A680-C9CD50EBED25}"/>
    <cellStyle name="Normal 10 6 2 4" xfId="2113" xr:uid="{9284DF1F-A299-42F8-B091-73E22E2AA86B}"/>
    <cellStyle name="Normal 10 6 3" xfId="3647" xr:uid="{AA961DFF-27F9-440A-973A-CF305D592271}"/>
    <cellStyle name="Normal 10 6 4" xfId="5489" xr:uid="{C0CCFCF8-21D1-46AA-96C4-F7B31565B8DF}"/>
    <cellStyle name="Normal 10 6 5" xfId="2112" xr:uid="{CD5B2D4F-7FC9-48FF-A85B-A15366225C0F}"/>
    <cellStyle name="Normal 10 6_CCD SteinMart blanket  throw 20140116 (2)" xfId="7786" xr:uid="{78049220-B931-4122-844E-6C8D95E4504A}"/>
    <cellStyle name="Normal 10 7" xfId="555" xr:uid="{00000000-0005-0000-0000-000020020000}"/>
    <cellStyle name="Normal 10 7 2" xfId="556" xr:uid="{00000000-0005-0000-0000-000021020000}"/>
    <cellStyle name="Normal 10 7 2 2" xfId="3650" xr:uid="{947EAF2F-51EB-4BF6-98C6-47A541D26356}"/>
    <cellStyle name="Normal 10 7 2 3" xfId="5492" xr:uid="{94E7D241-DC7B-4BE9-8834-E1A2E9575521}"/>
    <cellStyle name="Normal 10 7 2 4" xfId="2115" xr:uid="{FBAA380F-630E-4A91-AA07-9EA76001C741}"/>
    <cellStyle name="Normal 10 7 3" xfId="3649" xr:uid="{45998738-3E75-419A-9424-30DD10E79B4D}"/>
    <cellStyle name="Normal 10 7 4" xfId="5491" xr:uid="{A53628B7-9609-4631-867B-D2E259734FC8}"/>
    <cellStyle name="Normal 10 7 5" xfId="2114" xr:uid="{9B1220C7-2FBA-4F9F-99A0-BE1A4018326F}"/>
    <cellStyle name="Normal 10 7_CCD SteinMart blanket  throw 20140116 (2)" xfId="7787" xr:uid="{BED6A782-B592-475F-B27C-C698AB034D69}"/>
    <cellStyle name="Normal 10 8" xfId="557" xr:uid="{00000000-0005-0000-0000-000022020000}"/>
    <cellStyle name="Normal 10 8 2" xfId="558" xr:uid="{00000000-0005-0000-0000-000023020000}"/>
    <cellStyle name="Normal 10 8 2 2" xfId="3652" xr:uid="{D0A98C55-52B9-410E-91F3-54376BAB49F1}"/>
    <cellStyle name="Normal 10 8 2 3" xfId="5494" xr:uid="{1C2EB4C1-CFDA-4C48-9AB6-45D8BDDCCEAE}"/>
    <cellStyle name="Normal 10 8 2 4" xfId="2117" xr:uid="{82BB936C-DED2-42AE-8BC2-9A0815F1FA33}"/>
    <cellStyle name="Normal 10 8 3" xfId="3651" xr:uid="{64B736A2-BB6E-4D36-B5C2-D0F71905FB4D}"/>
    <cellStyle name="Normal 10 8 4" xfId="5493" xr:uid="{2CA0FD1D-A59B-4C60-AD14-B410DE0245BA}"/>
    <cellStyle name="Normal 10 8 5" xfId="2116" xr:uid="{03D87E53-9A96-49F1-B361-DF489C2A0379}"/>
    <cellStyle name="Normal 10 8_CCD SteinMart blanket  throw 20140116 (2)" xfId="7788" xr:uid="{F47D8A59-630D-4F9B-B0BE-A9B9BDBE81DE}"/>
    <cellStyle name="Normal 10 9" xfId="559" xr:uid="{00000000-0005-0000-0000-000024020000}"/>
    <cellStyle name="Normal 10 9 2" xfId="560" xr:uid="{00000000-0005-0000-0000-000025020000}"/>
    <cellStyle name="Normal 10 9 2 2" xfId="3654" xr:uid="{48D93487-1C8C-4A04-80BB-ACAE99BD9043}"/>
    <cellStyle name="Normal 10 9 2 3" xfId="5496" xr:uid="{4EB8D8EE-CABB-4973-AB93-4F4C9591170C}"/>
    <cellStyle name="Normal 10 9 2 4" xfId="2119" xr:uid="{5EF6FF2D-5F67-472E-9F69-019994044F7E}"/>
    <cellStyle name="Normal 10 9 3" xfId="3653" xr:uid="{2F3C84AA-3B9B-4F50-B97C-FAEE850DEDF5}"/>
    <cellStyle name="Normal 10 9 4" xfId="5495" xr:uid="{A4046C72-E0C6-405B-89F7-93EE98B1529B}"/>
    <cellStyle name="Normal 10 9 5" xfId="2118" xr:uid="{DA938CEF-8744-4DD6-95F3-0BA2E2BA6DF0}"/>
    <cellStyle name="Normal 10 9_CCD SteinMart blanket  throw 20140116 (2)" xfId="7789" xr:uid="{A5122DA0-21E3-4C9F-9451-F6F2A27FF86C}"/>
    <cellStyle name="Normal 10_CCD SteinMart blanket  throw 20140116 (2)" xfId="7790" xr:uid="{04ED5432-8D4A-4BD4-88CA-5B02FA71FCF8}"/>
    <cellStyle name="Normal 11" xfId="561" xr:uid="{00000000-0005-0000-0000-000026020000}"/>
    <cellStyle name="Normal 11 10" xfId="562" xr:uid="{00000000-0005-0000-0000-000027020000}"/>
    <cellStyle name="Normal 11 10 2" xfId="563" xr:uid="{00000000-0005-0000-0000-000028020000}"/>
    <cellStyle name="Normal 11 10 2 2" xfId="3657" xr:uid="{9791C00D-7EF9-4293-9126-E647F7CE85F5}"/>
    <cellStyle name="Normal 11 10 2 3" xfId="5499" xr:uid="{1AC9A59D-4EDB-42A9-9F34-547457988E67}"/>
    <cellStyle name="Normal 11 10 2 4" xfId="2122" xr:uid="{23532DE2-8CF2-4F1C-A925-C1F62A292872}"/>
    <cellStyle name="Normal 11 10 3" xfId="3656" xr:uid="{8354A935-9F05-431B-985F-5F83AD3F3166}"/>
    <cellStyle name="Normal 11 10 4" xfId="5498" xr:uid="{9F1CA3D3-9FA1-4926-A429-3CC75D78CD5B}"/>
    <cellStyle name="Normal 11 10 5" xfId="2121" xr:uid="{6E44D9F0-8F97-4D11-85E2-6B1345539004}"/>
    <cellStyle name="Normal 11 10_CCD SteinMart blanket  throw 20140116 (2)" xfId="7791" xr:uid="{F48ACF78-2C07-4326-A3C6-11D55E2814AB}"/>
    <cellStyle name="Normal 11 11" xfId="564" xr:uid="{00000000-0005-0000-0000-000029020000}"/>
    <cellStyle name="Normal 11 11 2" xfId="565" xr:uid="{00000000-0005-0000-0000-00002A020000}"/>
    <cellStyle name="Normal 11 11 2 2" xfId="3659" xr:uid="{97EEBA20-7217-4148-B3A0-7F1446C46A4C}"/>
    <cellStyle name="Normal 11 11 2 3" xfId="5501" xr:uid="{2250BCE9-D7C7-46C4-B75F-941071925CE6}"/>
    <cellStyle name="Normal 11 11 2 4" xfId="2124" xr:uid="{4EBB4A2D-D2FA-49CF-8016-A400CA8296DE}"/>
    <cellStyle name="Normal 11 11 3" xfId="3658" xr:uid="{623DC401-DDB4-45D4-90E7-02DA8122EE5B}"/>
    <cellStyle name="Normal 11 11 4" xfId="5500" xr:uid="{EE4C4291-CB6D-4E71-AF47-9C6E244D6DAA}"/>
    <cellStyle name="Normal 11 11 5" xfId="2123" xr:uid="{FBB5B29B-6965-4501-B4C2-83561BA6A126}"/>
    <cellStyle name="Normal 11 11_CCD SteinMart blanket  throw 20140116 (2)" xfId="7792" xr:uid="{DD7649D8-717D-47DB-957C-7EB25FED5BAB}"/>
    <cellStyle name="Normal 11 12" xfId="566" xr:uid="{00000000-0005-0000-0000-00002B020000}"/>
    <cellStyle name="Normal 11 12 2" xfId="567" xr:uid="{00000000-0005-0000-0000-00002C020000}"/>
    <cellStyle name="Normal 11 12 2 2" xfId="3661" xr:uid="{154E08D0-72A7-4EED-A2FC-96E2D2033C1E}"/>
    <cellStyle name="Normal 11 12 2 3" xfId="5503" xr:uid="{3B854CC6-B218-46C5-9123-8C7105031CE9}"/>
    <cellStyle name="Normal 11 12 2 4" xfId="2126" xr:uid="{7B9367BE-AA85-4FF1-8289-6C0E19022E8A}"/>
    <cellStyle name="Normal 11 12 3" xfId="3660" xr:uid="{33E6F029-C0B2-45A1-98C4-A84D4C0326F6}"/>
    <cellStyle name="Normal 11 12 4" xfId="5502" xr:uid="{9D6D3F1F-4D08-40CF-863C-822218CE33C6}"/>
    <cellStyle name="Normal 11 12 5" xfId="2125" xr:uid="{DE1F2AB5-A261-4903-953F-6FDE903CAE09}"/>
    <cellStyle name="Normal 11 12_CCD SteinMart blanket  throw 20140116 (2)" xfId="7793" xr:uid="{0E9706F2-1481-4C63-8312-87E2B120D925}"/>
    <cellStyle name="Normal 11 13" xfId="568" xr:uid="{00000000-0005-0000-0000-00002D020000}"/>
    <cellStyle name="Normal 11 13 2" xfId="569" xr:uid="{00000000-0005-0000-0000-00002E020000}"/>
    <cellStyle name="Normal 11 13 2 2" xfId="3663" xr:uid="{9B4BD677-FB12-4F15-B24A-118F660FB64A}"/>
    <cellStyle name="Normal 11 13 2 3" xfId="5505" xr:uid="{1D29ACEB-E878-4932-A8A7-28BF0A58C6A5}"/>
    <cellStyle name="Normal 11 13 2 4" xfId="2128" xr:uid="{15EA89D9-9AD5-46FE-ABAA-7BB5DD51BAE9}"/>
    <cellStyle name="Normal 11 13 3" xfId="3662" xr:uid="{BD3C4CFB-5E77-46A0-BAFB-D529112172B8}"/>
    <cellStyle name="Normal 11 13 4" xfId="5504" xr:uid="{053B3107-8F5C-42B5-8398-8678F618F3C2}"/>
    <cellStyle name="Normal 11 13 5" xfId="2127" xr:uid="{B83307A5-A633-458B-9B7F-19F34743E1BB}"/>
    <cellStyle name="Normal 11 13_CCD SteinMart blanket  throw 20140116 (2)" xfId="7794" xr:uid="{C6CD4D06-0D02-4783-8260-182EB607BDE7}"/>
    <cellStyle name="Normal 11 14" xfId="570" xr:uid="{00000000-0005-0000-0000-00002F020000}"/>
    <cellStyle name="Normal 11 14 2" xfId="571" xr:uid="{00000000-0005-0000-0000-000030020000}"/>
    <cellStyle name="Normal 11 14 2 2" xfId="3665" xr:uid="{74C5D736-5AF6-40E9-8458-7AF470714615}"/>
    <cellStyle name="Normal 11 14 2 3" xfId="5507" xr:uid="{933718A2-D32B-4AD2-A5B6-AD9B2C53E556}"/>
    <cellStyle name="Normal 11 14 2 4" xfId="2130" xr:uid="{49FAFF9F-CBD3-4D86-9A19-8492D4BB2F84}"/>
    <cellStyle name="Normal 11 14 3" xfId="3664" xr:uid="{5328C977-CBB7-49FE-BD48-92E84FDE8658}"/>
    <cellStyle name="Normal 11 14 4" xfId="5506" xr:uid="{AB1BA67C-8C62-4548-8B41-759ED0B6062F}"/>
    <cellStyle name="Normal 11 14 5" xfId="2129" xr:uid="{3E8BFE30-7BB0-420B-968C-BCB8D586B24E}"/>
    <cellStyle name="Normal 11 14_CCD SteinMart blanket  throw 20140116 (2)" xfId="7795" xr:uid="{A32DC2AC-02C7-4904-BB4A-21184947C94E}"/>
    <cellStyle name="Normal 11 15" xfId="572" xr:uid="{00000000-0005-0000-0000-000031020000}"/>
    <cellStyle name="Normal 11 15 2" xfId="573" xr:uid="{00000000-0005-0000-0000-000032020000}"/>
    <cellStyle name="Normal 11 15 2 2" xfId="3667" xr:uid="{2AFDACE1-0259-44E4-9673-4AA0C66D11E3}"/>
    <cellStyle name="Normal 11 15 2 3" xfId="5509" xr:uid="{F0DAA226-6636-4B6C-B690-C7A550809F5E}"/>
    <cellStyle name="Normal 11 15 2 4" xfId="2132" xr:uid="{F5DB2FC0-AE0C-4F97-B062-6041FE4B4538}"/>
    <cellStyle name="Normal 11 15 3" xfId="3666" xr:uid="{64CFABDE-B304-45EC-A68F-DACF788CC9FF}"/>
    <cellStyle name="Normal 11 15 4" xfId="5508" xr:uid="{900B7003-4050-4F5C-9798-004063F5D2D8}"/>
    <cellStyle name="Normal 11 15 5" xfId="2131" xr:uid="{D89387CB-EC9C-4AAE-848A-A402E55D56BE}"/>
    <cellStyle name="Normal 11 15_CCD SteinMart blanket  throw 20140116 (2)" xfId="7796" xr:uid="{DD01492F-10F8-4C85-8186-FEA66FF68FBE}"/>
    <cellStyle name="Normal 11 16" xfId="574" xr:uid="{00000000-0005-0000-0000-000033020000}"/>
    <cellStyle name="Normal 11 16 2" xfId="575" xr:uid="{00000000-0005-0000-0000-000034020000}"/>
    <cellStyle name="Normal 11 16 2 2" xfId="3669" xr:uid="{8555D5B6-2C91-40AC-997D-0CF02AD149A1}"/>
    <cellStyle name="Normal 11 16 2 3" xfId="5511" xr:uid="{C3729C66-CF8B-4337-B9C5-86ACA6094D2C}"/>
    <cellStyle name="Normal 11 16 2 4" xfId="2134" xr:uid="{7609B3BF-A1F0-4CD9-9AB6-FA79B011ED27}"/>
    <cellStyle name="Normal 11 16 3" xfId="3668" xr:uid="{E9FC5DF4-D47E-4137-AF78-0490D030F37C}"/>
    <cellStyle name="Normal 11 16 4" xfId="5510" xr:uid="{0DED14A8-27D6-48CF-8178-213556B60B81}"/>
    <cellStyle name="Normal 11 16 5" xfId="2133" xr:uid="{D2D2D209-34EB-4441-AC83-32CA40C17FD6}"/>
    <cellStyle name="Normal 11 16_CCD SteinMart blanket  throw 20140116 (2)" xfId="7797" xr:uid="{86711258-4CB8-44D1-8414-45827474BDDF}"/>
    <cellStyle name="Normal 11 17" xfId="576" xr:uid="{00000000-0005-0000-0000-000035020000}"/>
    <cellStyle name="Normal 11 17 2" xfId="577" xr:uid="{00000000-0005-0000-0000-000036020000}"/>
    <cellStyle name="Normal 11 17 2 2" xfId="3671" xr:uid="{302C623B-8C69-44D6-878B-7194B550DBD1}"/>
    <cellStyle name="Normal 11 17 2 3" xfId="5513" xr:uid="{AA6533BE-41E0-414B-854D-EE34692B55C5}"/>
    <cellStyle name="Normal 11 17 2 4" xfId="2136" xr:uid="{2C01B114-96DE-4DF2-AAA0-8388600D6A2B}"/>
    <cellStyle name="Normal 11 17 3" xfId="3670" xr:uid="{DE3A0EE1-6E46-4E58-A78F-8BB64F776506}"/>
    <cellStyle name="Normal 11 17 4" xfId="5512" xr:uid="{9444FF13-BF95-4022-BE84-8AE6883809BF}"/>
    <cellStyle name="Normal 11 17 5" xfId="2135" xr:uid="{1F135BA5-99CD-4871-B2D5-A475C2D4EC4B}"/>
    <cellStyle name="Normal 11 17_CCD SteinMart blanket  throw 20140116 (2)" xfId="7798" xr:uid="{97AC9C83-2F60-4988-BD08-E179405D998A}"/>
    <cellStyle name="Normal 11 18" xfId="578" xr:uid="{00000000-0005-0000-0000-000037020000}"/>
    <cellStyle name="Normal 11 18 2" xfId="579" xr:uid="{00000000-0005-0000-0000-000038020000}"/>
    <cellStyle name="Normal 11 18 2 2" xfId="3673" xr:uid="{CA3F1F1C-501F-4721-8423-1340F62D7272}"/>
    <cellStyle name="Normal 11 18 2 3" xfId="5515" xr:uid="{37D284FB-1354-4137-AFF6-2E3DD270A037}"/>
    <cellStyle name="Normal 11 18 2 4" xfId="2138" xr:uid="{99090C0F-A2EE-4EFB-AA30-60F3776ECE55}"/>
    <cellStyle name="Normal 11 18 3" xfId="3672" xr:uid="{5C4163AE-DE50-4778-9A0F-9B882EB0ED00}"/>
    <cellStyle name="Normal 11 18 4" xfId="5514" xr:uid="{EA598F2D-B704-4599-BC65-1E015BA5D499}"/>
    <cellStyle name="Normal 11 18 5" xfId="2137" xr:uid="{547BB90C-A89D-4D50-8C57-1DF31489D01B}"/>
    <cellStyle name="Normal 11 18_CCD SteinMart blanket  throw 20140116 (2)" xfId="7799" xr:uid="{619B4266-A325-4708-8618-398550827754}"/>
    <cellStyle name="Normal 11 19" xfId="3655" xr:uid="{F496FDF0-FD19-4EFE-85AA-319454F66107}"/>
    <cellStyle name="Normal 11 19 2" xfId="8891" xr:uid="{864905B7-F2C0-45E8-B156-C0443199CB4A}"/>
    <cellStyle name="Normal 11 2" xfId="580" xr:uid="{00000000-0005-0000-0000-000039020000}"/>
    <cellStyle name="Normal 11 2 2" xfId="581" xr:uid="{00000000-0005-0000-0000-00003A020000}"/>
    <cellStyle name="Normal 11 2 2 2" xfId="3675" xr:uid="{E3820DC4-F8A2-4DE1-A263-A05573AEB320}"/>
    <cellStyle name="Normal 11 2 2 3" xfId="5517" xr:uid="{17B0BF3A-473A-4E5F-9F00-C4BB257A2062}"/>
    <cellStyle name="Normal 11 2 2 4" xfId="2140" xr:uid="{60014789-5F6C-443F-AA8F-2FA494619146}"/>
    <cellStyle name="Normal 11 2 3" xfId="3674" xr:uid="{60CAD646-9DE0-4456-BEF8-C9F6766AC2F4}"/>
    <cellStyle name="Normal 11 2 4" xfId="5516" xr:uid="{CB0E2AAA-B408-4290-A068-5370ACA80AC0}"/>
    <cellStyle name="Normal 11 2 5" xfId="2139" xr:uid="{C2306272-E859-4428-958E-6FF6724C6931}"/>
    <cellStyle name="Normal 11 2_CCD SteinMart blanket  throw 20140116 (2)" xfId="7800" xr:uid="{D2EDA3BD-9BB3-46F8-9F69-DA5BF30F6B2A}"/>
    <cellStyle name="Normal 11 20" xfId="5497" xr:uid="{A122C28F-EF9B-430A-8E1F-5F9455AB5AA6}"/>
    <cellStyle name="Normal 11 20 2" xfId="9429" xr:uid="{1511DFBA-E162-4A9C-BDE4-DBE5C2FD60C8}"/>
    <cellStyle name="Normal 11 21" xfId="8325" xr:uid="{C8162C07-5E2C-4B4E-AC5F-17EA49AD0D84}"/>
    <cellStyle name="Normal 11 22" xfId="8375" xr:uid="{7582D56D-DAD3-4EEB-A6E5-3C03E9C94106}"/>
    <cellStyle name="Normal 11 23" xfId="2120" xr:uid="{E0937776-976A-4452-B610-718651EDD3CC}"/>
    <cellStyle name="Normal 11 24" xfId="8660" xr:uid="{1E205182-9E78-4301-8906-81A7C16F0424}"/>
    <cellStyle name="Normal 11 25" xfId="8590" xr:uid="{79A20D45-FCD1-4851-A1B6-226B03FE69D2}"/>
    <cellStyle name="Normal 11 26" xfId="8627" xr:uid="{6C964F7A-27B4-4106-ACD0-4010DC8FC8B7}"/>
    <cellStyle name="Normal 11 3" xfId="582" xr:uid="{00000000-0005-0000-0000-00003B020000}"/>
    <cellStyle name="Normal 11 3 2" xfId="583" xr:uid="{00000000-0005-0000-0000-00003C020000}"/>
    <cellStyle name="Normal 11 3 2 2" xfId="3677" xr:uid="{12BF3034-9987-4758-B545-83A49CB4681C}"/>
    <cellStyle name="Normal 11 3 2 3" xfId="5519" xr:uid="{125FA699-370E-4EBE-A69F-BABB909B1746}"/>
    <cellStyle name="Normal 11 3 2 4" xfId="2142" xr:uid="{4AFEF224-6D1E-4875-8688-105EB768040A}"/>
    <cellStyle name="Normal 11 3 3" xfId="3676" xr:uid="{82315FE7-7468-47C2-9446-F05F687D6A84}"/>
    <cellStyle name="Normal 11 3 4" xfId="5518" xr:uid="{A4CD77B8-C7C4-42CE-92A1-E007AE5B3073}"/>
    <cellStyle name="Normal 11 3 5" xfId="2141" xr:uid="{1F33D099-E560-45E5-B0C2-73952DA788AE}"/>
    <cellStyle name="Normal 11 3_CCD SteinMart blanket  throw 20140116 (2)" xfId="7801" xr:uid="{A2C54C4A-3B50-44D3-B9F9-74D2F462881F}"/>
    <cellStyle name="Normal 11 4" xfId="584" xr:uid="{00000000-0005-0000-0000-00003D020000}"/>
    <cellStyle name="Normal 11 4 2" xfId="585" xr:uid="{00000000-0005-0000-0000-00003E020000}"/>
    <cellStyle name="Normal 11 4 2 2" xfId="3679" xr:uid="{E6803CC2-274E-4E1C-B728-CCFAE8FEA6B5}"/>
    <cellStyle name="Normal 11 4 2 3" xfId="5521" xr:uid="{929229AA-E51F-4FD6-884D-FA7E8C9E2D29}"/>
    <cellStyle name="Normal 11 4 2 4" xfId="2144" xr:uid="{9630F253-2F96-4011-912F-F3E021F667F6}"/>
    <cellStyle name="Normal 11 4 3" xfId="3678" xr:uid="{88D780CF-AFA2-4DCC-B2CB-79C1ADA6DF55}"/>
    <cellStyle name="Normal 11 4 4" xfId="5520" xr:uid="{C3D3153C-1DAB-4D6B-9203-063B3AC150BC}"/>
    <cellStyle name="Normal 11 4 5" xfId="2143" xr:uid="{79C8D5E9-28DA-48E0-9596-CD8FB7B30CCC}"/>
    <cellStyle name="Normal 11 4_CCD SteinMart blanket  throw 20140116 (2)" xfId="7802" xr:uid="{F5455296-EBCE-4485-9D65-E3378D5832E0}"/>
    <cellStyle name="Normal 11 5" xfId="586" xr:uid="{00000000-0005-0000-0000-00003F020000}"/>
    <cellStyle name="Normal 11 5 2" xfId="587" xr:uid="{00000000-0005-0000-0000-000040020000}"/>
    <cellStyle name="Normal 11 5 2 2" xfId="3681" xr:uid="{E255501E-4CB5-4334-8A1C-C5F9AD2E4C53}"/>
    <cellStyle name="Normal 11 5 2 3" xfId="5523" xr:uid="{E2932AFF-EB24-49A7-9E4E-6791044A8CA0}"/>
    <cellStyle name="Normal 11 5 2 4" xfId="2146" xr:uid="{325E3833-40BD-45B1-9F39-3E5B3768C312}"/>
    <cellStyle name="Normal 11 5 3" xfId="3680" xr:uid="{A7C074DF-25DA-48FD-98D2-837980FAD042}"/>
    <cellStyle name="Normal 11 5 4" xfId="5522" xr:uid="{755435B1-6886-463C-852A-1B858430CA53}"/>
    <cellStyle name="Normal 11 5 5" xfId="2145" xr:uid="{457757A8-BA30-45A3-8319-5081590AA1C2}"/>
    <cellStyle name="Normal 11 5_CCD SteinMart blanket  throw 20140116 (2)" xfId="7803" xr:uid="{5D45C01D-DA3A-4C4F-8D43-A4DECE034FDD}"/>
    <cellStyle name="Normal 11 6" xfId="588" xr:uid="{00000000-0005-0000-0000-000041020000}"/>
    <cellStyle name="Normal 11 6 2" xfId="589" xr:uid="{00000000-0005-0000-0000-000042020000}"/>
    <cellStyle name="Normal 11 6 2 2" xfId="3683" xr:uid="{BB763641-33D8-4642-A5BF-A9455B541E0B}"/>
    <cellStyle name="Normal 11 6 2 3" xfId="5525" xr:uid="{05C47448-DE92-4B58-81BF-9E824EC08F20}"/>
    <cellStyle name="Normal 11 6 2 4" xfId="2148" xr:uid="{0FA17AED-FBDB-447B-8AE3-E3A29EC45BB5}"/>
    <cellStyle name="Normal 11 6 3" xfId="3682" xr:uid="{427F8B5B-7FF4-483B-9C8A-6D91A7D7129F}"/>
    <cellStyle name="Normal 11 6 4" xfId="5524" xr:uid="{1526A791-17E2-4B41-BAFE-870569EA6BC2}"/>
    <cellStyle name="Normal 11 6 5" xfId="2147" xr:uid="{7697D5C7-A70F-485F-A848-014A03DF41C7}"/>
    <cellStyle name="Normal 11 6_CCD SteinMart blanket  throw 20140116 (2)" xfId="7804" xr:uid="{99B12B51-AACD-46C1-B780-24DFBBBD3064}"/>
    <cellStyle name="Normal 11 7" xfId="590" xr:uid="{00000000-0005-0000-0000-000043020000}"/>
    <cellStyle name="Normal 11 7 2" xfId="591" xr:uid="{00000000-0005-0000-0000-000044020000}"/>
    <cellStyle name="Normal 11 7 2 2" xfId="3685" xr:uid="{7CE98007-C8C5-480D-A4C8-76DCC08DB7DA}"/>
    <cellStyle name="Normal 11 7 2 3" xfId="5527" xr:uid="{3CA02E63-A52A-4A59-A45D-881FFF888F70}"/>
    <cellStyle name="Normal 11 7 2 4" xfId="2150" xr:uid="{CA347BEB-835E-4F67-8CBF-0B39FD6E6A41}"/>
    <cellStyle name="Normal 11 7 3" xfId="3684" xr:uid="{85A197B2-48F7-4011-A138-EE5603DE25EE}"/>
    <cellStyle name="Normal 11 7 4" xfId="5526" xr:uid="{B2B4AF10-164F-40D4-99DE-A3BD028BDB75}"/>
    <cellStyle name="Normal 11 7 5" xfId="2149" xr:uid="{59B496EA-6B20-4511-B901-983C06FDA06B}"/>
    <cellStyle name="Normal 11 7_CCD SteinMart blanket  throw 20140116 (2)" xfId="7805" xr:uid="{9CB02790-462B-4C91-B573-9AFEB0DA10EA}"/>
    <cellStyle name="Normal 11 8" xfId="592" xr:uid="{00000000-0005-0000-0000-000045020000}"/>
    <cellStyle name="Normal 11 8 2" xfId="593" xr:uid="{00000000-0005-0000-0000-000046020000}"/>
    <cellStyle name="Normal 11 8 2 2" xfId="3687" xr:uid="{41F3DA86-8176-4D68-8516-A96A3FF3B06B}"/>
    <cellStyle name="Normal 11 8 2 3" xfId="5529" xr:uid="{6A663429-7222-40D6-AF34-3BE8DEEB3CC5}"/>
    <cellStyle name="Normal 11 8 2 4" xfId="2152" xr:uid="{E7D155EC-BC81-419B-8012-A633E3C91EC3}"/>
    <cellStyle name="Normal 11 8 3" xfId="3686" xr:uid="{0CF71C87-5BFE-417A-A539-AEB3063F255E}"/>
    <cellStyle name="Normal 11 8 4" xfId="5528" xr:uid="{1FA600C6-7F7C-4D57-A9CB-39A45A6C1385}"/>
    <cellStyle name="Normal 11 8 5" xfId="2151" xr:uid="{B39B3424-7E10-4381-AD82-FB9C38EE75AB}"/>
    <cellStyle name="Normal 11 8_CCD SteinMart blanket  throw 20140116 (2)" xfId="7806" xr:uid="{ED6D5080-5706-47D0-A8D7-24C598DFBBCB}"/>
    <cellStyle name="Normal 11 9" xfId="594" xr:uid="{00000000-0005-0000-0000-000047020000}"/>
    <cellStyle name="Normal 11 9 2" xfId="595" xr:uid="{00000000-0005-0000-0000-000048020000}"/>
    <cellStyle name="Normal 11 9 2 2" xfId="3689" xr:uid="{A6551FB1-4FF3-449A-8E14-9566336B52E0}"/>
    <cellStyle name="Normal 11 9 2 3" xfId="5531" xr:uid="{BF014A88-888A-4200-A44C-629588618DFB}"/>
    <cellStyle name="Normal 11 9 2 4" xfId="2154" xr:uid="{E5098BF3-843B-4674-9C71-86CB4C5CC123}"/>
    <cellStyle name="Normal 11 9 3" xfId="3688" xr:uid="{CAEED4B9-3D00-47A2-B063-EA66D8C64FCA}"/>
    <cellStyle name="Normal 11 9 4" xfId="5530" xr:uid="{BD46F030-9796-4688-8E12-AF1EA31E26DD}"/>
    <cellStyle name="Normal 11 9 5" xfId="2153" xr:uid="{79D453D5-3616-45F6-8612-C185CD615F1F}"/>
    <cellStyle name="Normal 11 9_CCD SteinMart blanket  throw 20140116 (2)" xfId="7807" xr:uid="{14A26B83-D8C8-406A-AEA7-48D32EE200DB}"/>
    <cellStyle name="Normal 11_CCD SteinMart blanket  throw 20140116 (2)" xfId="7808" xr:uid="{F93D09DB-5CE4-43B4-903D-435454254E82}"/>
    <cellStyle name="Normal 12" xfId="596" xr:uid="{00000000-0005-0000-0000-000049020000}"/>
    <cellStyle name="Normal 12 2" xfId="3690" xr:uid="{DF5BF947-708C-40DF-AF60-0F993E2D65E0}"/>
    <cellStyle name="Normal 12 2 2" xfId="5533" xr:uid="{E3BD658C-B1C8-49EF-B7BF-D79CB4CCDF08}"/>
    <cellStyle name="Normal 12 2 3" xfId="8892" xr:uid="{FB0409A5-C692-40B3-ABB2-1FF3AF19169A}"/>
    <cellStyle name="Normal 12 3" xfId="5532" xr:uid="{957D73CD-30F2-485D-BB80-81E278DC0FBC}"/>
    <cellStyle name="Normal 12 3 2" xfId="9430" xr:uid="{6413EB37-9231-4B5F-ABA8-3E421390EFC8}"/>
    <cellStyle name="Normal 12 4" xfId="8327" xr:uid="{6B1F847B-DAB1-467F-AB5E-1173DF6C02BB}"/>
    <cellStyle name="Normal 12 5" xfId="2155" xr:uid="{02D35485-7434-460A-B309-66972060B31A}"/>
    <cellStyle name="Normal 13" xfId="597" xr:uid="{00000000-0005-0000-0000-00004A020000}"/>
    <cellStyle name="Normal 13 10" xfId="598" xr:uid="{00000000-0005-0000-0000-00004B020000}"/>
    <cellStyle name="Normal 13 10 2" xfId="599" xr:uid="{00000000-0005-0000-0000-00004C020000}"/>
    <cellStyle name="Normal 13 10 2 2" xfId="3693" xr:uid="{CE7825F0-3956-4F84-A7B8-7697E2E77C95}"/>
    <cellStyle name="Normal 13 10 2 3" xfId="5536" xr:uid="{DFE213C6-EA7E-4461-900B-1B99727E48D0}"/>
    <cellStyle name="Normal 13 10 2 4" xfId="2158" xr:uid="{C1A79204-3C00-44E2-AB32-D385AA575342}"/>
    <cellStyle name="Normal 13 10 3" xfId="3692" xr:uid="{AC4B43C6-A7CB-479D-BC9C-0FDC0D3F7B34}"/>
    <cellStyle name="Normal 13 10 4" xfId="5535" xr:uid="{EB3A3518-23DB-4FFB-B838-E76E0C13EC83}"/>
    <cellStyle name="Normal 13 10 5" xfId="2157" xr:uid="{000CD72C-3BFB-4AA3-BDB8-B915EEEC0992}"/>
    <cellStyle name="Normal 13 10_CCD SteinMart blanket  throw 20140116 (2)" xfId="7809" xr:uid="{F99000C7-9577-4D67-A089-EDB6B074C7FC}"/>
    <cellStyle name="Normal 13 11" xfId="600" xr:uid="{00000000-0005-0000-0000-00004D020000}"/>
    <cellStyle name="Normal 13 11 2" xfId="601" xr:uid="{00000000-0005-0000-0000-00004E020000}"/>
    <cellStyle name="Normal 13 11 2 2" xfId="3695" xr:uid="{A946187A-6105-48B1-89EF-DCD78BDE7858}"/>
    <cellStyle name="Normal 13 11 2 3" xfId="5538" xr:uid="{2DC63797-8D04-4DA7-B549-3AFD71E3420D}"/>
    <cellStyle name="Normal 13 11 2 4" xfId="2160" xr:uid="{C7DA4717-F355-4314-A34A-83D3E4FE6D0F}"/>
    <cellStyle name="Normal 13 11 3" xfId="3694" xr:uid="{A96A0EB8-33C2-460A-87AF-8C790DE159A6}"/>
    <cellStyle name="Normal 13 11 4" xfId="5537" xr:uid="{FE2288AE-0BD4-4488-8AF1-103647E2DCB3}"/>
    <cellStyle name="Normal 13 11 5" xfId="2159" xr:uid="{DA7B153F-3492-40E6-BC9A-80FECFAC216A}"/>
    <cellStyle name="Normal 13 11_CCD SteinMart blanket  throw 20140116 (2)" xfId="7810" xr:uid="{12A65FF7-D0BF-4AC3-AF54-8DC2B6576A36}"/>
    <cellStyle name="Normal 13 12" xfId="602" xr:uid="{00000000-0005-0000-0000-00004F020000}"/>
    <cellStyle name="Normal 13 12 2" xfId="603" xr:uid="{00000000-0005-0000-0000-000050020000}"/>
    <cellStyle name="Normal 13 12 2 2" xfId="3697" xr:uid="{891E277A-BBE1-451E-B3CC-DCF8FC5750F3}"/>
    <cellStyle name="Normal 13 12 2 3" xfId="5540" xr:uid="{81E3313E-BFA9-40C8-8A62-33824ABA189E}"/>
    <cellStyle name="Normal 13 12 2 4" xfId="2162" xr:uid="{2A04E9E8-A549-474B-AD4C-B9C49A140D15}"/>
    <cellStyle name="Normal 13 12 3" xfId="3696" xr:uid="{9FD91DD9-FFC9-4E31-B5BF-3AD03B052F58}"/>
    <cellStyle name="Normal 13 12 4" xfId="5539" xr:uid="{1CB485D7-38A5-4DAD-A071-558A9AF265DE}"/>
    <cellStyle name="Normal 13 12 5" xfId="2161" xr:uid="{011F41DC-5711-4F6C-AB10-89858696789A}"/>
    <cellStyle name="Normal 13 12_CCD SteinMart blanket  throw 20140116 (2)" xfId="7811" xr:uid="{6A283C6F-E4C2-4793-8C3F-80EFF7395F86}"/>
    <cellStyle name="Normal 13 13" xfId="604" xr:uid="{00000000-0005-0000-0000-000051020000}"/>
    <cellStyle name="Normal 13 13 2" xfId="605" xr:uid="{00000000-0005-0000-0000-000052020000}"/>
    <cellStyle name="Normal 13 13 2 2" xfId="3699" xr:uid="{CC961AF7-5EF1-40C0-A9E2-0357F55DC8FE}"/>
    <cellStyle name="Normal 13 13 2 3" xfId="5542" xr:uid="{C9E70A5C-6D92-4B01-85CF-6F98A6E3443C}"/>
    <cellStyle name="Normal 13 13 2 4" xfId="2164" xr:uid="{69C12619-2711-4FA4-B201-14512AEC2EE7}"/>
    <cellStyle name="Normal 13 13 3" xfId="3698" xr:uid="{0A508C31-F6DF-4C89-B1F0-ECB9C1D9BBD5}"/>
    <cellStyle name="Normal 13 13 4" xfId="5541" xr:uid="{0AA0B176-852A-4675-A36F-5D9099CC29FF}"/>
    <cellStyle name="Normal 13 13 5" xfId="2163" xr:uid="{F4D71D9B-0220-4631-B790-13C5C0A795E4}"/>
    <cellStyle name="Normal 13 13_CCD SteinMart blanket  throw 20140116 (2)" xfId="7812" xr:uid="{C3589CA6-F27F-4874-81AC-2835D2B8D724}"/>
    <cellStyle name="Normal 13 14" xfId="606" xr:uid="{00000000-0005-0000-0000-000053020000}"/>
    <cellStyle name="Normal 13 14 2" xfId="607" xr:uid="{00000000-0005-0000-0000-000054020000}"/>
    <cellStyle name="Normal 13 14 2 2" xfId="3701" xr:uid="{66E4A8EF-7161-4B09-9028-AA5371288487}"/>
    <cellStyle name="Normal 13 14 2 3" xfId="5544" xr:uid="{0AB54AED-3982-41EF-A5F6-F20D7E72C14C}"/>
    <cellStyle name="Normal 13 14 2 4" xfId="2166" xr:uid="{9FBB9BA7-F7C6-4AEB-98BD-8CCF135EF0B2}"/>
    <cellStyle name="Normal 13 14 3" xfId="3700" xr:uid="{C6725C8C-8C49-49BB-AFB3-8329CFFFB8B6}"/>
    <cellStyle name="Normal 13 14 4" xfId="5543" xr:uid="{946D3195-9141-4F70-913D-44746432C05C}"/>
    <cellStyle name="Normal 13 14 5" xfId="2165" xr:uid="{CCC07B9E-4CC5-4235-8FEE-7502633C33C6}"/>
    <cellStyle name="Normal 13 14_CCD SteinMart blanket  throw 20140116 (2)" xfId="7813" xr:uid="{EE107DE0-2A22-4017-88F9-04D4F96863CE}"/>
    <cellStyle name="Normal 13 15" xfId="608" xr:uid="{00000000-0005-0000-0000-000055020000}"/>
    <cellStyle name="Normal 13 15 2" xfId="609" xr:uid="{00000000-0005-0000-0000-000056020000}"/>
    <cellStyle name="Normal 13 15 2 2" xfId="3703" xr:uid="{BF66B9C9-5F49-46C5-98B7-0F78AE264C05}"/>
    <cellStyle name="Normal 13 15 2 3" xfId="5546" xr:uid="{DE99462B-DC41-47F0-A866-F2D0A82A8ED1}"/>
    <cellStyle name="Normal 13 15 2 4" xfId="2168" xr:uid="{704EAAE3-F13E-45E4-AF13-F9641AEC802E}"/>
    <cellStyle name="Normal 13 15 3" xfId="3702" xr:uid="{3AADD4BB-DDB3-48A0-85F7-6B0A0EB9C5B8}"/>
    <cellStyle name="Normal 13 15 4" xfId="5545" xr:uid="{031B883F-4206-48ED-B13B-F753FD5C7F4B}"/>
    <cellStyle name="Normal 13 15 5" xfId="2167" xr:uid="{A849A74A-56CD-4D11-B386-1EC3BDFC2CF6}"/>
    <cellStyle name="Normal 13 15_CCD SteinMart blanket  throw 20140116 (2)" xfId="7814" xr:uid="{423828B5-8B48-4E86-920C-D0C5C4105BEA}"/>
    <cellStyle name="Normal 13 16" xfId="610" xr:uid="{00000000-0005-0000-0000-000057020000}"/>
    <cellStyle name="Normal 13 16 2" xfId="611" xr:uid="{00000000-0005-0000-0000-000058020000}"/>
    <cellStyle name="Normal 13 16 2 2" xfId="3705" xr:uid="{EC3A8903-A6D4-4F8E-8F69-20866311F5D9}"/>
    <cellStyle name="Normal 13 16 2 3" xfId="5548" xr:uid="{D6EDF0E9-6CF8-4C54-A9A5-70E8DFD3ED8E}"/>
    <cellStyle name="Normal 13 16 2 4" xfId="2170" xr:uid="{AD7BE2C4-C5FB-4D76-872B-B13666F4051B}"/>
    <cellStyle name="Normal 13 16 3" xfId="3704" xr:uid="{78627480-FE99-4733-AE6E-8312DDB3FFDA}"/>
    <cellStyle name="Normal 13 16 4" xfId="5547" xr:uid="{7C1D38A7-8A51-46ED-B589-AE279330D0F6}"/>
    <cellStyle name="Normal 13 16 5" xfId="2169" xr:uid="{C070A6BD-5B80-4160-9C13-EDB1A1623CA8}"/>
    <cellStyle name="Normal 13 16_CCD SteinMart blanket  throw 20140116 (2)" xfId="7815" xr:uid="{A75F2575-5C98-4F27-859A-16C446B5983E}"/>
    <cellStyle name="Normal 13 17" xfId="612" xr:uid="{00000000-0005-0000-0000-000059020000}"/>
    <cellStyle name="Normal 13 17 2" xfId="613" xr:uid="{00000000-0005-0000-0000-00005A020000}"/>
    <cellStyle name="Normal 13 17 2 2" xfId="3707" xr:uid="{66FC0A8C-F502-4493-B4E9-0D6748DCF5BB}"/>
    <cellStyle name="Normal 13 17 2 3" xfId="5550" xr:uid="{AEBB295D-0585-4C7C-BD66-7816A2163893}"/>
    <cellStyle name="Normal 13 17 2 4" xfId="2172" xr:uid="{78DBB524-93C5-4A94-928D-09D13513F961}"/>
    <cellStyle name="Normal 13 17 3" xfId="3706" xr:uid="{E10C64CB-4E43-40B7-B4C7-5E45B54704B1}"/>
    <cellStyle name="Normal 13 17 4" xfId="5549" xr:uid="{5338C7EF-A799-4337-B321-31833302B05B}"/>
    <cellStyle name="Normal 13 17 5" xfId="2171" xr:uid="{2A00EA70-C8C1-429C-97DA-B8BFE55C2E54}"/>
    <cellStyle name="Normal 13 17_CCD SteinMart blanket  throw 20140116 (2)" xfId="7816" xr:uid="{D2C1CF9D-8D1B-41BF-877E-98C3B1662F34}"/>
    <cellStyle name="Normal 13 18" xfId="614" xr:uid="{00000000-0005-0000-0000-00005B020000}"/>
    <cellStyle name="Normal 13 18 2" xfId="615" xr:uid="{00000000-0005-0000-0000-00005C020000}"/>
    <cellStyle name="Normal 13 18 2 2" xfId="3709" xr:uid="{99CF2180-4553-472B-9F9E-277768393431}"/>
    <cellStyle name="Normal 13 18 2 3" xfId="5552" xr:uid="{BF693590-EAC3-4763-952F-32CBEDBA9E85}"/>
    <cellStyle name="Normal 13 18 2 4" xfId="2174" xr:uid="{AD408CF7-C585-46D8-AD9E-C35F98DBA954}"/>
    <cellStyle name="Normal 13 18 3" xfId="3708" xr:uid="{B042484D-B1D8-44CA-BB28-E7DB2F9386EE}"/>
    <cellStyle name="Normal 13 18 4" xfId="5551" xr:uid="{4D36F982-3728-4649-8219-95D88728A439}"/>
    <cellStyle name="Normal 13 18 5" xfId="2173" xr:uid="{234C3397-05A3-45B7-854E-7F7B58BC2EA8}"/>
    <cellStyle name="Normal 13 18_CCD SteinMart blanket  throw 20140116 (2)" xfId="7817" xr:uid="{6765894E-C9E4-4752-B7CC-8E0432D50A50}"/>
    <cellStyle name="Normal 13 19" xfId="3691" xr:uid="{AA1C89C1-6B61-4ACE-8954-300DB931AF0A}"/>
    <cellStyle name="Normal 13 19 2" xfId="8893" xr:uid="{7B7C380B-8C83-46B4-A5F2-D7789B176583}"/>
    <cellStyle name="Normal 13 2" xfId="616" xr:uid="{00000000-0005-0000-0000-00005D020000}"/>
    <cellStyle name="Normal 13 2 2" xfId="617" xr:uid="{00000000-0005-0000-0000-00005E020000}"/>
    <cellStyle name="Normal 13 2 2 2" xfId="3711" xr:uid="{87FD17C1-5ED6-4160-AEFB-1C51B17C8AB5}"/>
    <cellStyle name="Normal 13 2 2 3" xfId="5554" xr:uid="{2789A1D7-378B-4B22-80E4-8AA26979958A}"/>
    <cellStyle name="Normal 13 2 2 4" xfId="2176" xr:uid="{C79FC75B-A5DC-4B63-AEF3-9C0C54676655}"/>
    <cellStyle name="Normal 13 2 3" xfId="3710" xr:uid="{1BE4F395-0787-459A-BC84-6FC5FB69A77A}"/>
    <cellStyle name="Normal 13 2 4" xfId="5553" xr:uid="{C2F8E1E3-245E-4FF7-BF0E-5254BA13FEFA}"/>
    <cellStyle name="Normal 13 2 5" xfId="2175" xr:uid="{2431C509-2D17-4DBF-9193-834FEBEA8601}"/>
    <cellStyle name="Normal 13 2_CCD SteinMart blanket  throw 20140116 (2)" xfId="7818" xr:uid="{5EFCF63C-876E-4A74-9129-3AECC9BB5788}"/>
    <cellStyle name="Normal 13 20" xfId="5534" xr:uid="{F1EA9AD8-A3D4-4CE1-AA9E-0BAC01D2ED96}"/>
    <cellStyle name="Normal 13 20 2" xfId="9431" xr:uid="{E250E015-C347-41B2-9E9E-EA5406EA4D49}"/>
    <cellStyle name="Normal 13 21" xfId="618" xr:uid="{00000000-0005-0000-0000-00005F020000}"/>
    <cellStyle name="Normal 13 21 2" xfId="619" xr:uid="{00000000-0005-0000-0000-000060020000}"/>
    <cellStyle name="Normal 13 21 2 2" xfId="3713" xr:uid="{7495A8B5-543C-45F9-8EE7-27D168B3EB6B}"/>
    <cellStyle name="Normal 13 21 2 3" xfId="5556" xr:uid="{E8E4DD94-A887-4B2F-9FA1-3F9707AFBD03}"/>
    <cellStyle name="Normal 13 21 2 4" xfId="2178" xr:uid="{0CBB9139-0668-4A9D-85C3-47978737D544}"/>
    <cellStyle name="Normal 13 21 3" xfId="3712" xr:uid="{9D89D23E-912C-428F-AFFA-6944ED7DF1C1}"/>
    <cellStyle name="Normal 13 21 4" xfId="5555" xr:uid="{E7142DA5-35FF-4DD5-8DDC-DF6A09A95C5C}"/>
    <cellStyle name="Normal 13 21 5" xfId="2177" xr:uid="{CB5C795A-6032-4447-B6EF-A8364D815BE7}"/>
    <cellStyle name="Normal 13 21_CCD SteinMart blanket  throw 20140116 (2)" xfId="7819" xr:uid="{B9AA4F0F-85DC-43ED-9DD2-6BA3B3582A69}"/>
    <cellStyle name="Normal 13 22" xfId="620" xr:uid="{00000000-0005-0000-0000-000061020000}"/>
    <cellStyle name="Normal 13 22 2" xfId="621" xr:uid="{00000000-0005-0000-0000-000062020000}"/>
    <cellStyle name="Normal 13 22 2 2" xfId="3715" xr:uid="{27CE79F7-11EA-44F3-98A7-830E4F07B1E2}"/>
    <cellStyle name="Normal 13 22 2 3" xfId="5558" xr:uid="{131AB392-E7A2-41D9-ADEA-EBD4C56292B4}"/>
    <cellStyle name="Normal 13 22 2 4" xfId="2180" xr:uid="{755B82C5-356A-4801-9A5E-DA8883904768}"/>
    <cellStyle name="Normal 13 22 3" xfId="3714" xr:uid="{709349A5-CC9E-4A6C-B833-08CFACB795F4}"/>
    <cellStyle name="Normal 13 22 4" xfId="5557" xr:uid="{7E4DB1D5-1E1A-4B9C-B527-34120414AB28}"/>
    <cellStyle name="Normal 13 22 5" xfId="2179" xr:uid="{FAFDA7B5-83B1-47DF-9EAE-163B1B69C08F}"/>
    <cellStyle name="Normal 13 22_CCD SteinMart blanket  throw 20140116 (2)" xfId="7820" xr:uid="{61E4464C-169C-4990-850E-50819E92B2FA}"/>
    <cellStyle name="Normal 13 23" xfId="622" xr:uid="{00000000-0005-0000-0000-000063020000}"/>
    <cellStyle name="Normal 13 23 2" xfId="623" xr:uid="{00000000-0005-0000-0000-000064020000}"/>
    <cellStyle name="Normal 13 23 2 2" xfId="3717" xr:uid="{CD218CE8-93F1-48CE-B73F-02AFE1193149}"/>
    <cellStyle name="Normal 13 23 2 3" xfId="5560" xr:uid="{E1B73F06-BC3A-422B-934B-A61FC957A914}"/>
    <cellStyle name="Normal 13 23 2 4" xfId="2182" xr:uid="{D4AAD4A4-7C19-496E-94DD-7F9EB7116887}"/>
    <cellStyle name="Normal 13 23 3" xfId="3716" xr:uid="{6C62BF5A-239A-430C-86A0-A00770FA3165}"/>
    <cellStyle name="Normal 13 23 4" xfId="5559" xr:uid="{8FB7A955-A1F9-4276-8A45-BC564E827399}"/>
    <cellStyle name="Normal 13 23 5" xfId="2181" xr:uid="{8B34BF31-CC6F-4145-B0EF-371F17167D9E}"/>
    <cellStyle name="Normal 13 23_CCD SteinMart blanket  throw 20140116 (2)" xfId="7821" xr:uid="{CC1C7A76-8342-40E8-AF71-00A1A0DD63F6}"/>
    <cellStyle name="Normal 13 24" xfId="8328" xr:uid="{1E524FAA-6743-4AF1-B1F7-F96DA5A108FD}"/>
    <cellStyle name="Normal 13 25" xfId="8373" xr:uid="{D80252A6-CBE1-4212-84FB-7CB1E0DAA4C0}"/>
    <cellStyle name="Normal 13 26" xfId="2156" xr:uid="{06BEB0F0-2E2D-4EED-A817-0BAB2E0D2163}"/>
    <cellStyle name="Normal 13 27" xfId="8661" xr:uid="{9319D575-C336-40C7-8E0D-E38F88A5F04D}"/>
    <cellStyle name="Normal 13 28" xfId="8591" xr:uid="{B4E258D7-6E9F-44DE-BB1F-A585E8873EB1}"/>
    <cellStyle name="Normal 13 29" xfId="8604" xr:uid="{2097DACC-9776-4567-AD72-13B34C524574}"/>
    <cellStyle name="Normal 13 3" xfId="624" xr:uid="{00000000-0005-0000-0000-000065020000}"/>
    <cellStyle name="Normal 13 3 2" xfId="625" xr:uid="{00000000-0005-0000-0000-000066020000}"/>
    <cellStyle name="Normal 13 3 2 2" xfId="3719" xr:uid="{2EB1C77C-4BFA-49AC-A300-DF8EB642628E}"/>
    <cellStyle name="Normal 13 3 2 3" xfId="5562" xr:uid="{F2F6661D-1BA0-4215-BBAC-4FF50C59BEFE}"/>
    <cellStyle name="Normal 13 3 2 4" xfId="2184" xr:uid="{B2F6CC3E-E5C8-4077-8862-84D28EEFCA41}"/>
    <cellStyle name="Normal 13 3 3" xfId="3718" xr:uid="{3B4D6EFC-A1FE-426A-B8FE-EC26263E742C}"/>
    <cellStyle name="Normal 13 3 4" xfId="5561" xr:uid="{FC02CAB9-0AB4-4F5E-BFE0-A44C989A983D}"/>
    <cellStyle name="Normal 13 3 5" xfId="2183" xr:uid="{F1B15D75-940B-486D-BA19-18024E2D17E8}"/>
    <cellStyle name="Normal 13 3_CCD SteinMart blanket  throw 20140116 (2)" xfId="7822" xr:uid="{E9B29E2A-4897-4CF8-9770-0CE3DC6F86B2}"/>
    <cellStyle name="Normal 13 33" xfId="626" xr:uid="{00000000-0005-0000-0000-000067020000}"/>
    <cellStyle name="Normal 13 33 2" xfId="627" xr:uid="{00000000-0005-0000-0000-000068020000}"/>
    <cellStyle name="Normal 13 33 2 2" xfId="3721" xr:uid="{F005EE99-5A79-42B1-B939-862AFF30E484}"/>
    <cellStyle name="Normal 13 33 2 3" xfId="5564" xr:uid="{C6A6698C-AFC9-4813-87F1-5D2FFCCE0C9B}"/>
    <cellStyle name="Normal 13 33 2 4" xfId="2186" xr:uid="{98517CCD-8725-41DA-BD6C-7F424F01E3B0}"/>
    <cellStyle name="Normal 13 33 3" xfId="3720" xr:uid="{8A4C8F0B-49D0-4EC6-BF88-3C9F906E41C9}"/>
    <cellStyle name="Normal 13 33 4" xfId="5563" xr:uid="{BAA788A8-DC7A-43B9-8DC6-03020BD29A7A}"/>
    <cellStyle name="Normal 13 33 5" xfId="2185" xr:uid="{D390F9F0-BB73-4D02-A3F1-6C8306F3B3FC}"/>
    <cellStyle name="Normal 13 33_CCD SteinMart blanket  throw 20140116 (2)" xfId="7823" xr:uid="{2B5F827E-1071-4DE8-A942-7CB607202D77}"/>
    <cellStyle name="Normal 13 34" xfId="628" xr:uid="{00000000-0005-0000-0000-000069020000}"/>
    <cellStyle name="Normal 13 34 2" xfId="629" xr:uid="{00000000-0005-0000-0000-00006A020000}"/>
    <cellStyle name="Normal 13 34 2 2" xfId="3723" xr:uid="{9124BBBB-D39A-46DF-9E69-5985D3D08264}"/>
    <cellStyle name="Normal 13 34 2 3" xfId="5566" xr:uid="{0C41135B-D38E-4D24-B8BF-22AA57FB971A}"/>
    <cellStyle name="Normal 13 34 2 4" xfId="2188" xr:uid="{CD8931A9-BAC1-453F-9FC8-E5C7FAD51FBE}"/>
    <cellStyle name="Normal 13 34 3" xfId="3722" xr:uid="{24D1BB08-B5EB-4A69-9B45-3186EBB7E432}"/>
    <cellStyle name="Normal 13 34 4" xfId="5565" xr:uid="{F2A9DBE7-3F88-4346-AEEA-14F59D1AF2CD}"/>
    <cellStyle name="Normal 13 34 5" xfId="2187" xr:uid="{E552FF2F-7A9E-417E-872B-2CD4749D0438}"/>
    <cellStyle name="Normal 13 34_CCD SteinMart blanket  throw 20140116 (2)" xfId="7824" xr:uid="{CE246A4E-8F80-40CB-9346-E5E2F4E12944}"/>
    <cellStyle name="Normal 13 4" xfId="630" xr:uid="{00000000-0005-0000-0000-00006B020000}"/>
    <cellStyle name="Normal 13 4 2" xfId="631" xr:uid="{00000000-0005-0000-0000-00006C020000}"/>
    <cellStyle name="Normal 13 4 2 2" xfId="3725" xr:uid="{E3408FAF-5B9F-4FC0-AFE7-E15CB668BD2D}"/>
    <cellStyle name="Normal 13 4 2 3" xfId="5568" xr:uid="{B9A2F2BE-D75E-4EEA-825F-A3E876CF1BE2}"/>
    <cellStyle name="Normal 13 4 2 4" xfId="2190" xr:uid="{9D1095DB-FA1A-4C7D-9C7C-AC8629C82140}"/>
    <cellStyle name="Normal 13 4 3" xfId="3724" xr:uid="{78611421-9C92-454C-A135-7E45CC528133}"/>
    <cellStyle name="Normal 13 4 4" xfId="5567" xr:uid="{0B046DF3-7A23-49D9-9F66-EBD55A4736DD}"/>
    <cellStyle name="Normal 13 4 5" xfId="2189" xr:uid="{F14481FB-90E1-4134-A7EF-15EBC41D5DF7}"/>
    <cellStyle name="Normal 13 4_CCD SteinMart blanket  throw 20140116 (2)" xfId="7825" xr:uid="{252C3FB4-F0C0-44DE-BBB8-1F8B0644B6C6}"/>
    <cellStyle name="Normal 13 5" xfId="632" xr:uid="{00000000-0005-0000-0000-00006D020000}"/>
    <cellStyle name="Normal 13 5 2" xfId="633" xr:uid="{00000000-0005-0000-0000-00006E020000}"/>
    <cellStyle name="Normal 13 5 2 2" xfId="3727" xr:uid="{A4FD1CE0-1314-41E4-8259-06DF302205BD}"/>
    <cellStyle name="Normal 13 5 2 3" xfId="5570" xr:uid="{D57D0675-8A40-4B54-8D4A-CA56A48BEABD}"/>
    <cellStyle name="Normal 13 5 2 4" xfId="2192" xr:uid="{93416904-5462-45FF-A1D3-5AF64419DEB9}"/>
    <cellStyle name="Normal 13 5 3" xfId="3726" xr:uid="{9267DE4D-8AB9-4D39-A71F-373CF4A7AB2A}"/>
    <cellStyle name="Normal 13 5 4" xfId="5569" xr:uid="{C8F6DA74-0746-465C-9DA1-EA54093147F4}"/>
    <cellStyle name="Normal 13 5 5" xfId="2191" xr:uid="{ACA9A028-4463-4B17-957B-BB8DC204D290}"/>
    <cellStyle name="Normal 13 5_CCD SteinMart blanket  throw 20140116 (2)" xfId="7826" xr:uid="{E4E1865C-DB17-403D-B7A4-699F31A86AF8}"/>
    <cellStyle name="Normal 13 6" xfId="634" xr:uid="{00000000-0005-0000-0000-00006F020000}"/>
    <cellStyle name="Normal 13 6 2" xfId="635" xr:uid="{00000000-0005-0000-0000-000070020000}"/>
    <cellStyle name="Normal 13 6 2 2" xfId="3729" xr:uid="{76E5A723-FDAD-40E3-95FE-BD6E5C89F64C}"/>
    <cellStyle name="Normal 13 6 2 3" xfId="5572" xr:uid="{92534ABC-CE72-4851-8687-4F16D30593C9}"/>
    <cellStyle name="Normal 13 6 2 4" xfId="2194" xr:uid="{68F84BC0-016A-452D-B912-1C46CFC48606}"/>
    <cellStyle name="Normal 13 6 3" xfId="3728" xr:uid="{DF4D98FF-8A24-4A02-B450-1FD8B83143AE}"/>
    <cellStyle name="Normal 13 6 4" xfId="5571" xr:uid="{873081F5-2708-4914-9029-4F18CA3257D7}"/>
    <cellStyle name="Normal 13 6 5" xfId="2193" xr:uid="{D71E9DD6-3A68-453B-AC17-B092BAD6E2AA}"/>
    <cellStyle name="Normal 13 6_CCD SteinMart blanket  throw 20140116 (2)" xfId="7827" xr:uid="{6787A5A1-97FD-4813-92C2-96FA42ECA840}"/>
    <cellStyle name="Normal 13 7" xfId="636" xr:uid="{00000000-0005-0000-0000-000071020000}"/>
    <cellStyle name="Normal 13 7 2" xfId="637" xr:uid="{00000000-0005-0000-0000-000072020000}"/>
    <cellStyle name="Normal 13 7 2 2" xfId="3731" xr:uid="{3D368B65-C87A-4657-9D4B-8BD927A1B0EF}"/>
    <cellStyle name="Normal 13 7 2 3" xfId="5574" xr:uid="{2DAC91DB-A423-40D8-B2DD-2BD9F2E6AC82}"/>
    <cellStyle name="Normal 13 7 2 4" xfId="2196" xr:uid="{4EEC51A8-CA7B-43A7-95DE-6F4B12FFDA72}"/>
    <cellStyle name="Normal 13 7 3" xfId="3730" xr:uid="{EB00EE24-C748-45D1-9F94-AD5F51EBA9ED}"/>
    <cellStyle name="Normal 13 7 4" xfId="5573" xr:uid="{A7E92C7E-0607-4BE3-A154-5F02FCBC5A76}"/>
    <cellStyle name="Normal 13 7 5" xfId="2195" xr:uid="{CCC338BC-D0F4-4823-883D-C737F7D91EF4}"/>
    <cellStyle name="Normal 13 7_CCD SteinMart blanket  throw 20140116 (2)" xfId="7828" xr:uid="{575CA00A-3BAA-4D97-A75F-5EAF67F2B518}"/>
    <cellStyle name="Normal 13 8" xfId="638" xr:uid="{00000000-0005-0000-0000-000073020000}"/>
    <cellStyle name="Normal 13 8 2" xfId="639" xr:uid="{00000000-0005-0000-0000-000074020000}"/>
    <cellStyle name="Normal 13 8 2 2" xfId="3733" xr:uid="{563D1C77-42B6-448C-9B23-203B1DBBA676}"/>
    <cellStyle name="Normal 13 8 2 3" xfId="5576" xr:uid="{D7F8EB4C-BF12-45C5-9D0C-3D7031A25FC7}"/>
    <cellStyle name="Normal 13 8 2 4" xfId="2198" xr:uid="{98C19741-7340-46E7-BF99-55D42AAA61BF}"/>
    <cellStyle name="Normal 13 8 3" xfId="3732" xr:uid="{330D0412-A8D5-43BF-9947-D8487BDC07CE}"/>
    <cellStyle name="Normal 13 8 4" xfId="5575" xr:uid="{AB3F720B-5CA3-4BA8-97E7-45C49D0F6082}"/>
    <cellStyle name="Normal 13 8 5" xfId="2197" xr:uid="{737B0B5B-6D5A-4F6C-9DF3-A6D84BBAB501}"/>
    <cellStyle name="Normal 13 8_CCD SteinMart blanket  throw 20140116 (2)" xfId="7829" xr:uid="{418F5B0B-252F-4C3C-AC88-321E80B6E8B6}"/>
    <cellStyle name="Normal 13 9" xfId="640" xr:uid="{00000000-0005-0000-0000-000075020000}"/>
    <cellStyle name="Normal 13 9 2" xfId="641" xr:uid="{00000000-0005-0000-0000-000076020000}"/>
    <cellStyle name="Normal 13 9 2 2" xfId="3735" xr:uid="{2A4109FB-5DEF-43CE-93E6-B10A3EE827E0}"/>
    <cellStyle name="Normal 13 9 2 3" xfId="5578" xr:uid="{76DA7FA3-9F12-414B-85CB-112867619A0B}"/>
    <cellStyle name="Normal 13 9 2 4" xfId="2200" xr:uid="{9F43A6D6-6B67-4592-84E8-65C1F8E3CC55}"/>
    <cellStyle name="Normal 13 9 3" xfId="3734" xr:uid="{89DFF61B-5D67-4225-A702-C3E94595580C}"/>
    <cellStyle name="Normal 13 9 4" xfId="5577" xr:uid="{53F714DF-834F-4ABD-A995-DBE6A53EC8A2}"/>
    <cellStyle name="Normal 13 9 5" xfId="2199" xr:uid="{DC189F8D-EA29-420F-894C-E8DC78D10E54}"/>
    <cellStyle name="Normal 13 9_CCD SteinMart blanket  throw 20140116 (2)" xfId="7830" xr:uid="{FE69B6C1-5423-46A3-B990-98844962159F}"/>
    <cellStyle name="Normal 13_CCD SteinMart blanket  throw 20140116 (2)" xfId="7831" xr:uid="{0E70EC2D-4080-4CA2-B7BA-EA05D2E66FCC}"/>
    <cellStyle name="Normal 14" xfId="642" xr:uid="{00000000-0005-0000-0000-000077020000}"/>
    <cellStyle name="Normal 14 10" xfId="643" xr:uid="{00000000-0005-0000-0000-000078020000}"/>
    <cellStyle name="Normal 14 10 2" xfId="644" xr:uid="{00000000-0005-0000-0000-000079020000}"/>
    <cellStyle name="Normal 14 10 2 2" xfId="3738" xr:uid="{7F8AA0C5-EE68-4F81-A6FA-9ABC329E4CAF}"/>
    <cellStyle name="Normal 14 10 2 3" xfId="5581" xr:uid="{41D2BBE1-EB49-4CEE-9972-80B11BE7D4FC}"/>
    <cellStyle name="Normal 14 10 2 4" xfId="2203" xr:uid="{33484E3A-BF33-48F7-9B59-534FE1433D19}"/>
    <cellStyle name="Normal 14 10 3" xfId="3737" xr:uid="{C7B70A58-E186-448B-AE8C-899F6C6CDA38}"/>
    <cellStyle name="Normal 14 10 4" xfId="5580" xr:uid="{10877468-40FA-4175-9C74-1A87EFDB54EB}"/>
    <cellStyle name="Normal 14 10 5" xfId="2202" xr:uid="{4A4FC3B6-6A75-4FF8-8774-F3FC2EE5EF8D}"/>
    <cellStyle name="Normal 14 10_CCD SteinMart blanket  throw 20140116 (2)" xfId="7832" xr:uid="{21CEBFF8-3472-40D6-9C7C-D867C2EF0F9B}"/>
    <cellStyle name="Normal 14 11" xfId="645" xr:uid="{00000000-0005-0000-0000-00007A020000}"/>
    <cellStyle name="Normal 14 11 2" xfId="646" xr:uid="{00000000-0005-0000-0000-00007B020000}"/>
    <cellStyle name="Normal 14 11 2 2" xfId="3740" xr:uid="{546295CE-00F0-4943-A482-69A219585FCC}"/>
    <cellStyle name="Normal 14 11 2 3" xfId="5583" xr:uid="{223A0A94-1CE5-4133-9074-4B94AD997486}"/>
    <cellStyle name="Normal 14 11 2 4" xfId="2205" xr:uid="{25EC42DD-A764-4080-B8BF-B21AB8F181C8}"/>
    <cellStyle name="Normal 14 11 3" xfId="3739" xr:uid="{DAB392DC-A690-46F3-A64A-B0401EE0265B}"/>
    <cellStyle name="Normal 14 11 4" xfId="5582" xr:uid="{C8FD0A74-396B-4289-BC7D-586A41A9A218}"/>
    <cellStyle name="Normal 14 11 5" xfId="2204" xr:uid="{29E31472-7378-44DC-A0A5-6D2E0A024B41}"/>
    <cellStyle name="Normal 14 11_CCD SteinMart blanket  throw 20140116 (2)" xfId="7833" xr:uid="{1523303D-1D3D-410C-96F1-8B187EE5562C}"/>
    <cellStyle name="Normal 14 12" xfId="647" xr:uid="{00000000-0005-0000-0000-00007C020000}"/>
    <cellStyle name="Normal 14 12 2" xfId="648" xr:uid="{00000000-0005-0000-0000-00007D020000}"/>
    <cellStyle name="Normal 14 12 2 2" xfId="3742" xr:uid="{878EEADE-D177-4856-8BF8-C208D644F585}"/>
    <cellStyle name="Normal 14 12 2 3" xfId="5585" xr:uid="{243F83D4-0BFE-4548-B924-DA5E35071C36}"/>
    <cellStyle name="Normal 14 12 2 4" xfId="2207" xr:uid="{4DBED0E5-34D8-4E7D-8833-B45315E7D703}"/>
    <cellStyle name="Normal 14 12 3" xfId="3741" xr:uid="{EA36609F-101C-43DC-8587-9BB05E0398C8}"/>
    <cellStyle name="Normal 14 12 4" xfId="5584" xr:uid="{A391A566-D44D-4D40-B82B-53893887C451}"/>
    <cellStyle name="Normal 14 12 5" xfId="2206" xr:uid="{97B445AE-C060-42D6-BD27-E893EC0261C3}"/>
    <cellStyle name="Normal 14 12_CCD SteinMart blanket  throw 20140116 (2)" xfId="7834" xr:uid="{09B94D9F-239F-479F-B56B-853A83760D03}"/>
    <cellStyle name="Normal 14 13" xfId="649" xr:uid="{00000000-0005-0000-0000-00007E020000}"/>
    <cellStyle name="Normal 14 13 2" xfId="650" xr:uid="{00000000-0005-0000-0000-00007F020000}"/>
    <cellStyle name="Normal 14 13 2 2" xfId="3744" xr:uid="{0EF3F262-616C-457F-A0E9-4AF8C6A4D3C8}"/>
    <cellStyle name="Normal 14 13 2 3" xfId="5587" xr:uid="{784046DC-4E60-4B05-8EDA-3B97ECA5D3EF}"/>
    <cellStyle name="Normal 14 13 2 4" xfId="2209" xr:uid="{1BDBF2AB-789D-4523-B7C0-F806278C33BF}"/>
    <cellStyle name="Normal 14 13 3" xfId="3743" xr:uid="{8AB30EE0-21D9-459C-B153-B5FF4E82BE09}"/>
    <cellStyle name="Normal 14 13 4" xfId="5586" xr:uid="{9750B696-88B5-45D5-BBEA-4C239246E7AC}"/>
    <cellStyle name="Normal 14 13 5" xfId="2208" xr:uid="{AE75D566-75AD-421C-80EC-40BF78E16041}"/>
    <cellStyle name="Normal 14 13_CCD SteinMart blanket  throw 20140116 (2)" xfId="7835" xr:uid="{B7166F74-4EB4-4C14-9DDE-A221B1FDA0AD}"/>
    <cellStyle name="Normal 14 14" xfId="651" xr:uid="{00000000-0005-0000-0000-000080020000}"/>
    <cellStyle name="Normal 14 14 2" xfId="652" xr:uid="{00000000-0005-0000-0000-000081020000}"/>
    <cellStyle name="Normal 14 14 2 2" xfId="3746" xr:uid="{0757873E-5CAD-4F3D-96EC-249BCEA9E594}"/>
    <cellStyle name="Normal 14 14 2 3" xfId="5589" xr:uid="{F28FB6AB-676F-4A58-B6BA-8C0154B1D389}"/>
    <cellStyle name="Normal 14 14 2 4" xfId="2211" xr:uid="{51169552-D629-4977-BA58-7907BAED0F29}"/>
    <cellStyle name="Normal 14 14 3" xfId="3745" xr:uid="{6C7C08C2-00F4-4BA6-BB0F-D82665DED4E1}"/>
    <cellStyle name="Normal 14 14 4" xfId="5588" xr:uid="{0EF8B637-DB0C-4E57-AAC4-BD3130A473EB}"/>
    <cellStyle name="Normal 14 14 5" xfId="2210" xr:uid="{6BF67A97-7540-4173-8AC3-D061A7E3235A}"/>
    <cellStyle name="Normal 14 14_CCD SteinMart blanket  throw 20140116 (2)" xfId="7836" xr:uid="{D83316AD-A325-43D9-811F-E6A91063AD4A}"/>
    <cellStyle name="Normal 14 15" xfId="653" xr:uid="{00000000-0005-0000-0000-000082020000}"/>
    <cellStyle name="Normal 14 15 2" xfId="654" xr:uid="{00000000-0005-0000-0000-000083020000}"/>
    <cellStyle name="Normal 14 15 2 2" xfId="3748" xr:uid="{20F737E4-212C-4A06-9F5C-C924D2FB2509}"/>
    <cellStyle name="Normal 14 15 2 3" xfId="5591" xr:uid="{B55977D4-6E90-49A2-A8B8-54141A53DA7D}"/>
    <cellStyle name="Normal 14 15 2 4" xfId="2213" xr:uid="{DDCC72A2-E076-4491-AC17-595D4ED8FC35}"/>
    <cellStyle name="Normal 14 15 3" xfId="3747" xr:uid="{D0F44013-9CF3-4B75-9E12-89F1DFCC8383}"/>
    <cellStyle name="Normal 14 15 4" xfId="5590" xr:uid="{089554D1-6F42-490A-AC4C-D64B3EDA0CD9}"/>
    <cellStyle name="Normal 14 15 5" xfId="2212" xr:uid="{A2678669-F77A-41B4-9D11-4840DD756A6A}"/>
    <cellStyle name="Normal 14 15_CCD SteinMart blanket  throw 20140116 (2)" xfId="7837" xr:uid="{F1247993-557B-4C1B-B256-8BF5230838A3}"/>
    <cellStyle name="Normal 14 16" xfId="655" xr:uid="{00000000-0005-0000-0000-000084020000}"/>
    <cellStyle name="Normal 14 16 2" xfId="656" xr:uid="{00000000-0005-0000-0000-000085020000}"/>
    <cellStyle name="Normal 14 16 2 2" xfId="3750" xr:uid="{F6ED4159-2F43-430B-BECB-B9FB7930FDE9}"/>
    <cellStyle name="Normal 14 16 2 3" xfId="5593" xr:uid="{2A113684-1523-4945-A1C5-512D10195F24}"/>
    <cellStyle name="Normal 14 16 2 4" xfId="2215" xr:uid="{A0E6D87E-12DD-4CFD-9181-59031A4E688A}"/>
    <cellStyle name="Normal 14 16 3" xfId="3749" xr:uid="{6E975937-5896-4532-9BD5-A1977E4492FA}"/>
    <cellStyle name="Normal 14 16 4" xfId="5592" xr:uid="{B73E7D28-1F5B-48D2-A18C-58E2FAC7727F}"/>
    <cellStyle name="Normal 14 16 5" xfId="2214" xr:uid="{BB9E8842-D737-4F34-B0BE-D6CEEDFF881E}"/>
    <cellStyle name="Normal 14 16_CCD SteinMart blanket  throw 20140116 (2)" xfId="7838" xr:uid="{5B9D66A1-496C-4AC2-A833-32B5BD72F3B5}"/>
    <cellStyle name="Normal 14 17" xfId="657" xr:uid="{00000000-0005-0000-0000-000086020000}"/>
    <cellStyle name="Normal 14 17 2" xfId="658" xr:uid="{00000000-0005-0000-0000-000087020000}"/>
    <cellStyle name="Normal 14 17 2 2" xfId="3752" xr:uid="{57AF0752-6241-48D0-AFF6-3C9B5341BA2C}"/>
    <cellStyle name="Normal 14 17 2 3" xfId="5595" xr:uid="{0B496EB3-3C59-4E66-BE95-84DD02DCE95D}"/>
    <cellStyle name="Normal 14 17 2 4" xfId="2217" xr:uid="{CC7D3504-5475-4FFD-AD6A-6BE6AA63E975}"/>
    <cellStyle name="Normal 14 17 3" xfId="3751" xr:uid="{DE9E8CE6-9AF5-4F54-A3DD-6D6F125763F6}"/>
    <cellStyle name="Normal 14 17 4" xfId="5594" xr:uid="{3C881AD0-7027-43AF-B2DC-89DDA5ACA932}"/>
    <cellStyle name="Normal 14 17 5" xfId="2216" xr:uid="{83B80B4B-2C56-456E-93DF-9876F72921DA}"/>
    <cellStyle name="Normal 14 17_CCD SteinMart blanket  throw 20140116 (2)" xfId="7839" xr:uid="{9169B6F4-AF7B-493B-B03E-E231701E5065}"/>
    <cellStyle name="Normal 14 18" xfId="659" xr:uid="{00000000-0005-0000-0000-000088020000}"/>
    <cellStyle name="Normal 14 18 2" xfId="660" xr:uid="{00000000-0005-0000-0000-000089020000}"/>
    <cellStyle name="Normal 14 18 2 2" xfId="3754" xr:uid="{646859FC-7E6A-47D6-B3ED-590B3391A4E9}"/>
    <cellStyle name="Normal 14 18 2 3" xfId="5597" xr:uid="{39A099BB-5AE8-438B-B1DF-5092FF7D7723}"/>
    <cellStyle name="Normal 14 18 2 4" xfId="2219" xr:uid="{2B929F45-4788-42B3-B0F6-05A9180DC9BD}"/>
    <cellStyle name="Normal 14 18 3" xfId="3753" xr:uid="{6DB99D8D-9C44-4E30-9C30-CA47ACAAC6C0}"/>
    <cellStyle name="Normal 14 18 4" xfId="5596" xr:uid="{558CEA9D-2E22-445C-AF33-F990B9580F4F}"/>
    <cellStyle name="Normal 14 18 5" xfId="2218" xr:uid="{94C0A2C2-7F0C-4961-ACB9-7763879E264B}"/>
    <cellStyle name="Normal 14 18_CCD SteinMart blanket  throw 20140116 (2)" xfId="7840" xr:uid="{10C39F74-ED4C-41EF-A98A-031D83D27D86}"/>
    <cellStyle name="Normal 14 19" xfId="3736" xr:uid="{2F021871-88A8-4ABD-BD14-8B62FA3E2011}"/>
    <cellStyle name="Normal 14 19 2" xfId="8894" xr:uid="{F95C83BD-5A06-4F8B-AA8D-F993FCB42B5E}"/>
    <cellStyle name="Normal 14 2" xfId="661" xr:uid="{00000000-0005-0000-0000-00008A020000}"/>
    <cellStyle name="Normal 14 2 2" xfId="662" xr:uid="{00000000-0005-0000-0000-00008B020000}"/>
    <cellStyle name="Normal 14 2 2 2" xfId="3756" xr:uid="{36434F27-65C9-4957-AAE1-237CAE237978}"/>
    <cellStyle name="Normal 14 2 2 3" xfId="5599" xr:uid="{FBA4AAE6-DEBA-43A3-9381-EFA3F1E566FC}"/>
    <cellStyle name="Normal 14 2 2 4" xfId="2221" xr:uid="{A207CC70-8D6F-4A1B-B0A0-EA12853EDE2F}"/>
    <cellStyle name="Normal 14 2 3" xfId="3755" xr:uid="{CA8E3CFF-01A0-4162-9009-C690A442440F}"/>
    <cellStyle name="Normal 14 2 4" xfId="5598" xr:uid="{5274A46D-114F-41B8-8E47-DFB71D286CE1}"/>
    <cellStyle name="Normal 14 2 5" xfId="2220" xr:uid="{7F582489-D881-459A-82C5-856CD12D82E0}"/>
    <cellStyle name="Normal 14 2_CCD SteinMart blanket  throw 20140116 (2)" xfId="7841" xr:uid="{70DE114B-0A44-425B-B28D-8D96A70F66AE}"/>
    <cellStyle name="Normal 14 20" xfId="5579" xr:uid="{1CF9C8D3-B4CB-4A87-B5A6-16186AC4BC8B}"/>
    <cellStyle name="Normal 14 20 2" xfId="9432" xr:uid="{712B68C5-69AE-4CA2-8E91-8770447A7349}"/>
    <cellStyle name="Normal 14 21" xfId="8331" xr:uid="{28096089-3D30-4B26-AF66-2FF116A8CF67}"/>
    <cellStyle name="Normal 14 22" xfId="8370" xr:uid="{0592D80D-2D98-49E5-9367-E0637ADF7FDE}"/>
    <cellStyle name="Normal 14 23" xfId="2201" xr:uid="{AA74163E-BB4C-4BA0-A735-3E7F11BEB883}"/>
    <cellStyle name="Normal 14 24" xfId="8662" xr:uid="{A620C8F0-0678-494C-912D-3E10F75DC0A5}"/>
    <cellStyle name="Normal 14 25" xfId="8592" xr:uid="{45B2E100-3918-486B-8736-94E62B3624D3}"/>
    <cellStyle name="Normal 14 26" xfId="8619" xr:uid="{550F33F4-6427-4348-8C23-1AE6CDE5A504}"/>
    <cellStyle name="Normal 14 3" xfId="663" xr:uid="{00000000-0005-0000-0000-00008C020000}"/>
    <cellStyle name="Normal 14 3 2" xfId="664" xr:uid="{00000000-0005-0000-0000-00008D020000}"/>
    <cellStyle name="Normal 14 3 2 2" xfId="3758" xr:uid="{404C6A85-485B-437B-A244-127B2522E57D}"/>
    <cellStyle name="Normal 14 3 2 3" xfId="5601" xr:uid="{789620A8-F631-4992-A459-057215F68640}"/>
    <cellStyle name="Normal 14 3 2 4" xfId="2223" xr:uid="{7903293B-8FE6-4760-A261-98337648784E}"/>
    <cellStyle name="Normal 14 3 3" xfId="3757" xr:uid="{2A8F56AB-9778-4754-B4A1-6FB173DC13A6}"/>
    <cellStyle name="Normal 14 3 4" xfId="5600" xr:uid="{072365E5-8118-450D-9F75-B4ADC2CD592E}"/>
    <cellStyle name="Normal 14 3 5" xfId="2222" xr:uid="{24A63AFD-316A-4ED1-8E7D-E4BA311B8801}"/>
    <cellStyle name="Normal 14 3_CCD SteinMart blanket  throw 20140116 (2)" xfId="7842" xr:uid="{D4FEB539-E58A-44FF-A205-7419867AD46B}"/>
    <cellStyle name="Normal 14 4" xfId="665" xr:uid="{00000000-0005-0000-0000-00008E020000}"/>
    <cellStyle name="Normal 14 4 2" xfId="666" xr:uid="{00000000-0005-0000-0000-00008F020000}"/>
    <cellStyle name="Normal 14 4 2 2" xfId="3760" xr:uid="{E759B885-F896-4E3F-8FF9-BAEE5A467B87}"/>
    <cellStyle name="Normal 14 4 2 3" xfId="5603" xr:uid="{AA684B8C-F80D-4D49-AE89-316528B94F8F}"/>
    <cellStyle name="Normal 14 4 2 4" xfId="2225" xr:uid="{8690BB4B-2FF1-40DD-9B6C-319F089BA6FA}"/>
    <cellStyle name="Normal 14 4 3" xfId="3759" xr:uid="{8B81E6CD-BF21-43A4-BB67-98D769D0CB1F}"/>
    <cellStyle name="Normal 14 4 4" xfId="5602" xr:uid="{ABABD881-21EB-4CF8-AE8B-6A242EC2B270}"/>
    <cellStyle name="Normal 14 4 5" xfId="2224" xr:uid="{E09431C4-504B-4EB1-B63C-1596E4F153BB}"/>
    <cellStyle name="Normal 14 4_CCD SteinMart blanket  throw 20140116 (2)" xfId="7843" xr:uid="{DD0B9BF7-4F50-48DB-830F-437EAC07166A}"/>
    <cellStyle name="Normal 14 5" xfId="667" xr:uid="{00000000-0005-0000-0000-000090020000}"/>
    <cellStyle name="Normal 14 5 2" xfId="668" xr:uid="{00000000-0005-0000-0000-000091020000}"/>
    <cellStyle name="Normal 14 5 2 2" xfId="3762" xr:uid="{6C79F9AF-2022-42FB-AD64-F0B9DE49F728}"/>
    <cellStyle name="Normal 14 5 2 3" xfId="5605" xr:uid="{832F9DEB-978B-45E4-94AB-A73168AD2EEA}"/>
    <cellStyle name="Normal 14 5 2 4" xfId="2227" xr:uid="{EF66AD9C-ACA4-4991-9498-1880B9D4FFC0}"/>
    <cellStyle name="Normal 14 5 3" xfId="3761" xr:uid="{D12DEF5A-0A75-41A2-8F13-5420C3F7B855}"/>
    <cellStyle name="Normal 14 5 4" xfId="5604" xr:uid="{D125F474-4D86-4007-BC74-3BC8B1BA054B}"/>
    <cellStyle name="Normal 14 5 5" xfId="2226" xr:uid="{4BF03C2B-527A-49EB-9BA4-A95696D5D150}"/>
    <cellStyle name="Normal 14 5_CCD SteinMart blanket  throw 20140116 (2)" xfId="7844" xr:uid="{82C17EDD-B2F4-4319-861B-D1670C9ED70D}"/>
    <cellStyle name="Normal 14 6" xfId="669" xr:uid="{00000000-0005-0000-0000-000092020000}"/>
    <cellStyle name="Normal 14 6 2" xfId="670" xr:uid="{00000000-0005-0000-0000-000093020000}"/>
    <cellStyle name="Normal 14 6 2 2" xfId="3764" xr:uid="{65F18522-1745-4440-B87C-9D761A5D0584}"/>
    <cellStyle name="Normal 14 6 2 3" xfId="5607" xr:uid="{B7188ABC-9598-435B-BE46-60CAF2184848}"/>
    <cellStyle name="Normal 14 6 2 4" xfId="2229" xr:uid="{88AA62F8-F266-4BDD-BE0E-2CFB729DE6F5}"/>
    <cellStyle name="Normal 14 6 3" xfId="3763" xr:uid="{F96C2F5E-93CE-4C7E-AB5B-DB7002A57EDB}"/>
    <cellStyle name="Normal 14 6 4" xfId="5606" xr:uid="{96CD5356-97EE-4B05-8196-8E94369F2059}"/>
    <cellStyle name="Normal 14 6 5" xfId="2228" xr:uid="{8986DCD8-E4E9-41E9-8024-CBAAD856C2C2}"/>
    <cellStyle name="Normal 14 6_CCD SteinMart blanket  throw 20140116 (2)" xfId="7845" xr:uid="{F2549C53-612C-4A77-AC92-963BAADA4634}"/>
    <cellStyle name="Normal 14 7" xfId="671" xr:uid="{00000000-0005-0000-0000-000094020000}"/>
    <cellStyle name="Normal 14 7 2" xfId="672" xr:uid="{00000000-0005-0000-0000-000095020000}"/>
    <cellStyle name="Normal 14 7 2 2" xfId="3766" xr:uid="{A73C4319-BBA9-4573-80BD-38370569CCFF}"/>
    <cellStyle name="Normal 14 7 2 3" xfId="5609" xr:uid="{63971982-E2FF-480B-852F-1B8D61AE2185}"/>
    <cellStyle name="Normal 14 7 2 4" xfId="2231" xr:uid="{AC23F827-7F2A-4972-ADE6-E899B09542E5}"/>
    <cellStyle name="Normal 14 7 3" xfId="3765" xr:uid="{162F84C8-47B3-4024-8266-D325D88B9014}"/>
    <cellStyle name="Normal 14 7 4" xfId="5608" xr:uid="{46F9B30C-0CDC-4496-BD76-021A107FFCAC}"/>
    <cellStyle name="Normal 14 7 5" xfId="2230" xr:uid="{7717CCB2-753E-4D47-B5FA-BA04C693B19A}"/>
    <cellStyle name="Normal 14 7_CCD SteinMart blanket  throw 20140116 (2)" xfId="7846" xr:uid="{EE0AF4D2-E0BB-4716-AFE0-8AAA43D62602}"/>
    <cellStyle name="Normal 14 8" xfId="673" xr:uid="{00000000-0005-0000-0000-000096020000}"/>
    <cellStyle name="Normal 14 8 2" xfId="674" xr:uid="{00000000-0005-0000-0000-000097020000}"/>
    <cellStyle name="Normal 14 8 2 2" xfId="3768" xr:uid="{D11F5780-9194-46EE-9EAA-CFE4C9E81850}"/>
    <cellStyle name="Normal 14 8 2 3" xfId="5611" xr:uid="{E3C93C94-D7E8-4A29-961A-0B655E1C9C0A}"/>
    <cellStyle name="Normal 14 8 2 4" xfId="2233" xr:uid="{CDD921E2-5E5D-4144-A64C-414782E76C3A}"/>
    <cellStyle name="Normal 14 8 3" xfId="3767" xr:uid="{3F08B782-EA98-40BD-9A85-A4AD4A6F06B3}"/>
    <cellStyle name="Normal 14 8 4" xfId="5610" xr:uid="{9F1B9F54-B3D1-43A1-A678-7FA2A99001D4}"/>
    <cellStyle name="Normal 14 8 5" xfId="2232" xr:uid="{D14744A7-E301-4E11-9EF2-08484E78CA2D}"/>
    <cellStyle name="Normal 14 8_CCD SteinMart blanket  throw 20140116 (2)" xfId="7847" xr:uid="{4A34F71F-0EDD-4663-B220-363A034FA1F2}"/>
    <cellStyle name="Normal 14 9" xfId="675" xr:uid="{00000000-0005-0000-0000-000098020000}"/>
    <cellStyle name="Normal 14 9 2" xfId="676" xr:uid="{00000000-0005-0000-0000-000099020000}"/>
    <cellStyle name="Normal 14 9 2 2" xfId="3770" xr:uid="{C7754013-F18E-40D0-A10A-2153DEACDD0E}"/>
    <cellStyle name="Normal 14 9 2 3" xfId="5613" xr:uid="{63DE8D81-5BD5-41D0-929A-DC3167EF8594}"/>
    <cellStyle name="Normal 14 9 2 4" xfId="2235" xr:uid="{DA4C3966-C5D4-4B07-AE8D-15D22EA4C3C0}"/>
    <cellStyle name="Normal 14 9 3" xfId="3769" xr:uid="{332B9A7C-3DC1-4F7D-A73E-44262E3AF485}"/>
    <cellStyle name="Normal 14 9 4" xfId="5612" xr:uid="{31EE4BF0-DCBB-4C00-9D2E-2C16D813A7E9}"/>
    <cellStyle name="Normal 14 9 5" xfId="2234" xr:uid="{06C42F07-DB61-495B-A7A3-E39496C1354E}"/>
    <cellStyle name="Normal 14 9_CCD SteinMart blanket  throw 20140116 (2)" xfId="7848" xr:uid="{4B4C0B4B-F836-41D0-B941-6E2A28C235EF}"/>
    <cellStyle name="Normal 14_CCD SteinMart blanket  throw 20140116 (2)" xfId="7849" xr:uid="{71D7A8B5-540F-4A15-8935-114E9F8977F0}"/>
    <cellStyle name="Normal 15" xfId="677" xr:uid="{00000000-0005-0000-0000-00009A020000}"/>
    <cellStyle name="Normal 15 2" xfId="3771" xr:uid="{9675B07C-141F-4477-A6E8-1CD6A367B97A}"/>
    <cellStyle name="Normal 15 2 2" xfId="8895" xr:uid="{D81208AB-D41A-4886-B29F-4AA0C094865D}"/>
    <cellStyle name="Normal 15 3" xfId="5614" xr:uid="{C684CA4D-F7D3-4E86-BBD4-A10C5638FC0C}"/>
    <cellStyle name="Normal 15 3 2" xfId="9433" xr:uid="{C67C42E2-6591-4A0D-91B3-1AD685B10480}"/>
    <cellStyle name="Normal 15 4" xfId="8333" xr:uid="{1A03E1B0-6CAE-4D71-B69A-5474861A147E}"/>
    <cellStyle name="Normal 15 5" xfId="2236" xr:uid="{67BFD76B-E817-45FC-B924-7C834DA501DA}"/>
    <cellStyle name="Normal 16" xfId="678" xr:uid="{00000000-0005-0000-0000-00009B020000}"/>
    <cellStyle name="Normal 16 2" xfId="3772" xr:uid="{C657EF61-ECA7-41D1-98FF-5BA47B54B355}"/>
    <cellStyle name="Normal 16 2 2" xfId="8896" xr:uid="{74C347AF-E94F-45F9-94AD-0F103CD6B957}"/>
    <cellStyle name="Normal 16 3" xfId="5615" xr:uid="{B4EA931B-E51E-4F8F-9B20-781CE0E343B0}"/>
    <cellStyle name="Normal 16 3 2" xfId="9434" xr:uid="{F84CCB4A-8004-47AD-89F4-67C0FBD5097A}"/>
    <cellStyle name="Normal 16 4" xfId="8334" xr:uid="{54F558A5-4515-4924-970E-D7A735EEE79B}"/>
    <cellStyle name="Normal 16 5" xfId="2237" xr:uid="{E9BE6B45-A7BA-405A-87F5-75C6677D0667}"/>
    <cellStyle name="Normal 17" xfId="679" xr:uid="{00000000-0005-0000-0000-00009C020000}"/>
    <cellStyle name="Normal 17 2" xfId="3773" xr:uid="{491C3183-5182-4312-BDC5-E6D8E326549B}"/>
    <cellStyle name="Normal 17 2 2" xfId="8897" xr:uid="{A7C8CF08-2CCE-4D41-BAD6-4BBA9E1F56E8}"/>
    <cellStyle name="Normal 17 3" xfId="5616" xr:uid="{05FEE025-ED44-4E82-B430-F7587C49615F}"/>
    <cellStyle name="Normal 17 3 2" xfId="9435" xr:uid="{5B2DC142-4A5A-4F53-8117-130AC7ACFA85}"/>
    <cellStyle name="Normal 17 4" xfId="8335" xr:uid="{E7DD378C-0B17-4E26-BB97-C27E15EA3906}"/>
    <cellStyle name="Normal 17 5" xfId="2238" xr:uid="{2028EC2F-72A5-4BFF-AFA1-82C4436CBAD4}"/>
    <cellStyle name="Normal 18" xfId="680" xr:uid="{00000000-0005-0000-0000-00009D020000}"/>
    <cellStyle name="Normal 18 2" xfId="3774" xr:uid="{44305C61-CF6D-4546-9C16-48B05585CCD0}"/>
    <cellStyle name="Normal 18 2 2" xfId="8898" xr:uid="{9C1C7747-D375-4D41-B5D1-66677665B122}"/>
    <cellStyle name="Normal 18 3" xfId="5617" xr:uid="{8702D1BE-A68B-4793-B0FA-B7FFC5157A6D}"/>
    <cellStyle name="Normal 18 3 2" xfId="9436" xr:uid="{CFE013A3-04A3-4C34-AF59-676BFEC43FA0}"/>
    <cellStyle name="Normal 18 4" xfId="8336" xr:uid="{59182ACF-7137-4F61-9B5C-A6F2BC14ABF0}"/>
    <cellStyle name="Normal 18 5" xfId="2239" xr:uid="{F5900257-3060-4D20-B1BB-71C2007C0CA9}"/>
    <cellStyle name="Normal 19" xfId="681" xr:uid="{00000000-0005-0000-0000-00009E020000}"/>
    <cellStyle name="Normal 19 2" xfId="682" xr:uid="{00000000-0005-0000-0000-00009F020000}"/>
    <cellStyle name="Normal 19 2 2" xfId="3776" xr:uid="{49DFEE7F-9523-4242-9EC6-EEDE89FB2F8D}"/>
    <cellStyle name="Normal 19 2 2 2" xfId="8899" xr:uid="{70671F48-873F-4770-8D7D-C4ECE2482A2C}"/>
    <cellStyle name="Normal 19 2 3" xfId="5619" xr:uid="{92B899BF-674C-4AD7-8E9D-E39CDEEDF552}"/>
    <cellStyle name="Normal 19 2 3 2" xfId="9437" xr:uid="{44E98C8A-9E27-4B50-96EB-81DD5FBF942E}"/>
    <cellStyle name="Normal 19 2 4" xfId="8337" xr:uid="{3679DE10-5485-497D-BC6A-392B6A292C81}"/>
    <cellStyle name="Normal 19 2 5" xfId="2241" xr:uid="{8841CFB8-A740-4849-98BD-CFBA1F9DAAC9}"/>
    <cellStyle name="Normal 19 3" xfId="3775" xr:uid="{9661DC01-3C6F-4682-A069-0B31DDA3C1AB}"/>
    <cellStyle name="Normal 19 4" xfId="5618" xr:uid="{0237E880-7F26-47AF-B158-45154BE7BE6A}"/>
    <cellStyle name="Normal 19 5" xfId="2240" xr:uid="{0636489C-37E6-4FA2-8A41-39070FC4D087}"/>
    <cellStyle name="Normal 19_BBB RA Anatole commitment 110310 updated 121106" xfId="5620" xr:uid="{846F87AD-E228-4D32-8920-08F99EA8B0A8}"/>
    <cellStyle name="Normal 2" xfId="19" xr:uid="{00000000-0005-0000-0000-0000A0020000}"/>
    <cellStyle name="Normal 2 10" xfId="683" xr:uid="{00000000-0005-0000-0000-0000A1020000}"/>
    <cellStyle name="Normal 2 10 2" xfId="3778" xr:uid="{E012EA79-0089-4ED8-8A32-BC7A23519B09}"/>
    <cellStyle name="Normal 2 10 3" xfId="5621" xr:uid="{E40F70D5-48D9-4960-8167-2224F241B757}"/>
    <cellStyle name="Normal 2 10 4" xfId="2242" xr:uid="{CD643512-9FFD-44F2-B586-F83747C5FD70}"/>
    <cellStyle name="Normal 2 11" xfId="684" xr:uid="{00000000-0005-0000-0000-0000A2020000}"/>
    <cellStyle name="Normal 2 11 2" xfId="3779" xr:uid="{A69A8823-2FED-4471-B30F-7D83E3943C77}"/>
    <cellStyle name="Normal 2 11 3" xfId="5622" xr:uid="{824ECBF5-E529-4123-A777-FC991E3E7796}"/>
    <cellStyle name="Normal 2 11 4" xfId="2243" xr:uid="{D572F9FB-B72A-4179-941C-A362432CFAE8}"/>
    <cellStyle name="Normal 2 12" xfId="685" xr:uid="{00000000-0005-0000-0000-0000A3020000}"/>
    <cellStyle name="Normal 2 12 2" xfId="3780" xr:uid="{03528217-F2FB-46DB-9428-4C72E3A35824}"/>
    <cellStyle name="Normal 2 12 3" xfId="5623" xr:uid="{E3B8E139-3D88-4CF5-8F78-5B7481071BF2}"/>
    <cellStyle name="Normal 2 12 4" xfId="2244" xr:uid="{A05172A0-858C-4146-94FD-5BE29D952712}"/>
    <cellStyle name="Normal 2 13" xfId="686" xr:uid="{00000000-0005-0000-0000-0000A4020000}"/>
    <cellStyle name="Normal 2 13 2" xfId="3781" xr:uid="{34F345CB-BF70-4A25-88F2-BD4F0C52B6EE}"/>
    <cellStyle name="Normal 2 13 3" xfId="5624" xr:uid="{50826BFD-F73F-424B-97E1-469F9BA8B3F1}"/>
    <cellStyle name="Normal 2 13 4" xfId="2245" xr:uid="{DE93B177-BE01-40CD-8011-84FB8E455F93}"/>
    <cellStyle name="Normal 2 14" xfId="687" xr:uid="{00000000-0005-0000-0000-0000A5020000}"/>
    <cellStyle name="Normal 2 14 2" xfId="3782" xr:uid="{68761DCF-F961-4DDC-AB1E-00CE3D37DDBE}"/>
    <cellStyle name="Normal 2 14 3" xfId="5625" xr:uid="{D16A95C3-B305-4CC6-A121-AB8CE1C0498B}"/>
    <cellStyle name="Normal 2 14 4" xfId="2246" xr:uid="{3E113A73-761E-4662-82D1-C83E68613C18}"/>
    <cellStyle name="Normal 2 15" xfId="688" xr:uid="{00000000-0005-0000-0000-0000A6020000}"/>
    <cellStyle name="Normal 2 15 2" xfId="3783" xr:uid="{76C2B8A8-E18A-4661-A803-08B07ABD0398}"/>
    <cellStyle name="Normal 2 15 3" xfId="5626" xr:uid="{10BCCFEF-53A6-4E1D-9B1A-19367913F484}"/>
    <cellStyle name="Normal 2 15 4" xfId="2247" xr:uid="{5B47CDD3-9FB0-4F75-A9F5-D84D46B50CBC}"/>
    <cellStyle name="Normal 2 16" xfId="689" xr:uid="{00000000-0005-0000-0000-0000A7020000}"/>
    <cellStyle name="Normal 2 16 2" xfId="3784" xr:uid="{7AA9E1D7-75D0-4757-86E0-549A85E84FED}"/>
    <cellStyle name="Normal 2 16 3" xfId="5627" xr:uid="{7C433FA2-0D75-410E-87AD-282DEBE5BBBC}"/>
    <cellStyle name="Normal 2 16 4" xfId="2248" xr:uid="{782CD732-3DD8-4D7E-B367-1CED22BA15E1}"/>
    <cellStyle name="Normal 2 17" xfId="690" xr:uid="{00000000-0005-0000-0000-0000A8020000}"/>
    <cellStyle name="Normal 2 17 2" xfId="3785" xr:uid="{67CF5232-9392-44BD-A8BB-E64AE16C4D2F}"/>
    <cellStyle name="Normal 2 17 3" xfId="5628" xr:uid="{333691CE-599A-4A15-A669-11CCA14D42BB}"/>
    <cellStyle name="Normal 2 17 4" xfId="2249" xr:uid="{69F0D63D-2686-42AB-BDF4-0FB0291362D4}"/>
    <cellStyle name="Normal 2 18" xfId="691" xr:uid="{00000000-0005-0000-0000-0000A9020000}"/>
    <cellStyle name="Normal 2 18 2" xfId="3786" xr:uid="{FF5D2166-A0E8-4132-B8A2-87521F4E406C}"/>
    <cellStyle name="Normal 2 18 2 2" xfId="5630" xr:uid="{FD7B1006-CBB1-45D0-BAE4-43AA60BEE866}"/>
    <cellStyle name="Normal 2 18 2 2 2" xfId="9439" xr:uid="{40E5E7E3-81A2-479F-8133-B68797C1BFCA}"/>
    <cellStyle name="Normal 2 18 2 3" xfId="8901" xr:uid="{3E7387EE-CFD7-4A9F-AA60-64F090757BE7}"/>
    <cellStyle name="Normal 2 18 3" xfId="5629" xr:uid="{4A14592E-C69A-465D-ADB5-1CE6E0FBDF66}"/>
    <cellStyle name="Normal 2 18 3 2" xfId="9438" xr:uid="{225BECEA-913F-4AE9-8B52-818562AF39D1}"/>
    <cellStyle name="Normal 2 18 4" xfId="8338" xr:uid="{C43C75C7-B138-4E4A-BA88-1CE63F6CD94C}"/>
    <cellStyle name="Normal 2 18 5" xfId="2250" xr:uid="{754C45DD-470C-4019-96B5-155B8F31C5F8}"/>
    <cellStyle name="Normal 2 19" xfId="692" xr:uid="{00000000-0005-0000-0000-0000AA020000}"/>
    <cellStyle name="Normal 2 19 2" xfId="693" xr:uid="{00000000-0005-0000-0000-0000AB020000}"/>
    <cellStyle name="Normal 2 19 2 2" xfId="3788" xr:uid="{916FEFC1-694F-4D8C-BD69-0FFEB35A4A1F}"/>
    <cellStyle name="Normal 2 19 2 3" xfId="5632" xr:uid="{9845C9D0-7E61-4801-B023-FBC8AE9B734B}"/>
    <cellStyle name="Normal 2 19 2 4" xfId="2252" xr:uid="{3981F3ED-6870-4311-A2AE-08DF5F931F1E}"/>
    <cellStyle name="Normal 2 19 3" xfId="3787" xr:uid="{364903CF-7C5A-4D4B-BC33-AB06470BD10C}"/>
    <cellStyle name="Normal 2 19 4" xfId="5631" xr:uid="{1A6863E3-EC0A-4E07-A537-0155DC911AC0}"/>
    <cellStyle name="Normal 2 19 5" xfId="2251" xr:uid="{BA5FA2ED-752E-4C9F-AD7F-8C1762EC4F8B}"/>
    <cellStyle name="Normal 2 19_CCD SteinMart blanket  throw 20140116 (2)" xfId="7850" xr:uid="{C0600B8F-88FD-42B8-8758-6B7C7E2BC598}"/>
    <cellStyle name="Normal 2 2" xfId="694" xr:uid="{00000000-0005-0000-0000-0000AC020000}"/>
    <cellStyle name="Normal 2 2 10" xfId="695" xr:uid="{00000000-0005-0000-0000-0000AD020000}"/>
    <cellStyle name="Normal 2 2 10 2" xfId="696" xr:uid="{00000000-0005-0000-0000-0000AE020000}"/>
    <cellStyle name="Normal 2 2 10 2 2" xfId="3791" xr:uid="{4F20051B-58D6-409D-A40E-E2C4145C9514}"/>
    <cellStyle name="Normal 2 2 10 2 3" xfId="5635" xr:uid="{5B52014F-5447-4DAB-A16C-C7E0A586FF9C}"/>
    <cellStyle name="Normal 2 2 10 2 4" xfId="2255" xr:uid="{7E5D3687-5505-43A3-B46C-B2E69FBC4EB0}"/>
    <cellStyle name="Normal 2 2 10 3" xfId="3790" xr:uid="{03098CA7-21DE-4B09-B6A9-F6140254AA87}"/>
    <cellStyle name="Normal 2 2 10 4" xfId="5634" xr:uid="{0C602E58-8321-40FF-84CC-C388B2C4B127}"/>
    <cellStyle name="Normal 2 2 10 5" xfId="2254" xr:uid="{8A45FB0F-2762-4F43-9695-369B5E4A3464}"/>
    <cellStyle name="Normal 2 2 10_CCD SteinMart blanket  throw 20140116 (2)" xfId="7851" xr:uid="{19723798-1308-4C36-A291-1DAA88F5AD2C}"/>
    <cellStyle name="Normal 2 2 11" xfId="697" xr:uid="{00000000-0005-0000-0000-0000AF020000}"/>
    <cellStyle name="Normal 2 2 11 2" xfId="698" xr:uid="{00000000-0005-0000-0000-0000B0020000}"/>
    <cellStyle name="Normal 2 2 11 2 2" xfId="3793" xr:uid="{78FB392D-724A-4183-9FB6-320876FD67C4}"/>
    <cellStyle name="Normal 2 2 11 2 3" xfId="5637" xr:uid="{E51523D4-8C39-4D57-8343-24D0115DDC5A}"/>
    <cellStyle name="Normal 2 2 11 2 4" xfId="2257" xr:uid="{C0FCB6BE-28A2-4085-AE85-59C6789CDB17}"/>
    <cellStyle name="Normal 2 2 11 3" xfId="3792" xr:uid="{655A8102-5677-48B6-B5EE-0F2E88D8C2F1}"/>
    <cellStyle name="Normal 2 2 11 4" xfId="5636" xr:uid="{3FAD8A0D-A7E6-4897-A0FE-BF6EAE67AC05}"/>
    <cellStyle name="Normal 2 2 11 5" xfId="2256" xr:uid="{580D399D-F244-4759-97BB-1273F98711F2}"/>
    <cellStyle name="Normal 2 2 11_CCD SteinMart blanket  throw 20140116 (2)" xfId="7852" xr:uid="{8B8ADAA7-7B9D-4151-9674-48A1054C98E2}"/>
    <cellStyle name="Normal 2 2 12" xfId="699" xr:uid="{00000000-0005-0000-0000-0000B1020000}"/>
    <cellStyle name="Normal 2 2 12 2" xfId="700" xr:uid="{00000000-0005-0000-0000-0000B2020000}"/>
    <cellStyle name="Normal 2 2 12 2 2" xfId="3795" xr:uid="{B3EC64AB-5B0E-4550-9A73-7EE7A723A2B5}"/>
    <cellStyle name="Normal 2 2 12 2 3" xfId="5639" xr:uid="{F70091D0-A624-419C-B3B8-D53F1FD93908}"/>
    <cellStyle name="Normal 2 2 12 2 4" xfId="2259" xr:uid="{24885CD6-0B7A-4F08-BFA6-EDF564747C4E}"/>
    <cellStyle name="Normal 2 2 12 3" xfId="3794" xr:uid="{8C17B4A1-639D-49CF-BFF0-7AD5EB94BD86}"/>
    <cellStyle name="Normal 2 2 12 4" xfId="5638" xr:uid="{75971EC7-626C-4E19-8FF8-7900FCF82A6D}"/>
    <cellStyle name="Normal 2 2 12 5" xfId="2258" xr:uid="{A70706C4-B879-4BEA-91E6-40E84BC668FD}"/>
    <cellStyle name="Normal 2 2 12_CCD SteinMart blanket  throw 20140116 (2)" xfId="7853" xr:uid="{DE0C2A0F-4D8C-47CA-9658-6FFEC246613F}"/>
    <cellStyle name="Normal 2 2 13" xfId="701" xr:uid="{00000000-0005-0000-0000-0000B3020000}"/>
    <cellStyle name="Normal 2 2 13 2" xfId="702" xr:uid="{00000000-0005-0000-0000-0000B4020000}"/>
    <cellStyle name="Normal 2 2 13 2 2" xfId="3797" xr:uid="{FF99C103-DD0B-4D31-B4A1-5BD6B7BD9A67}"/>
    <cellStyle name="Normal 2 2 13 2 3" xfId="5641" xr:uid="{9E373D52-93E4-40DD-BB65-FE70419CC944}"/>
    <cellStyle name="Normal 2 2 13 2 4" xfId="2261" xr:uid="{0B4E2797-797B-4061-8655-74F39F25B45B}"/>
    <cellStyle name="Normal 2 2 13 3" xfId="3796" xr:uid="{714111F8-DC32-41FF-953A-6A9354778917}"/>
    <cellStyle name="Normal 2 2 13 4" xfId="5640" xr:uid="{78F40168-D741-432F-B217-405EE035AF6B}"/>
    <cellStyle name="Normal 2 2 13 5" xfId="2260" xr:uid="{508057A3-F5CB-43A6-BB88-AC403185161F}"/>
    <cellStyle name="Normal 2 2 13_CCD SteinMart blanket  throw 20140116 (2)" xfId="7854" xr:uid="{442295CC-C546-49D0-B40F-66CDE25EF4E2}"/>
    <cellStyle name="Normal 2 2 14" xfId="703" xr:uid="{00000000-0005-0000-0000-0000B5020000}"/>
    <cellStyle name="Normal 2 2 14 2" xfId="3123" xr:uid="{5FD9808D-B936-46DC-BCBB-55510A275B51}"/>
    <cellStyle name="Normal 2 2 14 2 2" xfId="7106" xr:uid="{BC85E4A4-5ED2-4C0E-B35A-A97CF0B3A613}"/>
    <cellStyle name="Normal 2 2 14 2 2 2" xfId="9788" xr:uid="{8F10F9BE-4961-4E64-AC82-F43A055DA7E2}"/>
    <cellStyle name="Normal 2 2 14 2 3" xfId="8691" xr:uid="{D3659D23-F30E-4EC4-87AB-BC640DF4EB82}"/>
    <cellStyle name="Normal 2 2 14 3" xfId="3798" xr:uid="{A169578B-216F-4E95-903F-678F5C91E2B0}"/>
    <cellStyle name="Normal 2 2 14 3 2" xfId="8902" xr:uid="{01EDE72E-1A20-44BA-993C-88401474DE6A}"/>
    <cellStyle name="Normal 2 2 14 4" xfId="5642" xr:uid="{20070F57-0C69-4569-995D-24AC5D3DB35D}"/>
    <cellStyle name="Normal 2 2 14 4 2" xfId="9440" xr:uid="{062FF6A6-FD5C-4474-B7A8-A099F79CF1BE}"/>
    <cellStyle name="Normal 2 2 14 5" xfId="8340" xr:uid="{D4AC207A-D46E-4D86-A31E-5931B917430E}"/>
    <cellStyle name="Normal 2 2 14 6" xfId="2262" xr:uid="{6AA2128C-C783-42D9-9AD0-0296888B4991}"/>
    <cellStyle name="Normal 2 2 15" xfId="704" xr:uid="{00000000-0005-0000-0000-0000B6020000}"/>
    <cellStyle name="Normal 2 2 15 2" xfId="3799" xr:uid="{C0C462CC-ED1B-4B32-952F-1E114636EC7C}"/>
    <cellStyle name="Normal 2 2 15 3" xfId="6973" xr:uid="{3659505E-FF22-4A50-9558-ED4323E3A551}"/>
    <cellStyle name="Normal 2 2 15 4" xfId="2263" xr:uid="{1DC52F60-88B3-436C-BB2F-B5E0C407118C}"/>
    <cellStyle name="Normal 2 2 16" xfId="3789" xr:uid="{F12962FC-74CC-421B-B439-495F2BD14D1C}"/>
    <cellStyle name="Normal 2 2 17" xfId="5633" xr:uid="{BFB09D18-0D5D-4D96-8A6C-0F44D08A7338}"/>
    <cellStyle name="Normal 2 2 18" xfId="8339" xr:uid="{FDD69BE7-8ADF-41C3-92AB-979016B6D2B9}"/>
    <cellStyle name="Normal 2 2 19" xfId="8365" xr:uid="{B50F7134-6518-49E4-B08D-7E3ADFD9E005}"/>
    <cellStyle name="Normal 2 2 2" xfId="705" xr:uid="{00000000-0005-0000-0000-0000B7020000}"/>
    <cellStyle name="Normal 2 2 2 2" xfId="706" xr:uid="{00000000-0005-0000-0000-0000B8020000}"/>
    <cellStyle name="Normal 2 2 2 2 2" xfId="3801" xr:uid="{B51D2730-CE52-4E11-A3A2-3AC84CB069B4}"/>
    <cellStyle name="Normal 2 2 2 2 3" xfId="5644" xr:uid="{CA8B5B6A-66C6-47B7-B02E-28D53712074F}"/>
    <cellStyle name="Normal 2 2 2 2 4" xfId="2265" xr:uid="{BC824819-B17D-48A1-99D4-E85C03D8D5A5}"/>
    <cellStyle name="Normal 2 2 2 3" xfId="707" xr:uid="{00000000-0005-0000-0000-0000B9020000}"/>
    <cellStyle name="Normal 2 2 2 3 2" xfId="3802" xr:uid="{3147CD61-3AC4-4E46-B252-BCD842997BD5}"/>
    <cellStyle name="Normal 2 2 2 3 2 2" xfId="8903" xr:uid="{8A6DB74C-D54D-4F4C-8206-E36CDE473FE1}"/>
    <cellStyle name="Normal 2 2 2 3 3" xfId="5645" xr:uid="{0225BF9E-BA1E-4C44-A7CE-507847F66796}"/>
    <cellStyle name="Normal 2 2 2 3 3 2" xfId="9441" xr:uid="{6449278F-D804-487F-97C4-087A896DC975}"/>
    <cellStyle name="Normal 2 2 2 3 4" xfId="8341" xr:uid="{D3335138-8D53-4655-AD3A-FEBC486A1C12}"/>
    <cellStyle name="Normal 2 2 2 3 5" xfId="2266" xr:uid="{21255F0C-40C6-4276-AF4F-A23A55A0A69B}"/>
    <cellStyle name="Normal 2 2 2 4" xfId="3800" xr:uid="{0FF31C08-DF42-4F76-B80C-458616A99533}"/>
    <cellStyle name="Normal 2 2 2 5" xfId="5643" xr:uid="{C51019A7-980F-4611-B31C-0A5C893A4A5A}"/>
    <cellStyle name="Normal 2 2 2 6" xfId="2264" xr:uid="{56388A42-7251-4726-B56E-9CB407E99E3B}"/>
    <cellStyle name="Normal 2 2 2_CCD SteinMart blanket  throw 20140116 (2)" xfId="7855" xr:uid="{D42C8D30-EF17-4038-8070-10BB4E0C80DE}"/>
    <cellStyle name="Normal 2 2 20" xfId="2253" xr:uid="{2DC63948-D14F-4393-8D70-4BE496D770BE}"/>
    <cellStyle name="Normal 2 2 21" xfId="8663" xr:uid="{107C5F9D-4C19-48FE-A6A6-07D3A55EA536}"/>
    <cellStyle name="Normal 2 2 22" xfId="8593" xr:uid="{415B261D-20A0-4B96-9E22-94B032C89A73}"/>
    <cellStyle name="Normal 2 2 23" xfId="8632" xr:uid="{3B6D1BCE-D947-423F-A2BE-3D495086F815}"/>
    <cellStyle name="Normal 2 2 3" xfId="708" xr:uid="{00000000-0005-0000-0000-0000BA020000}"/>
    <cellStyle name="Normal 2 2 3 2" xfId="709" xr:uid="{00000000-0005-0000-0000-0000BB020000}"/>
    <cellStyle name="Normal 2 2 3 2 2" xfId="3804" xr:uid="{1FAAC358-0AD9-4C2B-A5C8-B5650AFFDA8D}"/>
    <cellStyle name="Normal 2 2 3 2 3" xfId="5647" xr:uid="{34C418AD-EB8B-456B-97A4-A7E4B66BC933}"/>
    <cellStyle name="Normal 2 2 3 2 4" xfId="2268" xr:uid="{82957D84-C95F-4FB7-9335-8BC230319704}"/>
    <cellStyle name="Normal 2 2 3 3" xfId="3803" xr:uid="{75FD4CE8-F4ED-4B2D-BA9A-8909FE9598DA}"/>
    <cellStyle name="Normal 2 2 3 4" xfId="5646" xr:uid="{6E2F3426-5165-49D7-A795-A0BF1C4C4360}"/>
    <cellStyle name="Normal 2 2 3 5" xfId="2267" xr:uid="{45F85589-6056-4926-9F37-E5BBBD92E428}"/>
    <cellStyle name="Normal 2 2 3_CCD SteinMart blanket  throw 20140116 (2)" xfId="7856" xr:uid="{1D14E3A6-6E27-4D10-A0F9-A427A41C3268}"/>
    <cellStyle name="Normal 2 2 4" xfId="710" xr:uid="{00000000-0005-0000-0000-0000BC020000}"/>
    <cellStyle name="Normal 2 2 4 2" xfId="711" xr:uid="{00000000-0005-0000-0000-0000BD020000}"/>
    <cellStyle name="Normal 2 2 4 2 2" xfId="3806" xr:uid="{40FC555D-ABF0-4D8C-94E5-8640BD4BE256}"/>
    <cellStyle name="Normal 2 2 4 2 3" xfId="5649" xr:uid="{635A83CF-8115-4C42-B331-A2190CC632E1}"/>
    <cellStyle name="Normal 2 2 4 2 4" xfId="2270" xr:uid="{7CEE2C97-E53B-4C5B-BCBF-3B4AD1E489B7}"/>
    <cellStyle name="Normal 2 2 4 3" xfId="3805" xr:uid="{1AD12EDD-9876-4552-BC79-7F94D1A4EA9F}"/>
    <cellStyle name="Normal 2 2 4 4" xfId="5648" xr:uid="{D2373F7F-730B-42A7-8668-DC0043B30A38}"/>
    <cellStyle name="Normal 2 2 4 5" xfId="2269" xr:uid="{6DFACB14-E98F-47CE-A0E0-91DAF8BBEC6E}"/>
    <cellStyle name="Normal 2 2 4_CCD SteinMart blanket  throw 20140116 (2)" xfId="7857" xr:uid="{D51CAA6F-ED90-4F59-96D1-40D0EED5E2E3}"/>
    <cellStyle name="Normal 2 2 5" xfId="712" xr:uid="{00000000-0005-0000-0000-0000BE020000}"/>
    <cellStyle name="Normal 2 2 5 2" xfId="713" xr:uid="{00000000-0005-0000-0000-0000BF020000}"/>
    <cellStyle name="Normal 2 2 5 2 2" xfId="3808" xr:uid="{FFF90C9A-68D4-43AB-870D-2164E9BB22C3}"/>
    <cellStyle name="Normal 2 2 5 2 3" xfId="5651" xr:uid="{AE88ADED-4AC8-4901-8933-F52A8F832D79}"/>
    <cellStyle name="Normal 2 2 5 2 4" xfId="2272" xr:uid="{5EADEB8C-BB2D-4D34-A04C-724637863E2A}"/>
    <cellStyle name="Normal 2 2 5 3" xfId="3807" xr:uid="{AE804887-314A-4772-B6F0-E625786AF8E4}"/>
    <cellStyle name="Normal 2 2 5 4" xfId="5650" xr:uid="{935F3EF7-063E-41F0-A60D-A7051CCAA0E8}"/>
    <cellStyle name="Normal 2 2 5 5" xfId="2271" xr:uid="{A27D7E68-2A25-49B2-BC5D-6CB89B8ED230}"/>
    <cellStyle name="Normal 2 2 5_CCD SteinMart blanket  throw 20140116 (2)" xfId="7858" xr:uid="{AE2DD592-FB4F-41E4-B854-E0E5CA4BE1BD}"/>
    <cellStyle name="Normal 2 2 6" xfId="714" xr:uid="{00000000-0005-0000-0000-0000C0020000}"/>
    <cellStyle name="Normal 2 2 6 2" xfId="715" xr:uid="{00000000-0005-0000-0000-0000C1020000}"/>
    <cellStyle name="Normal 2 2 6 2 2" xfId="3810" xr:uid="{8E6272F4-7969-4FAE-8561-EA63E55BEA6B}"/>
    <cellStyle name="Normal 2 2 6 2 3" xfId="5653" xr:uid="{9214B45D-DB52-4C66-8ACB-660D0B2B0DF9}"/>
    <cellStyle name="Normal 2 2 6 2 4" xfId="2274" xr:uid="{5390D9B1-5FBE-4126-84A8-CDDDD0ECB9D3}"/>
    <cellStyle name="Normal 2 2 6 3" xfId="3809" xr:uid="{E4B75294-B00D-4410-9581-23EC71537F01}"/>
    <cellStyle name="Normal 2 2 6 4" xfId="5652" xr:uid="{32155190-EA09-4EBE-9812-BB127C09A021}"/>
    <cellStyle name="Normal 2 2 6 5" xfId="2273" xr:uid="{44006BBE-9A33-4986-89B1-62B4613444F7}"/>
    <cellStyle name="Normal 2 2 6_CCD SteinMart blanket  throw 20140116 (2)" xfId="7859" xr:uid="{FBDA441A-EA8B-44E6-BB61-AAA3E308AA08}"/>
    <cellStyle name="Normal 2 2 7" xfId="716" xr:uid="{00000000-0005-0000-0000-0000C2020000}"/>
    <cellStyle name="Normal 2 2 7 2" xfId="717" xr:uid="{00000000-0005-0000-0000-0000C3020000}"/>
    <cellStyle name="Normal 2 2 7 2 2" xfId="3812" xr:uid="{91F47BE5-2022-4709-9A01-BD60C62D35E3}"/>
    <cellStyle name="Normal 2 2 7 2 3" xfId="5655" xr:uid="{89930E9C-6A42-4D85-A491-3751F842D75B}"/>
    <cellStyle name="Normal 2 2 7 2 4" xfId="2276" xr:uid="{43D7F924-0BE2-4AE3-9C29-913DE68C217C}"/>
    <cellStyle name="Normal 2 2 7 3" xfId="3811" xr:uid="{AD5FA4C4-10C3-49E9-B78A-B324D0CE1F7A}"/>
    <cellStyle name="Normal 2 2 7 4" xfId="5654" xr:uid="{F34DC4B5-E883-4F69-838E-495961D19385}"/>
    <cellStyle name="Normal 2 2 7 5" xfId="2275" xr:uid="{DDEC41E6-EA2F-484D-9752-EA83DB05BB92}"/>
    <cellStyle name="Normal 2 2 7_CCD SteinMart blanket  throw 20140116 (2)" xfId="7860" xr:uid="{BEADF59B-93E0-419C-AE4A-355E2AB4EF0E}"/>
    <cellStyle name="Normal 2 2 8" xfId="718" xr:uid="{00000000-0005-0000-0000-0000C4020000}"/>
    <cellStyle name="Normal 2 2 8 2" xfId="719" xr:uid="{00000000-0005-0000-0000-0000C5020000}"/>
    <cellStyle name="Normal 2 2 8 2 2" xfId="3814" xr:uid="{A1F8FCDE-B340-4000-8F50-B4470A8BA9EE}"/>
    <cellStyle name="Normal 2 2 8 2 3" xfId="5657" xr:uid="{561CF27D-2FA4-4981-AD37-98E8757CD1C1}"/>
    <cellStyle name="Normal 2 2 8 2 4" xfId="2278" xr:uid="{11DBDC0F-0259-41C5-A513-F9DE5B9CAABA}"/>
    <cellStyle name="Normal 2 2 8 3" xfId="3813" xr:uid="{C2E7C20B-2642-45FF-B127-054CDF681A1D}"/>
    <cellStyle name="Normal 2 2 8 4" xfId="5656" xr:uid="{292E390E-7DFC-4C3C-8BE4-86CBB265649F}"/>
    <cellStyle name="Normal 2 2 8 5" xfId="2277" xr:uid="{9EEC86D4-F7E3-4C15-B196-4030A1705928}"/>
    <cellStyle name="Normal 2 2 8_CCD SteinMart blanket  throw 20140116 (2)" xfId="7861" xr:uid="{396E55B5-DCC1-4E66-9992-6512809011DB}"/>
    <cellStyle name="Normal 2 2 9" xfId="720" xr:uid="{00000000-0005-0000-0000-0000C6020000}"/>
    <cellStyle name="Normal 2 2 9 2" xfId="721" xr:uid="{00000000-0005-0000-0000-0000C7020000}"/>
    <cellStyle name="Normal 2 2 9 2 2" xfId="3816" xr:uid="{3EFD1FC4-BDAC-443F-A35C-B1414000B462}"/>
    <cellStyle name="Normal 2 2 9 2 3" xfId="5659" xr:uid="{DE4F784F-7201-44AF-BF78-CBF7F1FF30F9}"/>
    <cellStyle name="Normal 2 2 9 2 4" xfId="2280" xr:uid="{B3109989-A0C2-495C-989A-1FA37C9CAD50}"/>
    <cellStyle name="Normal 2 2 9 3" xfId="3815" xr:uid="{ADE368BB-25BB-4C3D-BCB8-51D7C222AA67}"/>
    <cellStyle name="Normal 2 2 9 4" xfId="5658" xr:uid="{EC4AD822-9770-45CE-A823-709C38E93B5B}"/>
    <cellStyle name="Normal 2 2 9 5" xfId="2279" xr:uid="{021351AB-0669-48B4-B076-674B517806E6}"/>
    <cellStyle name="Normal 2 2 9_CCD SteinMart blanket  throw 20140116 (2)" xfId="7862" xr:uid="{B91E65FF-8606-49B9-A7A8-F9F5FDEABC61}"/>
    <cellStyle name="Normal 2 2_BBB RA Anatole commitment 110310 updated 121106" xfId="5660" xr:uid="{6903A709-47A3-4778-8B32-2DC42C294581}"/>
    <cellStyle name="Normal 2 20" xfId="722" xr:uid="{00000000-0005-0000-0000-0000C9020000}"/>
    <cellStyle name="Normal 2 20 2" xfId="723" xr:uid="{00000000-0005-0000-0000-0000CA020000}"/>
    <cellStyle name="Normal 2 20 2 2" xfId="3818" xr:uid="{BBACE3B5-69C1-4359-A2C3-6D76D80F8BB1}"/>
    <cellStyle name="Normal 2 20 2 3" xfId="5662" xr:uid="{13A9BAE0-4873-4E07-B6B4-B9B63BF14177}"/>
    <cellStyle name="Normal 2 20 2 4" xfId="2282" xr:uid="{FB38B57D-1173-46C0-82AC-975DDD079F75}"/>
    <cellStyle name="Normal 2 20 3" xfId="3817" xr:uid="{571B5B45-815B-4A9E-B6C2-2D44AF87FD37}"/>
    <cellStyle name="Normal 2 20 4" xfId="5661" xr:uid="{4D71B1F8-6514-4297-880C-043425163A1A}"/>
    <cellStyle name="Normal 2 20 5" xfId="2281" xr:uid="{3F56BF64-426A-4ED6-A5C7-D0A096F0C3C1}"/>
    <cellStyle name="Normal 2 20_CCD SteinMart blanket  throw 20140116 (2)" xfId="7863" xr:uid="{3285EE0D-C9A1-4310-B8F5-F37111E28CED}"/>
    <cellStyle name="Normal 2 21" xfId="724" xr:uid="{00000000-0005-0000-0000-0000CB020000}"/>
    <cellStyle name="Normal 2 21 2" xfId="725" xr:uid="{00000000-0005-0000-0000-0000CC020000}"/>
    <cellStyle name="Normal 2 21 2 2" xfId="3820" xr:uid="{43747E87-4D35-4036-B695-1833E332DFA7}"/>
    <cellStyle name="Normal 2 21 2 3" xfId="5664" xr:uid="{73533E84-5014-4DDD-90B2-5E711A4EBAE7}"/>
    <cellStyle name="Normal 2 21 2 4" xfId="2284" xr:uid="{DC6A0025-2EF3-4A6C-83CD-0DA51685F0E4}"/>
    <cellStyle name="Normal 2 21 3" xfId="3819" xr:uid="{EE4DC72F-8EF1-4B99-9A56-9E32377AC741}"/>
    <cellStyle name="Normal 2 21 4" xfId="5663" xr:uid="{B7EA1924-DC16-49ED-AFBA-119A65DB97E5}"/>
    <cellStyle name="Normal 2 21 5" xfId="2283" xr:uid="{B9E98D56-384E-4E1C-8A18-08EA29F86453}"/>
    <cellStyle name="Normal 2 21_CCD SteinMart blanket  throw 20140116 (2)" xfId="7864" xr:uid="{76D814B3-FA42-496C-B8C6-09AE1232F844}"/>
    <cellStyle name="Normal 2 22" xfId="726" xr:uid="{00000000-0005-0000-0000-0000CD020000}"/>
    <cellStyle name="Normal 2 22 2" xfId="727" xr:uid="{00000000-0005-0000-0000-0000CE020000}"/>
    <cellStyle name="Normal 2 22 2 2" xfId="3822" xr:uid="{0E18559D-8FD5-4BFE-9CE2-7B9040C1A905}"/>
    <cellStyle name="Normal 2 22 2 3" xfId="5666" xr:uid="{B95AD5B2-C058-4661-83C2-7F3DF76D4C95}"/>
    <cellStyle name="Normal 2 22 2 4" xfId="2286" xr:uid="{A4E1EDD1-6F66-498A-B891-40D0E1E17763}"/>
    <cellStyle name="Normal 2 22 3" xfId="3821" xr:uid="{3C2E2F11-2A6D-48CF-8D56-1E885A6429DA}"/>
    <cellStyle name="Normal 2 22 4" xfId="5665" xr:uid="{2B8E4B23-2211-471F-9AA0-6DF1F0FAF2EE}"/>
    <cellStyle name="Normal 2 22 5" xfId="2285" xr:uid="{4AEDCCAD-B71A-4AC2-96B5-F6A31EBFF881}"/>
    <cellStyle name="Normal 2 22_CCD SteinMart blanket  throw 20140116 (2)" xfId="7865" xr:uid="{96AE6F52-AB1C-48F3-A16C-CF0BDC646902}"/>
    <cellStyle name="Normal 2 23" xfId="728" xr:uid="{00000000-0005-0000-0000-0000CF020000}"/>
    <cellStyle name="Normal 2 23 2" xfId="729" xr:uid="{00000000-0005-0000-0000-0000D0020000}"/>
    <cellStyle name="Normal 2 23 2 2" xfId="3824" xr:uid="{6394A36A-4BE4-48DB-A5EA-8746BDC75D38}"/>
    <cellStyle name="Normal 2 23 2 3" xfId="5668" xr:uid="{34B69C1C-2D9E-4DB8-B46F-E0A9DA7A369D}"/>
    <cellStyle name="Normal 2 23 2 4" xfId="2288" xr:uid="{A9EA2447-78AE-4421-BC02-CC7CA88ED29D}"/>
    <cellStyle name="Normal 2 23 3" xfId="3823" xr:uid="{186371EF-D5DF-46D6-A869-8FD3A00A9AB5}"/>
    <cellStyle name="Normal 2 23 4" xfId="5667" xr:uid="{14E762D6-9F0E-4991-B114-61E9B10CFB93}"/>
    <cellStyle name="Normal 2 23 5" xfId="2287" xr:uid="{B63090A0-EC99-44DC-9A1B-921026DB880A}"/>
    <cellStyle name="Normal 2 23_CCD SteinMart blanket  throw 20140116 (2)" xfId="7866" xr:uid="{01BFAD92-6975-4AB3-B4DF-DBDDEB5CF998}"/>
    <cellStyle name="Normal 2 24" xfId="730" xr:uid="{00000000-0005-0000-0000-0000D1020000}"/>
    <cellStyle name="Normal 2 24 2" xfId="731" xr:uid="{00000000-0005-0000-0000-0000D2020000}"/>
    <cellStyle name="Normal 2 24 2 2" xfId="3826" xr:uid="{EDDFDD0C-DB9A-4FB6-BEA0-96E72723663B}"/>
    <cellStyle name="Normal 2 24 2 3" xfId="5670" xr:uid="{9F94D44A-434F-426A-90A9-7C7804768A88}"/>
    <cellStyle name="Normal 2 24 2 4" xfId="2290" xr:uid="{9E86597A-EBFB-4210-B2F3-410184518F16}"/>
    <cellStyle name="Normal 2 24 3" xfId="3825" xr:uid="{1F43452C-A149-41CA-A4E5-EDABE9431740}"/>
    <cellStyle name="Normal 2 24 4" xfId="5669" xr:uid="{108BE61C-FF74-4791-ACE8-523AAD0EC691}"/>
    <cellStyle name="Normal 2 24 5" xfId="2289" xr:uid="{196CF2E8-C810-41C3-A36E-E1D55F0E240E}"/>
    <cellStyle name="Normal 2 24_CCD SteinMart blanket  throw 20140116 (2)" xfId="7867" xr:uid="{3778023C-22DD-4718-9500-EBBFC6CE4A46}"/>
    <cellStyle name="Normal 2 25" xfId="732" xr:uid="{00000000-0005-0000-0000-0000D3020000}"/>
    <cellStyle name="Normal 2 25 2" xfId="733" xr:uid="{00000000-0005-0000-0000-0000D4020000}"/>
    <cellStyle name="Normal 2 25 2 2" xfId="3828" xr:uid="{D958869B-E65D-49DA-9F6B-C0196A43B94F}"/>
    <cellStyle name="Normal 2 25 2 3" xfId="5672" xr:uid="{74E7EE14-B073-4361-BC68-61CC3420FBF7}"/>
    <cellStyle name="Normal 2 25 2 4" xfId="2292" xr:uid="{69936721-6851-422A-9C46-4DCF8C21FA34}"/>
    <cellStyle name="Normal 2 25 3" xfId="3827" xr:uid="{D9B4A55D-2B74-4221-A547-BA09528F7CCE}"/>
    <cellStyle name="Normal 2 25 4" xfId="5671" xr:uid="{32E14B41-8790-459B-A3DE-8491FE83CEB3}"/>
    <cellStyle name="Normal 2 25 5" xfId="2291" xr:uid="{C36B323A-4278-4C10-BC82-A0E2F08D4F06}"/>
    <cellStyle name="Normal 2 25_CCD SteinMart blanket  throw 20140116 (2)" xfId="7868" xr:uid="{EDE4AC3C-769C-403B-8C80-49F70CBFA61F}"/>
    <cellStyle name="Normal 2 26" xfId="734" xr:uid="{00000000-0005-0000-0000-0000D5020000}"/>
    <cellStyle name="Normal 2 26 2" xfId="735" xr:uid="{00000000-0005-0000-0000-0000D6020000}"/>
    <cellStyle name="Normal 2 26 2 2" xfId="3830" xr:uid="{A719D839-E7DD-4349-80DD-833A991F582E}"/>
    <cellStyle name="Normal 2 26 2 3" xfId="5674" xr:uid="{6F053236-341E-4D5A-B350-133F98643D46}"/>
    <cellStyle name="Normal 2 26 2 4" xfId="2294" xr:uid="{C181DBFA-2A92-4839-97CA-47C1A5400826}"/>
    <cellStyle name="Normal 2 26 3" xfId="3829" xr:uid="{D3A974BD-6E4B-4336-8568-C25DD251A8B3}"/>
    <cellStyle name="Normal 2 26 4" xfId="5673" xr:uid="{B1D5EAAF-81D8-41C1-A20A-3CF5BCB08F94}"/>
    <cellStyle name="Normal 2 26 5" xfId="2293" xr:uid="{EF33D074-1A2B-4561-97B5-41FA610FBD7F}"/>
    <cellStyle name="Normal 2 26_CCD SteinMart blanket  throw 20140116 (2)" xfId="7869" xr:uid="{BB748D0A-DE0E-4E12-9827-A54B3A2CC999}"/>
    <cellStyle name="Normal 2 27" xfId="736" xr:uid="{00000000-0005-0000-0000-0000D7020000}"/>
    <cellStyle name="Normal 2 27 2" xfId="737" xr:uid="{00000000-0005-0000-0000-0000D8020000}"/>
    <cellStyle name="Normal 2 27 2 2" xfId="3832" xr:uid="{43DE79EC-F832-44A3-9F9E-FDAC4D7DB357}"/>
    <cellStyle name="Normal 2 27 2 3" xfId="5676" xr:uid="{5D62BCFC-B085-47B5-A2C5-40E4EA33F9F5}"/>
    <cellStyle name="Normal 2 27 2 4" xfId="2296" xr:uid="{1005C8D2-F464-4984-8D4D-30ECEF5F9E96}"/>
    <cellStyle name="Normal 2 27 3" xfId="3831" xr:uid="{55C0A8AE-EB60-4929-A80F-FE0CD413AD5F}"/>
    <cellStyle name="Normal 2 27 4" xfId="5675" xr:uid="{57E81A87-FF79-4682-813C-684012E4A0CE}"/>
    <cellStyle name="Normal 2 27 5" xfId="2295" xr:uid="{A06C8C6C-4E2D-48B9-B8D0-10388068CC6C}"/>
    <cellStyle name="Normal 2 27_CCD SteinMart blanket  throw 20140116 (2)" xfId="7870" xr:uid="{5D280713-9BFA-4DF4-9C73-55427403E27E}"/>
    <cellStyle name="Normal 2 28" xfId="738" xr:uid="{00000000-0005-0000-0000-0000D9020000}"/>
    <cellStyle name="Normal 2 28 2" xfId="739" xr:uid="{00000000-0005-0000-0000-0000DA020000}"/>
    <cellStyle name="Normal 2 28 2 2" xfId="3834" xr:uid="{6D5C05E9-547F-45A3-BC2E-64B3AAD3DE84}"/>
    <cellStyle name="Normal 2 28 2 3" xfId="5678" xr:uid="{406AF663-75EC-4CF3-BF05-DEF02AC11E38}"/>
    <cellStyle name="Normal 2 28 2 4" xfId="2298" xr:uid="{6DE75816-D091-4E23-9A4C-B59ABEB7A9EC}"/>
    <cellStyle name="Normal 2 28 3" xfId="3833" xr:uid="{881DA255-24F2-48F9-949F-3ADCDBB20EA8}"/>
    <cellStyle name="Normal 2 28 4" xfId="5677" xr:uid="{EB1CF6C5-EA03-4A80-BDE0-54CE90E1BCC0}"/>
    <cellStyle name="Normal 2 28 5" xfId="2297" xr:uid="{FA9FC53E-C532-4354-A4E0-D00409632F41}"/>
    <cellStyle name="Normal 2 28_CCD SteinMart blanket  throw 20140116 (2)" xfId="7871" xr:uid="{1A353F3A-29B0-438B-BECB-54EB834AE7F3}"/>
    <cellStyle name="Normal 2 29" xfId="740" xr:uid="{00000000-0005-0000-0000-0000DB020000}"/>
    <cellStyle name="Normal 2 29 2" xfId="741" xr:uid="{00000000-0005-0000-0000-0000DC020000}"/>
    <cellStyle name="Normal 2 29 2 2" xfId="3836" xr:uid="{4D7F91E6-BDD0-4D1C-9F73-8A9392D2E543}"/>
    <cellStyle name="Normal 2 29 2 3" xfId="5680" xr:uid="{26C92B0D-2360-4FA7-AC1C-6EED00D48F78}"/>
    <cellStyle name="Normal 2 29 2 4" xfId="2300" xr:uid="{B5EB1405-A1C7-4FFB-BE23-D64884727A49}"/>
    <cellStyle name="Normal 2 29 3" xfId="3835" xr:uid="{951999F6-AE18-4C60-94A1-2FA0C15FC9A8}"/>
    <cellStyle name="Normal 2 29 4" xfId="5679" xr:uid="{9080CC95-3EE0-4B71-BDE2-A2BF86C16E0F}"/>
    <cellStyle name="Normal 2 29 5" xfId="2299" xr:uid="{8D43ED64-6545-44B4-9714-CDB58B51A47D}"/>
    <cellStyle name="Normal 2 29_CCD SteinMart blanket  throw 20140116 (2)" xfId="7872" xr:uid="{BAD66EA1-20BC-4ABE-AD7C-0EFDF6B7CCFB}"/>
    <cellStyle name="Normal 2 3" xfId="742" xr:uid="{00000000-0005-0000-0000-0000DD020000}"/>
    <cellStyle name="Normal 2 3 10" xfId="743" xr:uid="{00000000-0005-0000-0000-0000DE020000}"/>
    <cellStyle name="Normal 2 3 10 2" xfId="744" xr:uid="{00000000-0005-0000-0000-0000DF020000}"/>
    <cellStyle name="Normal 2 3 10 2 2" xfId="3839" xr:uid="{DB5AC873-728E-4919-ACCC-BD4AE283001E}"/>
    <cellStyle name="Normal 2 3 10 2 3" xfId="5683" xr:uid="{94FDE689-A7ED-4620-8026-C3883F360C3B}"/>
    <cellStyle name="Normal 2 3 10 2 4" xfId="2303" xr:uid="{7276BBD4-F4B8-4C8D-A7D6-2084257E58A0}"/>
    <cellStyle name="Normal 2 3 10 3" xfId="3838" xr:uid="{B23F1F0C-8A1F-453E-9CA4-1482D8888D67}"/>
    <cellStyle name="Normal 2 3 10 4" xfId="5682" xr:uid="{6C348E6E-E73A-44B4-8DF9-85C1B18ED2A9}"/>
    <cellStyle name="Normal 2 3 10 5" xfId="2302" xr:uid="{18196B1A-2DC3-46F1-AE4D-67662EF8A57F}"/>
    <cellStyle name="Normal 2 3 10_CCD SteinMart blanket  throw 20140116 (2)" xfId="7873" xr:uid="{FAD0065C-6241-4F5B-B8B6-68AB516EF62B}"/>
    <cellStyle name="Normal 2 3 11" xfId="745" xr:uid="{00000000-0005-0000-0000-0000E0020000}"/>
    <cellStyle name="Normal 2 3 11 2" xfId="746" xr:uid="{00000000-0005-0000-0000-0000E1020000}"/>
    <cellStyle name="Normal 2 3 11 2 2" xfId="3841" xr:uid="{E1ABEA8E-B696-411F-9379-FA89997C9503}"/>
    <cellStyle name="Normal 2 3 11 2 3" xfId="5685" xr:uid="{635508AC-4021-4A09-9C1A-893C759A968D}"/>
    <cellStyle name="Normal 2 3 11 2 4" xfId="2305" xr:uid="{29897A37-1EC0-4C38-B0EA-1BF83271F57E}"/>
    <cellStyle name="Normal 2 3 11 3" xfId="3840" xr:uid="{FE0DBC0E-D79C-495C-B4D4-446C04BB8749}"/>
    <cellStyle name="Normal 2 3 11 4" xfId="5684" xr:uid="{96D83890-493C-413A-9EE2-2BDF954B2F2C}"/>
    <cellStyle name="Normal 2 3 11 5" xfId="2304" xr:uid="{CC326F60-2A8E-4A01-BB79-9B2586163BF9}"/>
    <cellStyle name="Normal 2 3 11_CCD SteinMart blanket  throw 20140116 (2)" xfId="7874" xr:uid="{4318BA69-EA56-414B-B7EC-AEA22178E4AD}"/>
    <cellStyle name="Normal 2 3 12" xfId="747" xr:uid="{00000000-0005-0000-0000-0000E2020000}"/>
    <cellStyle name="Normal 2 3 12 2" xfId="748" xr:uid="{00000000-0005-0000-0000-0000E3020000}"/>
    <cellStyle name="Normal 2 3 12 2 2" xfId="3843" xr:uid="{325DC78C-60C1-4608-81E8-5CB95D2C6480}"/>
    <cellStyle name="Normal 2 3 12 2 3" xfId="5687" xr:uid="{50D0B8DF-0C46-433E-8EEC-494BB3A0A0CE}"/>
    <cellStyle name="Normal 2 3 12 2 4" xfId="2307" xr:uid="{695AAE64-72CF-4921-A3E7-B5A52C9536E2}"/>
    <cellStyle name="Normal 2 3 12 3" xfId="3842" xr:uid="{8690852D-762D-4883-B080-0C35B275C9D7}"/>
    <cellStyle name="Normal 2 3 12 4" xfId="5686" xr:uid="{1F1E1892-472A-4419-92AF-569EE95FD3F7}"/>
    <cellStyle name="Normal 2 3 12 5" xfId="2306" xr:uid="{EAFA46CA-DD00-4B12-A173-1266CF2E7382}"/>
    <cellStyle name="Normal 2 3 12_CCD SteinMart blanket  throw 20140116 (2)" xfId="7875" xr:uid="{FB6305D6-87D6-4290-B528-F2491C111778}"/>
    <cellStyle name="Normal 2 3 13" xfId="749" xr:uid="{00000000-0005-0000-0000-0000E4020000}"/>
    <cellStyle name="Normal 2 3 13 2" xfId="750" xr:uid="{00000000-0005-0000-0000-0000E5020000}"/>
    <cellStyle name="Normal 2 3 13 2 2" xfId="3845" xr:uid="{2DBAA7A9-A7E1-4366-914A-2F6BDB4007AF}"/>
    <cellStyle name="Normal 2 3 13 2 3" xfId="5689" xr:uid="{34F3299D-96C3-4560-9DAE-A5F9D7CB9F7C}"/>
    <cellStyle name="Normal 2 3 13 2 4" xfId="2309" xr:uid="{E5514169-615B-4327-883D-593DDABA0AA2}"/>
    <cellStyle name="Normal 2 3 13 3" xfId="3844" xr:uid="{AA03E7DF-9625-4A14-9117-6453502F0039}"/>
    <cellStyle name="Normal 2 3 13 4" xfId="5688" xr:uid="{53714B65-C1DC-4359-8145-9511F61D0EBA}"/>
    <cellStyle name="Normal 2 3 13 5" xfId="2308" xr:uid="{76AF7A24-7261-4422-BF91-9C4023240BA9}"/>
    <cellStyle name="Normal 2 3 13_CCD SteinMart blanket  throw 20140116 (2)" xfId="7876" xr:uid="{6D2E70DD-CF08-4401-B736-DF19E7581CAE}"/>
    <cellStyle name="Normal 2 3 14" xfId="751" xr:uid="{00000000-0005-0000-0000-0000E6020000}"/>
    <cellStyle name="Normal 2 3 14 2" xfId="3846" xr:uid="{503CDF1C-2057-4E11-BB28-9C50D78410C1}"/>
    <cellStyle name="Normal 2 3 14 2 2" xfId="8904" xr:uid="{EF01276E-F7A8-41FB-A1F8-5D030006B1B4}"/>
    <cellStyle name="Normal 2 3 14 3" xfId="5690" xr:uid="{F9FDAFA6-CBBD-4935-BF74-C9314DB5AA5A}"/>
    <cellStyle name="Normal 2 3 14 3 2" xfId="9442" xr:uid="{4D4FA9F3-0B34-4243-9743-24D3999407EE}"/>
    <cellStyle name="Normal 2 3 14 4" xfId="8343" xr:uid="{77B4A0F9-1E06-484B-B03B-89A688909CA6}"/>
    <cellStyle name="Normal 2 3 14 5" xfId="2310" xr:uid="{0C632C14-2087-442F-BCD3-89A3E8FFBF89}"/>
    <cellStyle name="Normal 2 3 15" xfId="3837" xr:uid="{9151F692-D6FD-4433-84F9-D85671BBD358}"/>
    <cellStyle name="Normal 2 3 16" xfId="5681" xr:uid="{4B091C3C-07A2-45A4-96AB-BFA3029F47E8}"/>
    <cellStyle name="Normal 2 3 17" xfId="8342" xr:uid="{D68E2413-6D25-4588-B766-E743F7FDE87E}"/>
    <cellStyle name="Normal 2 3 18" xfId="8351" xr:uid="{53132469-CC62-41AF-B19F-28FEE9C11CA5}"/>
    <cellStyle name="Normal 2 3 19" xfId="2301" xr:uid="{4B97040A-CE18-431C-B011-07069390E56D}"/>
    <cellStyle name="Normal 2 3 2" xfId="752" xr:uid="{00000000-0005-0000-0000-0000E7020000}"/>
    <cellStyle name="Normal 2 3 2 2" xfId="753" xr:uid="{00000000-0005-0000-0000-0000E8020000}"/>
    <cellStyle name="Normal 2 3 2 2 2" xfId="3848" xr:uid="{B2A70EF0-9511-4011-983A-8FBE642C6E93}"/>
    <cellStyle name="Normal 2 3 2 2 3" xfId="5692" xr:uid="{6E481FFA-5824-4256-B7F2-57CF92828186}"/>
    <cellStyle name="Normal 2 3 2 2 4" xfId="2312" xr:uid="{F273289B-5272-4B5D-80A8-385D0B743998}"/>
    <cellStyle name="Normal 2 3 2 3" xfId="3847" xr:uid="{F7ADCD68-B343-4484-BF4F-F3D7F47D7A59}"/>
    <cellStyle name="Normal 2 3 2 4" xfId="5691" xr:uid="{D376A45E-CE6D-46E2-A4FA-5A1EB5C63A3B}"/>
    <cellStyle name="Normal 2 3 2 5" xfId="2311" xr:uid="{06C41954-5782-47CC-BBC5-66A758EBB02A}"/>
    <cellStyle name="Normal 2 3 2_CCD SteinMart blanket  throw 20140116 (2)" xfId="7877" xr:uid="{D68247C1-F710-4548-BB1A-08A6F02E772D}"/>
    <cellStyle name="Normal 2 3 20" xfId="8664" xr:uid="{94436B11-82DC-4AED-BE92-677BD7FA319D}"/>
    <cellStyle name="Normal 2 3 21" xfId="8594" xr:uid="{94A530D5-B353-42C4-AE5C-A2F34900BA99}"/>
    <cellStyle name="Normal 2 3 22" xfId="8631" xr:uid="{F421D26C-7DAC-45F2-AA48-E92F73AC45F0}"/>
    <cellStyle name="Normal 2 3 3" xfId="754" xr:uid="{00000000-0005-0000-0000-0000E9020000}"/>
    <cellStyle name="Normal 2 3 3 2" xfId="755" xr:uid="{00000000-0005-0000-0000-0000EA020000}"/>
    <cellStyle name="Normal 2 3 3 2 2" xfId="3850" xr:uid="{468CB336-4ABA-491B-9EE4-3C6E93ECE19F}"/>
    <cellStyle name="Normal 2 3 3 2 3" xfId="5694" xr:uid="{78244909-A24B-4279-AB5B-15C592EACEC3}"/>
    <cellStyle name="Normal 2 3 3 2 4" xfId="2314" xr:uid="{B04FF170-41ED-4A4F-BC95-0D04A512789E}"/>
    <cellStyle name="Normal 2 3 3 3" xfId="3849" xr:uid="{AFA4B708-A2C5-4C78-BEDF-E27DCE988811}"/>
    <cellStyle name="Normal 2 3 3 4" xfId="5693" xr:uid="{914DC178-B8DC-4EA9-A7AA-E16E85377D60}"/>
    <cellStyle name="Normal 2 3 3 5" xfId="2313" xr:uid="{B80E30E2-0096-40A9-B881-79AE1EA11D29}"/>
    <cellStyle name="Normal 2 3 3_CCD SteinMart blanket  throw 20140116 (2)" xfId="7878" xr:uid="{1CC8FC43-8AC9-404C-8D52-7E094348597B}"/>
    <cellStyle name="Normal 2 3 4" xfId="756" xr:uid="{00000000-0005-0000-0000-0000EB020000}"/>
    <cellStyle name="Normal 2 3 4 2" xfId="757" xr:uid="{00000000-0005-0000-0000-0000EC020000}"/>
    <cellStyle name="Normal 2 3 4 2 2" xfId="3852" xr:uid="{18A18E21-63AF-4B91-80B0-A16DE785E78A}"/>
    <cellStyle name="Normal 2 3 4 2 3" xfId="5696" xr:uid="{B5AABA29-7E60-479A-AC56-B56ABC2E6A57}"/>
    <cellStyle name="Normal 2 3 4 2 4" xfId="2316" xr:uid="{F0092498-8C14-4DB8-8269-9D1D358C5E46}"/>
    <cellStyle name="Normal 2 3 4 3" xfId="3851" xr:uid="{7549EE68-1890-4BCA-A8F5-6B79CC029095}"/>
    <cellStyle name="Normal 2 3 4 4" xfId="5695" xr:uid="{775C26DA-9B24-4E3D-AF7A-E2DF2004B4FA}"/>
    <cellStyle name="Normal 2 3 4 5" xfId="2315" xr:uid="{1E4B2E6F-9E35-4A1E-8FB0-DC1598FB86EC}"/>
    <cellStyle name="Normal 2 3 4_CCD SteinMart blanket  throw 20140116 (2)" xfId="7879" xr:uid="{99556E75-3480-4796-B175-9200F7E27847}"/>
    <cellStyle name="Normal 2 3 5" xfId="758" xr:uid="{00000000-0005-0000-0000-0000ED020000}"/>
    <cellStyle name="Normal 2 3 5 2" xfId="759" xr:uid="{00000000-0005-0000-0000-0000EE020000}"/>
    <cellStyle name="Normal 2 3 5 2 2" xfId="3854" xr:uid="{8D678012-82DE-4BDD-B7CC-7B16F0D4D78C}"/>
    <cellStyle name="Normal 2 3 5 2 3" xfId="5698" xr:uid="{C3124283-707B-47E4-BD45-5062AE91FBF2}"/>
    <cellStyle name="Normal 2 3 5 2 4" xfId="2318" xr:uid="{155BA1F9-F7B4-415C-AA06-92C502F90CF6}"/>
    <cellStyle name="Normal 2 3 5 3" xfId="3853" xr:uid="{D0DD6C56-F704-4A73-9DA9-906F7F489E7E}"/>
    <cellStyle name="Normal 2 3 5 4" xfId="5697" xr:uid="{9A0F4CD0-3F6D-4587-99F0-20A222AC9F16}"/>
    <cellStyle name="Normal 2 3 5 5" xfId="2317" xr:uid="{1634181D-6A8F-4F10-A243-75357F7167CE}"/>
    <cellStyle name="Normal 2 3 5_CCD SteinMart blanket  throw 20140116 (2)" xfId="7880" xr:uid="{F0C4D27F-18FF-4869-B873-A0562C97DACF}"/>
    <cellStyle name="Normal 2 3 6" xfId="760" xr:uid="{00000000-0005-0000-0000-0000EF020000}"/>
    <cellStyle name="Normal 2 3 6 2" xfId="761" xr:uid="{00000000-0005-0000-0000-0000F0020000}"/>
    <cellStyle name="Normal 2 3 6 2 2" xfId="3856" xr:uid="{12A2E944-E08A-49B9-A0EC-B3ABC760A63D}"/>
    <cellStyle name="Normal 2 3 6 2 3" xfId="5700" xr:uid="{94780EA7-7723-4FB7-8581-3D139208993B}"/>
    <cellStyle name="Normal 2 3 6 2 4" xfId="2320" xr:uid="{F3856CBD-A6CF-447B-9648-68B4CE1C7F83}"/>
    <cellStyle name="Normal 2 3 6 3" xfId="3855" xr:uid="{5B9AFA85-F080-43E6-8A9D-A06D7E8CD5E9}"/>
    <cellStyle name="Normal 2 3 6 4" xfId="5699" xr:uid="{EB7FBD77-CBD0-4C61-98C7-50CC87CEF146}"/>
    <cellStyle name="Normal 2 3 6 5" xfId="2319" xr:uid="{3389064A-CA8F-433B-9D8E-1E7A53D13989}"/>
    <cellStyle name="Normal 2 3 6_CCD SteinMart blanket  throw 20140116 (2)" xfId="7881" xr:uid="{48D664DE-77C8-4318-99D5-069C21ED3AB5}"/>
    <cellStyle name="Normal 2 3 7" xfId="762" xr:uid="{00000000-0005-0000-0000-0000F1020000}"/>
    <cellStyle name="Normal 2 3 7 2" xfId="763" xr:uid="{00000000-0005-0000-0000-0000F2020000}"/>
    <cellStyle name="Normal 2 3 7 2 2" xfId="3858" xr:uid="{3EB57AA8-4189-44DC-9FC8-C247C804D096}"/>
    <cellStyle name="Normal 2 3 7 2 3" xfId="5702" xr:uid="{1F243B66-7C43-4A4B-93FF-D8ECEA4EAB2D}"/>
    <cellStyle name="Normal 2 3 7 2 4" xfId="2322" xr:uid="{E4FDA1A1-E1D8-4DC0-A6BA-DC1FFB739245}"/>
    <cellStyle name="Normal 2 3 7 3" xfId="3857" xr:uid="{26FF0D1C-DC29-46DB-BF49-903392E839A9}"/>
    <cellStyle name="Normal 2 3 7 4" xfId="5701" xr:uid="{44435D13-E774-4B8E-8084-140D89361CF5}"/>
    <cellStyle name="Normal 2 3 7 5" xfId="2321" xr:uid="{B37BBEC5-0A24-40EA-A59E-70383D218464}"/>
    <cellStyle name="Normal 2 3 7_CCD SteinMart blanket  throw 20140116 (2)" xfId="7882" xr:uid="{2CAEF83D-51AC-4D45-846F-EDB53AEB3517}"/>
    <cellStyle name="Normal 2 3 8" xfId="764" xr:uid="{00000000-0005-0000-0000-0000F3020000}"/>
    <cellStyle name="Normal 2 3 8 2" xfId="765" xr:uid="{00000000-0005-0000-0000-0000F4020000}"/>
    <cellStyle name="Normal 2 3 8 2 2" xfId="3860" xr:uid="{EA842FF1-E6CC-463F-9CA8-E8FE4F0F737A}"/>
    <cellStyle name="Normal 2 3 8 2 3" xfId="5704" xr:uid="{9DE7B051-F851-4363-B5CE-61D5AD654D21}"/>
    <cellStyle name="Normal 2 3 8 2 4" xfId="2324" xr:uid="{1E2C60DA-DFB1-45D1-8618-EFC0DC18A75B}"/>
    <cellStyle name="Normal 2 3 8 3" xfId="3859" xr:uid="{8B8BCAF0-680C-4F73-AF30-2C470A7CC735}"/>
    <cellStyle name="Normal 2 3 8 4" xfId="5703" xr:uid="{8CC5B620-52CF-4FDA-89D1-F868315F5A06}"/>
    <cellStyle name="Normal 2 3 8 5" xfId="2323" xr:uid="{78CAE415-5F32-4CC8-933E-008A8C4B8285}"/>
    <cellStyle name="Normal 2 3 8_CCD SteinMart blanket  throw 20140116 (2)" xfId="7883" xr:uid="{9ABABC05-7A9C-4AFD-BF9E-75DA36E3EEA8}"/>
    <cellStyle name="Normal 2 3 9" xfId="766" xr:uid="{00000000-0005-0000-0000-0000F5020000}"/>
    <cellStyle name="Normal 2 3 9 2" xfId="767" xr:uid="{00000000-0005-0000-0000-0000F6020000}"/>
    <cellStyle name="Normal 2 3 9 2 2" xfId="3862" xr:uid="{7308DAF2-8A5A-42C2-A1DD-7566912BB6A5}"/>
    <cellStyle name="Normal 2 3 9 2 3" xfId="5706" xr:uid="{93F46EAB-2BED-4AF4-A0E2-24CCC0CB38B6}"/>
    <cellStyle name="Normal 2 3 9 2 4" xfId="2326" xr:uid="{685E37DA-6674-44C1-BC30-C855ED5B67DA}"/>
    <cellStyle name="Normal 2 3 9 3" xfId="3861" xr:uid="{43D18ABC-BCD5-475C-BEEE-FBCE2275831C}"/>
    <cellStyle name="Normal 2 3 9 4" xfId="5705" xr:uid="{A54B4010-51E9-4F6A-8C27-6EDF5F50A515}"/>
    <cellStyle name="Normal 2 3 9 5" xfId="2325" xr:uid="{6D751EAC-AA1A-4517-80DA-5C1DD9D88FB7}"/>
    <cellStyle name="Normal 2 3 9_CCD SteinMart blanket  throw 20140116 (2)" xfId="7884" xr:uid="{048ADF96-108C-4A91-BC92-2D356EF24F86}"/>
    <cellStyle name="Normal 2 3_BBB RA Anatole commitment 110310 updated 121106" xfId="5707" xr:uid="{E2373F3D-78BC-4088-A2A7-BCFD5B53620C}"/>
    <cellStyle name="Normal 2 30" xfId="768" xr:uid="{00000000-0005-0000-0000-0000F7020000}"/>
    <cellStyle name="Normal 2 30 2" xfId="769" xr:uid="{00000000-0005-0000-0000-0000F8020000}"/>
    <cellStyle name="Normal 2 30 2 2" xfId="3864" xr:uid="{11AF79EB-7B36-4561-A5F0-ED6125858ECD}"/>
    <cellStyle name="Normal 2 30 2 3" xfId="5709" xr:uid="{BA45D862-477E-485A-8EFD-05906D6B9E79}"/>
    <cellStyle name="Normal 2 30 2 4" xfId="2328" xr:uid="{5B4CA02E-5117-44E3-82B0-6923F739B851}"/>
    <cellStyle name="Normal 2 30 3" xfId="3863" xr:uid="{E67BE8F3-6389-4253-86CE-FAF18D4E347B}"/>
    <cellStyle name="Normal 2 30 4" xfId="5708" xr:uid="{8C2D8336-EC43-4FB1-AF90-9393D0792F20}"/>
    <cellStyle name="Normal 2 30 5" xfId="2327" xr:uid="{34060B65-4BC1-4FB0-B535-2B0041E7BE80}"/>
    <cellStyle name="Normal 2 30_CCD SteinMart blanket  throw 20140116 (2)" xfId="7885" xr:uid="{B289697A-1009-4016-B4B7-1656653C36E3}"/>
    <cellStyle name="Normal 2 31" xfId="770" xr:uid="{00000000-0005-0000-0000-0000F9020000}"/>
    <cellStyle name="Normal 2 31 2" xfId="3865" xr:uid="{868F537C-8D25-4019-8435-106DA3EDC626}"/>
    <cellStyle name="Normal 2 31 2 2" xfId="6974" xr:uid="{8E9F57B5-8011-4F26-A021-F23D57FEA3BC}"/>
    <cellStyle name="Normal 2 31 3" xfId="7322" xr:uid="{1585CBBE-5F77-449E-B837-07E98A97F8E4}"/>
    <cellStyle name="Normal 2 31 4" xfId="5710" xr:uid="{2B71F949-BD46-46D5-A915-9C4222E2639E}"/>
    <cellStyle name="Normal 2 31 5" xfId="2329" xr:uid="{C3E6D37D-7C84-4F96-9E81-30F5A3D7259D}"/>
    <cellStyle name="Normal 2 32" xfId="771" xr:uid="{00000000-0005-0000-0000-0000FA020000}"/>
    <cellStyle name="Normal 2 32 2" xfId="3866" xr:uid="{7722B1D9-4C30-4885-97E7-6837926102EB}"/>
    <cellStyle name="Normal 2 32 2 2" xfId="6975" xr:uid="{6D605B62-DA27-43B2-ADEF-A10F9633817E}"/>
    <cellStyle name="Normal 2 32 3" xfId="5711" xr:uid="{292A8A24-02B4-46BE-822B-DE161961C9CF}"/>
    <cellStyle name="Normal 2 32 4" xfId="2330" xr:uid="{8B5446D7-38F9-4524-8AA8-96057CBE9258}"/>
    <cellStyle name="Normal 2 33" xfId="772" xr:uid="{00000000-0005-0000-0000-0000FB020000}"/>
    <cellStyle name="Normal 2 33 2" xfId="3867" xr:uid="{ABADAA13-FD2F-4971-8401-ED8812158F20}"/>
    <cellStyle name="Normal 2 33 2 2" xfId="6976" xr:uid="{22B61274-4A6B-4F21-8C50-9EC397A1ACB1}"/>
    <cellStyle name="Normal 2 33 3" xfId="5712" xr:uid="{49BA6086-36FF-4028-8A1A-FF521348EADB}"/>
    <cellStyle name="Normal 2 33 4" xfId="2331" xr:uid="{B11F174B-A0B9-4AD0-BADF-6EF71C9B4705}"/>
    <cellStyle name="Normal 2 34" xfId="773" xr:uid="{00000000-0005-0000-0000-0000FC020000}"/>
    <cellStyle name="Normal 2 34 2" xfId="3868" xr:uid="{EA2C2A90-548D-4960-87B7-1D0A9D991D4C}"/>
    <cellStyle name="Normal 2 34 2 2" xfId="6977" xr:uid="{70559E28-BB24-444F-A1A2-4A5CAB7B483C}"/>
    <cellStyle name="Normal 2 34 3" xfId="5713" xr:uid="{45C0AA30-26F3-4A0B-A222-1DDD24622B4F}"/>
    <cellStyle name="Normal 2 34 4" xfId="2332" xr:uid="{06412242-77D1-45EA-8798-D15BD5BC5581}"/>
    <cellStyle name="Normal 2 35" xfId="3777" xr:uid="{72AA3062-9611-4729-A9B5-3802FDACCCB0}"/>
    <cellStyle name="Normal 2 35 2" xfId="8900" xr:uid="{CC302F5F-2AA9-44AE-AD26-716D16F4C740}"/>
    <cellStyle name="Normal 2 36" xfId="4701" xr:uid="{0CDF134B-6920-46A8-9E7D-1C4EB04CE8F6}"/>
    <cellStyle name="Normal 2 37" xfId="8092" xr:uid="{EB3FB5A4-8B29-42CD-B493-D565E044675A}"/>
    <cellStyle name="Normal 2 37 2" xfId="9928" xr:uid="{48303D79-9ABC-44E3-9827-012CFDD72B70}"/>
    <cellStyle name="Normal 2 38" xfId="8111" xr:uid="{4160F098-AE38-4296-BAE5-4369D39A4350}"/>
    <cellStyle name="Normal 2 39" xfId="1636" xr:uid="{10E67B2E-602E-4867-BBE5-F24C129B3FAB}"/>
    <cellStyle name="Normal 2 4" xfId="774" xr:uid="{00000000-0005-0000-0000-0000FD020000}"/>
    <cellStyle name="Normal 2 4 10" xfId="775" xr:uid="{00000000-0005-0000-0000-0000FE020000}"/>
    <cellStyle name="Normal 2 4 10 2" xfId="3870" xr:uid="{94276E7D-A846-4EF4-B97D-A7947B3CBFBB}"/>
    <cellStyle name="Normal 2 4 10 2 2" xfId="8905" xr:uid="{192CD5C6-4334-44F2-9C24-7C17260FED93}"/>
    <cellStyle name="Normal 2 4 10 3" xfId="5715" xr:uid="{DEA1AAA0-4310-4348-B482-54CDB9A9D98F}"/>
    <cellStyle name="Normal 2 4 10 3 2" xfId="9443" xr:uid="{5FBCC57D-187B-4936-8FE1-C986C8D9C49C}"/>
    <cellStyle name="Normal 2 4 10 4" xfId="8345" xr:uid="{A46F2CA2-D2C1-46C3-91A0-7DC1A13672DE}"/>
    <cellStyle name="Normal 2 4 10 5" xfId="2334" xr:uid="{304688A6-5791-4FCE-A11F-5BE63760D2B1}"/>
    <cellStyle name="Normal 2 4 11" xfId="776" xr:uid="{00000000-0005-0000-0000-0000FF020000}"/>
    <cellStyle name="Normal 2 4 11 2" xfId="3871" xr:uid="{F6251C3C-D4CB-4561-BA25-BCEDCB07AAFE}"/>
    <cellStyle name="Normal 2 4 11 2 2" xfId="8906" xr:uid="{DFD4B054-3665-49BE-BD77-5DFA17E08DCC}"/>
    <cellStyle name="Normal 2 4 11 3" xfId="5716" xr:uid="{A9CEFB5E-28A7-407F-BF9D-A0D93FB66978}"/>
    <cellStyle name="Normal 2 4 11 3 2" xfId="9444" xr:uid="{47410771-4A1D-4143-945E-92CC873E1DF2}"/>
    <cellStyle name="Normal 2 4 11 4" xfId="8346" xr:uid="{9580AAA2-CB07-4AB7-8735-149FC4368D16}"/>
    <cellStyle name="Normal 2 4 11 5" xfId="2335" xr:uid="{1B87E274-3547-4052-945C-55D75DA0FD4B}"/>
    <cellStyle name="Normal 2 4 12" xfId="777" xr:uid="{00000000-0005-0000-0000-000000030000}"/>
    <cellStyle name="Normal 2 4 12 2" xfId="3872" xr:uid="{0F38B96E-6BAB-444E-9D5F-0875B252D596}"/>
    <cellStyle name="Normal 2 4 12 2 2" xfId="8907" xr:uid="{F0DB1996-0AB7-48F8-9F3F-185DA8465ABA}"/>
    <cellStyle name="Normal 2 4 12 3" xfId="5717" xr:uid="{AB65DC8A-55D8-482C-A6E4-5D29C36F9FF9}"/>
    <cellStyle name="Normal 2 4 12 3 2" xfId="9445" xr:uid="{18A5A9C0-C64B-4671-AB01-5511513B2BEA}"/>
    <cellStyle name="Normal 2 4 12 4" xfId="8347" xr:uid="{7B0C4EA0-8705-4D01-83D5-5EFBEF9A2AC0}"/>
    <cellStyle name="Normal 2 4 12 5" xfId="2336" xr:uid="{D4091AFA-E492-4C7B-92B5-769B76274E51}"/>
    <cellStyle name="Normal 2 4 13" xfId="778" xr:uid="{00000000-0005-0000-0000-000001030000}"/>
    <cellStyle name="Normal 2 4 13 2" xfId="3873" xr:uid="{4867F699-3242-44FC-820D-C996B320C3EC}"/>
    <cellStyle name="Normal 2 4 13 2 2" xfId="8908" xr:uid="{2E44E6D3-E112-42B0-9256-DFFA34330850}"/>
    <cellStyle name="Normal 2 4 13 3" xfId="5718" xr:uid="{E2C2F1E3-683F-4B29-8186-28FF3B5B6388}"/>
    <cellStyle name="Normal 2 4 13 3 2" xfId="9446" xr:uid="{6483EFD8-EA94-4981-A726-3A0A9A688E25}"/>
    <cellStyle name="Normal 2 4 13 4" xfId="8348" xr:uid="{DC5E9FF2-2962-4A3F-ABD4-EA2A96F38EDA}"/>
    <cellStyle name="Normal 2 4 13 5" xfId="2337" xr:uid="{25083726-BB64-43DE-8A17-952D93CBA271}"/>
    <cellStyle name="Normal 2 4 14" xfId="779" xr:uid="{00000000-0005-0000-0000-000002030000}"/>
    <cellStyle name="Normal 2 4 14 2" xfId="3874" xr:uid="{295476FD-25C2-4409-92D6-DE07D05A0849}"/>
    <cellStyle name="Normal 2 4 14 2 2" xfId="8909" xr:uid="{8B170F70-D3E1-43F9-8FC9-449B6D69FA08}"/>
    <cellStyle name="Normal 2 4 14 3" xfId="5719" xr:uid="{F9D94A6E-EC23-4F5C-A0FE-E0502332CC4D}"/>
    <cellStyle name="Normal 2 4 14 3 2" xfId="9447" xr:uid="{B2B28525-9770-4E5A-9586-CBCB8E68D999}"/>
    <cellStyle name="Normal 2 4 14 4" xfId="8349" xr:uid="{E7BC43FE-F09E-4548-93F9-7630E6314AB2}"/>
    <cellStyle name="Normal 2 4 14 5" xfId="2338" xr:uid="{5978FAE5-F42D-4752-8224-69181D15BC1C}"/>
    <cellStyle name="Normal 2 4 15" xfId="3869" xr:uid="{D1F05849-11FC-4FA8-8F76-7B2C55236EC3}"/>
    <cellStyle name="Normal 2 4 16" xfId="5714" xr:uid="{27DC5144-0527-473E-B62D-5A29C95A3D92}"/>
    <cellStyle name="Normal 2 4 17" xfId="2333" xr:uid="{DAD71458-727C-4140-915A-70C287F02F25}"/>
    <cellStyle name="Normal 2 4 2" xfId="780" xr:uid="{00000000-0005-0000-0000-000003030000}"/>
    <cellStyle name="Normal 2 4 2 10" xfId="781" xr:uid="{00000000-0005-0000-0000-000004030000}"/>
    <cellStyle name="Normal 2 4 2 10 2" xfId="782" xr:uid="{00000000-0005-0000-0000-000005030000}"/>
    <cellStyle name="Normal 2 4 2 10 2 2" xfId="3877" xr:uid="{D321F4B0-84F7-4844-9B49-17AAEAA97EBA}"/>
    <cellStyle name="Normal 2 4 2 10 2 2 2" xfId="7323" xr:uid="{C892C7E4-1A16-46CD-8E68-73AD72451881}"/>
    <cellStyle name="Normal 2 4 2 10 2 3" xfId="5722" xr:uid="{ADFF2A61-C91C-41F4-B0B1-1908F623C676}"/>
    <cellStyle name="Normal 2 4 2 10 2 4" xfId="2341" xr:uid="{C2D7788E-4A40-4650-B0A2-5C5768885DCB}"/>
    <cellStyle name="Normal 2 4 2 10 3" xfId="3876" xr:uid="{90B97A95-0C72-4B68-92C2-5F3C4C98C342}"/>
    <cellStyle name="Normal 2 4 2 10 4" xfId="5721" xr:uid="{0B9E0264-4184-4007-85C6-53D65ACBB553}"/>
    <cellStyle name="Normal 2 4 2 10 5" xfId="2340" xr:uid="{A4FE8A40-A48E-4E00-BBB0-B4123FC7C689}"/>
    <cellStyle name="Normal 2 4 2 10_CCD SteinMart blanket  throw 20140116 (2)" xfId="7886" xr:uid="{DEB586CE-8DA3-42EA-AF41-983847D1C6E8}"/>
    <cellStyle name="Normal 2 4 2 11" xfId="783" xr:uid="{00000000-0005-0000-0000-000006030000}"/>
    <cellStyle name="Normal 2 4 2 11 2" xfId="784" xr:uid="{00000000-0005-0000-0000-000007030000}"/>
    <cellStyle name="Normal 2 4 2 11 2 2" xfId="3879" xr:uid="{25E90FE6-74BC-4BC7-923C-BAA513384997}"/>
    <cellStyle name="Normal 2 4 2 11 2 3" xfId="5724" xr:uid="{4CDACA8C-B8E4-496B-AF9E-79F7CC9203B8}"/>
    <cellStyle name="Normal 2 4 2 11 2 4" xfId="2343" xr:uid="{127BFD25-17D5-483D-8C57-DFE717E13C46}"/>
    <cellStyle name="Normal 2 4 2 11 3" xfId="3878" xr:uid="{FE315E49-D370-46D0-AADC-9F52AF2180A6}"/>
    <cellStyle name="Normal 2 4 2 11 4" xfId="5723" xr:uid="{D4A3B8EC-4337-4168-AE15-82E3A4AAEB3C}"/>
    <cellStyle name="Normal 2 4 2 11 5" xfId="2342" xr:uid="{403E7C48-7471-4435-838D-373B426D9327}"/>
    <cellStyle name="Normal 2 4 2 11_CCD SteinMart blanket  throw 20140116 (2)" xfId="7887" xr:uid="{29E7430D-26E2-428D-BDF4-411E65E34E0A}"/>
    <cellStyle name="Normal 2 4 2 12" xfId="785" xr:uid="{00000000-0005-0000-0000-000008030000}"/>
    <cellStyle name="Normal 2 4 2 12 2" xfId="786" xr:uid="{00000000-0005-0000-0000-000009030000}"/>
    <cellStyle name="Normal 2 4 2 12 2 2" xfId="3881" xr:uid="{C7432F56-C600-4419-9290-5EE6BF4E54BB}"/>
    <cellStyle name="Normal 2 4 2 12 2 3" xfId="5726" xr:uid="{546519F6-EB49-4DA7-ADBF-5502AA499E38}"/>
    <cellStyle name="Normal 2 4 2 12 2 4" xfId="2345" xr:uid="{CA5081DA-88B9-407B-9F80-17261B30F4BF}"/>
    <cellStyle name="Normal 2 4 2 12 3" xfId="3880" xr:uid="{50EC0E45-E7E7-4823-BECE-1DD0C34DE922}"/>
    <cellStyle name="Normal 2 4 2 12 4" xfId="5725" xr:uid="{9EA1E38A-A555-4F40-907E-1E6679FF5EDC}"/>
    <cellStyle name="Normal 2 4 2 12 5" xfId="2344" xr:uid="{A3A90F4F-2DD8-4979-9255-193A1D500EAF}"/>
    <cellStyle name="Normal 2 4 2 12_CCD SteinMart blanket  throw 20140116 (2)" xfId="7888" xr:uid="{4A5D785B-6299-46A4-9E6F-62B0641E11AE}"/>
    <cellStyle name="Normal 2 4 2 13" xfId="787" xr:uid="{00000000-0005-0000-0000-00000A030000}"/>
    <cellStyle name="Normal 2 4 2 13 2" xfId="788" xr:uid="{00000000-0005-0000-0000-00000B030000}"/>
    <cellStyle name="Normal 2 4 2 13 2 2" xfId="3883" xr:uid="{C9C365B3-7A6E-4069-A964-DA01E3310843}"/>
    <cellStyle name="Normal 2 4 2 13 2 3" xfId="5728" xr:uid="{8ECE1DD4-445B-4383-838F-2BC3EBCCEBEE}"/>
    <cellStyle name="Normal 2 4 2 13 2 4" xfId="2347" xr:uid="{09D230F5-4D48-498D-B59C-7F0F7A8A5D49}"/>
    <cellStyle name="Normal 2 4 2 13 3" xfId="3882" xr:uid="{B63EB7DF-C66E-4766-98D6-256F57400118}"/>
    <cellStyle name="Normal 2 4 2 13 4" xfId="5727" xr:uid="{31DB5ABD-A384-48FB-B6D1-5A66FC400E44}"/>
    <cellStyle name="Normal 2 4 2 13 5" xfId="2346" xr:uid="{3830EE98-519F-4C0A-82E9-9E69D902DB5F}"/>
    <cellStyle name="Normal 2 4 2 13_CCD SteinMart blanket  throw 20140116 (2)" xfId="7889" xr:uid="{85059AB2-8813-413B-8232-10D29D83A380}"/>
    <cellStyle name="Normal 2 4 2 14" xfId="3875" xr:uid="{E156AF88-C895-4F39-A4EE-8B3C86C00C33}"/>
    <cellStyle name="Normal 2 4 2 14 2" xfId="7324" xr:uid="{1B010DF4-CFE3-4E73-A02C-249C7F88A733}"/>
    <cellStyle name="Normal 2 4 2 14 3" xfId="8910" xr:uid="{53AB820F-4156-4D79-9F0E-71ACD9F14315}"/>
    <cellStyle name="Normal 2 4 2 15" xfId="5720" xr:uid="{0D018843-283A-4E3A-80EC-3A2F8B1A36D9}"/>
    <cellStyle name="Normal 2 4 2 15 2" xfId="9448" xr:uid="{A93BC7FD-C24B-4CB0-81EC-AC045EF68FF0}"/>
    <cellStyle name="Normal 2 4 2 16" xfId="8350" xr:uid="{10537CC6-F48F-4724-82DF-C69AEDF5F5B4}"/>
    <cellStyle name="Normal 2 4 2 17" xfId="8344" xr:uid="{5DC46240-067F-41B6-B417-1CDF33BCA58B}"/>
    <cellStyle name="Normal 2 4 2 18" xfId="2339" xr:uid="{63CEAC78-2F69-47D4-AEFA-8006FFDC444C}"/>
    <cellStyle name="Normal 2 4 2 19" xfId="8665" xr:uid="{E9EF1179-BB37-427F-A7B0-445C7370DBF5}"/>
    <cellStyle name="Normal 2 4 2 2" xfId="789" xr:uid="{00000000-0005-0000-0000-00000C030000}"/>
    <cellStyle name="Normal 2 4 2 2 2" xfId="790" xr:uid="{00000000-0005-0000-0000-00000D030000}"/>
    <cellStyle name="Normal 2 4 2 2 2 2" xfId="3885" xr:uid="{31E6A854-3212-4D12-ACFA-757E578D0A6E}"/>
    <cellStyle name="Normal 2 4 2 2 2 3" xfId="5730" xr:uid="{262717D2-AC9A-4BEF-8477-F83284E9D6D0}"/>
    <cellStyle name="Normal 2 4 2 2 2 4" xfId="2349" xr:uid="{FADEACE9-1425-45F1-A5EA-1563952D3B04}"/>
    <cellStyle name="Normal 2 4 2 2 3" xfId="3884" xr:uid="{A0FC466E-FB42-4FCD-B616-7F71CEF9DC4E}"/>
    <cellStyle name="Normal 2 4 2 2 4" xfId="5729" xr:uid="{CD95A25A-E195-44E0-A281-21B75A65CE51}"/>
    <cellStyle name="Normal 2 4 2 2 5" xfId="2348" xr:uid="{E6391E52-3665-4242-B6DD-A8DA10BBDBEA}"/>
    <cellStyle name="Normal 2 4 2 2_CCD SteinMart blanket  throw 20140116 (2)" xfId="7890" xr:uid="{CF072296-BAC5-4C80-AE0B-252EE1980B93}"/>
    <cellStyle name="Normal 2 4 2 20" xfId="8595" xr:uid="{8860A4DD-8A77-4D8E-A6FA-42D1E198F800}"/>
    <cellStyle name="Normal 2 4 2 21" xfId="8618" xr:uid="{8A6A951B-55EB-42F4-84F6-D576C9F29316}"/>
    <cellStyle name="Normal 2 4 2 3" xfId="791" xr:uid="{00000000-0005-0000-0000-00000E030000}"/>
    <cellStyle name="Normal 2 4 2 3 2" xfId="792" xr:uid="{00000000-0005-0000-0000-00000F030000}"/>
    <cellStyle name="Normal 2 4 2 3 2 2" xfId="3887" xr:uid="{34B4A4B6-FBAA-4264-87D9-555A1A6DA995}"/>
    <cellStyle name="Normal 2 4 2 3 2 3" xfId="5732" xr:uid="{BA5E011D-A794-48AA-BA81-99DD3E73C76B}"/>
    <cellStyle name="Normal 2 4 2 3 2 4" xfId="2351" xr:uid="{0CAF59C2-F7BE-40E5-8E9F-227254B85BD1}"/>
    <cellStyle name="Normal 2 4 2 3 3" xfId="3886" xr:uid="{D35B58A6-40C1-4116-B051-98312F7EA768}"/>
    <cellStyle name="Normal 2 4 2 3 4" xfId="5731" xr:uid="{C69D4A38-7BE4-4B3A-B4CC-14A4876777CF}"/>
    <cellStyle name="Normal 2 4 2 3 5" xfId="2350" xr:uid="{11FAB184-B8FA-49D4-B441-5AD733C6CB38}"/>
    <cellStyle name="Normal 2 4 2 3_CCD SteinMart blanket  throw 20140116 (2)" xfId="7891" xr:uid="{669EFEEA-FF95-40E8-ACA4-F44B37C86915}"/>
    <cellStyle name="Normal 2 4 2 4" xfId="793" xr:uid="{00000000-0005-0000-0000-000010030000}"/>
    <cellStyle name="Normal 2 4 2 4 2" xfId="794" xr:uid="{00000000-0005-0000-0000-000011030000}"/>
    <cellStyle name="Normal 2 4 2 4 2 2" xfId="3889" xr:uid="{DEE29704-F401-4304-8424-CDAFB4C7666C}"/>
    <cellStyle name="Normal 2 4 2 4 2 3" xfId="5734" xr:uid="{AFFD900B-1867-4D19-A651-53063436ADAC}"/>
    <cellStyle name="Normal 2 4 2 4 2 4" xfId="2353" xr:uid="{48BC1834-704B-4D1B-8452-703D64B300C2}"/>
    <cellStyle name="Normal 2 4 2 4 3" xfId="3888" xr:uid="{CFCE2926-4B0E-4F8D-BF19-8FB77DB865A1}"/>
    <cellStyle name="Normal 2 4 2 4 4" xfId="5733" xr:uid="{570C946A-5965-43A8-88A6-69E228F1EB8F}"/>
    <cellStyle name="Normal 2 4 2 4 5" xfId="2352" xr:uid="{B92F6E8F-D478-4A08-85BE-CE203344EF39}"/>
    <cellStyle name="Normal 2 4 2 4_CCD SteinMart blanket  throw 20140116 (2)" xfId="7892" xr:uid="{A70FF29B-3F4B-4228-A3F0-A584C4BC13E8}"/>
    <cellStyle name="Normal 2 4 2 5" xfId="795" xr:uid="{00000000-0005-0000-0000-000012030000}"/>
    <cellStyle name="Normal 2 4 2 5 2" xfId="796" xr:uid="{00000000-0005-0000-0000-000013030000}"/>
    <cellStyle name="Normal 2 4 2 5 2 2" xfId="3891" xr:uid="{878EB65F-3CCF-4596-B09D-7E867E1FD9D2}"/>
    <cellStyle name="Normal 2 4 2 5 2 3" xfId="5736" xr:uid="{1B30372A-A270-4356-96D1-7F74B231D9ED}"/>
    <cellStyle name="Normal 2 4 2 5 2 4" xfId="2355" xr:uid="{BADF4F7F-A3F2-4136-8C34-0C817C653D4F}"/>
    <cellStyle name="Normal 2 4 2 5 3" xfId="3890" xr:uid="{813BF249-D494-479A-8A39-3A3AA8206F29}"/>
    <cellStyle name="Normal 2 4 2 5 4" xfId="5735" xr:uid="{3F67CCB2-97ED-44AA-85DC-E9C6B79C1811}"/>
    <cellStyle name="Normal 2 4 2 5 5" xfId="2354" xr:uid="{EFC61030-6919-48A0-984E-018F130AB500}"/>
    <cellStyle name="Normal 2 4 2 5_CCD SteinMart blanket  throw 20140116 (2)" xfId="7893" xr:uid="{09373CA3-DD99-45D4-A765-BB39A0E97D6A}"/>
    <cellStyle name="Normal 2 4 2 6" xfId="797" xr:uid="{00000000-0005-0000-0000-000014030000}"/>
    <cellStyle name="Normal 2 4 2 6 2" xfId="798" xr:uid="{00000000-0005-0000-0000-000015030000}"/>
    <cellStyle name="Normal 2 4 2 6 2 2" xfId="3893" xr:uid="{901E9222-6912-416E-A9FD-AB5D38066C7F}"/>
    <cellStyle name="Normal 2 4 2 6 2 3" xfId="5738" xr:uid="{2A3F9F4B-9211-4D7D-A060-DA48F70E6C3B}"/>
    <cellStyle name="Normal 2 4 2 6 2 4" xfId="2357" xr:uid="{726D7CA8-20AD-4E5E-BDE0-D10A53F30852}"/>
    <cellStyle name="Normal 2 4 2 6 3" xfId="3892" xr:uid="{F349F58B-DF7F-4BD4-9D1A-2B7886B89E37}"/>
    <cellStyle name="Normal 2 4 2 6 4" xfId="5737" xr:uid="{051F7807-9F78-42B4-9AB7-ED211585B484}"/>
    <cellStyle name="Normal 2 4 2 6 5" xfId="2356" xr:uid="{12245899-22CC-47AB-9DB1-89DFBA2B7FCF}"/>
    <cellStyle name="Normal 2 4 2 6_CCD SteinMart blanket  throw 20140116 (2)" xfId="7894" xr:uid="{A32805EA-4EE5-4210-B459-CA16D6EDDA47}"/>
    <cellStyle name="Normal 2 4 2 7" xfId="799" xr:uid="{00000000-0005-0000-0000-000016030000}"/>
    <cellStyle name="Normal 2 4 2 7 2" xfId="800" xr:uid="{00000000-0005-0000-0000-000017030000}"/>
    <cellStyle name="Normal 2 4 2 7 2 2" xfId="3895" xr:uid="{5ADEA8C2-AE9D-4651-AF83-61792DCB6BA4}"/>
    <cellStyle name="Normal 2 4 2 7 2 3" xfId="5740" xr:uid="{DA2A7DFC-D20B-4C41-A56D-73330EEC7393}"/>
    <cellStyle name="Normal 2 4 2 7 2 4" xfId="2359" xr:uid="{6BE0387D-F30C-45A1-9D63-39C9241AA45C}"/>
    <cellStyle name="Normal 2 4 2 7 3" xfId="3894" xr:uid="{8A251EC0-C82C-45FF-A618-027C9C5D81A0}"/>
    <cellStyle name="Normal 2 4 2 7 4" xfId="5739" xr:uid="{32106033-58A6-4813-9482-A18BC3332490}"/>
    <cellStyle name="Normal 2 4 2 7 5" xfId="2358" xr:uid="{6C980431-76CF-49FE-87FD-8756A010D755}"/>
    <cellStyle name="Normal 2 4 2 7_CCD SteinMart blanket  throw 20140116 (2)" xfId="7895" xr:uid="{9FA905DD-DD9B-4D2F-A1BB-CFC65CDB99D1}"/>
    <cellStyle name="Normal 2 4 2 8" xfId="801" xr:uid="{00000000-0005-0000-0000-000018030000}"/>
    <cellStyle name="Normal 2 4 2 8 2" xfId="802" xr:uid="{00000000-0005-0000-0000-000019030000}"/>
    <cellStyle name="Normal 2 4 2 8 2 2" xfId="3897" xr:uid="{3A89E6E8-EBC9-42EF-9331-C8DF5098CD9F}"/>
    <cellStyle name="Normal 2 4 2 8 2 3" xfId="5742" xr:uid="{6BF9286B-5A3B-4257-96AA-FCCA2ACFBA4B}"/>
    <cellStyle name="Normal 2 4 2 8 2 4" xfId="2361" xr:uid="{6911AEDC-2CCF-4988-8A55-3DAD9C4649EA}"/>
    <cellStyle name="Normal 2 4 2 8 3" xfId="3896" xr:uid="{68DFD10F-E529-4805-BDB6-990DE54A4490}"/>
    <cellStyle name="Normal 2 4 2 8 4" xfId="5741" xr:uid="{745E4969-737B-477E-802C-EC839080BE6E}"/>
    <cellStyle name="Normal 2 4 2 8 5" xfId="2360" xr:uid="{CB1F9F9B-CB58-443F-A464-6A44A6B369C8}"/>
    <cellStyle name="Normal 2 4 2 8_CCD SteinMart blanket  throw 20140116 (2)" xfId="7896" xr:uid="{B6860F33-9C8E-4116-91E5-9CBC729F41F9}"/>
    <cellStyle name="Normal 2 4 2 9" xfId="803" xr:uid="{00000000-0005-0000-0000-00001A030000}"/>
    <cellStyle name="Normal 2 4 2 9 2" xfId="804" xr:uid="{00000000-0005-0000-0000-00001B030000}"/>
    <cellStyle name="Normal 2 4 2 9 2 2" xfId="3899" xr:uid="{24A08D6C-F78A-4C2F-8646-452C3A900162}"/>
    <cellStyle name="Normal 2 4 2 9 2 3" xfId="5744" xr:uid="{041EE64F-3DBE-42B2-B12E-7AA85BA6565A}"/>
    <cellStyle name="Normal 2 4 2 9 2 4" xfId="2363" xr:uid="{AA960A55-9567-49CE-ADEF-F622887251FC}"/>
    <cellStyle name="Normal 2 4 2 9 3" xfId="3898" xr:uid="{0B658E40-BCF8-4B16-AF1E-944937ACAA81}"/>
    <cellStyle name="Normal 2 4 2 9 4" xfId="5743" xr:uid="{B814FA56-5D7E-436C-AA8A-D606D44F8ACF}"/>
    <cellStyle name="Normal 2 4 2 9 5" xfId="2362" xr:uid="{DDE42D15-2ED6-423A-BC0C-423F75CB06AD}"/>
    <cellStyle name="Normal 2 4 2 9_CCD SteinMart blanket  throw 20140116 (2)" xfId="7897" xr:uid="{7BF6008E-AFF2-4734-87CF-B3494F444ADB}"/>
    <cellStyle name="Normal 2 4 2_CCD SteinMart blanket  throw 20140116 (2)" xfId="7898" xr:uid="{487A52E7-6AF8-43EA-B69B-8513061C8DC3}"/>
    <cellStyle name="Normal 2 4 3" xfId="805" xr:uid="{00000000-0005-0000-0000-00001C030000}"/>
    <cellStyle name="Normal 2 4 3 2" xfId="3900" xr:uid="{E3B7B367-98DB-48C8-8B71-3B53FA0690D5}"/>
    <cellStyle name="Normal 2 4 3 2 2" xfId="8911" xr:uid="{F5D95F64-08C9-4127-8277-AE6A8872FC00}"/>
    <cellStyle name="Normal 2 4 3 3" xfId="5745" xr:uid="{0BF78150-9497-48D0-B904-33BABBBA1290}"/>
    <cellStyle name="Normal 2 4 3 3 2" xfId="9449" xr:uid="{A85ED79D-4E26-4E8A-AA72-3B0657F7B514}"/>
    <cellStyle name="Normal 2 4 3 4" xfId="8352" xr:uid="{60582C78-33D1-4719-8526-06C01F54A8FD}"/>
    <cellStyle name="Normal 2 4 3 5" xfId="2364" xr:uid="{A815B1BC-FBD1-4CD5-89D5-102CD3D35E1A}"/>
    <cellStyle name="Normal 2 4 4" xfId="806" xr:uid="{00000000-0005-0000-0000-00001D030000}"/>
    <cellStyle name="Normal 2 4 4 2" xfId="3901" xr:uid="{B956BE68-22F3-42B5-98A5-262BD880A01C}"/>
    <cellStyle name="Normal 2 4 4 2 2" xfId="8912" xr:uid="{6589DA43-937B-4947-85ED-5ACDE1C6E073}"/>
    <cellStyle name="Normal 2 4 4 3" xfId="5746" xr:uid="{93664285-EF35-4F16-99F5-FAA62CAB5957}"/>
    <cellStyle name="Normal 2 4 4 3 2" xfId="9450" xr:uid="{B26A4196-21EB-4C15-B22E-ADE1126883B8}"/>
    <cellStyle name="Normal 2 4 4 4" xfId="8353" xr:uid="{009F2A39-3E30-41F2-BB82-CB96AF711B7E}"/>
    <cellStyle name="Normal 2 4 4 5" xfId="2365" xr:uid="{44B86A3F-1BE1-49CC-A895-5DF3B975A451}"/>
    <cellStyle name="Normal 2 4 5" xfId="807" xr:uid="{00000000-0005-0000-0000-00001E030000}"/>
    <cellStyle name="Normal 2 4 5 2" xfId="3902" xr:uid="{9E6F2874-A079-49E7-BEEF-486DC9CA1738}"/>
    <cellStyle name="Normal 2 4 5 2 2" xfId="8913" xr:uid="{5DBFE386-B080-4C8F-9653-AB91C5CC09DA}"/>
    <cellStyle name="Normal 2 4 5 3" xfId="5747" xr:uid="{FCA30C5C-ECF8-4058-99B5-64CACB3B18B4}"/>
    <cellStyle name="Normal 2 4 5 3 2" xfId="9451" xr:uid="{0951C638-AE46-4676-BDB7-AF5F21B0476B}"/>
    <cellStyle name="Normal 2 4 5 4" xfId="8354" xr:uid="{692F040E-3EDA-4669-8723-8DBC9064D94B}"/>
    <cellStyle name="Normal 2 4 5 5" xfId="2366" xr:uid="{015FE2D9-D69E-4B78-A0D5-5F77728735EE}"/>
    <cellStyle name="Normal 2 4 6" xfId="808" xr:uid="{00000000-0005-0000-0000-00001F030000}"/>
    <cellStyle name="Normal 2 4 6 2" xfId="3903" xr:uid="{E19A7F40-A631-47A7-97FE-C3C6921ACBFC}"/>
    <cellStyle name="Normal 2 4 6 2 2" xfId="8914" xr:uid="{D5C9BB4F-E4F6-4404-949B-347FB45E8E49}"/>
    <cellStyle name="Normal 2 4 6 3" xfId="5748" xr:uid="{90B582BC-C50A-4606-9128-9CC37E320273}"/>
    <cellStyle name="Normal 2 4 6 3 2" xfId="9452" xr:uid="{784C0A2A-7325-4859-990B-7A31213C3DCE}"/>
    <cellStyle name="Normal 2 4 6 4" xfId="8355" xr:uid="{C7A2531D-528A-4DC1-8DF7-A9DF4B206DF6}"/>
    <cellStyle name="Normal 2 4 6 5" xfId="2367" xr:uid="{98949FB0-B33D-488D-A7B5-6611953B8FE1}"/>
    <cellStyle name="Normal 2 4 7" xfId="809" xr:uid="{00000000-0005-0000-0000-000020030000}"/>
    <cellStyle name="Normal 2 4 7 2" xfId="3904" xr:uid="{097F5FBF-3C6F-4D26-A9A4-BA2878CD7063}"/>
    <cellStyle name="Normal 2 4 7 2 2" xfId="8915" xr:uid="{13D00035-9899-45FD-A51D-2CC8163E3396}"/>
    <cellStyle name="Normal 2 4 7 3" xfId="5749" xr:uid="{6C574E20-BFE1-412F-895D-C274612931E6}"/>
    <cellStyle name="Normal 2 4 7 3 2" xfId="9453" xr:uid="{1BEFD7C9-B93D-4BF5-9207-84AF416F8C60}"/>
    <cellStyle name="Normal 2 4 7 4" xfId="8356" xr:uid="{2960D24B-FA12-4E09-BF52-9E9ACC58C729}"/>
    <cellStyle name="Normal 2 4 7 5" xfId="2368" xr:uid="{F2FA8E2F-30F9-435B-AADA-3AF930E4F494}"/>
    <cellStyle name="Normal 2 4 8" xfId="810" xr:uid="{00000000-0005-0000-0000-000021030000}"/>
    <cellStyle name="Normal 2 4 8 2" xfId="3905" xr:uid="{0E13633E-0343-4579-A610-6F641F31DC56}"/>
    <cellStyle name="Normal 2 4 8 2 2" xfId="8916" xr:uid="{0E3A67BC-0815-442F-B883-C6610CBB6B5F}"/>
    <cellStyle name="Normal 2 4 8 3" xfId="5750" xr:uid="{BC084C62-6C03-4CBA-8C89-0DEABA9FCFBA}"/>
    <cellStyle name="Normal 2 4 8 3 2" xfId="9454" xr:uid="{6B02A917-0290-4570-BE09-B9CDF3BC2B13}"/>
    <cellStyle name="Normal 2 4 8 4" xfId="8357" xr:uid="{89D42F51-E57B-471A-9949-AA1EE6A64552}"/>
    <cellStyle name="Normal 2 4 8 5" xfId="2369" xr:uid="{7C650FBA-898E-41E4-A564-F0549DB4A98D}"/>
    <cellStyle name="Normal 2 4 9" xfId="811" xr:uid="{00000000-0005-0000-0000-000022030000}"/>
    <cellStyle name="Normal 2 4 9 2" xfId="3906" xr:uid="{525435FA-8C91-47B4-AF1F-73DB3A68A357}"/>
    <cellStyle name="Normal 2 4 9 2 2" xfId="8917" xr:uid="{FBE2F181-F4BD-4CDF-AA41-7589E78784E0}"/>
    <cellStyle name="Normal 2 4 9 3" xfId="5751" xr:uid="{4514B5E9-2DF9-41AB-877E-9FF5BC682395}"/>
    <cellStyle name="Normal 2 4 9 3 2" xfId="9455" xr:uid="{0E1FF01E-2A66-4A2B-9DD0-1DCCDDADBE5D}"/>
    <cellStyle name="Normal 2 4 9 4" xfId="8358" xr:uid="{AC79DACD-1B2C-493D-90E3-0A1FD5AFCCA2}"/>
    <cellStyle name="Normal 2 4 9 5" xfId="2370" xr:uid="{3592BB68-035E-4DA1-AFD2-EE587FA652C1}"/>
    <cellStyle name="Normal 2 4_BBB RA Anatole commitment 110310 updated 121106" xfId="5752" xr:uid="{6C87FF63-9000-461E-8CA8-104A66B43DC8}"/>
    <cellStyle name="Normal 2 5" xfId="812" xr:uid="{00000000-0005-0000-0000-000023030000}"/>
    <cellStyle name="Normal 2 5 2" xfId="3907" xr:uid="{DA2F4164-6E19-42DD-87B4-865E01BCF39E}"/>
    <cellStyle name="Normal 2 5 3" xfId="5753" xr:uid="{5150F24B-C5F4-4096-A5D8-EB16C3995B02}"/>
    <cellStyle name="Normal 2 5 4" xfId="2371" xr:uid="{DDB4DBB0-DFFA-4B75-8089-24915CB93157}"/>
    <cellStyle name="Normal 2 6" xfId="813" xr:uid="{00000000-0005-0000-0000-000024030000}"/>
    <cellStyle name="Normal 2 6 2" xfId="3908" xr:uid="{42D0D620-9E67-4550-A34A-B5B30A4420DB}"/>
    <cellStyle name="Normal 2 6 3" xfId="5754" xr:uid="{BA10B3C8-C3A9-47A9-8438-677CEA296D41}"/>
    <cellStyle name="Normal 2 6 4" xfId="2372" xr:uid="{E8C8F726-0D11-491E-B2CE-C2C965AC890D}"/>
    <cellStyle name="Normal 2 7" xfId="814" xr:uid="{00000000-0005-0000-0000-000025030000}"/>
    <cellStyle name="Normal 2 7 2" xfId="3909" xr:uid="{B3301E60-A69B-4BB8-8A00-55124D5C9CD0}"/>
    <cellStyle name="Normal 2 7 3" xfId="5755" xr:uid="{343D457D-527C-4C7B-862A-0924E9B4CEE8}"/>
    <cellStyle name="Normal 2 7 4" xfId="2373" xr:uid="{8F2E90D9-DCCC-49BB-A250-12EA53BF34EB}"/>
    <cellStyle name="Normal 2 8" xfId="815" xr:uid="{00000000-0005-0000-0000-000026030000}"/>
    <cellStyle name="Normal 2 8 2" xfId="3910" xr:uid="{28F552D2-C329-4D9A-834A-CD12A7E05E01}"/>
    <cellStyle name="Normal 2 8 3" xfId="5756" xr:uid="{D0D25787-5CB6-42C4-AC18-66E425A6CA48}"/>
    <cellStyle name="Normal 2 8 4" xfId="2374" xr:uid="{ED7CA307-6DC1-4053-A17C-4B2C60608BA5}"/>
    <cellStyle name="Normal 2 9" xfId="816" xr:uid="{00000000-0005-0000-0000-000027030000}"/>
    <cellStyle name="Normal 2 9 2" xfId="3911" xr:uid="{BB2A5D99-3BC1-4EDA-860B-6DAE724BAC06}"/>
    <cellStyle name="Normal 2 9 3" xfId="5757" xr:uid="{C2243145-5490-4C35-BBEB-70353698D876}"/>
    <cellStyle name="Normal 2 9 4" xfId="2375" xr:uid="{A8C12252-88E7-4376-B827-681F62ED22C8}"/>
    <cellStyle name="Normal 2_12.19WM-131219A BHG Ruched(Delancey) comforter mini set" xfId="5758" xr:uid="{FDD5D41E-A487-4A4E-80F0-13D2A3835645}"/>
    <cellStyle name="Normal 20" xfId="817" xr:uid="{00000000-0005-0000-0000-000029030000}"/>
    <cellStyle name="Normal 20 2" xfId="818" xr:uid="{00000000-0005-0000-0000-00002A030000}"/>
    <cellStyle name="Normal 20 2 2" xfId="3913" xr:uid="{00229CB6-8691-494F-86FF-2C1A558A6F0E}"/>
    <cellStyle name="Normal 20 2 2 2" xfId="8918" xr:uid="{ED7A44FC-D52C-4823-A6A0-E43BF9094E61}"/>
    <cellStyle name="Normal 20 2 3" xfId="5760" xr:uid="{7C9050CE-0E5B-47E1-A478-35E538F65A79}"/>
    <cellStyle name="Normal 20 2 3 2" xfId="9456" xr:uid="{D709C551-0486-480C-AC15-F8AFD30B2EA9}"/>
    <cellStyle name="Normal 20 2 4" xfId="8359" xr:uid="{33D3B78F-E60B-41DD-9044-6923FD9B6182}"/>
    <cellStyle name="Normal 20 2 5" xfId="2377" xr:uid="{B66EE22E-18CA-40D5-AB75-B6A3CD5D8FAD}"/>
    <cellStyle name="Normal 20 3" xfId="3912" xr:uid="{BC940F9D-EDB4-43FB-ABC3-22634EE8BFB7}"/>
    <cellStyle name="Normal 20 4" xfId="5759" xr:uid="{5575358C-88BE-473D-BB8F-2497A991E0A0}"/>
    <cellStyle name="Normal 20 5" xfId="2376" xr:uid="{4AFF80FE-B8E5-4308-86BF-C8B6004D7A9C}"/>
    <cellStyle name="Normal 20_BBB RA Anatole commitment 110310 updated 121106" xfId="5761" xr:uid="{C1F01FF8-401A-474F-A821-F259A5AE2043}"/>
    <cellStyle name="Normal 21" xfId="819" xr:uid="{00000000-0005-0000-0000-00002B030000}"/>
    <cellStyle name="Normal 21 2" xfId="3914" xr:uid="{6FF446A1-AE07-49C7-ABE9-2A7F6BAF9C96}"/>
    <cellStyle name="Normal 21 3" xfId="5762" xr:uid="{AA572546-FE34-4451-B50E-0551F470C261}"/>
    <cellStyle name="Normal 21 4" xfId="2378" xr:uid="{33E171EE-3AE8-4AEB-B42C-355BBC5AE0A5}"/>
    <cellStyle name="Normal 22" xfId="820" xr:uid="{00000000-0005-0000-0000-00002C030000}"/>
    <cellStyle name="Normal 22 2" xfId="3915" xr:uid="{53622C20-1C56-4C39-9CEB-19093DCFBC04}"/>
    <cellStyle name="Normal 22 3" xfId="5763" xr:uid="{9D679D2B-C753-42DE-A80D-FE2D06BC85F3}"/>
    <cellStyle name="Normal 22 4" xfId="2379" xr:uid="{E4C52D2C-2E03-4CCF-8C9B-A533085E54F3}"/>
    <cellStyle name="Normal 23" xfId="821" xr:uid="{00000000-0005-0000-0000-00002D030000}"/>
    <cellStyle name="Normal 23 2" xfId="3916" xr:uid="{7A24DB89-9B40-444A-B94D-AB5219931392}"/>
    <cellStyle name="Normal 23 3" xfId="5764" xr:uid="{F66B2D0C-95C6-4F7C-AA83-F7A95B4BF685}"/>
    <cellStyle name="Normal 23 4" xfId="2380" xr:uid="{774E4113-ED83-472A-A44C-546BBC37848E}"/>
    <cellStyle name="Normal 24" xfId="822" xr:uid="{00000000-0005-0000-0000-00002E030000}"/>
    <cellStyle name="Normal 24 2" xfId="3917" xr:uid="{1EBF88D2-DB99-4740-B630-A7518405EF52}"/>
    <cellStyle name="Normal 24 3" xfId="5765" xr:uid="{13760F90-EE6A-4ACB-8C3C-13F39CEA19E3}"/>
    <cellStyle name="Normal 24 4" xfId="2381" xr:uid="{9C95CAC6-A38E-4257-A587-528C7880C3E2}"/>
    <cellStyle name="Normal 25" xfId="823" xr:uid="{00000000-0005-0000-0000-00002F030000}"/>
    <cellStyle name="Normal 25 2" xfId="3918" xr:uid="{C3D6A84C-0BCD-4971-A0B4-6CF6C5E56EA4}"/>
    <cellStyle name="Normal 25 3" xfId="5766" xr:uid="{6AA7074D-FDBE-4E00-AC2B-DC36B5823CB0}"/>
    <cellStyle name="Normal 25 4" xfId="2382" xr:uid="{A70CB16C-15E0-45FA-AA9F-4B0ED4AC2EF8}"/>
    <cellStyle name="Normal 26" xfId="824" xr:uid="{00000000-0005-0000-0000-000030030000}"/>
    <cellStyle name="Normal 26 18" xfId="825" xr:uid="{00000000-0005-0000-0000-000031030000}"/>
    <cellStyle name="Normal 26 18 2" xfId="3920" xr:uid="{D7EC9F4F-873C-43B2-9D7C-10C783CCB3AB}"/>
    <cellStyle name="Normal 26 18 2 2" xfId="8919" xr:uid="{0D9AB0F1-A637-4DC5-BEC6-A5C184078747}"/>
    <cellStyle name="Normal 26 18 3" xfId="5768" xr:uid="{DC3E6491-6202-4093-BBB4-3869A00E64DD}"/>
    <cellStyle name="Normal 26 18 3 2" xfId="9457" xr:uid="{A6EACC79-2271-4DBA-A31F-752F088AB04A}"/>
    <cellStyle name="Normal 26 18 4" xfId="8360" xr:uid="{30617976-36A4-44A2-86AE-88A8B7067B47}"/>
    <cellStyle name="Normal 26 18 5" xfId="2384" xr:uid="{4A23F913-B821-4D1A-B8C1-AE5713AF8C3A}"/>
    <cellStyle name="Normal 26 2" xfId="3919" xr:uid="{7DFC48EA-758B-4B39-B49C-626952FBBCB8}"/>
    <cellStyle name="Normal 26 3" xfId="5767" xr:uid="{D4A3E852-4C56-463C-97D7-D9BBFFFB04D7}"/>
    <cellStyle name="Normal 26 4" xfId="2383" xr:uid="{E58BEBD5-BE45-41F8-91D3-8B06A7EE3A11}"/>
    <cellStyle name="Normal 26_CCD SteinMart blanket  throw 20140116 (2)" xfId="7899" xr:uid="{506394F0-CA35-4E70-9532-D85CD26BD335}"/>
    <cellStyle name="Normal 27" xfId="826" xr:uid="{00000000-0005-0000-0000-000032030000}"/>
    <cellStyle name="Normal 27 2" xfId="3921" xr:uid="{5E1FB6F3-4B3E-4596-8657-BB1CA9361D62}"/>
    <cellStyle name="Normal 27 2 2" xfId="5770" xr:uid="{0E4BB3ED-AC05-47D4-986C-BD1D1FC80AF9}"/>
    <cellStyle name="Normal 27 2 3" xfId="5769" xr:uid="{CA89DA95-4348-4A22-BBB9-4CEB8B75ECA5}"/>
    <cellStyle name="Normal 27 3" xfId="5771" xr:uid="{9DACE1D9-C050-42D9-9EE1-82D0ADE8EDC5}"/>
    <cellStyle name="Normal 27 3 2" xfId="9458" xr:uid="{3A8443FC-C3F2-4BBB-863B-2F69FF25A7FD}"/>
    <cellStyle name="Normal 27 4" xfId="5772" xr:uid="{169109FF-6F81-4D87-974F-7CB15ADD2D26}"/>
    <cellStyle name="Normal 27 5" xfId="6978" xr:uid="{20A481F3-621F-4259-BA50-4260E06E3ED3}"/>
    <cellStyle name="Normal 27 6" xfId="7108" xr:uid="{791C664F-ED6B-4504-A831-6BB4D0CF192F}"/>
    <cellStyle name="Normal 27 6 2" xfId="9790" xr:uid="{1630856D-9D26-457E-A645-A839A9660C1A}"/>
    <cellStyle name="Normal 27 7" xfId="4703" xr:uid="{92493E2D-795D-4084-A13D-9B6CB92BF300}"/>
    <cellStyle name="Normal 27 8" xfId="8361" xr:uid="{E97F3520-31BA-41E8-BCE1-76877A7CD313}"/>
    <cellStyle name="Normal 27 9" xfId="2385" xr:uid="{528EE00A-FBE4-4F8D-919E-69CBBC357D40}"/>
    <cellStyle name="Normal 28" xfId="827" xr:uid="{00000000-0005-0000-0000-000033030000}"/>
    <cellStyle name="Normal 28 2" xfId="3922" xr:uid="{4DD318A3-9DD9-444C-B858-9FB039C14B60}"/>
    <cellStyle name="Normal 28 2 2" xfId="5774" xr:uid="{0FC84973-DD02-4A76-BD15-783610520221}"/>
    <cellStyle name="Normal 28 2 2 2" xfId="9459" xr:uid="{B407923B-094C-4177-ACAD-5A0979C70A91}"/>
    <cellStyle name="Normal 28 3" xfId="5773" xr:uid="{48EE218B-3A11-4751-A768-2A7FFFCDDDEA}"/>
    <cellStyle name="Normal 28 4" xfId="828" xr:uid="{00000000-0005-0000-0000-000034030000}"/>
    <cellStyle name="Normal 28 4 2" xfId="3923" xr:uid="{692A5991-1EDA-4336-9FE4-A526455E55E5}"/>
    <cellStyle name="Normal 28 4 2 2" xfId="8920" xr:uid="{A56E5AC3-FD4E-4A8E-AD6D-E54663EE4936}"/>
    <cellStyle name="Normal 28 4 3" xfId="5775" xr:uid="{43BC611D-EE25-4A4E-B583-944EC93387A9}"/>
    <cellStyle name="Normal 28 4 3 2" xfId="9460" xr:uid="{504B102C-731F-4840-8ED8-29C67BA10DF4}"/>
    <cellStyle name="Normal 28 4 4" xfId="8362" xr:uid="{3BF2BA8C-EBCD-4341-ACC8-7FBF283AF900}"/>
    <cellStyle name="Normal 28 4 5" xfId="2387" xr:uid="{7EAE281E-5FAA-4F6E-A10A-DB90CD62EC3D}"/>
    <cellStyle name="Normal 28 5" xfId="2386" xr:uid="{FD9A714C-36F1-4AFC-9063-511CD0423F62}"/>
    <cellStyle name="Normal 28 6" xfId="829" xr:uid="{00000000-0005-0000-0000-000035030000}"/>
    <cellStyle name="Normal 28 6 2" xfId="3924" xr:uid="{117BF988-5EF6-47DF-AD8C-33A3AD4A5811}"/>
    <cellStyle name="Normal 28 6 2 2" xfId="8921" xr:uid="{9B998935-069B-4439-B51F-2E329C237DE5}"/>
    <cellStyle name="Normal 28 6 3" xfId="5776" xr:uid="{31B57102-4B26-46F5-9102-E941BC7E5795}"/>
    <cellStyle name="Normal 28 6 3 2" xfId="9461" xr:uid="{4DDB6C90-C2E3-49FF-9B88-CAE06CAE7A21}"/>
    <cellStyle name="Normal 28 6 4" xfId="8363" xr:uid="{B936A76C-BFB0-4218-8C7C-4B822969677E}"/>
    <cellStyle name="Normal 28 6 5" xfId="2388" xr:uid="{67B0DE95-BF70-4CB1-9FAE-62764709200F}"/>
    <cellStyle name="Normal 29" xfId="830" xr:uid="{00000000-0005-0000-0000-000036030000}"/>
    <cellStyle name="Normal 29 2" xfId="3925" xr:uid="{4C944E58-5657-4B64-916E-35AC8BEEAF0D}"/>
    <cellStyle name="Normal 29 2 2" xfId="4689" xr:uid="{B68000BE-431F-45F4-AC6D-4A6D0D1222B6}"/>
    <cellStyle name="Normal 29 2 3" xfId="6979" xr:uid="{17B998AF-6BD1-4E65-947C-4DD11CE4C26D}"/>
    <cellStyle name="Normal 29 3" xfId="5777" xr:uid="{E91B3080-36DB-4C96-BEF5-C3A0EC6F4176}"/>
    <cellStyle name="Normal 29 3 2" xfId="9462" xr:uid="{4D4CF337-19F7-4BE3-8C4D-2762910F5F0C}"/>
    <cellStyle name="Normal 29 4" xfId="4687" xr:uid="{7E8BC557-5C1B-4BBE-B851-C712BD08B7A1}"/>
    <cellStyle name="Normal 29 5" xfId="2389" xr:uid="{5C462938-C94D-4F81-8A8A-8B2D5B29516A}"/>
    <cellStyle name="Normal 3" xfId="831" xr:uid="{00000000-0005-0000-0000-000037030000}"/>
    <cellStyle name="Normal 3 10" xfId="832" xr:uid="{00000000-0005-0000-0000-000038030000}"/>
    <cellStyle name="Normal 3 10 2" xfId="3927" xr:uid="{F03EC7D6-14C6-496A-AE90-101D93A16D02}"/>
    <cellStyle name="Normal 3 10 3" xfId="5778" xr:uid="{D5E68CAC-EFB7-41D0-B575-062477A31BE9}"/>
    <cellStyle name="Normal 3 10 4" xfId="2391" xr:uid="{B958EB83-BE5B-4170-9848-D951B0876BF6}"/>
    <cellStyle name="Normal 3 11" xfId="833" xr:uid="{00000000-0005-0000-0000-000039030000}"/>
    <cellStyle name="Normal 3 11 2" xfId="3928" xr:uid="{EE02765E-AA8F-4102-B792-5BC2E341333E}"/>
    <cellStyle name="Normal 3 11 3" xfId="5779" xr:uid="{A4DB0E73-C7FE-4896-AD70-EF2B0677E528}"/>
    <cellStyle name="Normal 3 11 4" xfId="2392" xr:uid="{0DC3B577-2F7F-4BA1-8186-27DCBFB24898}"/>
    <cellStyle name="Normal 3 12" xfId="834" xr:uid="{00000000-0005-0000-0000-00003A030000}"/>
    <cellStyle name="Normal 3 12 2" xfId="835" xr:uid="{00000000-0005-0000-0000-00003B030000}"/>
    <cellStyle name="Normal 3 12 2 2" xfId="3930" xr:uid="{4556ED80-5945-4021-A130-A01EC1D536AC}"/>
    <cellStyle name="Normal 3 12 2 3" xfId="5781" xr:uid="{0B3D09EC-6E70-48D6-854B-B23E1DFDF1E5}"/>
    <cellStyle name="Normal 3 12 2 4" xfId="2394" xr:uid="{0610F206-A6AA-4806-8770-DD9B4F6B01B8}"/>
    <cellStyle name="Normal 3 12 3" xfId="3929" xr:uid="{068FAC66-F139-4D2A-B322-B97B9AC17420}"/>
    <cellStyle name="Normal 3 12 4" xfId="5780" xr:uid="{1A6CD22C-477C-4266-8D49-E97B60015553}"/>
    <cellStyle name="Normal 3 12 5" xfId="2393" xr:uid="{49A0491B-05EA-4AD9-B1A2-8C897CB8C7E0}"/>
    <cellStyle name="Normal 3 12_CCD SteinMart blanket  throw 20140116 (2)" xfId="7900" xr:uid="{A28954A6-65C3-4727-A577-FCA60FA28B3D}"/>
    <cellStyle name="Normal 3 13" xfId="836" xr:uid="{00000000-0005-0000-0000-00003C030000}"/>
    <cellStyle name="Normal 3 13 2" xfId="837" xr:uid="{00000000-0005-0000-0000-00003D030000}"/>
    <cellStyle name="Normal 3 13 2 2" xfId="3932" xr:uid="{B24CBF6E-48DB-4791-82CC-33736474E117}"/>
    <cellStyle name="Normal 3 13 2 3" xfId="5783" xr:uid="{E5F95E47-50C3-46BD-B48A-75A1FAE2B2D7}"/>
    <cellStyle name="Normal 3 13 2 4" xfId="2396" xr:uid="{B01F1533-AE00-48FD-9381-6AF7C27CCE1B}"/>
    <cellStyle name="Normal 3 13 3" xfId="3931" xr:uid="{E8A6F007-EC70-4868-A48F-E02727504B09}"/>
    <cellStyle name="Normal 3 13 4" xfId="5782" xr:uid="{3EC1CC90-35DF-4B8A-A9FC-CB8FC83DFC92}"/>
    <cellStyle name="Normal 3 13 5" xfId="2395" xr:uid="{6E70C94F-0EF9-4879-82A9-FE22C69F91D8}"/>
    <cellStyle name="Normal 3 13_CCD SteinMart blanket  throw 20140116 (2)" xfId="7901" xr:uid="{ADD27EC2-745C-4299-B302-B0446E5D1CC6}"/>
    <cellStyle name="Normal 3 14" xfId="838" xr:uid="{00000000-0005-0000-0000-00003E030000}"/>
    <cellStyle name="Normal 3 14 2" xfId="839" xr:uid="{00000000-0005-0000-0000-00003F030000}"/>
    <cellStyle name="Normal 3 14 2 2" xfId="3934" xr:uid="{8C4EC286-F65B-424D-AD0D-CD6966E3F8FB}"/>
    <cellStyle name="Normal 3 14 2 3" xfId="5785" xr:uid="{F7619E6E-6849-4F79-84AC-BA30A59A1EB7}"/>
    <cellStyle name="Normal 3 14 2 4" xfId="2398" xr:uid="{41615139-1BFA-46A2-A0C7-95B5BCB06DFB}"/>
    <cellStyle name="Normal 3 14 3" xfId="3933" xr:uid="{CA567667-D560-4A13-8913-8F311B39A014}"/>
    <cellStyle name="Normal 3 14 4" xfId="5784" xr:uid="{BEDBB24C-476C-473C-A9D4-9506322CCDA9}"/>
    <cellStyle name="Normal 3 14 5" xfId="2397" xr:uid="{CF42B49F-5E48-4EAE-A55A-9C0BF325FEE4}"/>
    <cellStyle name="Normal 3 14_CCD SteinMart blanket  throw 20140116 (2)" xfId="7902" xr:uid="{19BD82D8-485A-4F88-966F-70221244A5C6}"/>
    <cellStyle name="Normal 3 15" xfId="840" xr:uid="{00000000-0005-0000-0000-000040030000}"/>
    <cellStyle name="Normal 3 15 2" xfId="841" xr:uid="{00000000-0005-0000-0000-000041030000}"/>
    <cellStyle name="Normal 3 15 2 2" xfId="3936" xr:uid="{A739C4CA-90A3-48D8-BCFC-A5E218D04A2E}"/>
    <cellStyle name="Normal 3 15 2 3" xfId="5787" xr:uid="{4FBC0D65-32DE-45D7-9736-626234FEA086}"/>
    <cellStyle name="Normal 3 15 2 4" xfId="2400" xr:uid="{C6D41E8F-B9B1-4895-8861-8542D90D8D3F}"/>
    <cellStyle name="Normal 3 15 3" xfId="3935" xr:uid="{A79230D7-6766-4491-87B5-BA78473BC4AE}"/>
    <cellStyle name="Normal 3 15 4" xfId="5786" xr:uid="{ABC601D3-D1C7-4578-A30F-888F7EA5414F}"/>
    <cellStyle name="Normal 3 15 5" xfId="2399" xr:uid="{7CA236A1-CC0B-4FB7-B9D1-CF2DFDBEA77A}"/>
    <cellStyle name="Normal 3 15_CCD SteinMart blanket  throw 20140116 (2)" xfId="7903" xr:uid="{2358BED9-5A88-42DE-BE99-2FF9482AAD6F}"/>
    <cellStyle name="Normal 3 16" xfId="842" xr:uid="{00000000-0005-0000-0000-000042030000}"/>
    <cellStyle name="Normal 3 16 2" xfId="843" xr:uid="{00000000-0005-0000-0000-000043030000}"/>
    <cellStyle name="Normal 3 16 2 2" xfId="3938" xr:uid="{35B68193-B0AC-42F7-9B0C-63CD37D18675}"/>
    <cellStyle name="Normal 3 16 2 3" xfId="5789" xr:uid="{9BE2E1AC-5232-4847-9A99-9DC889080EB1}"/>
    <cellStyle name="Normal 3 16 2 4" xfId="2402" xr:uid="{53241F48-ABEB-4925-B253-A478FA5559B5}"/>
    <cellStyle name="Normal 3 16 3" xfId="3937" xr:uid="{97EC4DB9-711D-48B1-AE53-4CCFC50508EC}"/>
    <cellStyle name="Normal 3 16 4" xfId="5788" xr:uid="{509F131F-31EF-4762-9A30-63F1FC4995B1}"/>
    <cellStyle name="Normal 3 16 5" xfId="2401" xr:uid="{8929BEA2-3E66-45ED-B8D4-1E958519BB86}"/>
    <cellStyle name="Normal 3 16_CCD SteinMart blanket  throw 20140116 (2)" xfId="7904" xr:uid="{1098B0C5-0562-4080-A835-559528FAEECD}"/>
    <cellStyle name="Normal 3 17" xfId="844" xr:uid="{00000000-0005-0000-0000-000044030000}"/>
    <cellStyle name="Normal 3 17 2" xfId="845" xr:uid="{00000000-0005-0000-0000-000045030000}"/>
    <cellStyle name="Normal 3 17 2 2" xfId="3940" xr:uid="{8E6A836B-076E-4A74-96B1-6CCD84980848}"/>
    <cellStyle name="Normal 3 17 2 3" xfId="5791" xr:uid="{77A0A122-A22E-4ED2-A484-901778B93686}"/>
    <cellStyle name="Normal 3 17 2 4" xfId="2404" xr:uid="{D0E8A21C-B595-45B8-8BE2-8D29758E69BB}"/>
    <cellStyle name="Normal 3 17 3" xfId="3939" xr:uid="{A27EC102-BD92-4E6C-A647-CA8C68704C8A}"/>
    <cellStyle name="Normal 3 17 4" xfId="5790" xr:uid="{A7479C1E-E8D8-4143-BE3D-8D57B27937C2}"/>
    <cellStyle name="Normal 3 17 5" xfId="2403" xr:uid="{E6D8122F-7FD5-4C4F-A299-FFC302183854}"/>
    <cellStyle name="Normal 3 17_CCD SteinMart blanket  throw 20140116 (2)" xfId="7905" xr:uid="{AA1F02A2-188E-4A76-82A4-3C64E974E7AB}"/>
    <cellStyle name="Normal 3 18" xfId="846" xr:uid="{00000000-0005-0000-0000-000046030000}"/>
    <cellStyle name="Normal 3 18 2" xfId="847" xr:uid="{00000000-0005-0000-0000-000047030000}"/>
    <cellStyle name="Normal 3 18 2 2" xfId="3942" xr:uid="{3FF2C6DA-B660-42EB-B597-A01CC616B776}"/>
    <cellStyle name="Normal 3 18 2 3" xfId="5793" xr:uid="{D1E136AF-EDCB-4E25-99E9-D7346B89C0C8}"/>
    <cellStyle name="Normal 3 18 2 4" xfId="2406" xr:uid="{9FDD0DDB-2977-49DA-9EE1-F2FE814CBB3D}"/>
    <cellStyle name="Normal 3 18 3" xfId="3941" xr:uid="{87C0A301-3841-4E8A-9658-6721A7B6D1EB}"/>
    <cellStyle name="Normal 3 18 4" xfId="5792" xr:uid="{10B1E9FA-EFCA-491B-ADA1-1C31B3EA78C2}"/>
    <cellStyle name="Normal 3 18 5" xfId="2405" xr:uid="{84BB2482-DDE1-484E-9E9D-D49CD00AEB8E}"/>
    <cellStyle name="Normal 3 18_CCD SteinMart blanket  throw 20140116 (2)" xfId="7906" xr:uid="{FD752893-BE12-42DB-A014-1F3CC9EFCE91}"/>
    <cellStyle name="Normal 3 19" xfId="848" xr:uid="{00000000-0005-0000-0000-000048030000}"/>
    <cellStyle name="Normal 3 19 2" xfId="849" xr:uid="{00000000-0005-0000-0000-000049030000}"/>
    <cellStyle name="Normal 3 19 2 2" xfId="3944" xr:uid="{2C7878EE-E9C8-4CB6-94C6-66C01380D135}"/>
    <cellStyle name="Normal 3 19 2 3" xfId="5795" xr:uid="{5845E5F9-9AF5-4B61-A8DD-D3332CEAD36A}"/>
    <cellStyle name="Normal 3 19 2 4" xfId="2408" xr:uid="{4BDD2815-E03D-49F1-BF48-566F70772D37}"/>
    <cellStyle name="Normal 3 19 3" xfId="3943" xr:uid="{939EB057-D584-427B-967F-BA1A0EF04AB9}"/>
    <cellStyle name="Normal 3 19 4" xfId="5794" xr:uid="{28C0A102-6389-4234-8C9F-F144DCB0676B}"/>
    <cellStyle name="Normal 3 19 5" xfId="2407" xr:uid="{0AF15FCC-9C70-4A5D-BAC6-2C9EFC1FE87A}"/>
    <cellStyle name="Normal 3 19_CCD SteinMart blanket  throw 20140116 (2)" xfId="7907" xr:uid="{429DB618-E022-4EDA-B161-4D9593729A15}"/>
    <cellStyle name="Normal 3 2" xfId="850" xr:uid="{00000000-0005-0000-0000-00004A030000}"/>
    <cellStyle name="Normal 3 2 10" xfId="851" xr:uid="{00000000-0005-0000-0000-00004B030000}"/>
    <cellStyle name="Normal 3 2 10 2" xfId="852" xr:uid="{00000000-0005-0000-0000-00004C030000}"/>
    <cellStyle name="Normal 3 2 10 2 2" xfId="3947" xr:uid="{E477B31C-A5A2-438F-8FD4-973AD7C1008A}"/>
    <cellStyle name="Normal 3 2 10 2 3" xfId="5798" xr:uid="{4D88A3FE-67D2-470A-88CA-87FFF641B9DA}"/>
    <cellStyle name="Normal 3 2 10 2 4" xfId="2410" xr:uid="{56850D60-1276-471C-AB5E-CE09BB6DC285}"/>
    <cellStyle name="Normal 3 2 10 3" xfId="3946" xr:uid="{EC790D9C-BCB7-4855-934F-9CE9AFD48C56}"/>
    <cellStyle name="Normal 3 2 10 4" xfId="5797" xr:uid="{7E2012E3-141F-484E-83FF-AE94D3A5F7B2}"/>
    <cellStyle name="Normal 3 2 10 5" xfId="2409" xr:uid="{46C3F6A2-762F-41AB-8BD3-0FB60DAFB4A6}"/>
    <cellStyle name="Normal 3 2 10_CCD SteinMart blanket  throw 20140116 (2)" xfId="7908" xr:uid="{0BE97D6B-7B04-4333-B954-E2F40BCD6080}"/>
    <cellStyle name="Normal 3 2 11" xfId="853" xr:uid="{00000000-0005-0000-0000-00004D030000}"/>
    <cellStyle name="Normal 3 2 11 2" xfId="854" xr:uid="{00000000-0005-0000-0000-00004E030000}"/>
    <cellStyle name="Normal 3 2 11 2 2" xfId="3949" xr:uid="{CEEAB309-0145-4926-BF08-A6FB74A74158}"/>
    <cellStyle name="Normal 3 2 11 2 3" xfId="5800" xr:uid="{CDEB3AE3-0F3F-4ECE-A7F8-328C9A5477D8}"/>
    <cellStyle name="Normal 3 2 11 2 4" xfId="2412" xr:uid="{D73E7F76-A8EE-4D72-B271-04B20FA70BB8}"/>
    <cellStyle name="Normal 3 2 11 3" xfId="3948" xr:uid="{F42987E2-540A-4F31-B3AD-3F42E79AB1C6}"/>
    <cellStyle name="Normal 3 2 11 4" xfId="5799" xr:uid="{2EE5000C-255A-4C3F-8E1D-9BFD3C871298}"/>
    <cellStyle name="Normal 3 2 11 5" xfId="2411" xr:uid="{B43F2A1A-C6E4-4D17-A055-FF5439CE62B6}"/>
    <cellStyle name="Normal 3 2 11_CCD SteinMart blanket  throw 20140116 (2)" xfId="7909" xr:uid="{7B6BC74C-AC80-4198-BB11-728B4E9A52C9}"/>
    <cellStyle name="Normal 3 2 12" xfId="855" xr:uid="{00000000-0005-0000-0000-00004F030000}"/>
    <cellStyle name="Normal 3 2 12 2" xfId="856" xr:uid="{00000000-0005-0000-0000-000050030000}"/>
    <cellStyle name="Normal 3 2 12 2 2" xfId="3951" xr:uid="{478C4112-551D-405F-87FB-9239CDB0396A}"/>
    <cellStyle name="Normal 3 2 12 2 3" xfId="5802" xr:uid="{0B41CED4-4504-451E-A71A-61CE5D204363}"/>
    <cellStyle name="Normal 3 2 12 2 4" xfId="2414" xr:uid="{FFF7C4F8-17CE-4B40-8106-11034AC0EC38}"/>
    <cellStyle name="Normal 3 2 12 3" xfId="3950" xr:uid="{F6A32F2C-7CAE-434B-BCE5-F1A9517A7B8F}"/>
    <cellStyle name="Normal 3 2 12 4" xfId="5801" xr:uid="{686EBF52-411E-48A9-975B-1C04891D45C7}"/>
    <cellStyle name="Normal 3 2 12 5" xfId="2413" xr:uid="{5C313DF6-EE19-417C-9A89-5AD1175361A2}"/>
    <cellStyle name="Normal 3 2 12_CCD SteinMart blanket  throw 20140116 (2)" xfId="7910" xr:uid="{40F8205B-C92C-40A9-8FF2-92E69A7EBED5}"/>
    <cellStyle name="Normal 3 2 13" xfId="857" xr:uid="{00000000-0005-0000-0000-000051030000}"/>
    <cellStyle name="Normal 3 2 13 2" xfId="858" xr:uid="{00000000-0005-0000-0000-000052030000}"/>
    <cellStyle name="Normal 3 2 13 2 2" xfId="3953" xr:uid="{21220BD9-2EE7-4CDA-9133-75EF507A0A2A}"/>
    <cellStyle name="Normal 3 2 13 2 3" xfId="5804" xr:uid="{5CB8AD26-3095-44AB-A5BD-A8B1B5CD4DB6}"/>
    <cellStyle name="Normal 3 2 13 2 4" xfId="2416" xr:uid="{80D8AAE6-09EF-43E4-9DDF-C97C2667F96F}"/>
    <cellStyle name="Normal 3 2 13 3" xfId="3952" xr:uid="{6E281F34-9815-423E-98FB-BF35C7C4B4F5}"/>
    <cellStyle name="Normal 3 2 13 4" xfId="5803" xr:uid="{47109ACF-C04B-47CE-AA26-F20FC628C988}"/>
    <cellStyle name="Normal 3 2 13 5" xfId="2415" xr:uid="{59203125-DE8F-4B08-B64B-FCA17919E270}"/>
    <cellStyle name="Normal 3 2 13_CCD SteinMart blanket  throw 20140116 (2)" xfId="7911" xr:uid="{E26CCDCB-D877-4356-92B8-D77525F08810}"/>
    <cellStyle name="Normal 3 2 14" xfId="859" xr:uid="{00000000-0005-0000-0000-000053030000}"/>
    <cellStyle name="Normal 3 2 14 2" xfId="3954" xr:uid="{EBF6C355-811E-449C-A0C7-3BC8D058C311}"/>
    <cellStyle name="Normal 3 2 14 3" xfId="5805" xr:uid="{C9658295-2FB5-41B9-8072-D9F8E044C12B}"/>
    <cellStyle name="Normal 3 2 14 4" xfId="2417" xr:uid="{525608AB-0D7A-4753-8A2E-F0F17AAE7EC9}"/>
    <cellStyle name="Normal 3 2 15" xfId="3945" xr:uid="{8275DBFC-627C-49DE-BD9C-3B894518086E}"/>
    <cellStyle name="Normal 3 2 16" xfId="5796" xr:uid="{8DB1C07C-F0FD-42BE-A841-5BFD2791B602}"/>
    <cellStyle name="Normal 3 2 17" xfId="8364" xr:uid="{F19E6935-0B3B-46EF-A8D6-B924DD85283B}"/>
    <cellStyle name="Normal 3 2 18" xfId="8332" xr:uid="{4624E45C-BA14-4BF7-A6EE-53B887654112}"/>
    <cellStyle name="Normal 3 2 19" xfId="1638" xr:uid="{5E6E3C71-F857-4994-BB05-C57518597A52}"/>
    <cellStyle name="Normal 3 2 2" xfId="860" xr:uid="{00000000-0005-0000-0000-000054030000}"/>
    <cellStyle name="Normal 3 2 2 2" xfId="861" xr:uid="{00000000-0005-0000-0000-000055030000}"/>
    <cellStyle name="Normal 3 2 2 2 2" xfId="3956" xr:uid="{5DB88496-FA1F-488B-95F9-014A5E5EE850}"/>
    <cellStyle name="Normal 3 2 2 2 3" xfId="5807" xr:uid="{8F8D22C5-AA0A-481E-A3C0-48EE9F9FAC08}"/>
    <cellStyle name="Normal 3 2 2 2 4" xfId="2418" xr:uid="{1AE1E2A2-C66F-497F-80FF-B1198ED24F36}"/>
    <cellStyle name="Normal 3 2 2 3" xfId="3955" xr:uid="{52F0C2C1-81E9-4B2C-9F40-BE3A3DBA7188}"/>
    <cellStyle name="Normal 3 2 2 3 2" xfId="6719" xr:uid="{03CA7F2A-0AC9-409D-91BA-53365A5741EE}"/>
    <cellStyle name="Normal 3 2 2 4" xfId="5806" xr:uid="{4968ECDF-1FD2-4DB4-A4BD-359AD8D859F4}"/>
    <cellStyle name="Normal 3 2 2 5" xfId="1641" xr:uid="{AE02ECB0-CAE5-4830-B9B9-770BF088DA5C}"/>
    <cellStyle name="Normal 3 2 2_CCD SteinMart blanket  throw 20140116 (2)" xfId="7912" xr:uid="{48557B82-6923-4CFC-8C2A-5F501967B29D}"/>
    <cellStyle name="Normal 3 2 20" xfId="8666" xr:uid="{065F825D-81F6-48FC-B509-274A826DE01C}"/>
    <cellStyle name="Normal 3 2 21" xfId="3104" xr:uid="{6E697C8C-E8F7-4B68-A831-39AEE4B1C611}"/>
    <cellStyle name="Normal 3 2 22" xfId="8617" xr:uid="{351F6E96-6D33-4F66-8AD9-824BBDD2C783}"/>
    <cellStyle name="Normal 3 2 3" xfId="862" xr:uid="{00000000-0005-0000-0000-000056030000}"/>
    <cellStyle name="Normal 3 2 3 2" xfId="863" xr:uid="{00000000-0005-0000-0000-000057030000}"/>
    <cellStyle name="Normal 3 2 3 2 2" xfId="3958" xr:uid="{0CD4A150-BDD6-462F-8DF9-705DC529691E}"/>
    <cellStyle name="Normal 3 2 3 2 3" xfId="5809" xr:uid="{72236A05-9F4E-45CB-90B2-2DE2AED28FBD}"/>
    <cellStyle name="Normal 3 2 3 2 4" xfId="2420" xr:uid="{B243F6E7-C035-4EEE-ADC7-05F47F7CA6A7}"/>
    <cellStyle name="Normal 3 2 3 3" xfId="3957" xr:uid="{7F0741DD-C6CA-42D3-9269-3EC99F672EBB}"/>
    <cellStyle name="Normal 3 2 3 4" xfId="5808" xr:uid="{A1686E3F-422C-4B3E-BD92-5BAFEED4657E}"/>
    <cellStyle name="Normal 3 2 3 5" xfId="2419" xr:uid="{8159C0EE-1771-4445-97E2-E330A0B5265B}"/>
    <cellStyle name="Normal 3 2 3_CCD SteinMart blanket  throw 20140116 (2)" xfId="7913" xr:uid="{0838719D-3CC2-462A-B8E5-08264C980D1C}"/>
    <cellStyle name="Normal 3 2 4" xfId="864" xr:uid="{00000000-0005-0000-0000-000058030000}"/>
    <cellStyle name="Normal 3 2 4 2" xfId="865" xr:uid="{00000000-0005-0000-0000-000059030000}"/>
    <cellStyle name="Normal 3 2 4 2 2" xfId="3960" xr:uid="{76276D21-AAAB-4B24-A820-F211A8C87439}"/>
    <cellStyle name="Normal 3 2 4 2 3" xfId="5811" xr:uid="{3F65DF49-89E6-45E6-884B-089E99CF0659}"/>
    <cellStyle name="Normal 3 2 4 2 4" xfId="2422" xr:uid="{A8FEF732-5D6C-49C5-B94E-D7BA2DEA7A09}"/>
    <cellStyle name="Normal 3 2 4 3" xfId="3959" xr:uid="{0DF1B3F8-7244-4887-A905-268D2E6DAFCA}"/>
    <cellStyle name="Normal 3 2 4 4" xfId="5810" xr:uid="{7E3E60A3-B7B2-472F-B37D-7D997E2D7E2D}"/>
    <cellStyle name="Normal 3 2 4 5" xfId="2421" xr:uid="{06EF7173-5CE1-484F-8F3D-26503EA2699F}"/>
    <cellStyle name="Normal 3 2 4_CCD SteinMart blanket  throw 20140116 (2)" xfId="7914" xr:uid="{AEC02FDC-861E-4900-86FB-F2774D931D0F}"/>
    <cellStyle name="Normal 3 2 5" xfId="866" xr:uid="{00000000-0005-0000-0000-00005A030000}"/>
    <cellStyle name="Normal 3 2 5 2" xfId="867" xr:uid="{00000000-0005-0000-0000-00005B030000}"/>
    <cellStyle name="Normal 3 2 5 2 2" xfId="3962" xr:uid="{DABD80F3-924E-4490-8FB5-D8BE93AC07EE}"/>
    <cellStyle name="Normal 3 2 5 2 3" xfId="5813" xr:uid="{C8C9FA5E-6CB1-4CE5-BE95-1D0962F67EA9}"/>
    <cellStyle name="Normal 3 2 5 2 4" xfId="2424" xr:uid="{76BB283E-7527-4D5C-8C3F-EF5786A12F1C}"/>
    <cellStyle name="Normal 3 2 5 3" xfId="3961" xr:uid="{9A072FF6-802A-4CE0-AB9F-44491DA7857A}"/>
    <cellStyle name="Normal 3 2 5 4" xfId="5812" xr:uid="{83B17927-1390-4D11-9C19-871E40D9C92F}"/>
    <cellStyle name="Normal 3 2 5 5" xfId="2423" xr:uid="{CB4F2EE5-66F6-414B-8193-ABE8A9CB3431}"/>
    <cellStyle name="Normal 3 2 5_CCD SteinMart blanket  throw 20140116 (2)" xfId="7915" xr:uid="{A8E8F854-F245-4838-B3B1-0266C14FCBF8}"/>
    <cellStyle name="Normal 3 2 6" xfId="868" xr:uid="{00000000-0005-0000-0000-00005C030000}"/>
    <cellStyle name="Normal 3 2 6 2" xfId="869" xr:uid="{00000000-0005-0000-0000-00005D030000}"/>
    <cellStyle name="Normal 3 2 6 2 2" xfId="3964" xr:uid="{7CC71422-5959-43C3-A546-0958186E623E}"/>
    <cellStyle name="Normal 3 2 6 2 3" xfId="5815" xr:uid="{52324C93-10E9-497F-9E2A-1FB5CC20055C}"/>
    <cellStyle name="Normal 3 2 6 2 4" xfId="2426" xr:uid="{2EBCDC8C-D111-4B1F-A212-E7386D33E9D5}"/>
    <cellStyle name="Normal 3 2 6 3" xfId="3963" xr:uid="{ECBEC99B-8BB6-4B8A-B1A7-20574B648EAB}"/>
    <cellStyle name="Normal 3 2 6 4" xfId="5814" xr:uid="{5EF0C5BC-C617-4028-8F81-9BD67088F94F}"/>
    <cellStyle name="Normal 3 2 6 5" xfId="2425" xr:uid="{AC7A4ECC-BBFB-4809-A074-A2685FEF3C8D}"/>
    <cellStyle name="Normal 3 2 6_CCD SteinMart blanket  throw 20140116 (2)" xfId="7916" xr:uid="{390BB7D2-2D2C-4D26-B62A-AE1B1368E05C}"/>
    <cellStyle name="Normal 3 2 7" xfId="870" xr:uid="{00000000-0005-0000-0000-00005E030000}"/>
    <cellStyle name="Normal 3 2 7 2" xfId="871" xr:uid="{00000000-0005-0000-0000-00005F030000}"/>
    <cellStyle name="Normal 3 2 7 2 2" xfId="3966" xr:uid="{98055A9D-64CD-4D1A-B9A2-8745FFC06CAA}"/>
    <cellStyle name="Normal 3 2 7 2 3" xfId="5817" xr:uid="{3B1A3708-5385-4038-BD4F-EB79A28DB061}"/>
    <cellStyle name="Normal 3 2 7 2 4" xfId="2428" xr:uid="{9F9C4CC3-07BA-4770-94A0-AA8A627F76E7}"/>
    <cellStyle name="Normal 3 2 7 3" xfId="3965" xr:uid="{791CE9B2-D3E0-4748-B2DC-DA3A164CD768}"/>
    <cellStyle name="Normal 3 2 7 4" xfId="5816" xr:uid="{563C2010-EB04-4322-AF9A-5C53F6917966}"/>
    <cellStyle name="Normal 3 2 7 5" xfId="2427" xr:uid="{3BC4C621-68D7-4D48-8573-15433BC0CB7D}"/>
    <cellStyle name="Normal 3 2 7_CCD SteinMart blanket  throw 20140116 (2)" xfId="7917" xr:uid="{42B37A0B-2A93-46CF-BFE8-654826F13266}"/>
    <cellStyle name="Normal 3 2 8" xfId="872" xr:uid="{00000000-0005-0000-0000-000060030000}"/>
    <cellStyle name="Normal 3 2 8 2" xfId="873" xr:uid="{00000000-0005-0000-0000-000061030000}"/>
    <cellStyle name="Normal 3 2 8 2 2" xfId="3968" xr:uid="{D8AB3F9A-4871-43DB-BC2D-9149B8374A4E}"/>
    <cellStyle name="Normal 3 2 8 2 3" xfId="5819" xr:uid="{E159580F-777E-43DC-865F-E7709202D6C2}"/>
    <cellStyle name="Normal 3 2 8 2 4" xfId="2430" xr:uid="{CCD6200A-414D-4A4E-90AF-126BD67CA7FC}"/>
    <cellStyle name="Normal 3 2 8 3" xfId="3967" xr:uid="{1E31B784-44CF-4E14-B12A-B0D3AF30A5C3}"/>
    <cellStyle name="Normal 3 2 8 4" xfId="5818" xr:uid="{8F950FB6-DAE9-483B-812B-4EA97AB943F0}"/>
    <cellStyle name="Normal 3 2 8 5" xfId="2429" xr:uid="{5F7799DB-9AA0-41DA-8F30-72413313D299}"/>
    <cellStyle name="Normal 3 2 8_CCD SteinMart blanket  throw 20140116 (2)" xfId="7918" xr:uid="{7C9F146E-9FB7-4698-93E1-7F4432658540}"/>
    <cellStyle name="Normal 3 2 9" xfId="874" xr:uid="{00000000-0005-0000-0000-000062030000}"/>
    <cellStyle name="Normal 3 2 9 2" xfId="875" xr:uid="{00000000-0005-0000-0000-000063030000}"/>
    <cellStyle name="Normal 3 2 9 2 2" xfId="3970" xr:uid="{15E3A689-08F8-4243-B59F-A5458F2F1085}"/>
    <cellStyle name="Normal 3 2 9 2 3" xfId="5821" xr:uid="{CB374E6D-2034-4CF9-8895-20002BD89D3F}"/>
    <cellStyle name="Normal 3 2 9 2 4" xfId="2432" xr:uid="{41D923FE-4238-4A20-BB94-C6135A49C961}"/>
    <cellStyle name="Normal 3 2 9 3" xfId="3969" xr:uid="{2BBFC173-7552-4C10-AFE2-6FCB8C98C85C}"/>
    <cellStyle name="Normal 3 2 9 4" xfId="5820" xr:uid="{A6DE07F4-3023-4A08-BAD1-7D6308F6D948}"/>
    <cellStyle name="Normal 3 2 9 5" xfId="2431" xr:uid="{AC643C4A-98A2-4ECF-9B59-428D6A8A87B0}"/>
    <cellStyle name="Normal 3 2 9_CCD SteinMart blanket  throw 20140116 (2)" xfId="7919" xr:uid="{313FA545-B57C-4DC8-BD43-CBAE4D8C7384}"/>
    <cellStyle name="Normal 3 2_BBB RA Anatole commitment 110310 updated 121106" xfId="5822" xr:uid="{0B70F825-12B5-4D99-978F-482474C2B6A2}"/>
    <cellStyle name="Normal 3 20" xfId="876" xr:uid="{00000000-0005-0000-0000-000065030000}"/>
    <cellStyle name="Normal 3 20 2" xfId="877" xr:uid="{00000000-0005-0000-0000-000066030000}"/>
    <cellStyle name="Normal 3 20 2 2" xfId="3972" xr:uid="{7F34DCCE-6D04-4910-935F-4C1A40EFA7F3}"/>
    <cellStyle name="Normal 3 20 2 3" xfId="5824" xr:uid="{9FE82569-2D98-4F2C-AF18-D357D8E69303}"/>
    <cellStyle name="Normal 3 20 2 4" xfId="2434" xr:uid="{04060725-C046-4A4C-865F-35BBDE79EAF5}"/>
    <cellStyle name="Normal 3 20 3" xfId="3971" xr:uid="{3A5E0398-9DDA-4FC5-9D7D-5D6DE6A9CEB7}"/>
    <cellStyle name="Normal 3 20 4" xfId="5823" xr:uid="{09574D10-BE60-4D01-8DE7-AC93AC8E0287}"/>
    <cellStyle name="Normal 3 20 5" xfId="2433" xr:uid="{ACE66460-9AFA-4008-8B05-04E467F7AC0D}"/>
    <cellStyle name="Normal 3 20_CCD SteinMart blanket  throw 20140116 (2)" xfId="7920" xr:uid="{476282FB-1B91-479C-AF8A-30EEEA02E697}"/>
    <cellStyle name="Normal 3 21" xfId="878" xr:uid="{00000000-0005-0000-0000-000067030000}"/>
    <cellStyle name="Normal 3 21 2" xfId="879" xr:uid="{00000000-0005-0000-0000-000068030000}"/>
    <cellStyle name="Normal 3 21 2 2" xfId="3974" xr:uid="{89D41787-B565-41E3-B130-2FFF90D3BC04}"/>
    <cellStyle name="Normal 3 21 2 3" xfId="5826" xr:uid="{960A6FC9-F054-4AD1-94B3-0FE1EC205B8B}"/>
    <cellStyle name="Normal 3 21 2 4" xfId="2436" xr:uid="{D37C3899-9D43-4ACA-876B-054F55B7D1E7}"/>
    <cellStyle name="Normal 3 21 3" xfId="3973" xr:uid="{7811BB7E-F26C-48E0-B30E-67C22C948BAA}"/>
    <cellStyle name="Normal 3 21 4" xfId="5825" xr:uid="{1EFB41EC-1C2B-4F8A-8118-083F22844640}"/>
    <cellStyle name="Normal 3 21 5" xfId="2435" xr:uid="{6693D602-A611-49C8-BD0A-4F75407D3361}"/>
    <cellStyle name="Normal 3 21_CCD SteinMart blanket  throw 20140116 (2)" xfId="7921" xr:uid="{66BAA0D2-D600-4D82-8D00-2D054BDB9239}"/>
    <cellStyle name="Normal 3 22" xfId="880" xr:uid="{00000000-0005-0000-0000-000069030000}"/>
    <cellStyle name="Normal 3 22 2" xfId="881" xr:uid="{00000000-0005-0000-0000-00006A030000}"/>
    <cellStyle name="Normal 3 22 2 2" xfId="3976" xr:uid="{2F09A737-66FD-4437-B583-E52D6FCD6858}"/>
    <cellStyle name="Normal 3 22 2 3" xfId="5828" xr:uid="{CC97D36F-4498-487A-AAEC-89A19FF833FC}"/>
    <cellStyle name="Normal 3 22 2 4" xfId="2438" xr:uid="{27778EC9-A944-4AC4-B73B-7C7F6B05294E}"/>
    <cellStyle name="Normal 3 22 3" xfId="3975" xr:uid="{DB27B67E-E872-48A2-87D0-BF43A85B0034}"/>
    <cellStyle name="Normal 3 22 4" xfId="5827" xr:uid="{A70EE743-D024-47A9-8B43-2C6E0F5EAAF5}"/>
    <cellStyle name="Normal 3 22 5" xfId="2437" xr:uid="{7C1E7FDC-AA1B-4DAA-A17C-C30932847728}"/>
    <cellStyle name="Normal 3 22_CCD SteinMart blanket  throw 20140116 (2)" xfId="7922" xr:uid="{0AC413C8-8C00-4931-B0D7-97F275D5A99F}"/>
    <cellStyle name="Normal 3 23" xfId="882" xr:uid="{00000000-0005-0000-0000-00006B030000}"/>
    <cellStyle name="Normal 3 23 2" xfId="883" xr:uid="{00000000-0005-0000-0000-00006C030000}"/>
    <cellStyle name="Normal 3 23 2 2" xfId="3978" xr:uid="{1864C08E-5E82-40C1-861B-FEF364B63D7E}"/>
    <cellStyle name="Normal 3 23 2 3" xfId="5830" xr:uid="{9F541A42-B622-479E-ADEC-DBE7620D33F3}"/>
    <cellStyle name="Normal 3 23 2 4" xfId="2440" xr:uid="{01B9D3C2-F95E-4F64-8790-714DFF5293EA}"/>
    <cellStyle name="Normal 3 23 3" xfId="3977" xr:uid="{43D4285A-D99F-4D9C-8438-08C0BABF290B}"/>
    <cellStyle name="Normal 3 23 4" xfId="5829" xr:uid="{7EFBCD52-CC99-4355-9976-ACA41ACEAC8A}"/>
    <cellStyle name="Normal 3 23 5" xfId="2439" xr:uid="{FB8E2E56-2B4A-41C8-B729-EF0EF231F9B3}"/>
    <cellStyle name="Normal 3 23_CCD SteinMart blanket  throw 20140116 (2)" xfId="7923" xr:uid="{917E4408-465A-4D6F-8E99-F01229F5F187}"/>
    <cellStyle name="Normal 3 24" xfId="884" xr:uid="{00000000-0005-0000-0000-00006D030000}"/>
    <cellStyle name="Normal 3 24 2" xfId="3979" xr:uid="{CF02623A-FA7B-4F03-877B-5760F579D570}"/>
    <cellStyle name="Normal 3 24 3" xfId="5831" xr:uid="{75A6092C-CA08-4898-A3FA-DA83E2843E78}"/>
    <cellStyle name="Normal 3 24 4" xfId="2441" xr:uid="{886955AC-D6D5-40E5-95FF-0DAB0D5F387E}"/>
    <cellStyle name="Normal 3 25" xfId="885" xr:uid="{00000000-0005-0000-0000-00006E030000}"/>
    <cellStyle name="Normal 3 25 2" xfId="3980" xr:uid="{A9401BCA-21FD-462A-9BC2-85588F5D0C90}"/>
    <cellStyle name="Normal 3 25 2 2" xfId="8922" xr:uid="{C9DF7E6E-4138-48F7-A54F-414D61824832}"/>
    <cellStyle name="Normal 3 25 3" xfId="5832" xr:uid="{1AEE614D-B4B1-4F37-85A1-A477FB692C5B}"/>
    <cellStyle name="Normal 3 25 3 2" xfId="9463" xr:uid="{8DBEBD21-8755-4879-89D1-4EE11D42294C}"/>
    <cellStyle name="Normal 3 25 4" xfId="8366" xr:uid="{9B222EAC-057F-4BDE-AC14-4B212FD852B5}"/>
    <cellStyle name="Normal 3 25 5" xfId="2442" xr:uid="{364B8F49-019F-4AAC-8F77-8ACF4A3C1726}"/>
    <cellStyle name="Normal 3 26" xfId="886" xr:uid="{00000000-0005-0000-0000-00006F030000}"/>
    <cellStyle name="Normal 3 26 2" xfId="3981" xr:uid="{51FD760B-DA7E-4246-BE8D-517FEA44E924}"/>
    <cellStyle name="Normal 3 26 2 2" xfId="6980" xr:uid="{C29E5FC9-0647-4F98-B31C-9F5BE49E227D}"/>
    <cellStyle name="Normal 3 26 3" xfId="5833" xr:uid="{0413D8A3-2503-421E-9B93-941DB7A216DA}"/>
    <cellStyle name="Normal 3 26 4" xfId="8367" xr:uid="{8E714676-133B-418D-AB53-7A22F3ED6206}"/>
    <cellStyle name="Normal 3 26 5" xfId="2443" xr:uid="{131BE1D6-081A-41F1-8C35-07F0D953BB6F}"/>
    <cellStyle name="Normal 3 27" xfId="887" xr:uid="{00000000-0005-0000-0000-000070030000}"/>
    <cellStyle name="Normal 3 27 2" xfId="3982" xr:uid="{C1B155DC-B558-46B7-8105-428BD750F176}"/>
    <cellStyle name="Normal 3 27 2 2" xfId="6981" xr:uid="{911DC9B1-8174-462A-85E0-662B612F4B23}"/>
    <cellStyle name="Normal 3 27 3" xfId="5834" xr:uid="{E69073A7-15DA-4D22-AF0D-F57C505D23BD}"/>
    <cellStyle name="Normal 3 27 4" xfId="2444" xr:uid="{32D6D8FB-3868-43B2-ADE6-24998D1AB89C}"/>
    <cellStyle name="Normal 3 28" xfId="888" xr:uid="{00000000-0005-0000-0000-000071030000}"/>
    <cellStyle name="Normal 3 28 2" xfId="3983" xr:uid="{6C913F52-5565-4A90-BF7F-A50E6BF335A6}"/>
    <cellStyle name="Normal 3 28 2 2" xfId="6982" xr:uid="{68182450-0B42-412A-9E3E-03836646E87F}"/>
    <cellStyle name="Normal 3 28 3" xfId="5835" xr:uid="{E8377B76-D6F1-48A6-B3E7-6FAA5D1BF43E}"/>
    <cellStyle name="Normal 3 28 4" xfId="2445" xr:uid="{238129A2-3677-45F4-B5A1-0271D2A93929}"/>
    <cellStyle name="Normal 3 29" xfId="3926" xr:uid="{376EEFB8-6CF8-44DD-97DB-4F522D25B275}"/>
    <cellStyle name="Normal 3 29 2" xfId="7110" xr:uid="{4EB3A1DE-E6FD-460F-B3FF-31676D45B166}"/>
    <cellStyle name="Normal 3 29 2 2" xfId="9792" xr:uid="{E31D07D4-1E5C-4280-87CD-95CB939E282B}"/>
    <cellStyle name="Normal 3 3" xfId="889" xr:uid="{00000000-0005-0000-0000-000072030000}"/>
    <cellStyle name="Normal 3 3 10" xfId="890" xr:uid="{00000000-0005-0000-0000-000073030000}"/>
    <cellStyle name="Normal 3 3 10 2" xfId="891" xr:uid="{00000000-0005-0000-0000-000074030000}"/>
    <cellStyle name="Normal 3 3 10 2 2" xfId="3986" xr:uid="{099B895E-3640-4385-9F74-32686B762B27}"/>
    <cellStyle name="Normal 3 3 10 2 3" xfId="5838" xr:uid="{DE42D169-A492-4890-8246-57D64E03E24B}"/>
    <cellStyle name="Normal 3 3 10 2 4" xfId="2448" xr:uid="{A2C81C5E-553A-491D-A907-F81583A09127}"/>
    <cellStyle name="Normal 3 3 10 3" xfId="3985" xr:uid="{122215BA-857D-4662-8E01-0DB2981AC19D}"/>
    <cellStyle name="Normal 3 3 10 4" xfId="5837" xr:uid="{DF673FC5-5227-4FBE-A619-3500452D2E6D}"/>
    <cellStyle name="Normal 3 3 10 5" xfId="2447" xr:uid="{3A2A4A1D-8026-4213-91F8-D4DA79FC58E7}"/>
    <cellStyle name="Normal 3 3 10_CCD SteinMart blanket  throw 20140116 (2)" xfId="7924" xr:uid="{5C415CA6-20BD-4EAF-9E41-A39CA09CC855}"/>
    <cellStyle name="Normal 3 3 11" xfId="892" xr:uid="{00000000-0005-0000-0000-000075030000}"/>
    <cellStyle name="Normal 3 3 11 2" xfId="893" xr:uid="{00000000-0005-0000-0000-000076030000}"/>
    <cellStyle name="Normal 3 3 11 2 2" xfId="3988" xr:uid="{D633CF01-539D-43F6-8E0A-A4ECAA0437AB}"/>
    <cellStyle name="Normal 3 3 11 2 3" xfId="5840" xr:uid="{2BF249D4-3CF7-4D20-B8AD-650F5AA892A9}"/>
    <cellStyle name="Normal 3 3 11 2 4" xfId="2450" xr:uid="{5D6DB5F5-B84A-47A5-BEFA-0F42BC652859}"/>
    <cellStyle name="Normal 3 3 11 3" xfId="3987" xr:uid="{675578E4-4B49-47DB-8EAE-3DA54124E5DD}"/>
    <cellStyle name="Normal 3 3 11 4" xfId="5839" xr:uid="{E02BD5F0-9702-4DE2-99C2-38C422C6C3B0}"/>
    <cellStyle name="Normal 3 3 11 5" xfId="2449" xr:uid="{E9E55ECB-6854-4C7D-A393-0B7A6881E937}"/>
    <cellStyle name="Normal 3 3 11_CCD SteinMart blanket  throw 20140116 (2)" xfId="7925" xr:uid="{8E7BE98E-5FB2-4E2E-A842-DA338899D979}"/>
    <cellStyle name="Normal 3 3 12" xfId="894" xr:uid="{00000000-0005-0000-0000-000077030000}"/>
    <cellStyle name="Normal 3 3 12 2" xfId="895" xr:uid="{00000000-0005-0000-0000-000078030000}"/>
    <cellStyle name="Normal 3 3 12 2 2" xfId="3990" xr:uid="{C5D9A03D-245B-4A59-A3AD-4C9BC7A98715}"/>
    <cellStyle name="Normal 3 3 12 2 3" xfId="5842" xr:uid="{1D64C76B-BF3C-47F1-9B0D-0F39596AE7E4}"/>
    <cellStyle name="Normal 3 3 12 2 4" xfId="2452" xr:uid="{C50BF9FD-B303-4B0F-B51A-54167F85D385}"/>
    <cellStyle name="Normal 3 3 12 3" xfId="3989" xr:uid="{5521F8A7-C7C9-4473-A62E-03575BC8C65F}"/>
    <cellStyle name="Normal 3 3 12 4" xfId="5841" xr:uid="{2A4DE738-336A-4334-B580-100E1CEAEB03}"/>
    <cellStyle name="Normal 3 3 12 5" xfId="2451" xr:uid="{E867D65D-32B0-4B5C-A21C-4C5E8AFE0E3E}"/>
    <cellStyle name="Normal 3 3 12_CCD SteinMart blanket  throw 20140116 (2)" xfId="7926" xr:uid="{47867273-8ED5-4FEB-BFB9-0E421F016A72}"/>
    <cellStyle name="Normal 3 3 13" xfId="896" xr:uid="{00000000-0005-0000-0000-000079030000}"/>
    <cellStyle name="Normal 3 3 13 2" xfId="897" xr:uid="{00000000-0005-0000-0000-00007A030000}"/>
    <cellStyle name="Normal 3 3 13 2 2" xfId="3992" xr:uid="{F38E1D82-9A53-45CC-9255-3B3AFB4E015E}"/>
    <cellStyle name="Normal 3 3 13 2 3" xfId="5844" xr:uid="{9C6D44FA-2DA3-48F6-866E-C498E77CCAC6}"/>
    <cellStyle name="Normal 3 3 13 2 4" xfId="2454" xr:uid="{AF67827A-AA66-4782-9AB7-3CE5ECD0CC85}"/>
    <cellStyle name="Normal 3 3 13 3" xfId="3991" xr:uid="{3DA75524-B242-478E-95A4-BCBFF008B64D}"/>
    <cellStyle name="Normal 3 3 13 4" xfId="5843" xr:uid="{CFD9ECE2-06D3-4DEA-9922-C5E1AEA312BE}"/>
    <cellStyle name="Normal 3 3 13 5" xfId="2453" xr:uid="{9B74ACBB-728A-4C74-BB7E-DCE31A0377C2}"/>
    <cellStyle name="Normal 3 3 13_CCD SteinMart blanket  throw 20140116 (2)" xfId="7927" xr:uid="{EC23E793-DEAA-48FC-AD51-5FDDC25999A7}"/>
    <cellStyle name="Normal 3 3 14" xfId="3984" xr:uid="{174F3FF2-6AD5-41DE-A257-9BF982843EFA}"/>
    <cellStyle name="Normal 3 3 15" xfId="5836" xr:uid="{21DA1A53-5E5D-4905-951A-88725786C17C}"/>
    <cellStyle name="Normal 3 3 16" xfId="8368" xr:uid="{57638B33-10D5-4486-9072-63952D098765}"/>
    <cellStyle name="Normal 3 3 17" xfId="8330" xr:uid="{A620291E-8F66-4EFF-8B84-81B70D2B7B2B}"/>
    <cellStyle name="Normal 3 3 18" xfId="2446" xr:uid="{A5561E9C-E68D-46E8-A9BB-9C3F1EC67081}"/>
    <cellStyle name="Normal 3 3 19" xfId="8667" xr:uid="{51AC510D-9F09-4280-BDD2-73902B52B8F0}"/>
    <cellStyle name="Normal 3 3 2" xfId="898" xr:uid="{00000000-0005-0000-0000-00007B030000}"/>
    <cellStyle name="Normal 3 3 2 2" xfId="899" xr:uid="{00000000-0005-0000-0000-00007C030000}"/>
    <cellStyle name="Normal 3 3 2 2 2" xfId="3994" xr:uid="{3727B94A-5C08-4118-9E62-347131F567FD}"/>
    <cellStyle name="Normal 3 3 2 2 3" xfId="5846" xr:uid="{38C34F04-0E5B-4C34-8A7C-372C3FBB1A98}"/>
    <cellStyle name="Normal 3 3 2 2 4" xfId="2456" xr:uid="{B425C737-7457-4A2A-B2B8-87ACB920DDB1}"/>
    <cellStyle name="Normal 3 3 2 3" xfId="3993" xr:uid="{166A4FBF-4FCF-4994-86E7-7D9E568DAFA8}"/>
    <cellStyle name="Normal 3 3 2 4" xfId="5845" xr:uid="{DD1E22CC-C603-4404-B55E-138D0DF00B1D}"/>
    <cellStyle name="Normal 3 3 2 5" xfId="2455" xr:uid="{0DC21410-11BC-4234-A9BC-83D17A4C440B}"/>
    <cellStyle name="Normal 3 3 2_CCD SteinMart blanket  throw 20140116 (2)" xfId="7928" xr:uid="{6DE4AB46-D3E3-4D22-9037-A392FC8A4F74}"/>
    <cellStyle name="Normal 3 3 20" xfId="8596" xr:uid="{5E2B85D4-3BC7-4305-826C-5CE35BA88EC5}"/>
    <cellStyle name="Normal 3 3 21" xfId="2954" xr:uid="{2A338B71-96D7-4AEE-8802-1AA171AE0D7F}"/>
    <cellStyle name="Normal 3 3 3" xfId="900" xr:uid="{00000000-0005-0000-0000-00007D030000}"/>
    <cellStyle name="Normal 3 3 3 2" xfId="901" xr:uid="{00000000-0005-0000-0000-00007E030000}"/>
    <cellStyle name="Normal 3 3 3 2 2" xfId="3996" xr:uid="{2F5BF2B3-252D-44BD-812E-7E0DCB80540A}"/>
    <cellStyle name="Normal 3 3 3 2 3" xfId="5848" xr:uid="{8D020D99-89EC-4EF5-8420-1BDE025E9A97}"/>
    <cellStyle name="Normal 3 3 3 2 4" xfId="2458" xr:uid="{BA562CF2-A688-4DEE-8868-D4671A2D9BC3}"/>
    <cellStyle name="Normal 3 3 3 3" xfId="3995" xr:uid="{43F48294-2EC2-4B91-9CF3-306F2C42A671}"/>
    <cellStyle name="Normal 3 3 3 4" xfId="5847" xr:uid="{FBD7B6F0-8497-436A-BCB7-CCADD743C91D}"/>
    <cellStyle name="Normal 3 3 3 5" xfId="2457" xr:uid="{E4359AC9-1C3E-4797-94A0-3B354EFBE538}"/>
    <cellStyle name="Normal 3 3 3_CCD SteinMart blanket  throw 20140116 (2)" xfId="7929" xr:uid="{C4B35910-9519-4201-B04F-BD70F93A7DD7}"/>
    <cellStyle name="Normal 3 3 4" xfId="902" xr:uid="{00000000-0005-0000-0000-00007F030000}"/>
    <cellStyle name="Normal 3 3 4 2" xfId="903" xr:uid="{00000000-0005-0000-0000-000080030000}"/>
    <cellStyle name="Normal 3 3 4 2 2" xfId="3998" xr:uid="{0BC776DF-695D-4E45-A1DF-B47E02B52486}"/>
    <cellStyle name="Normal 3 3 4 2 3" xfId="5850" xr:uid="{4421D858-AA92-4F93-B38F-6B6FAA69DA25}"/>
    <cellStyle name="Normal 3 3 4 2 4" xfId="2460" xr:uid="{8E92A3E3-F20B-4643-A3B5-AED753ED444A}"/>
    <cellStyle name="Normal 3 3 4 3" xfId="3997" xr:uid="{5330CB30-3AE9-46A0-AC15-45763DCDB1D0}"/>
    <cellStyle name="Normal 3 3 4 4" xfId="5849" xr:uid="{DCA21E44-930E-42F8-81CB-F94E83CA35BB}"/>
    <cellStyle name="Normal 3 3 4 5" xfId="2459" xr:uid="{DD70DE0D-F4E2-4E8F-B129-2F1E4B247F04}"/>
    <cellStyle name="Normal 3 3 4_CCD SteinMart blanket  throw 20140116 (2)" xfId="7930" xr:uid="{D9B2288D-7DEB-4293-A6ED-4EE1D2302891}"/>
    <cellStyle name="Normal 3 3 5" xfId="904" xr:uid="{00000000-0005-0000-0000-000081030000}"/>
    <cellStyle name="Normal 3 3 5 2" xfId="905" xr:uid="{00000000-0005-0000-0000-000082030000}"/>
    <cellStyle name="Normal 3 3 5 2 2" xfId="4000" xr:uid="{4E3DFF4D-8244-44A9-93D6-214A20BB0CD0}"/>
    <cellStyle name="Normal 3 3 5 2 3" xfId="5852" xr:uid="{EF52F911-AB7F-4846-87E3-EE6B7E2EA410}"/>
    <cellStyle name="Normal 3 3 5 2 4" xfId="2462" xr:uid="{578664D2-F16B-4E56-A246-2E3E9EDCEFC9}"/>
    <cellStyle name="Normal 3 3 5 3" xfId="3999" xr:uid="{F0350622-51B4-46FC-920B-B0DC94A7D23F}"/>
    <cellStyle name="Normal 3 3 5 4" xfId="5851" xr:uid="{121942AC-6EEA-4B5F-966E-7FBB215BDED4}"/>
    <cellStyle name="Normal 3 3 5 5" xfId="2461" xr:uid="{2CB2D0D4-ABCD-47AA-B8D8-3CE4529F79F6}"/>
    <cellStyle name="Normal 3 3 5_CCD SteinMart blanket  throw 20140116 (2)" xfId="7931" xr:uid="{7DC405F2-FD03-407B-A357-CB92EF25F76D}"/>
    <cellStyle name="Normal 3 3 6" xfId="906" xr:uid="{00000000-0005-0000-0000-000083030000}"/>
    <cellStyle name="Normal 3 3 6 2" xfId="907" xr:uid="{00000000-0005-0000-0000-000084030000}"/>
    <cellStyle name="Normal 3 3 6 2 2" xfId="4002" xr:uid="{2171FBD5-BDD1-42E8-9122-BBE79B4F5A14}"/>
    <cellStyle name="Normal 3 3 6 2 3" xfId="5854" xr:uid="{FD0DAF1F-6E20-4706-A7E6-7927881AAACD}"/>
    <cellStyle name="Normal 3 3 6 2 4" xfId="2464" xr:uid="{8273F5EA-13EA-4A2B-AAB4-A94428C79E2A}"/>
    <cellStyle name="Normal 3 3 6 3" xfId="4001" xr:uid="{ECDC36DF-EB2E-4153-81EF-25A7D2D8D0D2}"/>
    <cellStyle name="Normal 3 3 6 4" xfId="5853" xr:uid="{B4896276-C752-443A-BE5A-7FD3CB82EFA8}"/>
    <cellStyle name="Normal 3 3 6 5" xfId="2463" xr:uid="{F460388F-14CB-4409-AD06-40F83444B46B}"/>
    <cellStyle name="Normal 3 3 6_CCD SteinMart blanket  throw 20140116 (2)" xfId="7932" xr:uid="{EC47C872-7418-4FB9-B4D0-A53668DE03C7}"/>
    <cellStyle name="Normal 3 3 7" xfId="908" xr:uid="{00000000-0005-0000-0000-000085030000}"/>
    <cellStyle name="Normal 3 3 7 2" xfId="909" xr:uid="{00000000-0005-0000-0000-000086030000}"/>
    <cellStyle name="Normal 3 3 7 2 2" xfId="4004" xr:uid="{E92935CE-BDAA-4937-B72F-25D88640CD67}"/>
    <cellStyle name="Normal 3 3 7 2 3" xfId="5856" xr:uid="{940F435C-D88A-410E-8D95-F41D93CFAB91}"/>
    <cellStyle name="Normal 3 3 7 2 4" xfId="2466" xr:uid="{135205E2-AD61-4364-B7AF-F27222575487}"/>
    <cellStyle name="Normal 3 3 7 3" xfId="4003" xr:uid="{0F6B4958-3D5B-4755-9B7A-FF317CCD0CAF}"/>
    <cellStyle name="Normal 3 3 7 4" xfId="5855" xr:uid="{DC8AD1DA-542C-4A0C-9C95-9AB10348E396}"/>
    <cellStyle name="Normal 3 3 7 5" xfId="2465" xr:uid="{9CC09EB4-8757-4110-A19A-15775D788AAC}"/>
    <cellStyle name="Normal 3 3 7_CCD SteinMart blanket  throw 20140116 (2)" xfId="7933" xr:uid="{9A689491-F36F-4405-8A45-F24016697173}"/>
    <cellStyle name="Normal 3 3 8" xfId="910" xr:uid="{00000000-0005-0000-0000-000087030000}"/>
    <cellStyle name="Normal 3 3 8 2" xfId="911" xr:uid="{00000000-0005-0000-0000-000088030000}"/>
    <cellStyle name="Normal 3 3 8 2 2" xfId="4006" xr:uid="{9D755DCE-DFDC-472F-A8A2-CCA69E26883B}"/>
    <cellStyle name="Normal 3 3 8 2 3" xfId="5858" xr:uid="{214CFD57-8B87-4DFD-ADF6-A0D7A0324C4D}"/>
    <cellStyle name="Normal 3 3 8 2 4" xfId="2468" xr:uid="{FF9CD228-8AE1-43B6-A1F8-646EC8DB18BA}"/>
    <cellStyle name="Normal 3 3 8 3" xfId="4005" xr:uid="{EF7D71BE-CE61-4866-B426-2C8BD774977F}"/>
    <cellStyle name="Normal 3 3 8 4" xfId="5857" xr:uid="{DEEAF191-0C76-4D46-A6C3-72D1471114C4}"/>
    <cellStyle name="Normal 3 3 8 5" xfId="2467" xr:uid="{D1ABB709-CE81-4B24-9D05-9B06DA53C1E0}"/>
    <cellStyle name="Normal 3 3 8_CCD SteinMart blanket  throw 20140116 (2)" xfId="7934" xr:uid="{60B21003-BD93-4802-9E38-7E828269CE4A}"/>
    <cellStyle name="Normal 3 3 9" xfId="912" xr:uid="{00000000-0005-0000-0000-000089030000}"/>
    <cellStyle name="Normal 3 3 9 2" xfId="913" xr:uid="{00000000-0005-0000-0000-00008A030000}"/>
    <cellStyle name="Normal 3 3 9 2 2" xfId="4008" xr:uid="{6BEE199E-176B-4E36-A9F7-92498BB6F0D5}"/>
    <cellStyle name="Normal 3 3 9 2 3" xfId="5860" xr:uid="{2888FE68-1A4E-4419-9F0F-F7B0933FC01C}"/>
    <cellStyle name="Normal 3 3 9 2 4" xfId="2470" xr:uid="{CFA86884-25F9-46E5-B7A0-F227CEE98B2D}"/>
    <cellStyle name="Normal 3 3 9 3" xfId="4007" xr:uid="{F0A6FC83-7F6E-413F-B11D-C0072DA18B22}"/>
    <cellStyle name="Normal 3 3 9 4" xfId="5859" xr:uid="{F9166769-9589-49CF-86A1-0169E8E339F3}"/>
    <cellStyle name="Normal 3 3 9 5" xfId="2469" xr:uid="{E1859125-48E4-4138-A81D-4487003312E4}"/>
    <cellStyle name="Normal 3 3 9_CCD SteinMart blanket  throw 20140116 (2)" xfId="7935" xr:uid="{4F41DFDB-3EE7-47ED-8C2F-4201540BBFFE}"/>
    <cellStyle name="Normal 3 3_BBB RA Anatole commitment 110310 updated 121106" xfId="5861" xr:uid="{2EC66BC9-28F5-4C57-AE43-D90441027BE8}"/>
    <cellStyle name="Normal 3 30" xfId="4710" xr:uid="{61777607-9418-42F9-BCC8-5319996A894A}"/>
    <cellStyle name="Normal 3 31" xfId="8095" xr:uid="{1BDD3249-F75B-4F6F-9B6A-9DF4CE6FAE60}"/>
    <cellStyle name="Normal 3 31 2" xfId="9930" xr:uid="{4E6BD2BD-DF82-4E0B-9E69-188BFCE7A153}"/>
    <cellStyle name="Normal 3 32" xfId="2390" xr:uid="{0347ED12-3C69-469E-B921-90EC55C7D101}"/>
    <cellStyle name="Normal 3 4" xfId="914" xr:uid="{00000000-0005-0000-0000-00008B030000}"/>
    <cellStyle name="Normal 3 4 10" xfId="915" xr:uid="{00000000-0005-0000-0000-00008C030000}"/>
    <cellStyle name="Normal 3 4 10 2" xfId="916" xr:uid="{00000000-0005-0000-0000-00008D030000}"/>
    <cellStyle name="Normal 3 4 10 2 2" xfId="4011" xr:uid="{5E24640D-D6F2-4C1A-8A27-816D4D7B6749}"/>
    <cellStyle name="Normal 3 4 10 2 3" xfId="5864" xr:uid="{6695088D-E6BA-4D1D-901B-820F6F4B9676}"/>
    <cellStyle name="Normal 3 4 10 2 4" xfId="2473" xr:uid="{B24A046B-7C2F-45E3-A19B-DD39E7D2E953}"/>
    <cellStyle name="Normal 3 4 10 3" xfId="4010" xr:uid="{6ADF147A-6E1F-428D-8F73-670E11F2743F}"/>
    <cellStyle name="Normal 3 4 10 4" xfId="5863" xr:uid="{E2360B72-F093-4786-A507-6383A8871484}"/>
    <cellStyle name="Normal 3 4 10 5" xfId="2472" xr:uid="{9722DAA7-708A-4E59-B2D1-7037F247D755}"/>
    <cellStyle name="Normal 3 4 10_CCD SteinMart blanket  throw 20140116 (2)" xfId="7936" xr:uid="{12FAE71E-20FC-4228-9354-1F3645453BD4}"/>
    <cellStyle name="Normal 3 4 11" xfId="917" xr:uid="{00000000-0005-0000-0000-00008E030000}"/>
    <cellStyle name="Normal 3 4 11 2" xfId="918" xr:uid="{00000000-0005-0000-0000-00008F030000}"/>
    <cellStyle name="Normal 3 4 11 2 2" xfId="4013" xr:uid="{13960C65-3FCA-4D25-98CA-4FC7108BB89E}"/>
    <cellStyle name="Normal 3 4 11 2 3" xfId="5866" xr:uid="{A2E37477-B102-47D2-BF7F-6845C9CF85B5}"/>
    <cellStyle name="Normal 3 4 11 2 4" xfId="2475" xr:uid="{7B022CAA-BE30-422F-9946-2C1ACDBACF93}"/>
    <cellStyle name="Normal 3 4 11 3" xfId="4012" xr:uid="{769F7B42-45C5-47D2-B197-9115FB7300D3}"/>
    <cellStyle name="Normal 3 4 11 4" xfId="5865" xr:uid="{9CF07439-070B-41FD-A449-CE98478C13EE}"/>
    <cellStyle name="Normal 3 4 11 5" xfId="2474" xr:uid="{1E7947C4-5B75-4556-AADC-4A9036A890D7}"/>
    <cellStyle name="Normal 3 4 11_CCD SteinMart blanket  throw 20140116 (2)" xfId="7937" xr:uid="{707720DC-DB0C-46CF-88D3-866206DC34F9}"/>
    <cellStyle name="Normal 3 4 12" xfId="919" xr:uid="{00000000-0005-0000-0000-000090030000}"/>
    <cellStyle name="Normal 3 4 12 2" xfId="920" xr:uid="{00000000-0005-0000-0000-000091030000}"/>
    <cellStyle name="Normal 3 4 12 2 2" xfId="4015" xr:uid="{0446200F-9285-44C4-B3BE-B49EF3EFB468}"/>
    <cellStyle name="Normal 3 4 12 2 3" xfId="5868" xr:uid="{ACC3890E-DD63-44C3-99E0-1D844D225D45}"/>
    <cellStyle name="Normal 3 4 12 2 4" xfId="2477" xr:uid="{18D1AB0C-B996-4A47-B062-1C1F702263C4}"/>
    <cellStyle name="Normal 3 4 12 3" xfId="4014" xr:uid="{7D46E9A4-E9C8-4960-9798-70155D3E6178}"/>
    <cellStyle name="Normal 3 4 12 4" xfId="5867" xr:uid="{17222F19-0828-4BEE-AB3A-B8DC3AC346F5}"/>
    <cellStyle name="Normal 3 4 12 5" xfId="2476" xr:uid="{F4C6B226-7569-4CB3-887E-B02F0CD793C1}"/>
    <cellStyle name="Normal 3 4 12_CCD SteinMart blanket  throw 20140116 (2)" xfId="7938" xr:uid="{FC67F6C4-D69B-4C0D-90F4-BDE66C84CC98}"/>
    <cellStyle name="Normal 3 4 13" xfId="921" xr:uid="{00000000-0005-0000-0000-000092030000}"/>
    <cellStyle name="Normal 3 4 13 2" xfId="922" xr:uid="{00000000-0005-0000-0000-000093030000}"/>
    <cellStyle name="Normal 3 4 13 2 2" xfId="4017" xr:uid="{92A9F964-8D05-4D07-8F00-FBDC8B8BD4CF}"/>
    <cellStyle name="Normal 3 4 13 2 3" xfId="5870" xr:uid="{41C9AE50-E4DC-4E0C-9816-DBF2A400BBA4}"/>
    <cellStyle name="Normal 3 4 13 2 4" xfId="2479" xr:uid="{CB9482E2-7962-4322-9930-241A39F12EE8}"/>
    <cellStyle name="Normal 3 4 13 3" xfId="4016" xr:uid="{E24A705E-85BA-4F56-827F-B5B14D69E3EC}"/>
    <cellStyle name="Normal 3 4 13 4" xfId="5869" xr:uid="{4B6FFAD0-F914-4A2A-8678-8065DB03C7B3}"/>
    <cellStyle name="Normal 3 4 13 5" xfId="2478" xr:uid="{0D448A37-1679-4E46-820B-F7EFDFB98D2F}"/>
    <cellStyle name="Normal 3 4 13_CCD SteinMart blanket  throw 20140116 (2)" xfId="7939" xr:uid="{6079890C-E035-4D61-A238-1E6093AA0F90}"/>
    <cellStyle name="Normal 3 4 14" xfId="4009" xr:uid="{FA81CAF7-621C-4042-9CFA-E3A664BE2784}"/>
    <cellStyle name="Normal 3 4 15" xfId="5862" xr:uid="{A4239F91-56C9-46D0-BD1D-092EC4FB687C}"/>
    <cellStyle name="Normal 3 4 16" xfId="8369" xr:uid="{5C6EEE39-9B37-4757-BB34-901475C9C5E1}"/>
    <cellStyle name="Normal 3 4 17" xfId="8329" xr:uid="{5847313C-A8D6-42E6-AC7E-966D65376FE5}"/>
    <cellStyle name="Normal 3 4 18" xfId="2471" xr:uid="{87050117-1CBB-450A-B3D4-472C1F4B99FD}"/>
    <cellStyle name="Normal 3 4 19" xfId="8668" xr:uid="{728C114B-81AA-4BB1-812B-FA42ED4929FD}"/>
    <cellStyle name="Normal 3 4 2" xfId="923" xr:uid="{00000000-0005-0000-0000-000094030000}"/>
    <cellStyle name="Normal 3 4 2 2" xfId="924" xr:uid="{00000000-0005-0000-0000-000095030000}"/>
    <cellStyle name="Normal 3 4 2 2 2" xfId="4019" xr:uid="{279D2724-EF16-4179-85B8-FFFBA4DB74DB}"/>
    <cellStyle name="Normal 3 4 2 2 3" xfId="5872" xr:uid="{0AAE0E6F-F224-411E-BD4F-0FF875509C00}"/>
    <cellStyle name="Normal 3 4 2 2 4" xfId="2481" xr:uid="{A0FC91A3-3B69-49A7-BAE4-2AE311857F74}"/>
    <cellStyle name="Normal 3 4 2 3" xfId="4018" xr:uid="{8D2A8888-8D84-49AA-81C1-1A74A330D02E}"/>
    <cellStyle name="Normal 3 4 2 4" xfId="5871" xr:uid="{92FF44E6-1FD5-470F-8A00-E4B94CFA5A66}"/>
    <cellStyle name="Normal 3 4 2 5" xfId="2480" xr:uid="{9AB73616-23C8-40AC-832D-10CDEFD9A181}"/>
    <cellStyle name="Normal 3 4 2_CCD SteinMart blanket  throw 20140116 (2)" xfId="7940" xr:uid="{6ED137A4-89D5-4634-963B-A9F3181D9FA1}"/>
    <cellStyle name="Normal 3 4 20" xfId="8597" xr:uid="{E7E86F37-B7A7-4160-A76D-28A9728AAAF4}"/>
    <cellStyle name="Normal 3 4 21" xfId="8607" xr:uid="{DA20AAD9-A908-4AC3-BE2C-4D913888BEFA}"/>
    <cellStyle name="Normal 3 4 3" xfId="925" xr:uid="{00000000-0005-0000-0000-000096030000}"/>
    <cellStyle name="Normal 3 4 3 2" xfId="926" xr:uid="{00000000-0005-0000-0000-000097030000}"/>
    <cellStyle name="Normal 3 4 3 2 2" xfId="4021" xr:uid="{C559AD43-FF5F-4BA2-B935-1EA1C723E75B}"/>
    <cellStyle name="Normal 3 4 3 2 3" xfId="5874" xr:uid="{65219898-26A4-4D40-BB72-D89F00849DE6}"/>
    <cellStyle name="Normal 3 4 3 2 4" xfId="2483" xr:uid="{96BB8CD3-6078-475F-B79A-BFFD5DB0A440}"/>
    <cellStyle name="Normal 3 4 3 3" xfId="4020" xr:uid="{1BAFD410-9FE1-4644-A6CB-956368177022}"/>
    <cellStyle name="Normal 3 4 3 4" xfId="5873" xr:uid="{624DE831-3AF4-454B-BB04-57CF8A42F2E5}"/>
    <cellStyle name="Normal 3 4 3 5" xfId="2482" xr:uid="{47A0C57D-7EB2-466F-A0A2-BC04D7EF600D}"/>
    <cellStyle name="Normal 3 4 3_CCD SteinMart blanket  throw 20140116 (2)" xfId="7941" xr:uid="{24DFFD5D-5A53-4B5E-BA25-FE240CCE8829}"/>
    <cellStyle name="Normal 3 4 4" xfId="927" xr:uid="{00000000-0005-0000-0000-000098030000}"/>
    <cellStyle name="Normal 3 4 4 2" xfId="928" xr:uid="{00000000-0005-0000-0000-000099030000}"/>
    <cellStyle name="Normal 3 4 4 2 2" xfId="4023" xr:uid="{84FF5284-D993-4CAC-A812-C0537EAFE126}"/>
    <cellStyle name="Normal 3 4 4 2 3" xfId="5876" xr:uid="{29D387D9-9975-4108-B299-35D06F2C460E}"/>
    <cellStyle name="Normal 3 4 4 2 4" xfId="2485" xr:uid="{ECE1726A-9876-4243-A092-3EB90A80C522}"/>
    <cellStyle name="Normal 3 4 4 3" xfId="4022" xr:uid="{B1B1989B-E679-42D8-97BD-9B8C32F6CC0A}"/>
    <cellStyle name="Normal 3 4 4 4" xfId="5875" xr:uid="{B6BDA97A-FBB8-46F5-B1A4-27596227773C}"/>
    <cellStyle name="Normal 3 4 4 5" xfId="2484" xr:uid="{044ACBF6-E7ED-4F79-8DD2-2D1B2C42D041}"/>
    <cellStyle name="Normal 3 4 4_CCD SteinMart blanket  throw 20140116 (2)" xfId="7942" xr:uid="{95C3FCC3-5308-4D75-93B7-9DFDB64E1ADD}"/>
    <cellStyle name="Normal 3 4 5" xfId="929" xr:uid="{00000000-0005-0000-0000-00009A030000}"/>
    <cellStyle name="Normal 3 4 5 2" xfId="930" xr:uid="{00000000-0005-0000-0000-00009B030000}"/>
    <cellStyle name="Normal 3 4 5 2 2" xfId="4025" xr:uid="{0E0863F0-91C3-4751-90D0-36429F2320C8}"/>
    <cellStyle name="Normal 3 4 5 2 3" xfId="5878" xr:uid="{FDC4FE9A-D715-42C3-9199-3535660539DB}"/>
    <cellStyle name="Normal 3 4 5 2 4" xfId="2487" xr:uid="{3BDB11AB-B44D-4390-85CF-139CABE979D9}"/>
    <cellStyle name="Normal 3 4 5 3" xfId="4024" xr:uid="{7F6E6B87-352C-4781-A1E7-814E338EA2A6}"/>
    <cellStyle name="Normal 3 4 5 4" xfId="5877" xr:uid="{86533069-DE0C-4228-B68D-D2FD2C0C6376}"/>
    <cellStyle name="Normal 3 4 5 5" xfId="2486" xr:uid="{C656FB67-A343-4199-B2A8-27063A35077D}"/>
    <cellStyle name="Normal 3 4 5_CCD SteinMart blanket  throw 20140116 (2)" xfId="7943" xr:uid="{B71A7AA6-4088-4230-803E-05FE5AE96293}"/>
    <cellStyle name="Normal 3 4 6" xfId="931" xr:uid="{00000000-0005-0000-0000-00009C030000}"/>
    <cellStyle name="Normal 3 4 6 2" xfId="932" xr:uid="{00000000-0005-0000-0000-00009D030000}"/>
    <cellStyle name="Normal 3 4 6 2 2" xfId="4027" xr:uid="{CD8B49C6-FFD5-4ACF-813E-2D9C2A9A7A73}"/>
    <cellStyle name="Normal 3 4 6 2 3" xfId="5880" xr:uid="{6C54CA19-53E0-4FF2-AF53-6B0D3B357A3E}"/>
    <cellStyle name="Normal 3 4 6 2 4" xfId="2489" xr:uid="{72B93DCD-76B5-4300-89D2-CF7701B3DA47}"/>
    <cellStyle name="Normal 3 4 6 3" xfId="4026" xr:uid="{BEA6BE50-FA9A-4746-92FE-79A5C3635F50}"/>
    <cellStyle name="Normal 3 4 6 4" xfId="5879" xr:uid="{BB480280-9897-49FE-B823-733C7471B4F5}"/>
    <cellStyle name="Normal 3 4 6 5" xfId="2488" xr:uid="{31CCB44A-D9C7-450B-9390-3A6724A856FA}"/>
    <cellStyle name="Normal 3 4 6_CCD SteinMart blanket  throw 20140116 (2)" xfId="7944" xr:uid="{DB1E41C3-BE66-4886-BD04-C3F8D3AB62E3}"/>
    <cellStyle name="Normal 3 4 7" xfId="933" xr:uid="{00000000-0005-0000-0000-00009E030000}"/>
    <cellStyle name="Normal 3 4 7 2" xfId="934" xr:uid="{00000000-0005-0000-0000-00009F030000}"/>
    <cellStyle name="Normal 3 4 7 2 2" xfId="4029" xr:uid="{9D6C74AA-9856-456F-BA57-0BECAAF75D93}"/>
    <cellStyle name="Normal 3 4 7 2 3" xfId="5882" xr:uid="{5FE2431F-F278-4445-BA53-84F9D1DEA39B}"/>
    <cellStyle name="Normal 3 4 7 2 4" xfId="2491" xr:uid="{AB6A2808-8568-4084-9FB8-BEE169FB9E3F}"/>
    <cellStyle name="Normal 3 4 7 3" xfId="4028" xr:uid="{3432D902-C9A7-4E4E-8FF0-4F9B88DA6B17}"/>
    <cellStyle name="Normal 3 4 7 4" xfId="5881" xr:uid="{C69E31E5-77FB-4B19-AB40-A4651877A587}"/>
    <cellStyle name="Normal 3 4 7 5" xfId="2490" xr:uid="{BE483760-6537-42F7-B709-9782CB3FB675}"/>
    <cellStyle name="Normal 3 4 7_CCD SteinMart blanket  throw 20140116 (2)" xfId="7945" xr:uid="{47F30460-1691-490A-98BF-BB78A8FC7C75}"/>
    <cellStyle name="Normal 3 4 8" xfId="935" xr:uid="{00000000-0005-0000-0000-0000A0030000}"/>
    <cellStyle name="Normal 3 4 8 2" xfId="936" xr:uid="{00000000-0005-0000-0000-0000A1030000}"/>
    <cellStyle name="Normal 3 4 8 2 2" xfId="4031" xr:uid="{AE5E63A4-A43E-4204-AF32-3840957D219E}"/>
    <cellStyle name="Normal 3 4 8 2 3" xfId="5884" xr:uid="{992784EA-FAE0-4917-93A6-0C61B179CC2B}"/>
    <cellStyle name="Normal 3 4 8 2 4" xfId="2493" xr:uid="{930557C3-7A36-49DC-8602-8E8F5BA76414}"/>
    <cellStyle name="Normal 3 4 8 3" xfId="4030" xr:uid="{C49619A0-2305-4BA6-A92A-64E482613E02}"/>
    <cellStyle name="Normal 3 4 8 4" xfId="5883" xr:uid="{745F8ED0-1D23-4969-86A7-E68423DA6AA7}"/>
    <cellStyle name="Normal 3 4 8 5" xfId="2492" xr:uid="{C4EAAACF-6869-4BCE-A7C3-3CF95C7E83C8}"/>
    <cellStyle name="Normal 3 4 8_CCD SteinMart blanket  throw 20140116 (2)" xfId="7946" xr:uid="{066C75E8-5969-40B0-9725-9559EF196B78}"/>
    <cellStyle name="Normal 3 4 9" xfId="937" xr:uid="{00000000-0005-0000-0000-0000A2030000}"/>
    <cellStyle name="Normal 3 4 9 2" xfId="938" xr:uid="{00000000-0005-0000-0000-0000A3030000}"/>
    <cellStyle name="Normal 3 4 9 2 2" xfId="4033" xr:uid="{BAD562A1-EBB4-4BD9-BE17-0977B5F8E1B6}"/>
    <cellStyle name="Normal 3 4 9 2 3" xfId="5886" xr:uid="{6D3FD317-29D3-4944-9C05-15CF888BAE26}"/>
    <cellStyle name="Normal 3 4 9 2 4" xfId="2495" xr:uid="{A46A423C-8FE9-432F-89D8-AB69468135D9}"/>
    <cellStyle name="Normal 3 4 9 3" xfId="4032" xr:uid="{8E0A3AC4-ED81-4620-8839-9551D7694DF4}"/>
    <cellStyle name="Normal 3 4 9 4" xfId="5885" xr:uid="{357FFB88-FBD4-4B2F-95C0-BC3F3E66F5FC}"/>
    <cellStyle name="Normal 3 4 9 5" xfId="2494" xr:uid="{39635880-EF93-4AB1-8749-FB0F0B66B0F3}"/>
    <cellStyle name="Normal 3 4 9_CCD SteinMart blanket  throw 20140116 (2)" xfId="7947" xr:uid="{C4BB135B-3AE1-42D9-8D92-98F238062F01}"/>
    <cellStyle name="Normal 3 4_BBB RA Anatole commitment 110310 updated 121106" xfId="5887" xr:uid="{FDB30E26-3D41-44DC-B7DB-10B6B82D430D}"/>
    <cellStyle name="Normal 3 5" xfId="939" xr:uid="{00000000-0005-0000-0000-0000A4030000}"/>
    <cellStyle name="Normal 3 5 10" xfId="940" xr:uid="{00000000-0005-0000-0000-0000A5030000}"/>
    <cellStyle name="Normal 3 5 10 2" xfId="941" xr:uid="{00000000-0005-0000-0000-0000A6030000}"/>
    <cellStyle name="Normal 3 5 10 2 2" xfId="4036" xr:uid="{FA3DB2BC-B86B-40B6-8C58-23552C0DEB47}"/>
    <cellStyle name="Normal 3 5 10 2 3" xfId="5890" xr:uid="{E2A569A5-E6F9-421D-8B7E-DD87898D3DC5}"/>
    <cellStyle name="Normal 3 5 10 2 4" xfId="2498" xr:uid="{86A0BE04-C08A-46C2-B336-949623AAD8F7}"/>
    <cellStyle name="Normal 3 5 10 3" xfId="4035" xr:uid="{72C4C8C6-FE1E-46C4-A68F-769DBCD01F22}"/>
    <cellStyle name="Normal 3 5 10 4" xfId="5889" xr:uid="{71B10014-CAC9-4F46-982C-A28853234760}"/>
    <cellStyle name="Normal 3 5 10 5" xfId="2497" xr:uid="{D3260575-FC8B-44D6-B8C0-244ED9670528}"/>
    <cellStyle name="Normal 3 5 10_CCD SteinMart blanket  throw 20140116 (2)" xfId="7948" xr:uid="{F96FEB08-C6D5-4EA6-813F-5342EFEBED15}"/>
    <cellStyle name="Normal 3 5 11" xfId="942" xr:uid="{00000000-0005-0000-0000-0000A7030000}"/>
    <cellStyle name="Normal 3 5 11 2" xfId="943" xr:uid="{00000000-0005-0000-0000-0000A8030000}"/>
    <cellStyle name="Normal 3 5 11 2 2" xfId="4038" xr:uid="{6E8D6808-8FB0-44F8-B5C1-EE47FCA0ACA8}"/>
    <cellStyle name="Normal 3 5 11 2 3" xfId="5892" xr:uid="{B5F237D2-B75B-4637-86C9-A5DCDC3C122F}"/>
    <cellStyle name="Normal 3 5 11 2 4" xfId="2500" xr:uid="{8483E75E-85C6-47D6-B149-534B2759DB84}"/>
    <cellStyle name="Normal 3 5 11 3" xfId="4037" xr:uid="{7A6416FC-3196-443E-916D-C2C70647D0D9}"/>
    <cellStyle name="Normal 3 5 11 4" xfId="5891" xr:uid="{98B87830-5390-457E-95CD-012EC31F1561}"/>
    <cellStyle name="Normal 3 5 11 5" xfId="2499" xr:uid="{D1457B7B-2199-4B6B-B07B-F3D53D46031A}"/>
    <cellStyle name="Normal 3 5 11_CCD SteinMart blanket  throw 20140116 (2)" xfId="7949" xr:uid="{362D3ABF-96DF-4FDE-98F0-FF31B8EAF0DB}"/>
    <cellStyle name="Normal 3 5 12" xfId="944" xr:uid="{00000000-0005-0000-0000-0000A9030000}"/>
    <cellStyle name="Normal 3 5 12 2" xfId="945" xr:uid="{00000000-0005-0000-0000-0000AA030000}"/>
    <cellStyle name="Normal 3 5 12 2 2" xfId="4040" xr:uid="{CC5D1CFB-362E-4E98-89E4-6734237B77D3}"/>
    <cellStyle name="Normal 3 5 12 2 3" xfId="5894" xr:uid="{FD3ECE89-4EEB-4186-917A-5B7B86432850}"/>
    <cellStyle name="Normal 3 5 12 2 4" xfId="2502" xr:uid="{62693754-B479-41F8-A9C4-C1390A10FF7A}"/>
    <cellStyle name="Normal 3 5 12 3" xfId="4039" xr:uid="{C30C2388-90AA-4E19-9C19-0CE025B895F9}"/>
    <cellStyle name="Normal 3 5 12 4" xfId="5893" xr:uid="{6F27E00A-E791-4A54-BD93-75E0EAE438F9}"/>
    <cellStyle name="Normal 3 5 12 5" xfId="2501" xr:uid="{9691C19E-C591-4F0B-942A-4B17BAA6A859}"/>
    <cellStyle name="Normal 3 5 12_CCD SteinMart blanket  throw 20140116 (2)" xfId="7950" xr:uid="{1BB53726-094D-446C-A23C-38A483835DED}"/>
    <cellStyle name="Normal 3 5 13" xfId="946" xr:uid="{00000000-0005-0000-0000-0000AB030000}"/>
    <cellStyle name="Normal 3 5 13 2" xfId="947" xr:uid="{00000000-0005-0000-0000-0000AC030000}"/>
    <cellStyle name="Normal 3 5 13 2 2" xfId="4042" xr:uid="{63E0BFD9-C414-4584-9048-F6EE108DAFF1}"/>
    <cellStyle name="Normal 3 5 13 2 3" xfId="5896" xr:uid="{D6C839FB-E8AE-455A-909C-898375C1E547}"/>
    <cellStyle name="Normal 3 5 13 2 4" xfId="2504" xr:uid="{C68F64EA-22B6-4275-BDCB-D955F567E007}"/>
    <cellStyle name="Normal 3 5 13 3" xfId="4041" xr:uid="{144BA144-91BD-4371-905E-8099918FA330}"/>
    <cellStyle name="Normal 3 5 13 4" xfId="5895" xr:uid="{E61EDD39-B73D-4181-BFB1-41C3D184ECFC}"/>
    <cellStyle name="Normal 3 5 13 5" xfId="2503" xr:uid="{174CD3A7-A1F4-449D-A213-00A4E4275737}"/>
    <cellStyle name="Normal 3 5 13_CCD SteinMart blanket  throw 20140116 (2)" xfId="7951" xr:uid="{D6EDECE6-4A35-4ED5-BEA3-CADF2ED25459}"/>
    <cellStyle name="Normal 3 5 14" xfId="4034" xr:uid="{ECC4B9D0-D886-4101-8727-1692C8A81CB4}"/>
    <cellStyle name="Normal 3 5 15" xfId="5888" xr:uid="{F3868D5F-0C25-42CB-B95D-6E0E974E11E1}"/>
    <cellStyle name="Normal 3 5 16" xfId="8371" xr:uid="{295B34D0-C0E6-462C-8AD2-93DCF11A783C}"/>
    <cellStyle name="Normal 3 5 17" xfId="8326" xr:uid="{1C20B983-CB65-4186-B888-926916E56928}"/>
    <cellStyle name="Normal 3 5 18" xfId="2496" xr:uid="{DB96F10C-2B75-4B09-9E7B-5BCAF6EB23ED}"/>
    <cellStyle name="Normal 3 5 19" xfId="8669" xr:uid="{52C51C81-0480-46C6-A17D-9BF7E77787A6}"/>
    <cellStyle name="Normal 3 5 2" xfId="948" xr:uid="{00000000-0005-0000-0000-0000AD030000}"/>
    <cellStyle name="Normal 3 5 2 2" xfId="949" xr:uid="{00000000-0005-0000-0000-0000AE030000}"/>
    <cellStyle name="Normal 3 5 2 2 2" xfId="4044" xr:uid="{891362F3-C76C-4866-89F2-7C57E84328A5}"/>
    <cellStyle name="Normal 3 5 2 2 3" xfId="5898" xr:uid="{FFD4F340-1782-4168-AB9D-6EC057E80031}"/>
    <cellStyle name="Normal 3 5 2 2 4" xfId="2506" xr:uid="{ACD0AA71-32B0-4A08-8B00-20907F32B907}"/>
    <cellStyle name="Normal 3 5 2 3" xfId="4043" xr:uid="{720D0BC2-38BE-4571-9A8F-F56C6DACD682}"/>
    <cellStyle name="Normal 3 5 2 4" xfId="5897" xr:uid="{2B6CED58-B0C8-4C4A-98C2-1A3E55DA9C37}"/>
    <cellStyle name="Normal 3 5 2 5" xfId="2505" xr:uid="{0CD2EEA0-A48E-4A1A-87E4-8F6E877547A5}"/>
    <cellStyle name="Normal 3 5 2_CCD SteinMart blanket  throw 20140116 (2)" xfId="7952" xr:uid="{934BDDB6-DCAC-4508-A502-96788CFBF7DD}"/>
    <cellStyle name="Normal 3 5 20" xfId="8598" xr:uid="{4ACFED77-8DDB-4CEA-B776-91818434EA4F}"/>
    <cellStyle name="Normal 3 5 21" xfId="8630" xr:uid="{3D4E8794-62C3-4D26-9278-19B35B49E387}"/>
    <cellStyle name="Normal 3 5 3" xfId="950" xr:uid="{00000000-0005-0000-0000-0000AF030000}"/>
    <cellStyle name="Normal 3 5 3 2" xfId="951" xr:uid="{00000000-0005-0000-0000-0000B0030000}"/>
    <cellStyle name="Normal 3 5 3 2 2" xfId="4046" xr:uid="{6DA88E32-D102-4716-9077-DA66AA67755A}"/>
    <cellStyle name="Normal 3 5 3 2 3" xfId="5900" xr:uid="{79F36F8B-FB7A-4728-BBB0-D3AAAD03DEC2}"/>
    <cellStyle name="Normal 3 5 3 2 4" xfId="2508" xr:uid="{DEAAFDD3-69E4-4670-8AFB-0FAD3736B9CE}"/>
    <cellStyle name="Normal 3 5 3 3" xfId="4045" xr:uid="{07F4A37A-EDF6-414D-8CA3-7D0A357C9120}"/>
    <cellStyle name="Normal 3 5 3 4" xfId="5899" xr:uid="{C529742C-01D0-4A46-966F-34C511C3F202}"/>
    <cellStyle name="Normal 3 5 3 5" xfId="2507" xr:uid="{59BA6B24-980A-4EA3-A9A1-085F0941CCBD}"/>
    <cellStyle name="Normal 3 5 3_CCD SteinMart blanket  throw 20140116 (2)" xfId="7953" xr:uid="{DEDD7A32-BF9F-45B9-AB8D-9B0DA09F8CBA}"/>
    <cellStyle name="Normal 3 5 4" xfId="952" xr:uid="{00000000-0005-0000-0000-0000B1030000}"/>
    <cellStyle name="Normal 3 5 4 2" xfId="953" xr:uid="{00000000-0005-0000-0000-0000B2030000}"/>
    <cellStyle name="Normal 3 5 4 2 2" xfId="4048" xr:uid="{932E6972-1ECE-489A-A4E1-6AA48E474EFA}"/>
    <cellStyle name="Normal 3 5 4 2 3" xfId="5902" xr:uid="{70B0D467-B53D-4B35-A42A-22D8335103AF}"/>
    <cellStyle name="Normal 3 5 4 2 4" xfId="2510" xr:uid="{BED2FF3F-D1CB-4099-8A7B-F072E6CA9EF7}"/>
    <cellStyle name="Normal 3 5 4 3" xfId="4047" xr:uid="{72BAF816-44C2-46B6-B958-6A265F0FE7BF}"/>
    <cellStyle name="Normal 3 5 4 4" xfId="5901" xr:uid="{A04ED57F-1079-4195-9634-7B9F066DD501}"/>
    <cellStyle name="Normal 3 5 4 5" xfId="2509" xr:uid="{C0600C22-BFB6-41D2-BF97-F673F8EC9417}"/>
    <cellStyle name="Normal 3 5 4_CCD SteinMart blanket  throw 20140116 (2)" xfId="7954" xr:uid="{00F4DC62-0888-41FB-AA70-D0F5A309A03E}"/>
    <cellStyle name="Normal 3 5 5" xfId="954" xr:uid="{00000000-0005-0000-0000-0000B3030000}"/>
    <cellStyle name="Normal 3 5 5 2" xfId="955" xr:uid="{00000000-0005-0000-0000-0000B4030000}"/>
    <cellStyle name="Normal 3 5 5 2 2" xfId="4050" xr:uid="{5D5174E4-5B27-4294-93F7-0D3521060AB5}"/>
    <cellStyle name="Normal 3 5 5 2 3" xfId="5904" xr:uid="{76533546-EF39-4982-BCF0-CBF024181FC0}"/>
    <cellStyle name="Normal 3 5 5 2 4" xfId="2512" xr:uid="{02B50C8A-E7DF-40B6-A27B-43FAE7C9F170}"/>
    <cellStyle name="Normal 3 5 5 3" xfId="4049" xr:uid="{3928AF65-157A-4A7D-88C1-421B39826A66}"/>
    <cellStyle name="Normal 3 5 5 4" xfId="5903" xr:uid="{B1C78537-6825-4363-A5C2-E5E47A71A49D}"/>
    <cellStyle name="Normal 3 5 5 5" xfId="2511" xr:uid="{8FB3AAC0-03EC-496C-8C06-459F0B7BEA1E}"/>
    <cellStyle name="Normal 3 5 5_CCD SteinMart blanket  throw 20140116 (2)" xfId="7955" xr:uid="{936D55DF-7280-4D7A-B060-0C09006F62ED}"/>
    <cellStyle name="Normal 3 5 6" xfId="956" xr:uid="{00000000-0005-0000-0000-0000B5030000}"/>
    <cellStyle name="Normal 3 5 6 2" xfId="957" xr:uid="{00000000-0005-0000-0000-0000B6030000}"/>
    <cellStyle name="Normal 3 5 6 2 2" xfId="4052" xr:uid="{56A83C4C-AC12-40FA-8803-A266405E23CB}"/>
    <cellStyle name="Normal 3 5 6 2 3" xfId="5906" xr:uid="{D6A2E899-88E9-4E1E-AB61-0FC9547336F0}"/>
    <cellStyle name="Normal 3 5 6 2 4" xfId="2514" xr:uid="{4D6ACAFA-2C13-40DE-AEC8-591B28ABD85F}"/>
    <cellStyle name="Normal 3 5 6 3" xfId="4051" xr:uid="{52FD00DF-8414-4AFA-981E-C897E4BB9E19}"/>
    <cellStyle name="Normal 3 5 6 4" xfId="5905" xr:uid="{0053F0FA-DD64-45B6-BF07-7FD74B11FB6C}"/>
    <cellStyle name="Normal 3 5 6 5" xfId="2513" xr:uid="{817592CE-E288-4319-BABB-203A4381EF94}"/>
    <cellStyle name="Normal 3 5 6_CCD SteinMart blanket  throw 20140116 (2)" xfId="7956" xr:uid="{C77B1181-731B-40AC-BFC2-3B72E2D9D144}"/>
    <cellStyle name="Normal 3 5 7" xfId="958" xr:uid="{00000000-0005-0000-0000-0000B7030000}"/>
    <cellStyle name="Normal 3 5 7 2" xfId="959" xr:uid="{00000000-0005-0000-0000-0000B8030000}"/>
    <cellStyle name="Normal 3 5 7 2 2" xfId="4054" xr:uid="{AD511E07-2216-45E7-B9D1-806EF552A7DA}"/>
    <cellStyle name="Normal 3 5 7 2 3" xfId="5908" xr:uid="{76A19DAF-8D2B-43BF-955E-B787A1DBCB5F}"/>
    <cellStyle name="Normal 3 5 7 2 4" xfId="2516" xr:uid="{6EB0C4A4-6F70-49E6-B5CB-7AA447F478EB}"/>
    <cellStyle name="Normal 3 5 7 3" xfId="4053" xr:uid="{10BB28D2-409E-4E57-8FAF-225445E58BBE}"/>
    <cellStyle name="Normal 3 5 7 4" xfId="5907" xr:uid="{A7B89CEF-2837-43CE-AEBF-4CA56BF75D0F}"/>
    <cellStyle name="Normal 3 5 7 5" xfId="2515" xr:uid="{9AA88201-2C19-48F0-8E45-AD2F0B40ECB8}"/>
    <cellStyle name="Normal 3 5 7_CCD SteinMart blanket  throw 20140116 (2)" xfId="7957" xr:uid="{5AA6C4B7-A4B1-4537-B76F-99045322160A}"/>
    <cellStyle name="Normal 3 5 8" xfId="960" xr:uid="{00000000-0005-0000-0000-0000B9030000}"/>
    <cellStyle name="Normal 3 5 8 2" xfId="961" xr:uid="{00000000-0005-0000-0000-0000BA030000}"/>
    <cellStyle name="Normal 3 5 8 2 2" xfId="4056" xr:uid="{5D21E027-A7D7-45AB-A4E5-3AC085D4CD08}"/>
    <cellStyle name="Normal 3 5 8 2 3" xfId="5910" xr:uid="{02AA99CA-E0BA-427B-ADD9-6B7E6F1E43E5}"/>
    <cellStyle name="Normal 3 5 8 2 4" xfId="2518" xr:uid="{D997A74A-1D8E-42DE-B9BF-ED7F3F80EC78}"/>
    <cellStyle name="Normal 3 5 8 3" xfId="4055" xr:uid="{6EE8845C-BB66-4341-89A1-28EDE7D86724}"/>
    <cellStyle name="Normal 3 5 8 4" xfId="5909" xr:uid="{96526919-46AB-4011-9D15-030958D8DFED}"/>
    <cellStyle name="Normal 3 5 8 5" xfId="2517" xr:uid="{7CAA77E9-F898-4659-A52D-F2F0BB04E23D}"/>
    <cellStyle name="Normal 3 5 8_CCD SteinMart blanket  throw 20140116 (2)" xfId="7958" xr:uid="{A00D746A-B7FF-4E24-8060-A7EBC2C57583}"/>
    <cellStyle name="Normal 3 5 9" xfId="962" xr:uid="{00000000-0005-0000-0000-0000BB030000}"/>
    <cellStyle name="Normal 3 5 9 2" xfId="963" xr:uid="{00000000-0005-0000-0000-0000BC030000}"/>
    <cellStyle name="Normal 3 5 9 2 2" xfId="4058" xr:uid="{FFA990BB-A356-48EF-8341-9BFC5DF58BFA}"/>
    <cellStyle name="Normal 3 5 9 2 3" xfId="5912" xr:uid="{DF9A320D-AFE7-4407-82F5-E615EB6991D1}"/>
    <cellStyle name="Normal 3 5 9 2 4" xfId="2520" xr:uid="{C1688498-9676-4D9B-969A-34F71E92DA95}"/>
    <cellStyle name="Normal 3 5 9 3" xfId="4057" xr:uid="{77EF26AE-BB54-4867-BB74-CCF749C1621D}"/>
    <cellStyle name="Normal 3 5 9 4" xfId="5911" xr:uid="{013EFFE3-68BA-4D5F-9F92-7DA689210412}"/>
    <cellStyle name="Normal 3 5 9 5" xfId="2519" xr:uid="{A6E85353-AB33-4AB6-8091-27A0E0E054B2}"/>
    <cellStyle name="Normal 3 5 9_CCD SteinMart blanket  throw 20140116 (2)" xfId="7959" xr:uid="{5BADF51D-8E47-4F01-8910-2619A0F43AEF}"/>
    <cellStyle name="Normal 3 5_BBB RA Anatole commitment 110310 updated 121106" xfId="5913" xr:uid="{6B2A1C0E-65CD-49E2-8A23-D9ABEEDD48F8}"/>
    <cellStyle name="Normal 3 6" xfId="964" xr:uid="{00000000-0005-0000-0000-0000BD030000}"/>
    <cellStyle name="Normal 3 6 10" xfId="965" xr:uid="{00000000-0005-0000-0000-0000BE030000}"/>
    <cellStyle name="Normal 3 6 10 2" xfId="966" xr:uid="{00000000-0005-0000-0000-0000BF030000}"/>
    <cellStyle name="Normal 3 6 10 2 2" xfId="4061" xr:uid="{B5C36709-F806-4F6D-99C3-E8A050CAF79E}"/>
    <cellStyle name="Normal 3 6 10 2 3" xfId="5916" xr:uid="{22AC74F6-C1F2-41EB-92DB-E2221A09EED2}"/>
    <cellStyle name="Normal 3 6 10 2 4" xfId="2523" xr:uid="{8BF4C01A-DF97-4C8C-ABE2-4526B6B58455}"/>
    <cellStyle name="Normal 3 6 10 3" xfId="4060" xr:uid="{9DD60D87-81D7-400F-A9CB-B6356186FD1C}"/>
    <cellStyle name="Normal 3 6 10 4" xfId="5915" xr:uid="{84B96E03-F601-40D7-A40F-CE147E308E9D}"/>
    <cellStyle name="Normal 3 6 10 5" xfId="2522" xr:uid="{E5B2CFF3-FE12-4B1D-914C-B44BC0B27C95}"/>
    <cellStyle name="Normal 3 6 10_CCD SteinMart blanket  throw 20140116 (2)" xfId="7960" xr:uid="{C348CC67-64E4-4B10-BA53-B6C4BCB92CFE}"/>
    <cellStyle name="Normal 3 6 11" xfId="967" xr:uid="{00000000-0005-0000-0000-0000C0030000}"/>
    <cellStyle name="Normal 3 6 11 2" xfId="968" xr:uid="{00000000-0005-0000-0000-0000C1030000}"/>
    <cellStyle name="Normal 3 6 11 2 2" xfId="4063" xr:uid="{9C3E4A5B-8ADE-4205-80D5-E425F577F6CF}"/>
    <cellStyle name="Normal 3 6 11 2 3" xfId="5918" xr:uid="{AC4ECB05-79C9-4AD6-ACE2-A29CD6470ACF}"/>
    <cellStyle name="Normal 3 6 11 2 4" xfId="2525" xr:uid="{6E239A34-0908-4390-9941-D994B6A937B5}"/>
    <cellStyle name="Normal 3 6 11 3" xfId="4062" xr:uid="{B6069CF7-A4A9-4376-B8D1-081E8421B515}"/>
    <cellStyle name="Normal 3 6 11 4" xfId="5917" xr:uid="{6E8A23AC-3399-4450-9BFD-314DFD2A683D}"/>
    <cellStyle name="Normal 3 6 11 5" xfId="2524" xr:uid="{342E2D60-4E40-4CAF-8A05-8EA6C5533D88}"/>
    <cellStyle name="Normal 3 6 11_CCD SteinMart blanket  throw 20140116 (2)" xfId="7961" xr:uid="{19740E0B-9DD1-40A4-99FC-7C0CBD9ED472}"/>
    <cellStyle name="Normal 3 6 12" xfId="969" xr:uid="{00000000-0005-0000-0000-0000C2030000}"/>
    <cellStyle name="Normal 3 6 12 2" xfId="970" xr:uid="{00000000-0005-0000-0000-0000C3030000}"/>
    <cellStyle name="Normal 3 6 12 2 2" xfId="4065" xr:uid="{32F3B7F6-AD2E-481A-B9E1-B1B51EB21570}"/>
    <cellStyle name="Normal 3 6 12 2 3" xfId="5920" xr:uid="{FF687053-5CB2-44B6-B2F8-4563DE3BC0BE}"/>
    <cellStyle name="Normal 3 6 12 2 4" xfId="2527" xr:uid="{476F33DD-E1A0-4977-AA7C-F542171766C8}"/>
    <cellStyle name="Normal 3 6 12 3" xfId="4064" xr:uid="{A039A5B0-AB64-42D0-BFD1-F3B4D3F85E63}"/>
    <cellStyle name="Normal 3 6 12 4" xfId="5919" xr:uid="{02B8C713-E290-4C49-AC1B-98452095C910}"/>
    <cellStyle name="Normal 3 6 12 5" xfId="2526" xr:uid="{DA297670-00AB-4864-A49D-631F92A8DA1C}"/>
    <cellStyle name="Normal 3 6 12_CCD SteinMart blanket  throw 20140116 (2)" xfId="7962" xr:uid="{FAA2208D-07F7-4575-A210-2DAA44B0D67B}"/>
    <cellStyle name="Normal 3 6 13" xfId="971" xr:uid="{00000000-0005-0000-0000-0000C4030000}"/>
    <cellStyle name="Normal 3 6 13 2" xfId="972" xr:uid="{00000000-0005-0000-0000-0000C5030000}"/>
    <cellStyle name="Normal 3 6 13 2 2" xfId="4067" xr:uid="{951C566D-61F6-490C-A67E-A98C75A8C2ED}"/>
    <cellStyle name="Normal 3 6 13 2 3" xfId="5922" xr:uid="{04AFF72B-8AEC-40D5-9AA6-69E2045BBBF1}"/>
    <cellStyle name="Normal 3 6 13 2 4" xfId="2529" xr:uid="{1BCE7229-1DA6-4322-B469-95C8B1D4D1C7}"/>
    <cellStyle name="Normal 3 6 13 3" xfId="4066" xr:uid="{2249509B-855E-4D3E-8BC2-6A4E6150CED1}"/>
    <cellStyle name="Normal 3 6 13 4" xfId="5921" xr:uid="{23E2622C-F74E-44E9-85AB-98BB104CB93A}"/>
    <cellStyle name="Normal 3 6 13 5" xfId="2528" xr:uid="{C7BF0274-D187-4DB5-B7CA-80ED4027A303}"/>
    <cellStyle name="Normal 3 6 13_CCD SteinMart blanket  throw 20140116 (2)" xfId="7963" xr:uid="{88FE71E8-13B1-4F11-AEE6-FF51C1389526}"/>
    <cellStyle name="Normal 3 6 14" xfId="4059" xr:uid="{C7304ED4-E8B1-4997-B9C5-C715A9B1CC34}"/>
    <cellStyle name="Normal 3 6 15" xfId="5914" xr:uid="{11CEFD12-F274-4008-914B-506079EB3BE1}"/>
    <cellStyle name="Normal 3 6 16" xfId="8372" xr:uid="{A62FECC0-DD8D-4C86-9EC5-ABEA7F05C03F}"/>
    <cellStyle name="Normal 3 6 17" xfId="8324" xr:uid="{0DD4CB2F-8820-4EFF-A67A-BD6CF3495C62}"/>
    <cellStyle name="Normal 3 6 18" xfId="2521" xr:uid="{450DA0F0-C38A-40F4-8359-ED64DD17F69A}"/>
    <cellStyle name="Normal 3 6 19" xfId="8670" xr:uid="{6EC76EA6-04BA-47DE-98C0-5A0B68F35C28}"/>
    <cellStyle name="Normal 3 6 2" xfId="973" xr:uid="{00000000-0005-0000-0000-0000C6030000}"/>
    <cellStyle name="Normal 3 6 2 2" xfId="974" xr:uid="{00000000-0005-0000-0000-0000C7030000}"/>
    <cellStyle name="Normal 3 6 2 2 2" xfId="4069" xr:uid="{95939C72-62BB-4227-8019-993DD5FC10C7}"/>
    <cellStyle name="Normal 3 6 2 2 3" xfId="5924" xr:uid="{BCAE73C1-773C-4950-8C81-01FB8A6E93C3}"/>
    <cellStyle name="Normal 3 6 2 2 4" xfId="2531" xr:uid="{2DF862AC-E098-412A-83FA-FC835F5DEBBB}"/>
    <cellStyle name="Normal 3 6 2 3" xfId="4068" xr:uid="{63F14EB7-17C0-4605-A32E-D08C8059049D}"/>
    <cellStyle name="Normal 3 6 2 4" xfId="5923" xr:uid="{C16EEBAC-2488-4307-A7F9-791040617E73}"/>
    <cellStyle name="Normal 3 6 2 5" xfId="2530" xr:uid="{AFB82E8A-6FAE-438A-B3AD-4C3AF084840F}"/>
    <cellStyle name="Normal 3 6 2_CCD SteinMart blanket  throw 20140116 (2)" xfId="7964" xr:uid="{37BDF902-A326-4B2B-BD20-8DD6415EDEBB}"/>
    <cellStyle name="Normal 3 6 20" xfId="8599" xr:uid="{45E667A1-A648-4C0C-A54B-D7318415BF95}"/>
    <cellStyle name="Normal 3 6 21" xfId="8629" xr:uid="{084C7C30-5487-40A1-BA43-0C4B06BE1C1A}"/>
    <cellStyle name="Normal 3 6 3" xfId="975" xr:uid="{00000000-0005-0000-0000-0000C8030000}"/>
    <cellStyle name="Normal 3 6 3 2" xfId="976" xr:uid="{00000000-0005-0000-0000-0000C9030000}"/>
    <cellStyle name="Normal 3 6 3 2 2" xfId="4071" xr:uid="{942C65BE-971B-43BD-B9C0-05BFA83C34D6}"/>
    <cellStyle name="Normal 3 6 3 2 3" xfId="5926" xr:uid="{C0F69531-DD8A-4EA7-8E10-8C38E9C20FBF}"/>
    <cellStyle name="Normal 3 6 3 2 4" xfId="2533" xr:uid="{82225A63-AFB9-419B-A48C-C7CE9EB13206}"/>
    <cellStyle name="Normal 3 6 3 3" xfId="4070" xr:uid="{664DAA09-2951-4324-A206-EC28EF0A1611}"/>
    <cellStyle name="Normal 3 6 3 4" xfId="5925" xr:uid="{52149616-5E09-42EB-8213-38B4690CE541}"/>
    <cellStyle name="Normal 3 6 3 5" xfId="2532" xr:uid="{1D87A82C-5AC7-4B23-A69D-9FC81A21E674}"/>
    <cellStyle name="Normal 3 6 3_CCD SteinMart blanket  throw 20140116 (2)" xfId="7965" xr:uid="{9E868912-6716-4137-9376-F101CDDB9FCC}"/>
    <cellStyle name="Normal 3 6 4" xfId="977" xr:uid="{00000000-0005-0000-0000-0000CA030000}"/>
    <cellStyle name="Normal 3 6 4 2" xfId="978" xr:uid="{00000000-0005-0000-0000-0000CB030000}"/>
    <cellStyle name="Normal 3 6 4 2 2" xfId="4073" xr:uid="{1BFFFBA7-9DCE-4070-ACA7-3193C1EC8BAB}"/>
    <cellStyle name="Normal 3 6 4 2 3" xfId="5928" xr:uid="{13719678-8DB7-45A5-B45C-09E3030ACE7F}"/>
    <cellStyle name="Normal 3 6 4 2 4" xfId="2535" xr:uid="{08279DC0-6EC4-48BC-8C57-68A38AC2711F}"/>
    <cellStyle name="Normal 3 6 4 3" xfId="4072" xr:uid="{DE6DC9E4-3E67-45D3-95C0-5D26B5B92FE4}"/>
    <cellStyle name="Normal 3 6 4 4" xfId="5927" xr:uid="{4E22AB73-83A1-4A19-BE0F-D3F3792E229C}"/>
    <cellStyle name="Normal 3 6 4 5" xfId="2534" xr:uid="{75A40890-C034-4731-B4E0-A2C303D6214A}"/>
    <cellStyle name="Normal 3 6 4_CCD SteinMart blanket  throw 20140116 (2)" xfId="7966" xr:uid="{146D2C34-20C9-47EA-AB13-AA81EFB78956}"/>
    <cellStyle name="Normal 3 6 5" xfId="979" xr:uid="{00000000-0005-0000-0000-0000CC030000}"/>
    <cellStyle name="Normal 3 6 5 2" xfId="980" xr:uid="{00000000-0005-0000-0000-0000CD030000}"/>
    <cellStyle name="Normal 3 6 5 2 2" xfId="4075" xr:uid="{2D412C61-9E73-41A9-8B0E-CEC39C15A30D}"/>
    <cellStyle name="Normal 3 6 5 2 3" xfId="5930" xr:uid="{435AFAF4-DE34-41A0-A919-D2E4E6C061DB}"/>
    <cellStyle name="Normal 3 6 5 2 4" xfId="2537" xr:uid="{D3C07E11-D026-4523-BFEA-758F67007F57}"/>
    <cellStyle name="Normal 3 6 5 3" xfId="4074" xr:uid="{78378BA5-9414-4AF3-8CAF-E59538BC42ED}"/>
    <cellStyle name="Normal 3 6 5 4" xfId="5929" xr:uid="{D845C157-9D24-4F7A-9D92-4DBF1387B68F}"/>
    <cellStyle name="Normal 3 6 5 5" xfId="2536" xr:uid="{8DD4096F-7588-41DE-9EAC-CF4EEE2A2529}"/>
    <cellStyle name="Normal 3 6 5_CCD SteinMart blanket  throw 20140116 (2)" xfId="7967" xr:uid="{A0663811-7C18-4769-AAE9-240D9BCCC424}"/>
    <cellStyle name="Normal 3 6 6" xfId="981" xr:uid="{00000000-0005-0000-0000-0000CE030000}"/>
    <cellStyle name="Normal 3 6 6 2" xfId="982" xr:uid="{00000000-0005-0000-0000-0000CF030000}"/>
    <cellStyle name="Normal 3 6 6 2 2" xfId="4077" xr:uid="{3FF31717-8BD1-45B6-A49B-DF87CC9C8BF2}"/>
    <cellStyle name="Normal 3 6 6 2 3" xfId="5932" xr:uid="{0CEC083E-A25D-42E9-9445-3F072E48A7DF}"/>
    <cellStyle name="Normal 3 6 6 2 4" xfId="2539" xr:uid="{6998E11C-1149-4E28-95BC-3B0B963F7E1D}"/>
    <cellStyle name="Normal 3 6 6 3" xfId="4076" xr:uid="{091C7D45-1433-4D2F-859D-BC5311F51DEF}"/>
    <cellStyle name="Normal 3 6 6 4" xfId="5931" xr:uid="{B62086B6-6C5A-408B-9A1B-A100CAA6FC30}"/>
    <cellStyle name="Normal 3 6 6 5" xfId="2538" xr:uid="{98F4B501-2657-4F2C-8A43-997E78A306A2}"/>
    <cellStyle name="Normal 3 6 6_CCD SteinMart blanket  throw 20140116 (2)" xfId="7968" xr:uid="{249131B4-74D7-432D-9E0E-82EE12BB1970}"/>
    <cellStyle name="Normal 3 6 7" xfId="983" xr:uid="{00000000-0005-0000-0000-0000D0030000}"/>
    <cellStyle name="Normal 3 6 7 2" xfId="984" xr:uid="{00000000-0005-0000-0000-0000D1030000}"/>
    <cellStyle name="Normal 3 6 7 2 2" xfId="4079" xr:uid="{60B626F9-55A3-4656-A16B-3E2E37FD99D5}"/>
    <cellStyle name="Normal 3 6 7 2 3" xfId="5934" xr:uid="{A3EF9414-AE60-4B21-BB86-3C3C2AB57BC4}"/>
    <cellStyle name="Normal 3 6 7 2 4" xfId="2541" xr:uid="{E0605500-54EE-4238-BE5D-87E98F01684D}"/>
    <cellStyle name="Normal 3 6 7 3" xfId="4078" xr:uid="{9DB6B661-C0AB-4B12-9C3B-628B14792D77}"/>
    <cellStyle name="Normal 3 6 7 4" xfId="5933" xr:uid="{1BD72D55-53BE-42A3-96F7-26AFC954CEEF}"/>
    <cellStyle name="Normal 3 6 7 5" xfId="2540" xr:uid="{3AE03054-D306-49D3-A97F-44FB916D7F1C}"/>
    <cellStyle name="Normal 3 6 7_CCD SteinMart blanket  throw 20140116 (2)" xfId="7969" xr:uid="{264079B4-5C5F-432F-A926-11CED6926A7A}"/>
    <cellStyle name="Normal 3 6 8" xfId="985" xr:uid="{00000000-0005-0000-0000-0000D2030000}"/>
    <cellStyle name="Normal 3 6 8 2" xfId="986" xr:uid="{00000000-0005-0000-0000-0000D3030000}"/>
    <cellStyle name="Normal 3 6 8 2 2" xfId="4081" xr:uid="{86AEE01F-91D7-416C-8D81-C57B87591D76}"/>
    <cellStyle name="Normal 3 6 8 2 3" xfId="5936" xr:uid="{206615A1-3553-433F-B52B-7D135DC06C81}"/>
    <cellStyle name="Normal 3 6 8 2 4" xfId="2543" xr:uid="{F77B7079-7F1B-40DC-B167-FC41C143F1B3}"/>
    <cellStyle name="Normal 3 6 8 3" xfId="4080" xr:uid="{EA4992C7-1BDF-4DF2-A49A-8AC140752D23}"/>
    <cellStyle name="Normal 3 6 8 4" xfId="5935" xr:uid="{CCAAECC6-B1AB-42A4-832B-52A73F3F6B69}"/>
    <cellStyle name="Normal 3 6 8 5" xfId="2542" xr:uid="{48530C34-0A98-45A2-B538-AB00D46FD609}"/>
    <cellStyle name="Normal 3 6 8_CCD SteinMart blanket  throw 20140116 (2)" xfId="7970" xr:uid="{151B2145-F245-468A-9E56-EB293EBF4830}"/>
    <cellStyle name="Normal 3 6 9" xfId="987" xr:uid="{00000000-0005-0000-0000-0000D4030000}"/>
    <cellStyle name="Normal 3 6 9 2" xfId="988" xr:uid="{00000000-0005-0000-0000-0000D5030000}"/>
    <cellStyle name="Normal 3 6 9 2 2" xfId="4083" xr:uid="{3E02683F-A849-4776-90B9-114589D01C34}"/>
    <cellStyle name="Normal 3 6 9 2 3" xfId="5938" xr:uid="{AD4B77D4-5E84-421E-B29B-D5F349BD837C}"/>
    <cellStyle name="Normal 3 6 9 2 4" xfId="2545" xr:uid="{10702812-44F0-4D72-A6E8-E8BC6D28BBD3}"/>
    <cellStyle name="Normal 3 6 9 3" xfId="4082" xr:uid="{3E91151C-CB96-4FC6-AAB0-0B00154986EB}"/>
    <cellStyle name="Normal 3 6 9 4" xfId="5937" xr:uid="{CF8FF445-9E6F-44BD-937C-47E84E1D8662}"/>
    <cellStyle name="Normal 3 6 9 5" xfId="2544" xr:uid="{E91CF523-DE38-4F66-8B87-357ABD2243DF}"/>
    <cellStyle name="Normal 3 6 9_CCD SteinMart blanket  throw 20140116 (2)" xfId="7971" xr:uid="{EBD42C72-0706-41F1-9B4F-EEC628CEB004}"/>
    <cellStyle name="Normal 3 6_BBB RA Anatole commitment 110310 updated 121106" xfId="5939" xr:uid="{5B66EF61-9249-4A71-BF13-51E381360DDA}"/>
    <cellStyle name="Normal 3 7" xfId="989" xr:uid="{00000000-0005-0000-0000-0000D6030000}"/>
    <cellStyle name="Normal 3 7 10" xfId="990" xr:uid="{00000000-0005-0000-0000-0000D7030000}"/>
    <cellStyle name="Normal 3 7 10 2" xfId="991" xr:uid="{00000000-0005-0000-0000-0000D8030000}"/>
    <cellStyle name="Normal 3 7 10 2 2" xfId="4086" xr:uid="{491F4792-164C-4D0A-8C85-EFD870C62FFD}"/>
    <cellStyle name="Normal 3 7 10 2 3" xfId="5942" xr:uid="{E8129239-3AC4-4BE5-BA69-89388EEAE7F2}"/>
    <cellStyle name="Normal 3 7 10 2 4" xfId="2548" xr:uid="{63BAF206-413D-40A7-8B81-6935C476D379}"/>
    <cellStyle name="Normal 3 7 10 3" xfId="4085" xr:uid="{3798AA00-7BDF-4FA6-B651-1F94FEC43DA1}"/>
    <cellStyle name="Normal 3 7 10 4" xfId="5941" xr:uid="{02F6D4B9-2B57-4D6A-A15A-908A1F9A59AD}"/>
    <cellStyle name="Normal 3 7 10 5" xfId="2547" xr:uid="{F1925F03-E6A1-4CE4-949E-326AA5FD5885}"/>
    <cellStyle name="Normal 3 7 10_CCD SteinMart blanket  throw 20140116 (2)" xfId="7972" xr:uid="{06D1702C-88BC-4742-9AA6-0522D2BE1802}"/>
    <cellStyle name="Normal 3 7 11" xfId="992" xr:uid="{00000000-0005-0000-0000-0000D9030000}"/>
    <cellStyle name="Normal 3 7 11 2" xfId="993" xr:uid="{00000000-0005-0000-0000-0000DA030000}"/>
    <cellStyle name="Normal 3 7 11 2 2" xfId="4088" xr:uid="{6EB674EE-8876-4CA2-87CB-9EB67AA81545}"/>
    <cellStyle name="Normal 3 7 11 2 3" xfId="5944" xr:uid="{FC291533-1CA2-4600-821E-E152FE29604F}"/>
    <cellStyle name="Normal 3 7 11 2 4" xfId="2550" xr:uid="{336F608F-3C9E-4EBC-AFE8-E3691CBFECA2}"/>
    <cellStyle name="Normal 3 7 11 3" xfId="4087" xr:uid="{1C5E472E-398D-4042-9BA8-08CFA5B69088}"/>
    <cellStyle name="Normal 3 7 11 4" xfId="5943" xr:uid="{3B3ED365-A606-4A3C-A779-53D96574FDB1}"/>
    <cellStyle name="Normal 3 7 11 5" xfId="2549" xr:uid="{381FBD84-BA80-4A7E-8BB4-0A86BB1F0408}"/>
    <cellStyle name="Normal 3 7 11_CCD SteinMart blanket  throw 20140116 (2)" xfId="7973" xr:uid="{FF9510AC-9E26-4D3A-81C7-0347E188192B}"/>
    <cellStyle name="Normal 3 7 12" xfId="994" xr:uid="{00000000-0005-0000-0000-0000DB030000}"/>
    <cellStyle name="Normal 3 7 12 2" xfId="995" xr:uid="{00000000-0005-0000-0000-0000DC030000}"/>
    <cellStyle name="Normal 3 7 12 2 2" xfId="4090" xr:uid="{91454718-FBD3-46C5-B45A-A1A5316C55C9}"/>
    <cellStyle name="Normal 3 7 12 2 3" xfId="5946" xr:uid="{E436CBA6-4E97-4B99-8EEB-A37AF7B71015}"/>
    <cellStyle name="Normal 3 7 12 2 4" xfId="2552" xr:uid="{24D4127E-D9D1-4FED-BB92-388BADD349ED}"/>
    <cellStyle name="Normal 3 7 12 3" xfId="4089" xr:uid="{E9D48219-B1D7-493E-98BF-61890F5CE165}"/>
    <cellStyle name="Normal 3 7 12 4" xfId="5945" xr:uid="{E59AD4F7-C96F-400C-9505-D266756AD571}"/>
    <cellStyle name="Normal 3 7 12 5" xfId="2551" xr:uid="{719CF1E5-3934-441A-91C5-FD36F16C84AE}"/>
    <cellStyle name="Normal 3 7 12_CCD SteinMart blanket  throw 20140116 (2)" xfId="7974" xr:uid="{E0834844-229B-4FAF-8451-A98F0FD61AEA}"/>
    <cellStyle name="Normal 3 7 13" xfId="996" xr:uid="{00000000-0005-0000-0000-0000DD030000}"/>
    <cellStyle name="Normal 3 7 13 2" xfId="997" xr:uid="{00000000-0005-0000-0000-0000DE030000}"/>
    <cellStyle name="Normal 3 7 13 2 2" xfId="4092" xr:uid="{2C076379-CA09-41D8-8814-D6153A339601}"/>
    <cellStyle name="Normal 3 7 13 2 3" xfId="5948" xr:uid="{4E89F511-A381-4F1D-AECA-FEECD696C5AE}"/>
    <cellStyle name="Normal 3 7 13 2 4" xfId="2554" xr:uid="{3EBC887F-535C-46D8-B82F-99DD2C679EBE}"/>
    <cellStyle name="Normal 3 7 13 3" xfId="4091" xr:uid="{FD70E23F-18B0-4B80-B238-C848B775B116}"/>
    <cellStyle name="Normal 3 7 13 4" xfId="5947" xr:uid="{C98B756D-B37E-43EA-BA82-51E144C0BA0D}"/>
    <cellStyle name="Normal 3 7 13 5" xfId="2553" xr:uid="{41CD404C-D7BC-47A1-A75C-29AF2774F5CA}"/>
    <cellStyle name="Normal 3 7 13_CCD SteinMart blanket  throw 20140116 (2)" xfId="7975" xr:uid="{5F36FB68-99FB-40B2-AEFB-920815708EAA}"/>
    <cellStyle name="Normal 3 7 14" xfId="4084" xr:uid="{1B81F931-DE9D-4E5D-B569-D4642C7103F1}"/>
    <cellStyle name="Normal 3 7 15" xfId="5940" xr:uid="{F52D84A0-BF66-4067-9FE3-2D75D06911DC}"/>
    <cellStyle name="Normal 3 7 16" xfId="8374" xr:uid="{F0564692-F884-4158-92DF-E492EBAC5C3E}"/>
    <cellStyle name="Normal 3 7 17" xfId="8323" xr:uid="{808C3772-4CDB-4417-A93B-4B8C310DE502}"/>
    <cellStyle name="Normal 3 7 18" xfId="2546" xr:uid="{697D7BE9-E681-40FF-B9BE-99FA10F41925}"/>
    <cellStyle name="Normal 3 7 19" xfId="8671" xr:uid="{B27B64DC-F9D4-457A-A788-256548E4BB87}"/>
    <cellStyle name="Normal 3 7 2" xfId="998" xr:uid="{00000000-0005-0000-0000-0000DF030000}"/>
    <cellStyle name="Normal 3 7 2 2" xfId="999" xr:uid="{00000000-0005-0000-0000-0000E0030000}"/>
    <cellStyle name="Normal 3 7 2 2 2" xfId="4094" xr:uid="{B0435651-F5F2-4445-AB82-98B14F522572}"/>
    <cellStyle name="Normal 3 7 2 2 3" xfId="5950" xr:uid="{AEA57DDF-C62A-4636-8CEC-E32285DC32F0}"/>
    <cellStyle name="Normal 3 7 2 2 4" xfId="2556" xr:uid="{542626F2-E68F-458A-B059-951A3D29395C}"/>
    <cellStyle name="Normal 3 7 2 3" xfId="4093" xr:uid="{96927610-6C01-4461-8F67-43659999E12B}"/>
    <cellStyle name="Normal 3 7 2 4" xfId="5949" xr:uid="{AE8F4750-8289-40A6-AA1E-E71A71A3D6E3}"/>
    <cellStyle name="Normal 3 7 2 5" xfId="2555" xr:uid="{A18BCFC8-5767-4A65-9F00-A6A8814B2F43}"/>
    <cellStyle name="Normal 3 7 2_CCD SteinMart blanket  throw 20140116 (2)" xfId="7976" xr:uid="{F2404ED9-71A3-4D85-96D0-A7D4C18C0E6B}"/>
    <cellStyle name="Normal 3 7 20" xfId="8600" xr:uid="{41BBE175-298C-4897-80A7-543FABB28692}"/>
    <cellStyle name="Normal 3 7 21" xfId="8620" xr:uid="{AD4C7DE0-87EE-46C4-B4CF-360139758CD4}"/>
    <cellStyle name="Normal 3 7 3" xfId="1000" xr:uid="{00000000-0005-0000-0000-0000E1030000}"/>
    <cellStyle name="Normal 3 7 3 2" xfId="1001" xr:uid="{00000000-0005-0000-0000-0000E2030000}"/>
    <cellStyle name="Normal 3 7 3 2 2" xfId="4096" xr:uid="{9DBE59A4-0A31-42BD-8677-F780FD29B0D1}"/>
    <cellStyle name="Normal 3 7 3 2 3" xfId="5952" xr:uid="{A5BC5054-B132-4624-8F75-C047A83CCBC2}"/>
    <cellStyle name="Normal 3 7 3 2 4" xfId="2558" xr:uid="{C8530BC3-DBC2-44E5-BD99-AFFC04D1CBA1}"/>
    <cellStyle name="Normal 3 7 3 3" xfId="4095" xr:uid="{2FE54046-83C5-40FF-AE59-79D1CA83050F}"/>
    <cellStyle name="Normal 3 7 3 4" xfId="5951" xr:uid="{F2319304-E412-40ED-8D3B-45FB744DFB12}"/>
    <cellStyle name="Normal 3 7 3 5" xfId="2557" xr:uid="{E89D86F6-D78D-4C8C-85A6-834CF2A241D1}"/>
    <cellStyle name="Normal 3 7 3_CCD SteinMart blanket  throw 20140116 (2)" xfId="7977" xr:uid="{C0CF9872-2109-4244-9764-AC2A02AA0EE5}"/>
    <cellStyle name="Normal 3 7 4" xfId="1002" xr:uid="{00000000-0005-0000-0000-0000E3030000}"/>
    <cellStyle name="Normal 3 7 4 2" xfId="1003" xr:uid="{00000000-0005-0000-0000-0000E4030000}"/>
    <cellStyle name="Normal 3 7 4 2 2" xfId="4098" xr:uid="{E56D23C2-29E6-4021-B87B-7C50A32C3337}"/>
    <cellStyle name="Normal 3 7 4 2 3" xfId="5954" xr:uid="{367EDBBE-665F-4B23-BA52-9738E6518CB8}"/>
    <cellStyle name="Normal 3 7 4 2 4" xfId="2560" xr:uid="{F1089E45-5AE0-4F9C-9675-13EF091BE7A3}"/>
    <cellStyle name="Normal 3 7 4 3" xfId="4097" xr:uid="{A1B6160A-0510-493B-B57C-705BA35DC41A}"/>
    <cellStyle name="Normal 3 7 4 4" xfId="5953" xr:uid="{151BEE33-0BAE-493F-94B8-A31CD123A387}"/>
    <cellStyle name="Normal 3 7 4 5" xfId="2559" xr:uid="{1DE92138-88C5-405F-A3E8-B4303C2B63E8}"/>
    <cellStyle name="Normal 3 7 4_CCD SteinMart blanket  throw 20140116 (2)" xfId="7978" xr:uid="{6F14936E-0D02-4DD0-86B1-7EE3F839EBD4}"/>
    <cellStyle name="Normal 3 7 5" xfId="1004" xr:uid="{00000000-0005-0000-0000-0000E5030000}"/>
    <cellStyle name="Normal 3 7 5 2" xfId="1005" xr:uid="{00000000-0005-0000-0000-0000E6030000}"/>
    <cellStyle name="Normal 3 7 5 2 2" xfId="4100" xr:uid="{943F7D0B-ED18-46C9-AAD3-7B79F74F0FDC}"/>
    <cellStyle name="Normal 3 7 5 2 3" xfId="5956" xr:uid="{19C04676-8BF7-4514-9494-BBB127248A54}"/>
    <cellStyle name="Normal 3 7 5 2 4" xfId="2562" xr:uid="{390A5924-7D58-4D6E-842C-14925E23D1F5}"/>
    <cellStyle name="Normal 3 7 5 3" xfId="4099" xr:uid="{20979D30-CB59-491B-A4AA-41D153D02A31}"/>
    <cellStyle name="Normal 3 7 5 4" xfId="5955" xr:uid="{F6B90350-EC09-4026-85F7-F2A6D8D25430}"/>
    <cellStyle name="Normal 3 7 5 5" xfId="2561" xr:uid="{0237C483-C679-4495-B9E3-CCCFA0EEADAB}"/>
    <cellStyle name="Normal 3 7 5_CCD SteinMart blanket  throw 20140116 (2)" xfId="7979" xr:uid="{AF91369A-1041-406F-AA49-E3723F4049B3}"/>
    <cellStyle name="Normal 3 7 6" xfId="1006" xr:uid="{00000000-0005-0000-0000-0000E7030000}"/>
    <cellStyle name="Normal 3 7 6 2" xfId="1007" xr:uid="{00000000-0005-0000-0000-0000E8030000}"/>
    <cellStyle name="Normal 3 7 6 2 2" xfId="4102" xr:uid="{2967D9DA-CFCB-4469-9056-76C5C4DEF6D9}"/>
    <cellStyle name="Normal 3 7 6 2 3" xfId="5958" xr:uid="{7FE9D559-307B-42E9-8496-65E57552583F}"/>
    <cellStyle name="Normal 3 7 6 2 4" xfId="2564" xr:uid="{809811D0-95DE-4697-8DCF-2F743DE77285}"/>
    <cellStyle name="Normal 3 7 6 3" xfId="4101" xr:uid="{C34CA3E7-2EAB-46CB-A2E3-B38745EFDA43}"/>
    <cellStyle name="Normal 3 7 6 4" xfId="5957" xr:uid="{F689D273-9988-4FDA-AA0F-135A29D5EE2E}"/>
    <cellStyle name="Normal 3 7 6 5" xfId="2563" xr:uid="{1C916272-9980-4553-821F-F0754160C137}"/>
    <cellStyle name="Normal 3 7 6_CCD SteinMart blanket  throw 20140116 (2)" xfId="7980" xr:uid="{29C5D735-CC41-46EA-84FC-27C8AF16964A}"/>
    <cellStyle name="Normal 3 7 7" xfId="1008" xr:uid="{00000000-0005-0000-0000-0000E9030000}"/>
    <cellStyle name="Normal 3 7 7 2" xfId="1009" xr:uid="{00000000-0005-0000-0000-0000EA030000}"/>
    <cellStyle name="Normal 3 7 7 2 2" xfId="4104" xr:uid="{B8D2AEB2-4102-4C81-817B-80AF8EB19A8A}"/>
    <cellStyle name="Normal 3 7 7 2 3" xfId="5960" xr:uid="{627690DE-02AC-46D0-8B29-D12A1910E564}"/>
    <cellStyle name="Normal 3 7 7 2 4" xfId="2566" xr:uid="{C344FFB9-5F8B-46C6-9D6B-87598C50A528}"/>
    <cellStyle name="Normal 3 7 7 3" xfId="4103" xr:uid="{E7D69D17-BFA3-45D9-AC4F-F3FDE0439E4F}"/>
    <cellStyle name="Normal 3 7 7 4" xfId="5959" xr:uid="{F2C62327-4324-4278-9782-128EBAF06EAF}"/>
    <cellStyle name="Normal 3 7 7 5" xfId="2565" xr:uid="{69B79F95-5B1A-4163-ABD2-13FE9E0A0D79}"/>
    <cellStyle name="Normal 3 7 7_CCD SteinMart blanket  throw 20140116 (2)" xfId="7981" xr:uid="{699E32B9-EA65-4CA4-843F-F647798C2F9E}"/>
    <cellStyle name="Normal 3 7 8" xfId="1010" xr:uid="{00000000-0005-0000-0000-0000EB030000}"/>
    <cellStyle name="Normal 3 7 8 2" xfId="1011" xr:uid="{00000000-0005-0000-0000-0000EC030000}"/>
    <cellStyle name="Normal 3 7 8 2 2" xfId="4106" xr:uid="{25939CE9-3929-4323-AF69-66F2A2BA352A}"/>
    <cellStyle name="Normal 3 7 8 2 3" xfId="5962" xr:uid="{AA5143B5-131F-48A4-91C8-718B0F24690F}"/>
    <cellStyle name="Normal 3 7 8 2 4" xfId="2568" xr:uid="{0C2B031B-64FC-4AA9-B7DE-328A261AD45E}"/>
    <cellStyle name="Normal 3 7 8 3" xfId="4105" xr:uid="{6D29D9AB-5AD8-40C9-940B-2C6AE7F03055}"/>
    <cellStyle name="Normal 3 7 8 4" xfId="5961" xr:uid="{E5524F65-A77D-4C3D-94CA-273F6490459E}"/>
    <cellStyle name="Normal 3 7 8 5" xfId="2567" xr:uid="{96FC046D-7DB4-4010-ACB0-259769CA83EA}"/>
    <cellStyle name="Normal 3 7 8_CCD SteinMart blanket  throw 20140116 (2)" xfId="7982" xr:uid="{031E1DBF-0637-40A5-94E1-AB81554A4770}"/>
    <cellStyle name="Normal 3 7 9" xfId="1012" xr:uid="{00000000-0005-0000-0000-0000ED030000}"/>
    <cellStyle name="Normal 3 7 9 2" xfId="1013" xr:uid="{00000000-0005-0000-0000-0000EE030000}"/>
    <cellStyle name="Normal 3 7 9 2 2" xfId="4108" xr:uid="{C3086F52-0C08-4362-BC73-FE645E55C5C8}"/>
    <cellStyle name="Normal 3 7 9 2 3" xfId="5964" xr:uid="{C6B8E6AE-A853-4C73-A224-1C406A27BC2A}"/>
    <cellStyle name="Normal 3 7 9 2 4" xfId="2570" xr:uid="{BBDF0738-6652-4DC5-BFBB-FA74BFA3647E}"/>
    <cellStyle name="Normal 3 7 9 3" xfId="4107" xr:uid="{E8704455-9EC2-4412-A22E-0E9AA72E368C}"/>
    <cellStyle name="Normal 3 7 9 4" xfId="5963" xr:uid="{2377C085-5428-49AE-B3AC-2EBBCDD191AC}"/>
    <cellStyle name="Normal 3 7 9 5" xfId="2569" xr:uid="{787865BA-E655-419F-99B0-B86DBA660742}"/>
    <cellStyle name="Normal 3 7 9_CCD SteinMart blanket  throw 20140116 (2)" xfId="7983" xr:uid="{F5062B17-1C2E-4D18-9652-A939E4211FA1}"/>
    <cellStyle name="Normal 3 7_BBB RA Anatole commitment 110310 updated 121106" xfId="5965" xr:uid="{BDD82BD4-6BD8-4FA6-A88F-B92B31E657BE}"/>
    <cellStyle name="Normal 3 8" xfId="1014" xr:uid="{00000000-0005-0000-0000-0000EF030000}"/>
    <cellStyle name="Normal 3 8 2" xfId="4109" xr:uid="{99748719-4CFB-4868-B524-12FB5A585846}"/>
    <cellStyle name="Normal 3 8 3" xfId="5966" xr:uid="{F32839D5-5F66-4C7F-9676-5BF2DB5D0FF3}"/>
    <cellStyle name="Normal 3 8 4" xfId="2571" xr:uid="{79FFF656-5E35-4EF7-B5C5-BC7FBE78F03C}"/>
    <cellStyle name="Normal 3 9" xfId="1015" xr:uid="{00000000-0005-0000-0000-0000F0030000}"/>
    <cellStyle name="Normal 3 9 2" xfId="4110" xr:uid="{1820180C-EFB7-40B4-8900-50D37F0FC4D1}"/>
    <cellStyle name="Normal 3 9 3" xfId="5967" xr:uid="{1F7BA8F4-5735-4A31-8D5C-98249422A0D2}"/>
    <cellStyle name="Normal 3 9 4" xfId="2572" xr:uid="{95F077C0-2389-4B56-9A60-23F247FBCC04}"/>
    <cellStyle name="Normal 3_7th Ave marketfollow111011--H--111012" xfId="7325" xr:uid="{91B45309-4BF9-41ED-9C18-683948E0599F}"/>
    <cellStyle name="Normal 30" xfId="1016" xr:uid="{00000000-0005-0000-0000-0000F2030000}"/>
    <cellStyle name="Normal 30 2" xfId="4111" xr:uid="{F83F179B-892F-400E-9B00-6CE7D822A45F}"/>
    <cellStyle name="Normal 30 2 2" xfId="6983" xr:uid="{5E5B1263-37A7-4A86-AB1A-2EA08A3E0A2E}"/>
    <cellStyle name="Normal 30 2 2 2" xfId="9776" xr:uid="{E64AC513-24CB-4084-89BA-63CE5F16E001}"/>
    <cellStyle name="Normal 30 2 3" xfId="8923" xr:uid="{3C5E6471-B85B-4CA4-AE20-FC0F571390D5}"/>
    <cellStyle name="Normal 30 3" xfId="5968" xr:uid="{BF8E1C40-B623-404B-8175-0FA514B62D39}"/>
    <cellStyle name="Normal 30 3 2" xfId="9464" xr:uid="{2A966DA1-EF08-493C-AA56-DBAB27607BD2}"/>
    <cellStyle name="Normal 30 4" xfId="8376" xr:uid="{0AEC758F-BAA1-4B15-9FB7-2E7E8FFEB42C}"/>
    <cellStyle name="Normal 30 5" xfId="2573" xr:uid="{7C42ADB2-1691-4491-BFA7-F1FF9CA92E90}"/>
    <cellStyle name="Normal 31" xfId="1017" xr:uid="{00000000-0005-0000-0000-0000F3030000}"/>
    <cellStyle name="Normal 31 2" xfId="4112" xr:uid="{1DADAC86-5F16-42C2-8750-660BBF1823A9}"/>
    <cellStyle name="Normal 31 2 2" xfId="6984" xr:uid="{616A8DB0-F185-4FE6-8430-C6730103F533}"/>
    <cellStyle name="Normal 31 2 2 2" xfId="9777" xr:uid="{7248FC3A-E395-452D-812B-75534370ADD2}"/>
    <cellStyle name="Normal 31 2 3" xfId="8924" xr:uid="{89DD4D4D-C83E-4EF5-931C-02B537E1106B}"/>
    <cellStyle name="Normal 31 3" xfId="5970" xr:uid="{1775C996-E87D-450C-AFF2-8879CD427537}"/>
    <cellStyle name="Normal 31 3 2" xfId="9465" xr:uid="{B75A966A-A616-430D-A266-085DE8E62989}"/>
    <cellStyle name="Normal 31 4" xfId="7112" xr:uid="{DFD00F7F-E693-4A60-86CC-FB1CCEEFFB69}"/>
    <cellStyle name="Normal 31 5" xfId="5969" xr:uid="{239261E6-D4C9-4484-9B41-E600C298DA36}"/>
    <cellStyle name="Normal 31 6" xfId="8377" xr:uid="{BAE6E6FE-A012-443E-AE98-DBA321312341}"/>
    <cellStyle name="Normal 31 7" xfId="2574" xr:uid="{6EFFFFAC-66F2-4AEA-B650-6AACAF4037B9}"/>
    <cellStyle name="Normal 32" xfId="1018" xr:uid="{00000000-0005-0000-0000-0000F4030000}"/>
    <cellStyle name="Normal 32 2" xfId="4113" xr:uid="{D9B68042-D6A9-41E0-9D89-BCDABCD02604}"/>
    <cellStyle name="Normal 32 2 2" xfId="7326" xr:uid="{578200E2-E01D-4FD8-8058-0C1EE394F0B4}"/>
    <cellStyle name="Normal 32 2 3" xfId="8925" xr:uid="{B59DCA7E-CEB7-4065-9966-888A2204F7A2}"/>
    <cellStyle name="Normal 32 3" xfId="6985" xr:uid="{229F53B4-0B17-452D-A46E-7F1C5295C4AF}"/>
    <cellStyle name="Normal 32 3 2" xfId="9778" xr:uid="{324D94EE-6154-4A06-9FC1-C4A14BCDEC71}"/>
    <cellStyle name="Normal 32 4" xfId="8378" xr:uid="{507D73C1-59E3-482A-9AA4-B05E5D427862}"/>
    <cellStyle name="Normal 32 5" xfId="2575" xr:uid="{EBBCCDB7-3316-4970-ADEF-0A0AE0FD0190}"/>
    <cellStyle name="Normal 33" xfId="1019" xr:uid="{00000000-0005-0000-0000-0000F5030000}"/>
    <cellStyle name="Normal 33 2" xfId="4114" xr:uid="{701A075E-BC72-42B4-B16F-C51E30E123FA}"/>
    <cellStyle name="Normal 33 2 2" xfId="6986" xr:uid="{B0E81BAC-3E53-4BB6-898C-F4FC8EBDFA70}"/>
    <cellStyle name="Normal 33 3" xfId="6711" xr:uid="{5F9DBA12-3C9B-41B5-AD91-56D0EE707994}"/>
    <cellStyle name="Normal 33 4" xfId="2576" xr:uid="{1CC54000-612B-4C3E-A505-637B176A282D}"/>
    <cellStyle name="Normal 34" xfId="1020" xr:uid="{00000000-0005-0000-0000-0000F6030000}"/>
    <cellStyle name="Normal 34 2" xfId="4115" xr:uid="{31A1A7E2-B960-4946-B8C1-8CA08B3A58AE}"/>
    <cellStyle name="Normal 34 3" xfId="6987" xr:uid="{509B9CB8-7BB8-4F21-BDC0-8071A61A441F}"/>
    <cellStyle name="Normal 34 4" xfId="2577" xr:uid="{84E388C8-C133-403F-8630-3F9CC2D233E7}"/>
    <cellStyle name="Normal 348" xfId="5971" xr:uid="{B060772A-B57D-4C91-B00E-C6872992C23F}"/>
    <cellStyle name="Normal 349" xfId="5972" xr:uid="{6DF25955-FAB3-474E-A39E-0CA05C533944}"/>
    <cellStyle name="Normal 35" xfId="1021" xr:uid="{00000000-0005-0000-0000-0000F7030000}"/>
    <cellStyle name="Normal 35 2" xfId="4116" xr:uid="{C9AA6C49-0366-47B2-BADF-CAE761FE92C8}"/>
    <cellStyle name="Normal 35 3" xfId="6988" xr:uid="{2684ADA7-6610-44DE-AACC-B120D6185BA6}"/>
    <cellStyle name="Normal 35 4" xfId="2578" xr:uid="{BFB029BC-B8CC-4F71-B8BB-FF76C019B3C4}"/>
    <cellStyle name="Normal 36" xfId="1022" xr:uid="{00000000-0005-0000-0000-0000F8030000}"/>
    <cellStyle name="Normal 36 2" xfId="4117" xr:uid="{165C646D-E70A-4ABC-89B2-0EF0C7AF3745}"/>
    <cellStyle name="Normal 36 3" xfId="6989" xr:uid="{C0E57478-26C5-45A7-B6AD-F1BBA90BB227}"/>
    <cellStyle name="Normal 36 4" xfId="8379" xr:uid="{18FD0A1C-2CB1-4B3E-B78B-F9B62B7B3ABD}"/>
    <cellStyle name="Normal 36 4 2" xfId="9942" xr:uid="{395A1000-93E9-4FD0-A1C9-F2F540CEAD39}"/>
    <cellStyle name="Normal 36 5" xfId="2579" xr:uid="{C235C66C-46D4-4FA0-B3E6-1CE3168D3792}"/>
    <cellStyle name="Normal 36 6" xfId="8672" xr:uid="{E44FA6CB-D047-4F57-9BB4-CC3D681FD8A1}"/>
    <cellStyle name="Normal 36 7" xfId="10081" xr:uid="{6C503D97-8B2C-4305-9B81-BFF2C7F31ED4}"/>
    <cellStyle name="Normal 37" xfId="1023" xr:uid="{00000000-0005-0000-0000-0000F9030000}"/>
    <cellStyle name="Normal 37 2" xfId="4686" xr:uid="{6FDB7C36-689D-4021-ADE7-4C36F444467B}"/>
    <cellStyle name="Normal 37 3" xfId="7105" xr:uid="{A52FFFA9-277E-403D-99E0-E3AECC3FD8DE}"/>
    <cellStyle name="Normal 37 3 2" xfId="9787" xr:uid="{FB7C65B7-A2AE-4713-95E2-3656BEB1EAF2}"/>
    <cellStyle name="Normal 37 4" xfId="8380" xr:uid="{89E35674-9B50-4497-9BCD-B3C845C2E076}"/>
    <cellStyle name="Normal 37 4 2" xfId="9943" xr:uid="{6625D645-3F33-4C80-89E6-B5360FE932B1}"/>
    <cellStyle name="Normal 37 5" xfId="3121" xr:uid="{7B449725-A023-4CB5-BC9F-37B1317E0B34}"/>
    <cellStyle name="Normal 37 6" xfId="8673" xr:uid="{2C71C570-6A27-463B-B90D-76F440F12B95}"/>
    <cellStyle name="Normal 37 7" xfId="10082" xr:uid="{E5BE1A8B-6D24-4827-8063-32F2962CFC85}"/>
    <cellStyle name="Normal 38" xfId="7107" xr:uid="{122CCB55-0FEA-4995-99AA-AD4FCE0144B3}"/>
    <cellStyle name="Normal 38 2" xfId="9789" xr:uid="{F72F1381-10F5-4C16-85B0-8301CAE12323}"/>
    <cellStyle name="Normal 38 3" xfId="10084" xr:uid="{BFC53BC9-6DE7-4812-8D62-F179EFC69849}"/>
    <cellStyle name="Normal 39" xfId="7113" xr:uid="{B82FFDA8-F6FF-4B36-BC6E-D575BD1E008B}"/>
    <cellStyle name="Normal 4" xfId="1024" xr:uid="{00000000-0005-0000-0000-0000FA030000}"/>
    <cellStyle name="Normal 4 10" xfId="1025" xr:uid="{00000000-0005-0000-0000-0000FB030000}"/>
    <cellStyle name="Normal 4 10 2" xfId="1026" xr:uid="{00000000-0005-0000-0000-0000FC030000}"/>
    <cellStyle name="Normal 4 10 2 2" xfId="4120" xr:uid="{25844A23-6510-4CFC-A2A7-C977C01BCF66}"/>
    <cellStyle name="Normal 4 10 2 3" xfId="5974" xr:uid="{F6C1F314-7B3C-42FC-9643-A4F15E92C924}"/>
    <cellStyle name="Normal 4 10 2 4" xfId="2582" xr:uid="{F443236C-B9FC-4C43-9C2E-4504DCD7897A}"/>
    <cellStyle name="Normal 4 10 3" xfId="4119" xr:uid="{A157CF59-0F98-4F69-A81D-028CE3C976F3}"/>
    <cellStyle name="Normal 4 10 4" xfId="5973" xr:uid="{65A2AFF9-867F-48E7-BEDE-AE98505AFC92}"/>
    <cellStyle name="Normal 4 10 5" xfId="2581" xr:uid="{8CAAB0FD-CEF1-4A2E-8E21-4CDE03AF21A2}"/>
    <cellStyle name="Normal 4 10_CCD SteinMart blanket  throw 20140116 (2)" xfId="7984" xr:uid="{EACC6155-E852-426B-A8DB-5F00D4E54069}"/>
    <cellStyle name="Normal 4 11" xfId="1027" xr:uid="{00000000-0005-0000-0000-0000FD030000}"/>
    <cellStyle name="Normal 4 11 2" xfId="1028" xr:uid="{00000000-0005-0000-0000-0000FE030000}"/>
    <cellStyle name="Normal 4 11 2 2" xfId="4122" xr:uid="{CA01BE8D-885D-4CCC-9762-2437D8D19175}"/>
    <cellStyle name="Normal 4 11 2 3" xfId="5976" xr:uid="{7FE2BA1F-9299-4234-9B71-F10926826C94}"/>
    <cellStyle name="Normal 4 11 2 4" xfId="2584" xr:uid="{A33765D8-49C1-4A56-8480-88FD68E417C7}"/>
    <cellStyle name="Normal 4 11 3" xfId="4121" xr:uid="{8E433AD2-6D72-46BF-956F-3E19C72228B7}"/>
    <cellStyle name="Normal 4 11 4" xfId="5975" xr:uid="{AF122D92-4A49-4F11-97C6-DB8C6D492C25}"/>
    <cellStyle name="Normal 4 11 5" xfId="2583" xr:uid="{D6A7F231-9D58-4DDD-8462-0BB8E8DB1BDE}"/>
    <cellStyle name="Normal 4 11_CCD SteinMart blanket  throw 20140116 (2)" xfId="7985" xr:uid="{D639B389-67FD-4516-9E86-F419B0380E2A}"/>
    <cellStyle name="Normal 4 12" xfId="1029" xr:uid="{00000000-0005-0000-0000-0000FF030000}"/>
    <cellStyle name="Normal 4 12 2" xfId="1030" xr:uid="{00000000-0005-0000-0000-000000040000}"/>
    <cellStyle name="Normal 4 12 2 2" xfId="4124" xr:uid="{8CE3C640-3482-429C-B27C-94B24B87BE07}"/>
    <cellStyle name="Normal 4 12 2 3" xfId="5978" xr:uid="{2FDF0C13-AD5D-48BE-BCA5-FB6440FBC95B}"/>
    <cellStyle name="Normal 4 12 2 4" xfId="2586" xr:uid="{03D45BBE-628A-4B2A-AD31-E4A185A8408F}"/>
    <cellStyle name="Normal 4 12 3" xfId="4123" xr:uid="{50D31FFE-04A3-482F-8DD5-2F4C8F45FAEF}"/>
    <cellStyle name="Normal 4 12 4" xfId="5977" xr:uid="{E4026FC2-4D3C-4D7D-AACE-5C37190BEF5A}"/>
    <cellStyle name="Normal 4 12 5" xfId="2585" xr:uid="{A318D405-1E6A-4F60-9CCC-089FDFC8D21E}"/>
    <cellStyle name="Normal 4 12_CCD SteinMart blanket  throw 20140116 (2)" xfId="7986" xr:uid="{C1D842A2-9894-4140-A1AD-0F7D3EC460CC}"/>
    <cellStyle name="Normal 4 13" xfId="1031" xr:uid="{00000000-0005-0000-0000-000001040000}"/>
    <cellStyle name="Normal 4 13 2" xfId="1032" xr:uid="{00000000-0005-0000-0000-000002040000}"/>
    <cellStyle name="Normal 4 13 2 2" xfId="4126" xr:uid="{919D15D0-862A-49E3-82DE-72F855A03924}"/>
    <cellStyle name="Normal 4 13 2 3" xfId="5980" xr:uid="{7A841DC7-FC41-4589-B54E-85EDCE6931B5}"/>
    <cellStyle name="Normal 4 13 2 4" xfId="2588" xr:uid="{D98F5C28-1E1E-45BF-8537-EE0F31D0E22E}"/>
    <cellStyle name="Normal 4 13 3" xfId="4125" xr:uid="{CF311078-89DD-4BB2-97F4-F9BDFAB92923}"/>
    <cellStyle name="Normal 4 13 4" xfId="5979" xr:uid="{2C17F0BD-8946-4AA4-BCA5-3E82172438ED}"/>
    <cellStyle name="Normal 4 13 5" xfId="2587" xr:uid="{CC89513F-3CD1-443C-A4EB-1BFBC8CB9393}"/>
    <cellStyle name="Normal 4 13_CCD SteinMart blanket  throw 20140116 (2)" xfId="7987" xr:uid="{DB996FD3-AE70-4C35-A139-5BD5F5B796FF}"/>
    <cellStyle name="Normal 4 14" xfId="1033" xr:uid="{00000000-0005-0000-0000-000003040000}"/>
    <cellStyle name="Normal 4 14 2" xfId="1034" xr:uid="{00000000-0005-0000-0000-000004040000}"/>
    <cellStyle name="Normal 4 14 2 2" xfId="4128" xr:uid="{E569EB4A-78DB-454B-8387-441502295504}"/>
    <cellStyle name="Normal 4 14 2 3" xfId="5982" xr:uid="{5D64ADA2-DF97-40D7-8BA5-536ACAD9917A}"/>
    <cellStyle name="Normal 4 14 2 4" xfId="2590" xr:uid="{55BA3C22-BB3F-4326-B5D5-4875DAB37CD8}"/>
    <cellStyle name="Normal 4 14 3" xfId="4127" xr:uid="{A9979423-41B6-4C52-AC4E-81EC1987E1FA}"/>
    <cellStyle name="Normal 4 14 4" xfId="5981" xr:uid="{B208236A-3CF6-402F-9DDC-F53EFC62F016}"/>
    <cellStyle name="Normal 4 14 5" xfId="2589" xr:uid="{49B9B578-F20A-48F3-9C27-004060D6FDBF}"/>
    <cellStyle name="Normal 4 14_CCD SteinMart blanket  throw 20140116 (2)" xfId="7988" xr:uid="{562E98BB-F046-41B7-9A26-DECE64ACE854}"/>
    <cellStyle name="Normal 4 15" xfId="1035" xr:uid="{00000000-0005-0000-0000-000005040000}"/>
    <cellStyle name="Normal 4 15 2" xfId="1036" xr:uid="{00000000-0005-0000-0000-000006040000}"/>
    <cellStyle name="Normal 4 15 2 2" xfId="4130" xr:uid="{762086F9-B98B-49C0-8349-35674090B3A3}"/>
    <cellStyle name="Normal 4 15 2 3" xfId="5984" xr:uid="{E4A2741A-D999-4ACC-958C-F56ECB2734B9}"/>
    <cellStyle name="Normal 4 15 2 4" xfId="2592" xr:uid="{B09BD04F-E67D-4583-8126-45A2A90DB5E9}"/>
    <cellStyle name="Normal 4 15 3" xfId="4129" xr:uid="{B60BEA38-D26B-4A09-ADA8-2ADAA4F57001}"/>
    <cellStyle name="Normal 4 15 4" xfId="5983" xr:uid="{C59B5E24-A8EA-4768-8622-0F826E585627}"/>
    <cellStyle name="Normal 4 15 5" xfId="2591" xr:uid="{F0A70616-BEF1-4697-8C81-5C8BE9D904B6}"/>
    <cellStyle name="Normal 4 15_CCD SteinMart blanket  throw 20140116 (2)" xfId="7989" xr:uid="{1A09AD47-11AE-4B10-925E-E91811A34316}"/>
    <cellStyle name="Normal 4 16" xfId="1037" xr:uid="{00000000-0005-0000-0000-000007040000}"/>
    <cellStyle name="Normal 4 16 2" xfId="1038" xr:uid="{00000000-0005-0000-0000-000008040000}"/>
    <cellStyle name="Normal 4 16 2 2" xfId="4132" xr:uid="{2ABED8C8-7352-4AA9-A25C-160F4FC9AE24}"/>
    <cellStyle name="Normal 4 16 2 3" xfId="5986" xr:uid="{4CC4DBE8-217E-4773-97B6-759414904B06}"/>
    <cellStyle name="Normal 4 16 2 4" xfId="2594" xr:uid="{5E13BD0F-3575-41FC-8BC6-2330227D1D21}"/>
    <cellStyle name="Normal 4 16 3" xfId="4131" xr:uid="{8FFE35D6-66FA-4BA9-ACCD-134AC3FFBC64}"/>
    <cellStyle name="Normal 4 16 4" xfId="5985" xr:uid="{2E57BE06-EE59-4A90-B1D9-FBF380968E59}"/>
    <cellStyle name="Normal 4 16 5" xfId="2593" xr:uid="{18A439A5-A6EB-41AA-B284-E293DC61B39E}"/>
    <cellStyle name="Normal 4 16_CCD SteinMart blanket  throw 20140116 (2)" xfId="7990" xr:uid="{7A1988E7-CB63-4590-9653-A56FA2C7F7D3}"/>
    <cellStyle name="Normal 4 17" xfId="1039" xr:uid="{00000000-0005-0000-0000-000009040000}"/>
    <cellStyle name="Normal 4 17 2" xfId="1040" xr:uid="{00000000-0005-0000-0000-00000A040000}"/>
    <cellStyle name="Normal 4 17 2 2" xfId="4134" xr:uid="{B56FB7C5-8A7D-432E-AD97-982F2426965B}"/>
    <cellStyle name="Normal 4 17 2 3" xfId="5988" xr:uid="{8B9C53A7-BAE0-4ADD-AAC2-AA1AC1D401C9}"/>
    <cellStyle name="Normal 4 17 2 4" xfId="2596" xr:uid="{45074D30-12C3-49EE-8AFE-0CFD84D58A0E}"/>
    <cellStyle name="Normal 4 17 3" xfId="4133" xr:uid="{2AF72928-2E5A-4336-8030-5207AAA0BEC3}"/>
    <cellStyle name="Normal 4 17 4" xfId="5987" xr:uid="{2AC367E4-5FD1-47ED-B38A-E99782DAB99A}"/>
    <cellStyle name="Normal 4 17 5" xfId="2595" xr:uid="{300962C7-E15C-48D9-B62B-2B9BACB66C3E}"/>
    <cellStyle name="Normal 4 17_CCD SteinMart blanket  throw 20140116 (2)" xfId="7991" xr:uid="{4609AE97-F2E8-442B-8FF4-A1FF48B40BCB}"/>
    <cellStyle name="Normal 4 18" xfId="1041" xr:uid="{00000000-0005-0000-0000-00000B040000}"/>
    <cellStyle name="Normal 4 18 2" xfId="1042" xr:uid="{00000000-0005-0000-0000-00000C040000}"/>
    <cellStyle name="Normal 4 18 2 2" xfId="4136" xr:uid="{FA4685A7-913D-4D1A-9196-BE38D59F6D02}"/>
    <cellStyle name="Normal 4 18 2 3" xfId="5990" xr:uid="{A8708D14-E1AD-4FE3-B214-7906C9C857E9}"/>
    <cellStyle name="Normal 4 18 2 4" xfId="2598" xr:uid="{2A5BD7EC-BC54-4657-B655-C93437029ABC}"/>
    <cellStyle name="Normal 4 18 3" xfId="4135" xr:uid="{9B9E4ADB-E9D3-49A4-AF7D-4819265B4115}"/>
    <cellStyle name="Normal 4 18 4" xfId="5989" xr:uid="{36F51505-FD72-41EE-BA56-130C0BDC37C1}"/>
    <cellStyle name="Normal 4 18 5" xfId="2597" xr:uid="{A6D63872-B734-4ACC-B53E-0A39833D91BD}"/>
    <cellStyle name="Normal 4 18_CCD SteinMart blanket  throw 20140116 (2)" xfId="7992" xr:uid="{F42BDD4D-F084-4A9F-9939-D5ED3EE680E6}"/>
    <cellStyle name="Normal 4 19" xfId="1043" xr:uid="{00000000-0005-0000-0000-00000D040000}"/>
    <cellStyle name="Normal 4 19 2" xfId="4137" xr:uid="{DDB15DF1-8916-4507-BDC5-E091EB638614}"/>
    <cellStyle name="Normal 4 19 2 2" xfId="5992" xr:uid="{CDA6CF01-BA98-4561-9AE9-A4323B65747B}"/>
    <cellStyle name="Normal 4 19 3" xfId="6990" xr:uid="{AF818557-4FFA-40A7-841E-B10DD5AB3FA4}"/>
    <cellStyle name="Normal 4 19 4" xfId="5991" xr:uid="{4D68F6FF-148E-40D0-9EEB-8D2D56D59DF5}"/>
    <cellStyle name="Normal 4 19 5" xfId="2599" xr:uid="{E8E34C0F-F945-4819-AAB9-EB628807C3B5}"/>
    <cellStyle name="Normal 4 2" xfId="1044" xr:uid="{00000000-0005-0000-0000-00000E040000}"/>
    <cellStyle name="Normal 4 2 2" xfId="1045" xr:uid="{00000000-0005-0000-0000-00000F040000}"/>
    <cellStyle name="Normal 4 2 2 2" xfId="4139" xr:uid="{E386E5A1-2D01-4EE8-A50C-0E1D3F5F3CF4}"/>
    <cellStyle name="Normal 4 2 2 3" xfId="5994" xr:uid="{C2243D4A-C494-40AF-B611-6B26BD329360}"/>
    <cellStyle name="Normal 4 2 2 4" xfId="2601" xr:uid="{14032E41-0BE7-42D6-A445-90719AD98B05}"/>
    <cellStyle name="Normal 4 2 3" xfId="1046" xr:uid="{00000000-0005-0000-0000-000010040000}"/>
    <cellStyle name="Normal 4 2 3 2" xfId="4140" xr:uid="{D8FDE046-64DC-4C89-B018-D813052B86E1}"/>
    <cellStyle name="Normal 4 2 3 2 2" xfId="8927" xr:uid="{B4D3007B-EDFA-48BE-AB52-BA8D75F52D94}"/>
    <cellStyle name="Normal 4 2 3 3" xfId="5995" xr:uid="{AAE1AF84-548B-4A23-916A-7AB2398DEE6F}"/>
    <cellStyle name="Normal 4 2 3 3 2" xfId="9466" xr:uid="{DAB45854-0E52-45AB-8E6D-1EDEEFE3D676}"/>
    <cellStyle name="Normal 4 2 3 4" xfId="8383" xr:uid="{CA443910-1C4C-488A-B462-FBABA5A3CF50}"/>
    <cellStyle name="Normal 4 2 3 5" xfId="2602" xr:uid="{A9299323-7615-40BB-8A25-59E2502725A7}"/>
    <cellStyle name="Normal 4 2 4" xfId="4138" xr:uid="{708000F8-773A-467A-8F27-CDD46FF0E62A}"/>
    <cellStyle name="Normal 4 2 5" xfId="5993" xr:uid="{AA271466-50A3-4EEE-B0F9-DAAE817DF029}"/>
    <cellStyle name="Normal 4 2 6" xfId="2600" xr:uid="{6E01AF80-424E-44DB-A82A-8D99894422A0}"/>
    <cellStyle name="Normal 4 2_CCD SteinMart blanket  throw 20140116 (2)" xfId="7993" xr:uid="{C848457E-6B48-4C4F-AEE0-CACA8009103E}"/>
    <cellStyle name="Normal 4 20" xfId="1047" xr:uid="{00000000-0005-0000-0000-000011040000}"/>
    <cellStyle name="Normal 4 20 2" xfId="4141" xr:uid="{50F9CCD1-31C7-49A0-B84B-800EF5515466}"/>
    <cellStyle name="Normal 4 20 2 2" xfId="6991" xr:uid="{93610567-9A3E-4B16-9C07-AA0747834B03}"/>
    <cellStyle name="Normal 4 20 3" xfId="5996" xr:uid="{E5A7210B-2AC0-43F6-8E7E-AA69335EBE57}"/>
    <cellStyle name="Normal 4 20 4" xfId="2603" xr:uid="{0F11E7B6-EA19-487C-84BB-30F6568BEF31}"/>
    <cellStyle name="Normal 4 21" xfId="4118" xr:uid="{03C84560-0A1C-4524-8AD0-3D2352DAB32C}"/>
    <cellStyle name="Normal 4 21 2" xfId="8087" xr:uid="{EB36BD2D-6E3A-4B34-8713-2901B1CD8D0A}"/>
    <cellStyle name="Normal 4 21 2 2" xfId="8089" xr:uid="{DBEEFEF7-2D44-4346-9276-42E15226065A}"/>
    <cellStyle name="Normal 4 21 3" xfId="5997" xr:uid="{5ACEA94A-7CF3-4A82-9CBB-326A3FC2742F}"/>
    <cellStyle name="Normal 4 21 4" xfId="8926" xr:uid="{6212880A-71B7-4C3F-B017-857304DC5E0F}"/>
    <cellStyle name="Normal 4 22" xfId="4713" xr:uid="{D14CBC87-ECD7-47EE-A694-B3A0ED2CF4BE}"/>
    <cellStyle name="Normal 4 23" xfId="8381" xr:uid="{6C81AAFF-A1CD-4E46-8158-4014216E9F4C}"/>
    <cellStyle name="Normal 4 24" xfId="8315" xr:uid="{E254A17F-1DDF-42E7-908D-3CE08248E502}"/>
    <cellStyle name="Normal 4 25" xfId="2580" xr:uid="{518519E1-C2AC-460F-9303-E2A6D0012595}"/>
    <cellStyle name="Normal 4 26" xfId="8674" xr:uid="{851DA89C-E8BC-4799-81DA-415DA183E434}"/>
    <cellStyle name="Normal 4 27" xfId="8601" xr:uid="{5A2BFBC7-67E6-4D1D-8591-E672F3EACE29}"/>
    <cellStyle name="Normal 4 28" xfId="8636" xr:uid="{364A3C23-31A4-4752-9AE7-40FF6EEBFF87}"/>
    <cellStyle name="Normal 4 3" xfId="1048" xr:uid="{00000000-0005-0000-0000-000012040000}"/>
    <cellStyle name="Normal 4 3 2" xfId="1049" xr:uid="{00000000-0005-0000-0000-000013040000}"/>
    <cellStyle name="Normal 4 3 2 2" xfId="4143" xr:uid="{E4E5906F-D1AA-430F-A326-21D60E39E71C}"/>
    <cellStyle name="Normal 4 3 2 3" xfId="5999" xr:uid="{A5BAA617-8F56-4657-AAF9-EF54385BF3A1}"/>
    <cellStyle name="Normal 4 3 2 4" xfId="2605" xr:uid="{E082632B-BFA8-456B-880F-3C13B2F4A1A5}"/>
    <cellStyle name="Normal 4 3 3" xfId="4142" xr:uid="{591F19A3-A48A-4E4B-89E4-3A187A46A5D5}"/>
    <cellStyle name="Normal 4 3 4" xfId="5998" xr:uid="{018CCF8D-3BF0-4F3E-8344-C96F4A021946}"/>
    <cellStyle name="Normal 4 3 5" xfId="2604" xr:uid="{C021C4C1-B794-48F9-9338-10C08D5D931B}"/>
    <cellStyle name="Normal 4 3_CCD SteinMart blanket  throw 20140116 (2)" xfId="7994" xr:uid="{135C3087-2A89-4BD8-8E21-4AB936D0688D}"/>
    <cellStyle name="Normal 4 4" xfId="1050" xr:uid="{00000000-0005-0000-0000-000014040000}"/>
    <cellStyle name="Normal 4 4 2" xfId="1051" xr:uid="{00000000-0005-0000-0000-000015040000}"/>
    <cellStyle name="Normal 4 4 2 2" xfId="4145" xr:uid="{483863D0-6FB0-4D59-9650-191BE219F27E}"/>
    <cellStyle name="Normal 4 4 2 3" xfId="6001" xr:uid="{D07F0C7C-C237-4D5E-B826-44013FEE7DFF}"/>
    <cellStyle name="Normal 4 4 2 4" xfId="2607" xr:uid="{76C420C8-C380-4008-BB77-87927ACA20AB}"/>
    <cellStyle name="Normal 4 4 3" xfId="4144" xr:uid="{74D3CFE0-9393-439F-B7A9-03134BFF416D}"/>
    <cellStyle name="Normal 4 4 4" xfId="6000" xr:uid="{A11981FB-CD41-428A-81E4-0631568269CE}"/>
    <cellStyle name="Normal 4 4 5" xfId="2606" xr:uid="{12DBC2CE-7589-4F52-AF69-08A6214F6895}"/>
    <cellStyle name="Normal 4 4_CCD SteinMart blanket  throw 20140116 (2)" xfId="7995" xr:uid="{C372729A-F298-482C-8867-275E96FABD63}"/>
    <cellStyle name="Normal 4 5" xfId="1052" xr:uid="{00000000-0005-0000-0000-000016040000}"/>
    <cellStyle name="Normal 4 5 2" xfId="1053" xr:uid="{00000000-0005-0000-0000-000017040000}"/>
    <cellStyle name="Normal 4 5 2 2" xfId="4147" xr:uid="{196FBFD8-2E1D-4F47-AD4D-F43B6115DC03}"/>
    <cellStyle name="Normal 4 5 2 3" xfId="6003" xr:uid="{8F7EBB99-2399-469F-B913-770DEE9163BA}"/>
    <cellStyle name="Normal 4 5 2 4" xfId="2609" xr:uid="{E3EE16FF-C170-442E-8826-6C6F78BEA15A}"/>
    <cellStyle name="Normal 4 5 3" xfId="4146" xr:uid="{1B789BBB-796B-45F3-8702-06159532CFD2}"/>
    <cellStyle name="Normal 4 5 4" xfId="6002" xr:uid="{41028181-895E-428A-9A24-F3A79BA1C4BE}"/>
    <cellStyle name="Normal 4 5 5" xfId="2608" xr:uid="{125939DF-97F7-4419-96CB-4A32F02B9E27}"/>
    <cellStyle name="Normal 4 5_CCD SteinMart blanket  throw 20140116 (2)" xfId="7996" xr:uid="{C334E4C9-BEBD-463E-91C0-3C92E48CDC13}"/>
    <cellStyle name="Normal 4 6" xfId="1054" xr:uid="{00000000-0005-0000-0000-000018040000}"/>
    <cellStyle name="Normal 4 6 2" xfId="1055" xr:uid="{00000000-0005-0000-0000-000019040000}"/>
    <cellStyle name="Normal 4 6 2 2" xfId="4149" xr:uid="{A632BBE9-F382-4F8A-87BA-910D6BE33EE9}"/>
    <cellStyle name="Normal 4 6 2 3" xfId="6005" xr:uid="{942F4DF7-8B1D-46EF-ADE2-4FB1A948235B}"/>
    <cellStyle name="Normal 4 6 2 4" xfId="2611" xr:uid="{2529C077-6934-416A-9079-9F85CB114E02}"/>
    <cellStyle name="Normal 4 6 3" xfId="4148" xr:uid="{B6D277D0-9209-43BE-AE63-2A816E935992}"/>
    <cellStyle name="Normal 4 6 4" xfId="6004" xr:uid="{F625F911-9293-4F84-9489-AF097C1CCD4C}"/>
    <cellStyle name="Normal 4 6 5" xfId="2610" xr:uid="{5BE6089D-32EB-45D8-B44F-24BDDB71B442}"/>
    <cellStyle name="Normal 4 6_CCD SteinMart blanket  throw 20140116 (2)" xfId="7997" xr:uid="{B5F593C1-2199-4104-9EBE-C216C77B1400}"/>
    <cellStyle name="Normal 4 7" xfId="1056" xr:uid="{00000000-0005-0000-0000-00001A040000}"/>
    <cellStyle name="Normal 4 7 2" xfId="1057" xr:uid="{00000000-0005-0000-0000-00001B040000}"/>
    <cellStyle name="Normal 4 7 2 2" xfId="4151" xr:uid="{D2E185E9-9E7A-4E85-979B-86FDC65827D0}"/>
    <cellStyle name="Normal 4 7 2 3" xfId="6007" xr:uid="{F4B4648A-51D5-4DF7-99F9-53598F89E027}"/>
    <cellStyle name="Normal 4 7 2 4" xfId="2613" xr:uid="{64C58AAE-825F-43B6-B4CD-45B5F810B698}"/>
    <cellStyle name="Normal 4 7 3" xfId="4150" xr:uid="{184B4664-FC54-4C03-A5A8-928361AE114C}"/>
    <cellStyle name="Normal 4 7 4" xfId="6006" xr:uid="{589DAC8A-D10B-43CB-BB43-66B7E7EADAF4}"/>
    <cellStyle name="Normal 4 7 5" xfId="2612" xr:uid="{CCC79E2F-A2F2-4E68-A53D-7129740658A0}"/>
    <cellStyle name="Normal 4 7_CCD SteinMart blanket  throw 20140116 (2)" xfId="7998" xr:uid="{21EEA1B4-F1AF-48FA-AD01-D3505C9C90E5}"/>
    <cellStyle name="Normal 4 8" xfId="1058" xr:uid="{00000000-0005-0000-0000-00001C040000}"/>
    <cellStyle name="Normal 4 8 2" xfId="1059" xr:uid="{00000000-0005-0000-0000-00001D040000}"/>
    <cellStyle name="Normal 4 8 2 2" xfId="4153" xr:uid="{2F744304-2394-4126-A11E-25D8051F0BA8}"/>
    <cellStyle name="Normal 4 8 2 3" xfId="6009" xr:uid="{C49D9695-A430-4AD7-B840-1128E5BAD32D}"/>
    <cellStyle name="Normal 4 8 2 4" xfId="2615" xr:uid="{4F246613-EBB5-44DA-9295-B098CF029F4F}"/>
    <cellStyle name="Normal 4 8 3" xfId="4152" xr:uid="{79D8EC12-403B-4883-A9FB-A8561183D4AE}"/>
    <cellStyle name="Normal 4 8 4" xfId="6008" xr:uid="{B523F2A6-B17C-4389-AF7F-817ECE63E318}"/>
    <cellStyle name="Normal 4 8 5" xfId="2614" xr:uid="{58B8F510-0963-4C71-A09B-A96E8F93FBD6}"/>
    <cellStyle name="Normal 4 8_CCD SteinMart blanket  throw 20140116 (2)" xfId="7999" xr:uid="{4D768A11-2BB0-4CB0-B9D2-498420319DD4}"/>
    <cellStyle name="Normal 4 9" xfId="1060" xr:uid="{00000000-0005-0000-0000-00001E040000}"/>
    <cellStyle name="Normal 4 9 2" xfId="1061" xr:uid="{00000000-0005-0000-0000-00001F040000}"/>
    <cellStyle name="Normal 4 9 2 2" xfId="4155" xr:uid="{3756BA57-6C16-4A1E-A34E-0250B6EF0B7F}"/>
    <cellStyle name="Normal 4 9 2 3" xfId="6011" xr:uid="{281EB5CC-F653-4574-9B2E-F521CA433DE8}"/>
    <cellStyle name="Normal 4 9 2 4" xfId="2617" xr:uid="{7F734308-C6A9-43BA-9641-959A89AE2978}"/>
    <cellStyle name="Normal 4 9 3" xfId="4154" xr:uid="{0CE7464F-C739-4E02-B6A4-CB74A27AD666}"/>
    <cellStyle name="Normal 4 9 4" xfId="6010" xr:uid="{94F27078-3B01-46AA-9D24-1F958A751CA8}"/>
    <cellStyle name="Normal 4 9 5" xfId="2616" xr:uid="{734E8F0E-1C3F-4B9D-930F-5129D864E149}"/>
    <cellStyle name="Normal 4 9_CCD SteinMart blanket  throw 20140116 (2)" xfId="8000" xr:uid="{262DDFCC-D9A4-44DB-AB3C-F67F2EE77A71}"/>
    <cellStyle name="Normal 4_Beauty Rest Buy Sheet" xfId="1062" xr:uid="{00000000-0005-0000-0000-000020040000}"/>
    <cellStyle name="Normal 40" xfId="4683" xr:uid="{97DA678B-B1F7-483C-91B9-0E7A79078F9B}"/>
    <cellStyle name="Normal 40 2" xfId="7687" xr:uid="{3F56E489-9831-44F7-AFCD-EA9ABC8FA889}"/>
    <cellStyle name="Normal 40 2 2" xfId="9884" xr:uid="{D63BBFEB-C4AD-4E5A-8151-D88564DCB503}"/>
    <cellStyle name="Normal 40 3" xfId="9069" xr:uid="{432EE265-AFFD-44E0-A39D-46829B0E099F}"/>
    <cellStyle name="Normal 41" xfId="1063" xr:uid="{00000000-0005-0000-0000-000021040000}"/>
    <cellStyle name="Normal 41 2" xfId="4156" xr:uid="{16C5423A-2528-4AEE-8EAA-08A05116A212}"/>
    <cellStyle name="Normal 41 3" xfId="6012" xr:uid="{D0208373-6874-4770-8500-282CC0D99371}"/>
    <cellStyle name="Normal 41 4" xfId="2618" xr:uid="{98663B03-6BAB-4C5F-876B-419E03C59686}"/>
    <cellStyle name="Normal 42" xfId="7689" xr:uid="{07A8CBDB-F158-4324-B357-8B4B6FA08376}"/>
    <cellStyle name="Normal 42 2" xfId="9885" xr:uid="{C80E9CFC-F12D-4590-B6E5-A4BB51F9590F}"/>
    <cellStyle name="Normal 43" xfId="7690" xr:uid="{1668B171-8D24-4DC9-B7C9-B5B6FABF4A39}"/>
    <cellStyle name="Normal 43 2" xfId="9886" xr:uid="{B509B8E9-B65F-4540-A10C-D63A9C98C3B2}"/>
    <cellStyle name="Normal 44" xfId="7691" xr:uid="{C5668AAC-D476-4CB5-A352-495CF84CA84C}"/>
    <cellStyle name="Normal 44 2" xfId="9887" xr:uid="{4E1A9224-B3F8-44C8-94C6-A64B7409BF89}"/>
    <cellStyle name="Normal 45" xfId="7692" xr:uid="{DB8E3C4E-3091-4A45-B3B5-2C7A20ECE6A4}"/>
    <cellStyle name="Normal 45 2" xfId="7693" xr:uid="{771F2D1F-6EAA-40FA-9493-FBBA343207F4}"/>
    <cellStyle name="Normal 45 2 2" xfId="9889" xr:uid="{E64B1577-A226-4674-B2A1-56045F9D8E68}"/>
    <cellStyle name="Normal 45 3" xfId="9888" xr:uid="{59D725AB-4896-4E18-854C-8F095669556E}"/>
    <cellStyle name="Normal 46" xfId="1064" xr:uid="{00000000-0005-0000-0000-000022040000}"/>
    <cellStyle name="Normal 46 2" xfId="4157" xr:uid="{6222F657-A17B-472C-BDBF-38100C3A47C7}"/>
    <cellStyle name="Normal 46 3" xfId="6013" xr:uid="{D6485EE6-03C3-4148-A6A5-9DA9EBA3DD12}"/>
    <cellStyle name="Normal 46 4" xfId="2619" xr:uid="{47622536-AE81-432A-9511-8FF4B9FE72CE}"/>
    <cellStyle name="Normal 47" xfId="1065" xr:uid="{00000000-0005-0000-0000-000023040000}"/>
    <cellStyle name="Normal 47 2" xfId="4158" xr:uid="{C638CD9B-1E80-4BF3-9E01-2C7DA13A0ED1}"/>
    <cellStyle name="Normal 47 3" xfId="6014" xr:uid="{F4938195-C6D0-4543-AA09-9730C50953A1}"/>
    <cellStyle name="Normal 47 4" xfId="2620" xr:uid="{E4EC1096-8006-4EB8-85AC-0A6A1A00BE32}"/>
    <cellStyle name="Normal 48" xfId="1066" xr:uid="{00000000-0005-0000-0000-000024040000}"/>
    <cellStyle name="Normal 48 2" xfId="4159" xr:uid="{D5EF1B1D-9416-444F-9501-47B4A1AE2AF4}"/>
    <cellStyle name="Normal 48 3" xfId="6015" xr:uid="{1A6DEABC-4BEC-474A-94C7-55A1AB332AA2}"/>
    <cellStyle name="Normal 48 4" xfId="2621" xr:uid="{EDDB52D9-7CB2-4CEB-82FF-3FF225173A9E}"/>
    <cellStyle name="Normal 49" xfId="7694" xr:uid="{749788F1-4D3C-464D-B298-71D6F648CDB0}"/>
    <cellStyle name="Normal 49 2" xfId="1067" xr:uid="{00000000-0005-0000-0000-000025040000}"/>
    <cellStyle name="Normal 49 2 2" xfId="4160" xr:uid="{3FC3F24A-6659-4D66-9A55-890920EFFAAE}"/>
    <cellStyle name="Normal 49 2 3" xfId="6016" xr:uid="{35533B7A-229E-430D-B523-231641716905}"/>
    <cellStyle name="Normal 49 2 4" xfId="2622" xr:uid="{3BA331A9-5DC2-48C7-8C1D-47D70F92A6C5}"/>
    <cellStyle name="Normal 49 3" xfId="1068" xr:uid="{00000000-0005-0000-0000-000026040000}"/>
    <cellStyle name="Normal 49 3 2" xfId="4161" xr:uid="{8EAC1B4D-054E-4E20-A6A4-05BBB4B77AC8}"/>
    <cellStyle name="Normal 49 3 3" xfId="6017" xr:uid="{00E2B43B-511F-4A32-956F-F0AC5DF40337}"/>
    <cellStyle name="Normal 49 3 4" xfId="2623" xr:uid="{A56E5F2C-F80E-4E6C-85CA-B1F947E994BE}"/>
    <cellStyle name="Normal 5" xfId="1069" xr:uid="{00000000-0005-0000-0000-000027040000}"/>
    <cellStyle name="Normal 5 10" xfId="1070" xr:uid="{00000000-0005-0000-0000-000028040000}"/>
    <cellStyle name="Normal 5 10 2" xfId="1071" xr:uid="{00000000-0005-0000-0000-000029040000}"/>
    <cellStyle name="Normal 5 10 2 2" xfId="4164" xr:uid="{307672BB-888B-4758-9C4F-42B4F8AAC56E}"/>
    <cellStyle name="Normal 5 10 2 3" xfId="6020" xr:uid="{C608D8AE-441F-4B74-9DC5-C927547FD013}"/>
    <cellStyle name="Normal 5 10 2 4" xfId="2626" xr:uid="{88B959FA-13E2-4B9F-AB58-DD14B8880E2D}"/>
    <cellStyle name="Normal 5 10 3" xfId="4163" xr:uid="{DA165FD5-0E6A-4E42-8865-2DB77A696C9F}"/>
    <cellStyle name="Normal 5 10 4" xfId="6019" xr:uid="{EF484325-CDDC-4F95-BBCC-2761CE11D7FC}"/>
    <cellStyle name="Normal 5 10 5" xfId="2625" xr:uid="{23E60164-6403-420F-BC4B-025508735054}"/>
    <cellStyle name="Normal 5 10_CCD SteinMart blanket  throw 20140116 (2)" xfId="8001" xr:uid="{40ED4D3A-9007-4CB0-B90F-13B4DB24CB10}"/>
    <cellStyle name="Normal 5 11" xfId="1072" xr:uid="{00000000-0005-0000-0000-00002A040000}"/>
    <cellStyle name="Normal 5 11 2" xfId="1073" xr:uid="{00000000-0005-0000-0000-00002B040000}"/>
    <cellStyle name="Normal 5 11 2 2" xfId="4166" xr:uid="{516EB3CE-2CAA-4928-852D-7E08B387B233}"/>
    <cellStyle name="Normal 5 11 2 3" xfId="6022" xr:uid="{18A3B142-2C55-412D-9656-D4070588EB94}"/>
    <cellStyle name="Normal 5 11 2 4" xfId="2628" xr:uid="{E2245E8F-36F6-4059-992E-BACD18BC7465}"/>
    <cellStyle name="Normal 5 11 3" xfId="4165" xr:uid="{3E7BA648-EB10-4915-A996-28F545BAB7F9}"/>
    <cellStyle name="Normal 5 11 4" xfId="6021" xr:uid="{A3CACF2D-348E-4287-9EF3-CA27D12A909A}"/>
    <cellStyle name="Normal 5 11 5" xfId="2627" xr:uid="{7EA2D871-ED68-49C4-9E0D-629E026E2645}"/>
    <cellStyle name="Normal 5 11_CCD SteinMart blanket  throw 20140116 (2)" xfId="8002" xr:uid="{429F3E4F-06B1-4C3C-B2FD-50D5D35EE3A9}"/>
    <cellStyle name="Normal 5 12" xfId="1074" xr:uid="{00000000-0005-0000-0000-00002C040000}"/>
    <cellStyle name="Normal 5 12 2" xfId="1075" xr:uid="{00000000-0005-0000-0000-00002D040000}"/>
    <cellStyle name="Normal 5 12 2 2" xfId="4168" xr:uid="{0A23DFE2-FD51-4816-972A-52B0051F7091}"/>
    <cellStyle name="Normal 5 12 2 3" xfId="6024" xr:uid="{4256AC05-2136-4930-B6D6-3C3453565E05}"/>
    <cellStyle name="Normal 5 12 2 4" xfId="2630" xr:uid="{F07BA7C2-109E-44AC-94DA-567EB6CCA15B}"/>
    <cellStyle name="Normal 5 12 3" xfId="4167" xr:uid="{1A24C6A1-738F-4E83-B755-09B640B6423E}"/>
    <cellStyle name="Normal 5 12 4" xfId="6023" xr:uid="{024CCE43-B6AD-43E3-AD9B-84F0B8A014E5}"/>
    <cellStyle name="Normal 5 12 5" xfId="2629" xr:uid="{27D203A5-A572-41D0-9F42-3377C2B218F1}"/>
    <cellStyle name="Normal 5 12_CCD SteinMart blanket  throw 20140116 (2)" xfId="8003" xr:uid="{FF0EB90D-D071-41B0-B74C-D9FFE377F29D}"/>
    <cellStyle name="Normal 5 13" xfId="1076" xr:uid="{00000000-0005-0000-0000-00002E040000}"/>
    <cellStyle name="Normal 5 13 2" xfId="1077" xr:uid="{00000000-0005-0000-0000-00002F040000}"/>
    <cellStyle name="Normal 5 13 2 2" xfId="4170" xr:uid="{C0AC3061-4300-4760-8AFD-C2343A7D0DCA}"/>
    <cellStyle name="Normal 5 13 2 3" xfId="6026" xr:uid="{4CBDB13D-DB96-4A77-AD75-9A97250EE3F6}"/>
    <cellStyle name="Normal 5 13 2 4" xfId="2632" xr:uid="{5924E4F7-EF79-4F25-9AD6-EA20246F52EF}"/>
    <cellStyle name="Normal 5 13 3" xfId="4169" xr:uid="{52AE8C2A-A64E-4B6B-B97D-FD7B16BB7667}"/>
    <cellStyle name="Normal 5 13 4" xfId="6025" xr:uid="{0D1BE985-560D-4D43-A190-9F58D4A6B12D}"/>
    <cellStyle name="Normal 5 13 5" xfId="2631" xr:uid="{7DAF94E4-4B37-4374-AFE0-D3AED6D29E10}"/>
    <cellStyle name="Normal 5 13_CCD SteinMart blanket  throw 20140116 (2)" xfId="8004" xr:uid="{0D258332-52E4-478D-85DD-3385F2178E5E}"/>
    <cellStyle name="Normal 5 14" xfId="1078" xr:uid="{00000000-0005-0000-0000-000030040000}"/>
    <cellStyle name="Normal 5 14 2" xfId="1079" xr:uid="{00000000-0005-0000-0000-000031040000}"/>
    <cellStyle name="Normal 5 14 2 2" xfId="4172" xr:uid="{ED37C5EB-38BD-44D7-9F20-DB41AB838F07}"/>
    <cellStyle name="Normal 5 14 2 3" xfId="6028" xr:uid="{7AAA172C-D2D2-44B1-A83A-53C408316506}"/>
    <cellStyle name="Normal 5 14 2 4" xfId="2634" xr:uid="{AEE87349-BFF3-4D82-8670-AAF62728CF02}"/>
    <cellStyle name="Normal 5 14 3" xfId="4171" xr:uid="{0DDFDF55-F050-4340-92C7-6D5F3802B714}"/>
    <cellStyle name="Normal 5 14 4" xfId="6027" xr:uid="{0F55D0AD-C72E-4ED1-A02D-A93B08141651}"/>
    <cellStyle name="Normal 5 14 5" xfId="2633" xr:uid="{B2834D77-3615-4E88-92B2-1C4BDE4ED686}"/>
    <cellStyle name="Normal 5 14_CCD SteinMart blanket  throw 20140116 (2)" xfId="8005" xr:uid="{48C803B5-31DB-447E-AB35-AB0A46C94683}"/>
    <cellStyle name="Normal 5 15" xfId="1080" xr:uid="{00000000-0005-0000-0000-000032040000}"/>
    <cellStyle name="Normal 5 15 2" xfId="1081" xr:uid="{00000000-0005-0000-0000-000033040000}"/>
    <cellStyle name="Normal 5 15 2 2" xfId="4174" xr:uid="{E7F86ABB-358B-401E-959E-FBD8AA193887}"/>
    <cellStyle name="Normal 5 15 2 3" xfId="6030" xr:uid="{F5022B80-FD7B-4F08-A42A-C50856D0539B}"/>
    <cellStyle name="Normal 5 15 2 4" xfId="2636" xr:uid="{68E61570-5E99-4337-9B25-6A79EF098BD0}"/>
    <cellStyle name="Normal 5 15 3" xfId="4173" xr:uid="{4D24AE8E-BA34-4994-A235-03723672C951}"/>
    <cellStyle name="Normal 5 15 4" xfId="6029" xr:uid="{18023841-7E5E-4976-AB8B-53855B39A12D}"/>
    <cellStyle name="Normal 5 15 5" xfId="2635" xr:uid="{2BA1A62B-05A3-4B3A-B3CE-0C8B97FCFEEE}"/>
    <cellStyle name="Normal 5 15_CCD SteinMart blanket  throw 20140116 (2)" xfId="8006" xr:uid="{49D1D363-4B4A-4F4E-B656-03C60D4448A8}"/>
    <cellStyle name="Normal 5 16" xfId="1082" xr:uid="{00000000-0005-0000-0000-000034040000}"/>
    <cellStyle name="Normal 5 16 2" xfId="1083" xr:uid="{00000000-0005-0000-0000-000035040000}"/>
    <cellStyle name="Normal 5 16 2 2" xfId="4176" xr:uid="{A371F156-4C7F-4920-A31C-196A235A1194}"/>
    <cellStyle name="Normal 5 16 2 3" xfId="6032" xr:uid="{27DBB3A3-32A1-4883-A3D2-811E14B4931B}"/>
    <cellStyle name="Normal 5 16 2 4" xfId="2638" xr:uid="{6C1DEA04-D514-466B-BD7D-03FDCF4342BD}"/>
    <cellStyle name="Normal 5 16 3" xfId="4175" xr:uid="{31A7A274-EE55-4FA1-BF7A-075C733C5966}"/>
    <cellStyle name="Normal 5 16 4" xfId="6031" xr:uid="{95851A83-ADFD-40BF-8FA7-FF62F4CA23EB}"/>
    <cellStyle name="Normal 5 16 5" xfId="2637" xr:uid="{6D37D930-DF0F-41B0-B1C1-F6C2E9D4AE41}"/>
    <cellStyle name="Normal 5 16_CCD SteinMart blanket  throw 20140116 (2)" xfId="8007" xr:uid="{28C3D61C-C944-4CEA-B922-E70816B2CA2D}"/>
    <cellStyle name="Normal 5 17" xfId="1084" xr:uid="{00000000-0005-0000-0000-000036040000}"/>
    <cellStyle name="Normal 5 17 2" xfId="1085" xr:uid="{00000000-0005-0000-0000-000037040000}"/>
    <cellStyle name="Normal 5 17 2 2" xfId="4178" xr:uid="{24E06054-6C09-4521-AC71-E631BB6D324F}"/>
    <cellStyle name="Normal 5 17 2 3" xfId="6034" xr:uid="{5C91FE35-0E5D-45F8-872A-7F5665C365C0}"/>
    <cellStyle name="Normal 5 17 2 4" xfId="2640" xr:uid="{98A9A5E3-8ED4-4C85-87F0-C1FE7851CFAE}"/>
    <cellStyle name="Normal 5 17 3" xfId="4177" xr:uid="{BF3A0BB5-E6A6-40A0-B157-7958DC0786A2}"/>
    <cellStyle name="Normal 5 17 4" xfId="6033" xr:uid="{03CB3EE4-59F6-4CFC-BE62-8E1B816E81F6}"/>
    <cellStyle name="Normal 5 17 5" xfId="2639" xr:uid="{5A83DE52-B55D-48A2-9757-0CBB1487391F}"/>
    <cellStyle name="Normal 5 17_CCD SteinMart blanket  throw 20140116 (2)" xfId="8008" xr:uid="{0ECC5B31-8F9C-40A5-815B-430F2BEF9E86}"/>
    <cellStyle name="Normal 5 18" xfId="1086" xr:uid="{00000000-0005-0000-0000-000038040000}"/>
    <cellStyle name="Normal 5 18 2" xfId="1087" xr:uid="{00000000-0005-0000-0000-000039040000}"/>
    <cellStyle name="Normal 5 18 2 2" xfId="4180" xr:uid="{90B217A0-00C7-4FC4-9E34-A7794DBDDE7E}"/>
    <cellStyle name="Normal 5 18 2 3" xfId="6036" xr:uid="{C4003843-51A8-4261-A015-CD0B4475026A}"/>
    <cellStyle name="Normal 5 18 2 4" xfId="2642" xr:uid="{6A629929-D567-4C0D-9821-932F81D194BB}"/>
    <cellStyle name="Normal 5 18 3" xfId="4179" xr:uid="{DBA64724-B92E-4578-901B-B1980E146492}"/>
    <cellStyle name="Normal 5 18 4" xfId="6035" xr:uid="{0CAC5C04-D1ED-458A-AD3C-826DD8748F79}"/>
    <cellStyle name="Normal 5 18 5" xfId="2641" xr:uid="{3FB04F36-A94F-44E7-8F79-62E79A1470E7}"/>
    <cellStyle name="Normal 5 18_CCD SteinMart blanket  throw 20140116 (2)" xfId="8009" xr:uid="{5C1EBB55-E371-4E20-B1DA-29F145D60222}"/>
    <cellStyle name="Normal 5 19" xfId="4162" xr:uid="{A6EF3D65-FAEC-4731-B891-60742F39C16D}"/>
    <cellStyle name="Normal 5 19 2" xfId="6037" xr:uid="{16D87C79-1399-467B-A7E5-CE70FEBD6E10}"/>
    <cellStyle name="Normal 5 19 3" xfId="8928" xr:uid="{A63F0044-08CC-4246-87A6-CE45E2C5FF73}"/>
    <cellStyle name="Normal 5 2" xfId="1088" xr:uid="{00000000-0005-0000-0000-00003A040000}"/>
    <cellStyle name="Normal 5 2 2" xfId="1089" xr:uid="{00000000-0005-0000-0000-00003B040000}"/>
    <cellStyle name="Normal 5 2 2 2" xfId="4182" xr:uid="{820EE171-5740-4B41-AE01-7FA959908D33}"/>
    <cellStyle name="Normal 5 2 2 3" xfId="6039" xr:uid="{EBE51E5D-AF29-437F-B33F-CF229B29690B}"/>
    <cellStyle name="Normal 5 2 2 4" xfId="2644" xr:uid="{7D9932F9-0E07-42DA-A4EA-4E8B1FFBF1AD}"/>
    <cellStyle name="Normal 5 2 3" xfId="4181" xr:uid="{9482F76B-A01C-42AB-A6BB-A840943286C6}"/>
    <cellStyle name="Normal 5 2 4" xfId="6038" xr:uid="{2C6FCDF1-B90F-4971-98BC-AD5E803FC92A}"/>
    <cellStyle name="Normal 5 2 5" xfId="2643" xr:uid="{5A73A773-259E-42A0-97B5-C552BB2365A0}"/>
    <cellStyle name="Normal 5 2_CCD SteinMart blanket  throw 20140116 (2)" xfId="8010" xr:uid="{673152CA-F048-43CA-8E4D-2AA393E7737C}"/>
    <cellStyle name="Normal 5 20" xfId="6040" xr:uid="{B49D41B6-E0DB-4FAD-89A4-0A9747FE5F93}"/>
    <cellStyle name="Normal 5 21" xfId="6018" xr:uid="{BCCF20B9-10AD-4CBB-99ED-B91E7B1778B7}"/>
    <cellStyle name="Normal 5 21 2" xfId="9467" xr:uid="{F3D7FC9B-C6AD-4EA4-A4BC-1A590E1D8BF1}"/>
    <cellStyle name="Normal 5 22" xfId="8388" xr:uid="{74701F04-64C1-460C-A154-79921AC20251}"/>
    <cellStyle name="Normal 5 23" xfId="8302" xr:uid="{E18494B3-ECE1-4C6E-AED0-A3CACDF0005D}"/>
    <cellStyle name="Normal 5 24" xfId="2624" xr:uid="{16C2DBF6-F57A-47D8-93AD-E5F16CBEBFED}"/>
    <cellStyle name="Normal 5 25" xfId="8675" xr:uid="{999DED1E-A2D8-40F3-82B5-12E223E6BE4D}"/>
    <cellStyle name="Normal 5 26" xfId="8602" xr:uid="{580ACCD4-1583-4EF2-AB39-171C00029FAD}"/>
    <cellStyle name="Normal 5 27" xfId="8614" xr:uid="{591DF328-E9B1-41BD-8C16-EBE5D7C6644A}"/>
    <cellStyle name="Normal 5 3" xfId="1090" xr:uid="{00000000-0005-0000-0000-00003C040000}"/>
    <cellStyle name="Normal 5 3 2" xfId="1091" xr:uid="{00000000-0005-0000-0000-00003D040000}"/>
    <cellStyle name="Normal 5 3 2 2" xfId="4184" xr:uid="{3ED907DA-76CA-493E-94AF-F04978A5FB25}"/>
    <cellStyle name="Normal 5 3 2 3" xfId="6042" xr:uid="{41D44D5B-B13E-4B64-A724-56BDD55F1110}"/>
    <cellStyle name="Normal 5 3 2 4" xfId="2646" xr:uid="{0C3C2CCA-315E-48ED-9662-6F8EA1C5F0F3}"/>
    <cellStyle name="Normal 5 3 3" xfId="4183" xr:uid="{67045535-9A7C-4DB2-A3E2-49A49A600EDB}"/>
    <cellStyle name="Normal 5 3 4" xfId="6041" xr:uid="{55AF3EC2-A1F5-46FA-8AE7-7FB57FBFF3FD}"/>
    <cellStyle name="Normal 5 3 5" xfId="2645" xr:uid="{CE68B94D-1F4A-41CA-B9D3-2928B7B8C7BC}"/>
    <cellStyle name="Normal 5 3_CCD SteinMart blanket  throw 20140116 (2)" xfId="8011" xr:uid="{57C10254-7732-44C4-96A4-9D5C2718951B}"/>
    <cellStyle name="Normal 5 4" xfId="1092" xr:uid="{00000000-0005-0000-0000-00003E040000}"/>
    <cellStyle name="Normal 5 4 2" xfId="1093" xr:uid="{00000000-0005-0000-0000-00003F040000}"/>
    <cellStyle name="Normal 5 4 2 2" xfId="4186" xr:uid="{DBFA2A57-0467-4433-9002-50C2D441052A}"/>
    <cellStyle name="Normal 5 4 2 3" xfId="6044" xr:uid="{D0C3AFAE-8C70-4E36-B3EB-2D9DD2D2504C}"/>
    <cellStyle name="Normal 5 4 2 4" xfId="2648" xr:uid="{B6E5DB63-08E6-4EB5-AFA3-CB618A405C3D}"/>
    <cellStyle name="Normal 5 4 3" xfId="4185" xr:uid="{CB015D62-46BC-427F-9461-56B850D2A156}"/>
    <cellStyle name="Normal 5 4 4" xfId="6043" xr:uid="{2A505E13-5315-462D-AA7B-F69EF5BCFAE6}"/>
    <cellStyle name="Normal 5 4 5" xfId="2647" xr:uid="{73250304-8953-4451-96CE-FB82BEA78F09}"/>
    <cellStyle name="Normal 5 4_CCD SteinMart blanket  throw 20140116 (2)" xfId="8012" xr:uid="{6E714B34-AA01-4BBF-B129-CC6BDA742B43}"/>
    <cellStyle name="Normal 5 5" xfId="1094" xr:uid="{00000000-0005-0000-0000-000040040000}"/>
    <cellStyle name="Normal 5 5 2" xfId="1095" xr:uid="{00000000-0005-0000-0000-000041040000}"/>
    <cellStyle name="Normal 5 5 2 2" xfId="4188" xr:uid="{0ABB9523-B99A-41BD-87C0-572617AC87F0}"/>
    <cellStyle name="Normal 5 5 2 3" xfId="6046" xr:uid="{AD4D2A43-FBB1-4C37-A97C-C8A8DD8870CF}"/>
    <cellStyle name="Normal 5 5 2 4" xfId="2650" xr:uid="{850CED77-647D-4FB6-B6CA-EC80682D21DB}"/>
    <cellStyle name="Normal 5 5 3" xfId="4187" xr:uid="{2AD6D1B7-B346-4EB6-946A-75658EB14D75}"/>
    <cellStyle name="Normal 5 5 4" xfId="6045" xr:uid="{D58BEE11-532C-4B7D-ABE5-8B8C952C9A18}"/>
    <cellStyle name="Normal 5 5 5" xfId="2649" xr:uid="{ED5960B9-A77C-4A6B-B4E1-E9D248AD89C3}"/>
    <cellStyle name="Normal 5 5_CCD SteinMart blanket  throw 20140116 (2)" xfId="8013" xr:uid="{50A8FF4A-84C9-4630-9A9A-5C90EE6C5ED9}"/>
    <cellStyle name="Normal 5 6" xfId="1096" xr:uid="{00000000-0005-0000-0000-000042040000}"/>
    <cellStyle name="Normal 5 6 2" xfId="1097" xr:uid="{00000000-0005-0000-0000-000043040000}"/>
    <cellStyle name="Normal 5 6 2 2" xfId="4190" xr:uid="{324F5E5C-9E72-4A51-AA9A-38B14622049F}"/>
    <cellStyle name="Normal 5 6 2 3" xfId="6048" xr:uid="{6AA4DF6A-C429-447C-9953-8121F44E3626}"/>
    <cellStyle name="Normal 5 6 2 4" xfId="2652" xr:uid="{9EAC9B29-8F9D-4D20-AEA8-1D825532A1CF}"/>
    <cellStyle name="Normal 5 6 3" xfId="4189" xr:uid="{4E067C63-8E95-4DB2-910F-20E84372A0B2}"/>
    <cellStyle name="Normal 5 6 4" xfId="6047" xr:uid="{908D1B76-6A7C-4CC5-BD20-EA40A4746034}"/>
    <cellStyle name="Normal 5 6 5" xfId="2651" xr:uid="{5F614987-5F2D-4B28-9D55-41C5500E7EC0}"/>
    <cellStyle name="Normal 5 6_CCD SteinMart blanket  throw 20140116 (2)" xfId="8014" xr:uid="{75EC11F0-F3BB-456A-8176-C24F9D552F0F}"/>
    <cellStyle name="Normal 5 7" xfId="1098" xr:uid="{00000000-0005-0000-0000-000044040000}"/>
    <cellStyle name="Normal 5 7 2" xfId="1099" xr:uid="{00000000-0005-0000-0000-000045040000}"/>
    <cellStyle name="Normal 5 7 2 2" xfId="4192" xr:uid="{4A1BF828-7487-4F38-B3D9-A6D71B25B49B}"/>
    <cellStyle name="Normal 5 7 2 3" xfId="6050" xr:uid="{704A77EE-5F0D-4B7A-AD5B-4C07DD9AED08}"/>
    <cellStyle name="Normal 5 7 2 4" xfId="2654" xr:uid="{7105881C-358A-4E24-A7D3-57D3D00DEFBD}"/>
    <cellStyle name="Normal 5 7 3" xfId="4191" xr:uid="{1239BC76-F546-4B79-9E2B-195CBFD7377D}"/>
    <cellStyle name="Normal 5 7 4" xfId="6049" xr:uid="{F9B17A4D-ACE0-432F-A3F3-37AF630A5867}"/>
    <cellStyle name="Normal 5 7 5" xfId="2653" xr:uid="{A277E349-40AD-41BD-9AE1-652615CEBFDE}"/>
    <cellStyle name="Normal 5 7_CCD SteinMart blanket  throw 20140116 (2)" xfId="8015" xr:uid="{BC16EFC1-1C08-4792-8CB1-E4C037591806}"/>
    <cellStyle name="Normal 5 8" xfId="1100" xr:uid="{00000000-0005-0000-0000-000046040000}"/>
    <cellStyle name="Normal 5 8 2" xfId="1101" xr:uid="{00000000-0005-0000-0000-000047040000}"/>
    <cellStyle name="Normal 5 8 2 2" xfId="4194" xr:uid="{82DF49C9-7255-4E07-A1D2-5ED415660429}"/>
    <cellStyle name="Normal 5 8 2 3" xfId="6052" xr:uid="{6A91B656-9FBD-4D64-8EC7-CD8533893BCF}"/>
    <cellStyle name="Normal 5 8 2 4" xfId="2656" xr:uid="{BF2537EF-806D-4BA2-A8DF-8967FC626BE4}"/>
    <cellStyle name="Normal 5 8 3" xfId="4193" xr:uid="{9DB95573-9802-4D4A-96A7-0D7E6F00B27E}"/>
    <cellStyle name="Normal 5 8 4" xfId="6051" xr:uid="{F29BF98E-B8D0-4A69-8A41-8BE5C48F0604}"/>
    <cellStyle name="Normal 5 8 5" xfId="2655" xr:uid="{C71FE729-BE9A-4D20-8448-725D89FEFA41}"/>
    <cellStyle name="Normal 5 8_CCD SteinMart blanket  throw 20140116 (2)" xfId="8016" xr:uid="{34217B8B-A230-4853-B09D-98E72A78CCE4}"/>
    <cellStyle name="Normal 5 9" xfId="1102" xr:uid="{00000000-0005-0000-0000-000048040000}"/>
    <cellStyle name="Normal 5 9 2" xfId="1103" xr:uid="{00000000-0005-0000-0000-000049040000}"/>
    <cellStyle name="Normal 5 9 2 2" xfId="4196" xr:uid="{57A40C7E-8B97-4DF9-91CC-AD0E9CBD1EEE}"/>
    <cellStyle name="Normal 5 9 2 3" xfId="6054" xr:uid="{EBEBEDD3-4811-46CD-A21D-E5299842BD09}"/>
    <cellStyle name="Normal 5 9 2 4" xfId="2658" xr:uid="{A140A664-E983-4FD7-BD0B-AA61EBFB3CBA}"/>
    <cellStyle name="Normal 5 9 3" xfId="4195" xr:uid="{F2C88989-72CD-4DFA-BC4A-2E3307B7E065}"/>
    <cellStyle name="Normal 5 9 4" xfId="6053" xr:uid="{79412600-34D3-468C-A5D8-CFB0EF707CB8}"/>
    <cellStyle name="Normal 5 9 5" xfId="2657" xr:uid="{D1237AC8-899B-49AF-8883-A86E8CA1D074}"/>
    <cellStyle name="Normal 5 9_CCD SteinMart blanket  throw 20140116 (2)" xfId="8017" xr:uid="{2384F447-6E47-4833-86E7-B1B218530EA1}"/>
    <cellStyle name="Normal 5_CCD SteinMart blanket  throw 20140116 (2)" xfId="8018" xr:uid="{8F0D8936-D4B7-41DB-BA93-A6C26D03E838}"/>
    <cellStyle name="Normal 50" xfId="8083" xr:uid="{06BAACF9-ABF7-4B55-BF1E-27FE8C308B53}"/>
    <cellStyle name="Normal 50 2" xfId="1104" xr:uid="{00000000-0005-0000-0000-00004B040000}"/>
    <cellStyle name="Normal 50 2 2" xfId="4197" xr:uid="{CE2B08C3-0677-4BE8-BC7E-2B7A06EA723F}"/>
    <cellStyle name="Normal 50 2 3" xfId="6055" xr:uid="{8CCAC4E8-1615-4E3B-81A0-D71A4731720B}"/>
    <cellStyle name="Normal 50 2 4" xfId="2659" xr:uid="{63982894-C61A-472A-92B9-169774C3FE9E}"/>
    <cellStyle name="Normal 50 3" xfId="1105" xr:uid="{00000000-0005-0000-0000-00004C040000}"/>
    <cellStyle name="Normal 50 3 2" xfId="4198" xr:uid="{776CD5A8-55C3-453C-9CC8-6B74B3B77FE2}"/>
    <cellStyle name="Normal 50 3 3" xfId="6056" xr:uid="{F0640184-0C81-483D-8546-86C59F973D89}"/>
    <cellStyle name="Normal 50 3 4" xfId="2660" xr:uid="{2F9BC18D-C628-4994-A40D-2BC0263F2ED8}"/>
    <cellStyle name="Normal 51" xfId="8086" xr:uid="{AB2B1B0F-6861-454B-A01B-B0362EDD2CF4}"/>
    <cellStyle name="Normal 51 2" xfId="1106" xr:uid="{00000000-0005-0000-0000-00004D040000}"/>
    <cellStyle name="Normal 51 2 2" xfId="4199" xr:uid="{5773D091-7A06-4D8B-84DE-168D4D3A326B}"/>
    <cellStyle name="Normal 51 2 3" xfId="6057" xr:uid="{78BE73A1-374C-4DF8-A1B6-EE58F0610DB5}"/>
    <cellStyle name="Normal 51 2 4" xfId="2661" xr:uid="{98E7FA90-5CA9-41A0-9FC1-5E8A2B9A36F7}"/>
    <cellStyle name="Normal 51 3" xfId="1107" xr:uid="{00000000-0005-0000-0000-00004E040000}"/>
    <cellStyle name="Normal 51 3 2" xfId="4200" xr:uid="{7553E331-D339-42C1-A7C9-2E8DDEFBB327}"/>
    <cellStyle name="Normal 51 3 3" xfId="6058" xr:uid="{70EBBE5F-0CC2-4797-8CBD-FB055F56BF06}"/>
    <cellStyle name="Normal 51 3 4" xfId="2662" xr:uid="{021CCE2D-72A3-4939-AC01-96F53FC42B4D}"/>
    <cellStyle name="Normal 52" xfId="8088" xr:uid="{97C3294B-31D8-441F-A2C5-F3D5F79E3804}"/>
    <cellStyle name="Normal 52 2" xfId="1108" xr:uid="{00000000-0005-0000-0000-00004F040000}"/>
    <cellStyle name="Normal 52 2 2" xfId="4201" xr:uid="{DA70FFDE-5D30-4EF4-918D-98AB06558114}"/>
    <cellStyle name="Normal 52 2 3" xfId="6059" xr:uid="{6E99E519-B1FE-4A96-B5CA-FD20EE73C34B}"/>
    <cellStyle name="Normal 52 2 4" xfId="2663" xr:uid="{F7FE2292-16E6-4918-B70E-9ED7011C4D6C}"/>
    <cellStyle name="Normal 52 3" xfId="1109" xr:uid="{00000000-0005-0000-0000-000050040000}"/>
    <cellStyle name="Normal 52 3 2" xfId="4202" xr:uid="{177A0E0F-5F13-4CD0-99F9-EAD8B398E009}"/>
    <cellStyle name="Normal 52 3 3" xfId="6060" xr:uid="{96F5C06B-F180-4303-8572-C67BED09F535}"/>
    <cellStyle name="Normal 52 3 4" xfId="2664" xr:uid="{715C4792-FB7D-46A2-BA6E-8CAD882404D7}"/>
    <cellStyle name="Normal 53" xfId="4694" xr:uid="{1333AB56-433E-44C6-A9A8-708563E1BD54}"/>
    <cellStyle name="Normal 53 2" xfId="1110" xr:uid="{00000000-0005-0000-0000-000051040000}"/>
    <cellStyle name="Normal 53 2 2" xfId="4203" xr:uid="{C8C543EC-E9EF-4F39-8F85-D4D152838688}"/>
    <cellStyle name="Normal 53 2 3" xfId="6061" xr:uid="{459E647F-5CF3-4064-B05A-C6EAE86EC2BD}"/>
    <cellStyle name="Normal 53 2 4" xfId="2665" xr:uid="{4E7218EC-D618-4188-9F98-CC4CFBB0753F}"/>
    <cellStyle name="Normal 53 3" xfId="1111" xr:uid="{00000000-0005-0000-0000-000052040000}"/>
    <cellStyle name="Normal 53 3 2" xfId="4204" xr:uid="{A200AADA-A8EE-4952-B82B-530537EBBC34}"/>
    <cellStyle name="Normal 53 3 3" xfId="6062" xr:uid="{7B3D680E-B613-4FA2-8217-1D71DC2FEA2F}"/>
    <cellStyle name="Normal 53 3 4" xfId="2666" xr:uid="{57C732EA-14FA-41F0-AD8F-5214745B66D9}"/>
    <cellStyle name="Normal 53 4" xfId="9074" xr:uid="{FC5EAF50-40FA-4689-9D7A-2048FE711565}"/>
    <cellStyle name="Normal 54 2" xfId="1112" xr:uid="{00000000-0005-0000-0000-000053040000}"/>
    <cellStyle name="Normal 54 2 2" xfId="4205" xr:uid="{277E3621-A3FC-4267-ACC1-FC988C52CD6B}"/>
    <cellStyle name="Normal 54 2 3" xfId="6063" xr:uid="{E6BAADEB-7B29-4ABE-9FE2-CFC2E8CF545B}"/>
    <cellStyle name="Normal 54 2 4" xfId="2667" xr:uid="{C22EB6B7-93FE-42BA-BFE3-DEC35482A1D6}"/>
    <cellStyle name="Normal 54 3" xfId="1113" xr:uid="{00000000-0005-0000-0000-000054040000}"/>
    <cellStyle name="Normal 54 3 2" xfId="4206" xr:uid="{1C08E5CB-389C-4692-B8B9-BDE2790D5908}"/>
    <cellStyle name="Normal 54 3 3" xfId="6064" xr:uid="{FDD22EBC-7654-45E2-88EB-4EAFF4FB7413}"/>
    <cellStyle name="Normal 54 3 4" xfId="2668" xr:uid="{3072B6BF-0623-426E-8503-BC2A40E29FE0}"/>
    <cellStyle name="Normal 55 2" xfId="1114" xr:uid="{00000000-0005-0000-0000-000055040000}"/>
    <cellStyle name="Normal 55 2 2" xfId="4207" xr:uid="{A19AE9E1-7E28-4A40-B09A-D0899AA8BB7B}"/>
    <cellStyle name="Normal 55 2 3" xfId="6065" xr:uid="{ACB4ED60-89F7-427C-B575-72727A6C5EB7}"/>
    <cellStyle name="Normal 55 2 4" xfId="2669" xr:uid="{5AEE6493-C3F1-44E1-98C0-E2D90A2A832C}"/>
    <cellStyle name="Normal 55 3" xfId="1115" xr:uid="{00000000-0005-0000-0000-000056040000}"/>
    <cellStyle name="Normal 55 3 2" xfId="4208" xr:uid="{4579FD18-09FA-4A15-BEA2-7F8C5176CFF1}"/>
    <cellStyle name="Normal 55 3 3" xfId="6066" xr:uid="{CA3F1F37-BF7D-4C61-990B-CD54B8FFDD28}"/>
    <cellStyle name="Normal 55 3 4" xfId="2670" xr:uid="{E195FB5B-1F69-4280-8695-660D1B768EBF}"/>
    <cellStyle name="Normal 56 2" xfId="1116" xr:uid="{00000000-0005-0000-0000-000057040000}"/>
    <cellStyle name="Normal 56 2 2" xfId="4209" xr:uid="{40971243-CEF8-485E-8675-659107B5DEE4}"/>
    <cellStyle name="Normal 56 2 3" xfId="6067" xr:uid="{3B4AFAB5-E5D5-450D-8A7B-63279CF83440}"/>
    <cellStyle name="Normal 56 2 4" xfId="2671" xr:uid="{62FF1A1D-C3EF-407B-8825-957784F23C5C}"/>
    <cellStyle name="Normal 56 3" xfId="1117" xr:uid="{00000000-0005-0000-0000-000058040000}"/>
    <cellStyle name="Normal 56 3 2" xfId="4210" xr:uid="{6BE49F0E-38DF-4029-BE6D-0E32366AB512}"/>
    <cellStyle name="Normal 56 3 3" xfId="6068" xr:uid="{5953912B-7AAD-4D20-9673-7E93EB32834D}"/>
    <cellStyle name="Normal 56 3 4" xfId="2672" xr:uid="{0D2B9357-9E29-4A17-8DCE-576810B0961C}"/>
    <cellStyle name="Normal 57 2" xfId="1118" xr:uid="{00000000-0005-0000-0000-000059040000}"/>
    <cellStyle name="Normal 57 2 2" xfId="4211" xr:uid="{5BCED29F-A024-4AAD-8D93-59B9343ACE1A}"/>
    <cellStyle name="Normal 57 2 3" xfId="6069" xr:uid="{E12CBFB9-4626-4359-8BB6-8F8845C5FF8E}"/>
    <cellStyle name="Normal 57 2 4" xfId="2673" xr:uid="{F04F9B3C-C41D-4838-A050-3AB7FA7E0083}"/>
    <cellStyle name="Normal 57 3" xfId="1119" xr:uid="{00000000-0005-0000-0000-00005A040000}"/>
    <cellStyle name="Normal 57 3 2" xfId="4212" xr:uid="{0B037F0B-9DE8-4F36-8818-3A8073CEB5F0}"/>
    <cellStyle name="Normal 57 3 3" xfId="6070" xr:uid="{42F790DE-4D1E-4EAA-8FC8-8E8D1A3F6CCF}"/>
    <cellStyle name="Normal 57 3 4" xfId="2674" xr:uid="{319B40B6-C858-44BB-9A7E-5C604694A5B8}"/>
    <cellStyle name="Normal 58 2" xfId="1120" xr:uid="{00000000-0005-0000-0000-00005B040000}"/>
    <cellStyle name="Normal 58 2 2" xfId="4213" xr:uid="{802D162A-2765-4395-B9AD-7BBE792E2E4E}"/>
    <cellStyle name="Normal 58 2 3" xfId="6071" xr:uid="{1D91FA7B-1216-4C74-87FD-CFCF9C5F8CD9}"/>
    <cellStyle name="Normal 58 2 4" xfId="2675" xr:uid="{4FC236C2-3B0C-4655-8661-5C22D3B67295}"/>
    <cellStyle name="Normal 58 3" xfId="1121" xr:uid="{00000000-0005-0000-0000-00005C040000}"/>
    <cellStyle name="Normal 58 3 2" xfId="4214" xr:uid="{AAAFF70B-4CF4-4857-A9BE-C0536CA3F6ED}"/>
    <cellStyle name="Normal 58 3 3" xfId="6072" xr:uid="{314F4317-98C5-4C74-893F-A66A15D4AABC}"/>
    <cellStyle name="Normal 58 3 4" xfId="2676" xr:uid="{9D70D889-8B52-40BF-8DD8-9C6B75F6BA36}"/>
    <cellStyle name="Normal 59 2" xfId="1122" xr:uid="{00000000-0005-0000-0000-00005D040000}"/>
    <cellStyle name="Normal 59 2 2" xfId="4215" xr:uid="{176CC9D9-7346-4339-AEC8-0D5307B870DC}"/>
    <cellStyle name="Normal 59 2 3" xfId="6073" xr:uid="{7C8BC4C6-3715-41BE-9ED3-29956EC94B06}"/>
    <cellStyle name="Normal 59 2 4" xfId="2677" xr:uid="{B48C35C2-E7CB-45B1-A977-24CAA0F857AF}"/>
    <cellStyle name="Normal 59 3" xfId="1123" xr:uid="{00000000-0005-0000-0000-00005E040000}"/>
    <cellStyle name="Normal 59 3 2" xfId="4216" xr:uid="{224C8C96-58FA-46B4-8733-A04227A01B8F}"/>
    <cellStyle name="Normal 59 3 3" xfId="6074" xr:uid="{AA66E5B9-4EC8-48B9-BE67-89B94F1EC228}"/>
    <cellStyle name="Normal 59 3 4" xfId="2678" xr:uid="{54726B6A-47EC-4E62-B593-574630DE27AA}"/>
    <cellStyle name="Normal 6" xfId="1124" xr:uid="{00000000-0005-0000-0000-00005F040000}"/>
    <cellStyle name="Normal 6 2" xfId="1125" xr:uid="{00000000-0005-0000-0000-000060040000}"/>
    <cellStyle name="Normal 6 2 2" xfId="4218" xr:uid="{20AB2287-37D0-4999-AC63-37B970FB34F5}"/>
    <cellStyle name="Normal 6 2 3" xfId="6992" xr:uid="{C2335FA0-FEAF-4437-A649-8A82966E0A07}"/>
    <cellStyle name="Normal 6 2 4" xfId="2680" xr:uid="{0A7CD8A8-E848-4189-9FA3-E8B9DCD08A3C}"/>
    <cellStyle name="Normal 6 3" xfId="4217" xr:uid="{E734108A-92D9-44ED-A6AD-B39AD2E0B4B4}"/>
    <cellStyle name="Normal 6 3 2" xfId="8929" xr:uid="{538D0B39-2976-4408-BEFC-7A55EFB45AB9}"/>
    <cellStyle name="Normal 6 4" xfId="6075" xr:uid="{D6DF0F70-4A9F-4545-BCDF-C492381F1A57}"/>
    <cellStyle name="Normal 6 4 2" xfId="9468" xr:uid="{3D4A2F9F-13A1-4CF4-A0EF-45ED67ACB511}"/>
    <cellStyle name="Normal 6 5" xfId="8393" xr:uid="{1A11A770-7A30-4156-BEDD-FE2BD5705B6B}"/>
    <cellStyle name="Normal 6 6" xfId="2679" xr:uid="{1FB1A4B8-338D-4303-B560-95AB29483769}"/>
    <cellStyle name="Normal 60 2" xfId="1126" xr:uid="{00000000-0005-0000-0000-000061040000}"/>
    <cellStyle name="Normal 60 2 2" xfId="4219" xr:uid="{A436F798-63FE-4560-85D2-8262CD936BF0}"/>
    <cellStyle name="Normal 60 2 3" xfId="6076" xr:uid="{20E143D3-896E-4777-A515-20D4FBB4E672}"/>
    <cellStyle name="Normal 60 2 4" xfId="2681" xr:uid="{8C7620A3-3F82-4423-A215-07079065E830}"/>
    <cellStyle name="Normal 60 3" xfId="1127" xr:uid="{00000000-0005-0000-0000-000062040000}"/>
    <cellStyle name="Normal 60 3 2" xfId="4220" xr:uid="{3043F1B3-F081-4C33-96A7-2A2189B5A2F1}"/>
    <cellStyle name="Normal 60 3 3" xfId="6077" xr:uid="{1115A211-1F5D-48B1-91C1-48A8B9EFB4CF}"/>
    <cellStyle name="Normal 60 3 4" xfId="2682" xr:uid="{C0DAA6FE-C044-4EE1-BC5F-BE376A321459}"/>
    <cellStyle name="Normal 61 2" xfId="1128" xr:uid="{00000000-0005-0000-0000-000063040000}"/>
    <cellStyle name="Normal 61 2 2" xfId="4221" xr:uid="{C109B8DC-3A15-4E12-B052-44C4B9D8DB6A}"/>
    <cellStyle name="Normal 61 2 3" xfId="6078" xr:uid="{9E7BD90A-6BD0-4689-B063-04A5DDFAC606}"/>
    <cellStyle name="Normal 61 2 4" xfId="2683" xr:uid="{C21BD3D7-14C0-4AA2-845F-DD2595AE262E}"/>
    <cellStyle name="Normal 61 3" xfId="1129" xr:uid="{00000000-0005-0000-0000-000064040000}"/>
    <cellStyle name="Normal 61 3 2" xfId="4222" xr:uid="{CC1D0809-BCB5-4625-B742-B1BCA625965C}"/>
    <cellStyle name="Normal 61 3 3" xfId="6079" xr:uid="{BCCF62F0-F0BA-41AE-B58E-8F25D1A32A11}"/>
    <cellStyle name="Normal 61 3 4" xfId="2684" xr:uid="{457060A6-7040-46EC-B84A-9D729862C063}"/>
    <cellStyle name="Normal 62 2" xfId="1130" xr:uid="{00000000-0005-0000-0000-000065040000}"/>
    <cellStyle name="Normal 62 2 2" xfId="4223" xr:uid="{689F1A51-65E7-4FD2-B3DE-21E4E60DAFE5}"/>
    <cellStyle name="Normal 62 2 3" xfId="6080" xr:uid="{9BC841E2-9A59-4A12-98E3-61C6F9C79FAE}"/>
    <cellStyle name="Normal 62 2 4" xfId="2685" xr:uid="{A3A9C020-EFC5-4A29-8393-F6701A46E7D5}"/>
    <cellStyle name="Normal 62 3" xfId="1131" xr:uid="{00000000-0005-0000-0000-000066040000}"/>
    <cellStyle name="Normal 62 3 2" xfId="4224" xr:uid="{3B29B1CF-C6AD-4421-BD40-592BDC56B3AA}"/>
    <cellStyle name="Normal 62 3 3" xfId="6081" xr:uid="{D6196237-8FBF-44D3-B211-B4C366BFC1FB}"/>
    <cellStyle name="Normal 62 3 4" xfId="2686" xr:uid="{3040B8DD-CEEB-4641-B52B-BCF00C80D759}"/>
    <cellStyle name="Normal 63 2" xfId="1132" xr:uid="{00000000-0005-0000-0000-000067040000}"/>
    <cellStyle name="Normal 63 2 2" xfId="4225" xr:uid="{2C92E291-AD34-450C-A71A-1EB37E2CA979}"/>
    <cellStyle name="Normal 63 2 3" xfId="6082" xr:uid="{770ABF5A-317B-4867-85C6-CC9AB8D8231F}"/>
    <cellStyle name="Normal 63 2 4" xfId="2687" xr:uid="{92149EA6-7619-4CD7-9AD0-1FDE54A7AE7E}"/>
    <cellStyle name="Normal 63 3" xfId="1133" xr:uid="{00000000-0005-0000-0000-000068040000}"/>
    <cellStyle name="Normal 63 3 2" xfId="4226" xr:uid="{E7010E35-4F83-4D50-8513-820FAF547390}"/>
    <cellStyle name="Normal 63 3 3" xfId="6083" xr:uid="{2AC99352-B8DE-4FD3-BC69-DAEC8CF3B79E}"/>
    <cellStyle name="Normal 63 3 4" xfId="2688" xr:uid="{3FA7EABC-60C4-4288-B53B-50F946BACF41}"/>
    <cellStyle name="Normal 64 2" xfId="1134" xr:uid="{00000000-0005-0000-0000-000069040000}"/>
    <cellStyle name="Normal 64 2 2" xfId="4227" xr:uid="{B110A2A8-8D39-485B-9E74-46DDF7674A60}"/>
    <cellStyle name="Normal 64 2 3" xfId="6084" xr:uid="{90201F83-5575-4E7B-9CFD-4320FE51B681}"/>
    <cellStyle name="Normal 64 2 4" xfId="2689" xr:uid="{BB758D65-01AE-4DF4-82D6-2479F6B40D95}"/>
    <cellStyle name="Normal 64 3" xfId="1135" xr:uid="{00000000-0005-0000-0000-00006A040000}"/>
    <cellStyle name="Normal 64 3 2" xfId="4228" xr:uid="{028B3E25-A7DC-4FDB-A6F6-859CF4C55EDA}"/>
    <cellStyle name="Normal 64 3 3" xfId="6085" xr:uid="{AECEB24A-A13E-44F0-BECC-58F3FA19E87F}"/>
    <cellStyle name="Normal 64 3 4" xfId="2690" xr:uid="{EA9AFC4E-B940-4ABC-9132-3157EFCD68CE}"/>
    <cellStyle name="Normal 644" xfId="6086" xr:uid="{237AB806-6881-45BB-9BD6-DFDBE89FDA33}"/>
    <cellStyle name="Normal 644 2" xfId="9469" xr:uid="{7094DBA2-921F-47BC-BDC7-DCCA0F52CAC6}"/>
    <cellStyle name="Normal 645" xfId="6087" xr:uid="{D5A2BE76-7DF9-42AA-9ADF-A8275C3AFC04}"/>
    <cellStyle name="Normal 645 2" xfId="9470" xr:uid="{2F0F558A-8B6D-43C5-8922-E1E0680455C2}"/>
    <cellStyle name="Normal 65 2" xfId="1136" xr:uid="{00000000-0005-0000-0000-00006B040000}"/>
    <cellStyle name="Normal 65 2 2" xfId="4229" xr:uid="{47F44A8E-363F-4FB9-9D7B-47457C71DAA3}"/>
    <cellStyle name="Normal 65 2 3" xfId="6088" xr:uid="{2B0BFF7E-464E-43C7-BFA1-7A145E24130C}"/>
    <cellStyle name="Normal 65 2 4" xfId="2691" xr:uid="{4A9E157F-21CF-43D0-8D41-A16540E668D0}"/>
    <cellStyle name="Normal 65 3" xfId="1137" xr:uid="{00000000-0005-0000-0000-00006C040000}"/>
    <cellStyle name="Normal 65 3 2" xfId="4230" xr:uid="{E6783856-C6E5-42F7-A007-B294543633D5}"/>
    <cellStyle name="Normal 65 3 3" xfId="6089" xr:uid="{A3C4A92B-54AF-4EE7-9260-C22AE309AC6E}"/>
    <cellStyle name="Normal 65 3 4" xfId="2692" xr:uid="{F85D10DB-59D4-4C80-80DE-10DC37218AA2}"/>
    <cellStyle name="Normal 66" xfId="4692" xr:uid="{B36CD448-FA65-4A49-A178-7FE6E09153AD}"/>
    <cellStyle name="Normal 66 2" xfId="1138" xr:uid="{00000000-0005-0000-0000-00006D040000}"/>
    <cellStyle name="Normal 66 2 2" xfId="4231" xr:uid="{CF919A14-7784-49C5-9383-0F3E1E12C2A1}"/>
    <cellStyle name="Normal 66 2 3" xfId="6090" xr:uid="{E3A0B4E8-22D5-45DD-BB0D-98D28ABCCC5D}"/>
    <cellStyle name="Normal 66 2 4" xfId="2693" xr:uid="{797C4B2D-9D71-4616-BBF5-DBB44F93BF66}"/>
    <cellStyle name="Normal 66 3" xfId="1139" xr:uid="{00000000-0005-0000-0000-00006E040000}"/>
    <cellStyle name="Normal 66 3 2" xfId="4232" xr:uid="{BAA91A54-A001-428B-95CC-F22AB0AF4186}"/>
    <cellStyle name="Normal 66 3 3" xfId="6091" xr:uid="{668B952D-6567-4A7B-9BBF-25C14D0A3A43}"/>
    <cellStyle name="Normal 66 3 4" xfId="2694" xr:uid="{FA63E196-E335-4B77-9D31-1A914E017D38}"/>
    <cellStyle name="Normal 66 5" xfId="8096" xr:uid="{59D0981D-7FED-4D5C-BFF3-AED7D51970D8}"/>
    <cellStyle name="Normal 67 2" xfId="1140" xr:uid="{00000000-0005-0000-0000-00006F040000}"/>
    <cellStyle name="Normal 67 2 2" xfId="4233" xr:uid="{91240EEB-F8F8-462F-A414-748867505853}"/>
    <cellStyle name="Normal 67 2 3" xfId="6092" xr:uid="{26D03490-3FC2-4B54-A17E-09822A1C134F}"/>
    <cellStyle name="Normal 67 2 4" xfId="2695" xr:uid="{036009C2-3979-40DF-A2EC-B94418F5DD19}"/>
    <cellStyle name="Normal 67 3" xfId="1141" xr:uid="{00000000-0005-0000-0000-000070040000}"/>
    <cellStyle name="Normal 67 3 2" xfId="4234" xr:uid="{26324907-0DDA-4896-B2A3-0C88FCAAC6A4}"/>
    <cellStyle name="Normal 67 3 3" xfId="6093" xr:uid="{2FAD035F-B4E9-472C-BBD2-574749E51B56}"/>
    <cellStyle name="Normal 67 3 4" xfId="2696" xr:uid="{36D7ABAF-3AF8-465F-A714-9D6C8EDF97B1}"/>
    <cellStyle name="Normal 68 2" xfId="1142" xr:uid="{00000000-0005-0000-0000-000071040000}"/>
    <cellStyle name="Normal 68 2 2" xfId="4235" xr:uid="{E9B2261A-7A36-4114-9909-061C92D87B2E}"/>
    <cellStyle name="Normal 68 2 3" xfId="6094" xr:uid="{310871CB-D6D0-41BC-89CC-FF18A3507E2C}"/>
    <cellStyle name="Normal 68 2 4" xfId="2697" xr:uid="{EA9BD6D8-6925-42B2-86E4-EAF028BAE25A}"/>
    <cellStyle name="Normal 68 3" xfId="1143" xr:uid="{00000000-0005-0000-0000-000072040000}"/>
    <cellStyle name="Normal 68 3 2" xfId="4236" xr:uid="{0E3D37C1-FA39-469A-A885-A76065C4CB75}"/>
    <cellStyle name="Normal 68 3 3" xfId="6095" xr:uid="{F677278C-8822-4134-BD20-705809F72F51}"/>
    <cellStyle name="Normal 68 3 4" xfId="2698" xr:uid="{ED6DA480-55F0-41B1-BC5C-B25F05951768}"/>
    <cellStyle name="Normal 69 2" xfId="1144" xr:uid="{00000000-0005-0000-0000-000073040000}"/>
    <cellStyle name="Normal 69 2 2" xfId="4237" xr:uid="{4AA96462-3790-4882-A863-3A03AA6155C8}"/>
    <cellStyle name="Normal 69 2 3" xfId="6096" xr:uid="{A3D280DE-E379-4271-B0BC-D0453AC0B5E3}"/>
    <cellStyle name="Normal 69 2 4" xfId="2699" xr:uid="{88F87181-98FA-4102-88EC-5FA8E96FA721}"/>
    <cellStyle name="Normal 69 3" xfId="1145" xr:uid="{00000000-0005-0000-0000-000074040000}"/>
    <cellStyle name="Normal 69 3 2" xfId="4238" xr:uid="{A4ADC1E6-C1C4-4336-9D8A-C1AF3D51E8A0}"/>
    <cellStyle name="Normal 69 3 3" xfId="6097" xr:uid="{AF18E9D1-65B1-4AA6-9BCB-680AB1AA2B8D}"/>
    <cellStyle name="Normal 69 3 4" xfId="2700" xr:uid="{60577A31-F2E5-4411-A4B9-1311781344DA}"/>
    <cellStyle name="Normal 7" xfId="1146" xr:uid="{00000000-0005-0000-0000-000075040000}"/>
    <cellStyle name="Normal 7 10" xfId="1147" xr:uid="{00000000-0005-0000-0000-000076040000}"/>
    <cellStyle name="Normal 7 10 2" xfId="1148" xr:uid="{00000000-0005-0000-0000-000077040000}"/>
    <cellStyle name="Normal 7 10 2 2" xfId="4241" xr:uid="{FA9F5BFE-C0EF-415C-820C-BBBFB760A050}"/>
    <cellStyle name="Normal 7 10 2 3" xfId="6100" xr:uid="{7F99B22D-CBA9-49CE-97F3-6BEB49D28B9E}"/>
    <cellStyle name="Normal 7 10 2 4" xfId="2703" xr:uid="{75A96742-3962-4273-937F-B9B982AE748D}"/>
    <cellStyle name="Normal 7 10 3" xfId="4240" xr:uid="{AA680A7D-B672-49BB-99D5-1FC20CF73659}"/>
    <cellStyle name="Normal 7 10 4" xfId="6099" xr:uid="{CB26EAE4-8496-4523-AEA8-12768D30BFBA}"/>
    <cellStyle name="Normal 7 10 5" xfId="2702" xr:uid="{8B1FE031-DFB3-4E0B-8BFC-C6F84DCA9D29}"/>
    <cellStyle name="Normal 7 10_CCD SteinMart blanket  throw 20140116 (2)" xfId="8019" xr:uid="{3AE42102-9316-45A6-87A0-3AF45E4BC7FC}"/>
    <cellStyle name="Normal 7 11" xfId="1149" xr:uid="{00000000-0005-0000-0000-000078040000}"/>
    <cellStyle name="Normal 7 11 2" xfId="1150" xr:uid="{00000000-0005-0000-0000-000079040000}"/>
    <cellStyle name="Normal 7 11 2 2" xfId="4243" xr:uid="{F4E0B4B8-34DB-4BC8-8270-C368A42693C4}"/>
    <cellStyle name="Normal 7 11 2 3" xfId="6102" xr:uid="{23D41747-F18C-4C34-8427-CA2D9A5E16D9}"/>
    <cellStyle name="Normal 7 11 2 4" xfId="2705" xr:uid="{73DEB34D-713F-41D0-8CE4-C7596F24D0AE}"/>
    <cellStyle name="Normal 7 11 3" xfId="4242" xr:uid="{C209EBF6-EF08-42B8-AB19-3E1E66524B99}"/>
    <cellStyle name="Normal 7 11 4" xfId="6101" xr:uid="{DC7EF9EE-C11C-4249-8014-157DA736D5B9}"/>
    <cellStyle name="Normal 7 11 5" xfId="2704" xr:uid="{E2BF57CD-701C-4C43-830B-C845B031E344}"/>
    <cellStyle name="Normal 7 11_CCD SteinMart blanket  throw 20140116 (2)" xfId="8020" xr:uid="{68358756-B47A-48A5-A879-788BC40894C0}"/>
    <cellStyle name="Normal 7 12" xfId="1151" xr:uid="{00000000-0005-0000-0000-00007A040000}"/>
    <cellStyle name="Normal 7 12 2" xfId="1152" xr:uid="{00000000-0005-0000-0000-00007B040000}"/>
    <cellStyle name="Normal 7 12 2 2" xfId="4245" xr:uid="{150C3AEB-A80F-48FE-93B8-0DDF6681A27F}"/>
    <cellStyle name="Normal 7 12 2 3" xfId="6104" xr:uid="{5643E8E5-9CF5-4297-91C7-C68302BF8FE2}"/>
    <cellStyle name="Normal 7 12 2 4" xfId="2707" xr:uid="{80D8F78D-E413-4B0B-BCD2-7AAB6B34EBFC}"/>
    <cellStyle name="Normal 7 12 3" xfId="4244" xr:uid="{5424D37E-420A-454E-BBC1-330BDCB9581D}"/>
    <cellStyle name="Normal 7 12 4" xfId="6103" xr:uid="{59D59A90-429D-4997-A1DD-3E34B9A2D498}"/>
    <cellStyle name="Normal 7 12 5" xfId="2706" xr:uid="{61F0308B-A4FB-469D-AAF4-B3BE7D65CD8C}"/>
    <cellStyle name="Normal 7 12_CCD SteinMart blanket  throw 20140116 (2)" xfId="8021" xr:uid="{29C140C3-EC7E-49DD-BCE3-504EC2BAC1AE}"/>
    <cellStyle name="Normal 7 13" xfId="1153" xr:uid="{00000000-0005-0000-0000-00007C040000}"/>
    <cellStyle name="Normal 7 13 2" xfId="1154" xr:uid="{00000000-0005-0000-0000-00007D040000}"/>
    <cellStyle name="Normal 7 13 2 2" xfId="4247" xr:uid="{F3AED122-C9E5-49C3-A13E-9D2ACB78D416}"/>
    <cellStyle name="Normal 7 13 2 3" xfId="6106" xr:uid="{28FF412B-2CE4-4A81-8840-42206C4E8853}"/>
    <cellStyle name="Normal 7 13 2 4" xfId="2709" xr:uid="{7045FCC4-FF83-4CA0-8951-4A5D953D7042}"/>
    <cellStyle name="Normal 7 13 3" xfId="4246" xr:uid="{E6900C62-037E-4CEA-B2C6-29D7CD1CFA85}"/>
    <cellStyle name="Normal 7 13 4" xfId="6105" xr:uid="{F8ACB8E0-0978-4E26-B94D-BBE16EFF4152}"/>
    <cellStyle name="Normal 7 13 5" xfId="2708" xr:uid="{6DA8FEF1-7B4B-40DF-ABD6-0735F6159E30}"/>
    <cellStyle name="Normal 7 13_CCD SteinMart blanket  throw 20140116 (2)" xfId="8022" xr:uid="{B96D6496-105C-4AAA-A1D5-B781771F79D7}"/>
    <cellStyle name="Normal 7 14" xfId="1155" xr:uid="{00000000-0005-0000-0000-00007E040000}"/>
    <cellStyle name="Normal 7 14 2" xfId="1156" xr:uid="{00000000-0005-0000-0000-00007F040000}"/>
    <cellStyle name="Normal 7 14 2 2" xfId="4249" xr:uid="{7610AFA0-E042-4ACC-AC47-4E394AD15AA8}"/>
    <cellStyle name="Normal 7 14 2 3" xfId="6108" xr:uid="{9C2ADE83-9B1A-4CAB-973E-04B1A26B311F}"/>
    <cellStyle name="Normal 7 14 2 4" xfId="2711" xr:uid="{C97B1032-45F9-46F6-94D5-97F03AD5ED42}"/>
    <cellStyle name="Normal 7 14 3" xfId="4248" xr:uid="{55BA12AB-3E40-422D-8AF6-08733595ABCD}"/>
    <cellStyle name="Normal 7 14 4" xfId="6107" xr:uid="{0F727ADF-CEB4-4E92-A411-FC63571C5117}"/>
    <cellStyle name="Normal 7 14 5" xfId="2710" xr:uid="{A8FBC04C-4705-4088-BBFD-FF74C81EE3AE}"/>
    <cellStyle name="Normal 7 14_CCD SteinMart blanket  throw 20140116 (2)" xfId="8023" xr:uid="{F973D1CC-2DEB-4396-8B33-20D55629A3B1}"/>
    <cellStyle name="Normal 7 15" xfId="1157" xr:uid="{00000000-0005-0000-0000-000080040000}"/>
    <cellStyle name="Normal 7 15 2" xfId="1158" xr:uid="{00000000-0005-0000-0000-000081040000}"/>
    <cellStyle name="Normal 7 15 2 2" xfId="4251" xr:uid="{8F9C4CE6-FE06-4182-A02A-029135F599FD}"/>
    <cellStyle name="Normal 7 15 2 3" xfId="6110" xr:uid="{98CB92A3-072C-494A-9CEB-27C154CE9CD4}"/>
    <cellStyle name="Normal 7 15 2 4" xfId="2713" xr:uid="{C90E8FD8-4E2A-47BE-9E45-AD1B74C5B891}"/>
    <cellStyle name="Normal 7 15 3" xfId="4250" xr:uid="{7F07E0CB-3B20-4193-BB5B-E34F216167BC}"/>
    <cellStyle name="Normal 7 15 4" xfId="6109" xr:uid="{5EC79259-2055-416E-94B6-0D11EA403392}"/>
    <cellStyle name="Normal 7 15 5" xfId="2712" xr:uid="{8C2BF296-0122-41BE-A542-23483516F081}"/>
    <cellStyle name="Normal 7 15_CCD SteinMart blanket  throw 20140116 (2)" xfId="8024" xr:uid="{E3339C02-553B-4924-832E-4769D9A5641C}"/>
    <cellStyle name="Normal 7 16" xfId="1159" xr:uid="{00000000-0005-0000-0000-000082040000}"/>
    <cellStyle name="Normal 7 16 2" xfId="1160" xr:uid="{00000000-0005-0000-0000-000083040000}"/>
    <cellStyle name="Normal 7 16 2 2" xfId="4253" xr:uid="{083DC1F5-9BB1-4C18-9BFB-2504DA1E5898}"/>
    <cellStyle name="Normal 7 16 2 3" xfId="6112" xr:uid="{DC96D045-29EC-4761-AA97-31457BEF2DC1}"/>
    <cellStyle name="Normal 7 16 2 4" xfId="2715" xr:uid="{592F9434-1150-4961-9044-08B89AB258F7}"/>
    <cellStyle name="Normal 7 16 3" xfId="4252" xr:uid="{EDF85EB3-CF63-41E7-849E-B1AD210431D0}"/>
    <cellStyle name="Normal 7 16 4" xfId="6111" xr:uid="{DCD0832F-A3B1-4B7A-9115-BCF8FDC827B1}"/>
    <cellStyle name="Normal 7 16 5" xfId="2714" xr:uid="{F8507022-05B4-41AD-B5BF-9984B2D041BC}"/>
    <cellStyle name="Normal 7 16_CCD SteinMart blanket  throw 20140116 (2)" xfId="8025" xr:uid="{D8ED67C0-2556-4ACC-AD8F-3E66D3DC559C}"/>
    <cellStyle name="Normal 7 17" xfId="1161" xr:uid="{00000000-0005-0000-0000-000084040000}"/>
    <cellStyle name="Normal 7 17 2" xfId="1162" xr:uid="{00000000-0005-0000-0000-000085040000}"/>
    <cellStyle name="Normal 7 17 2 2" xfId="4255" xr:uid="{57940C7D-9A23-48B3-8CE9-ECAC1213A14E}"/>
    <cellStyle name="Normal 7 17 2 3" xfId="6114" xr:uid="{0AC209B6-B40A-4FCD-AA11-A91D2D532C68}"/>
    <cellStyle name="Normal 7 17 2 4" xfId="2717" xr:uid="{224FA2CD-46DE-4899-AD6C-1D803FD3CD30}"/>
    <cellStyle name="Normal 7 17 3" xfId="4254" xr:uid="{B60037A0-218C-41FE-A357-A10C9D2D3B84}"/>
    <cellStyle name="Normal 7 17 4" xfId="6113" xr:uid="{72984CCE-BEA8-4E5E-BD02-425A0BDF5E6C}"/>
    <cellStyle name="Normal 7 17 5" xfId="2716" xr:uid="{58454CA8-92F7-4009-85E8-9002FA13F087}"/>
    <cellStyle name="Normal 7 17_CCD SteinMart blanket  throw 20140116 (2)" xfId="8026" xr:uid="{B73A773D-9840-4CA1-9D30-F439FA4503D6}"/>
    <cellStyle name="Normal 7 18" xfId="1163" xr:uid="{00000000-0005-0000-0000-000086040000}"/>
    <cellStyle name="Normal 7 18 2" xfId="1164" xr:uid="{00000000-0005-0000-0000-000087040000}"/>
    <cellStyle name="Normal 7 18 2 2" xfId="4257" xr:uid="{300879A1-00DC-4C27-AE12-584881F8E8FD}"/>
    <cellStyle name="Normal 7 18 2 3" xfId="6116" xr:uid="{2015EDE1-F3EE-48EA-9D8F-C8F0FA243CA4}"/>
    <cellStyle name="Normal 7 18 2 4" xfId="2719" xr:uid="{3DB47962-28FD-48E4-A2A9-075B0B4765E3}"/>
    <cellStyle name="Normal 7 18 3" xfId="4256" xr:uid="{5A5C1FED-67F9-4B41-A464-D6DCF898BDF9}"/>
    <cellStyle name="Normal 7 18 4" xfId="6115" xr:uid="{0FA130EC-2024-45D5-AE2A-145BBD90D68F}"/>
    <cellStyle name="Normal 7 18 5" xfId="2718" xr:uid="{26D16CAF-560B-4B72-8188-7260FF49B058}"/>
    <cellStyle name="Normal 7 18_CCD SteinMart blanket  throw 20140116 (2)" xfId="8027" xr:uid="{8D095A64-6701-4295-AEB8-6BA305591D66}"/>
    <cellStyle name="Normal 7 19" xfId="4239" xr:uid="{BD1B9A24-4B1A-4F74-9182-27449C7E607B}"/>
    <cellStyle name="Normal 7 19 2" xfId="8930" xr:uid="{1F2C9787-F165-4C3F-83F4-A7D1C7134B7F}"/>
    <cellStyle name="Normal 7 2" xfId="1165" xr:uid="{00000000-0005-0000-0000-000088040000}"/>
    <cellStyle name="Normal 7 2 2" xfId="1166" xr:uid="{00000000-0005-0000-0000-000089040000}"/>
    <cellStyle name="Normal 7 2 2 2" xfId="4259" xr:uid="{F0A68EF1-EBEA-439D-9306-3681E59DE1C7}"/>
    <cellStyle name="Normal 7 2 2 3" xfId="6118" xr:uid="{A71A6ADA-3825-4E70-8417-1531B8C2B632}"/>
    <cellStyle name="Normal 7 2 2 4" xfId="2721" xr:uid="{6CA8F46C-D730-490A-93B2-6B2088983971}"/>
    <cellStyle name="Normal 7 2 3" xfId="1167" xr:uid="{00000000-0005-0000-0000-00008A040000}"/>
    <cellStyle name="Normal 7 2 3 2" xfId="4260" xr:uid="{42E25E0A-3106-47C2-90DC-DB552133B2DA}"/>
    <cellStyle name="Normal 7 2 3 3" xfId="6993" xr:uid="{384859FC-7C42-449A-BE49-6D59DBF6F84B}"/>
    <cellStyle name="Normal 7 2 3 4" xfId="2722" xr:uid="{C384F773-109F-4049-A6BD-270E5D104761}"/>
    <cellStyle name="Normal 7 2 4" xfId="4258" xr:uid="{C67D7D51-3130-402B-9C66-74D60D7D1F2B}"/>
    <cellStyle name="Normal 7 2 5" xfId="6117" xr:uid="{66EE3428-CE67-4893-8A1D-ABC25E4C0267}"/>
    <cellStyle name="Normal 7 2 6" xfId="2720" xr:uid="{69BD7BE0-5E7E-45E8-AD59-F9C277271172}"/>
    <cellStyle name="Normal 7 2_CCD SteinMart blanket  throw 20140116 (2)" xfId="8028" xr:uid="{59561C48-AB8C-40E2-B146-BFABFC861AA2}"/>
    <cellStyle name="Normal 7 20" xfId="6098" xr:uid="{D53C1D47-98ED-489F-B945-CF4A3705D1AE}"/>
    <cellStyle name="Normal 7 20 2" xfId="9471" xr:uid="{FB478573-2BF0-43BB-B81B-3483B59A9FF8}"/>
    <cellStyle name="Normal 7 21" xfId="8394" xr:uid="{7C46A45A-A2DB-4D53-862A-D0E93CC8D04B}"/>
    <cellStyle name="Normal 7 22" xfId="8300" xr:uid="{12788D1C-6141-4078-8C72-B0574F0FBD50}"/>
    <cellStyle name="Normal 7 23" xfId="2701" xr:uid="{D2CC9685-2686-43A3-872F-A877A5B15EF3}"/>
    <cellStyle name="Normal 7 24" xfId="8676" xr:uid="{4F1DC6BC-ECB4-467B-8E04-C00D96065E2E}"/>
    <cellStyle name="Normal 7 25" xfId="8603" xr:uid="{AF47A16E-BA71-4E12-B33F-0B7DF968EBFF}"/>
    <cellStyle name="Normal 7 26" xfId="8613" xr:uid="{0EB99DA7-763D-40D1-A311-FBB6ED313F86}"/>
    <cellStyle name="Normal 7 3" xfId="1168" xr:uid="{00000000-0005-0000-0000-00008B040000}"/>
    <cellStyle name="Normal 7 3 2" xfId="1169" xr:uid="{00000000-0005-0000-0000-00008C040000}"/>
    <cellStyle name="Normal 7 3 2 2" xfId="4262" xr:uid="{E7842071-108A-4CED-BBC5-CA535477FE86}"/>
    <cellStyle name="Normal 7 3 2 3" xfId="6120" xr:uid="{E5EF3A41-CBCF-4FC0-88BA-B76E8E4021BF}"/>
    <cellStyle name="Normal 7 3 2 4" xfId="2724" xr:uid="{72DFA599-5FDD-4F4E-8C45-9A67A59B8F45}"/>
    <cellStyle name="Normal 7 3 3" xfId="4261" xr:uid="{29CBD162-7BBC-4559-8BED-0EF9F3AA9A63}"/>
    <cellStyle name="Normal 7 3 4" xfId="6119" xr:uid="{ACA8E581-3595-4C92-86BA-CC4C2048315B}"/>
    <cellStyle name="Normal 7 3 5" xfId="2723" xr:uid="{8133CA07-C40C-4CA4-81C7-6F7AF5191374}"/>
    <cellStyle name="Normal 7 3_CCD SteinMart blanket  throw 20140116 (2)" xfId="8029" xr:uid="{8C49165E-D63C-4C51-BB96-633BCEAC7A3D}"/>
    <cellStyle name="Normal 7 4" xfId="1170" xr:uid="{00000000-0005-0000-0000-00008D040000}"/>
    <cellStyle name="Normal 7 4 2" xfId="1171" xr:uid="{00000000-0005-0000-0000-00008E040000}"/>
    <cellStyle name="Normal 7 4 2 2" xfId="4264" xr:uid="{DD9B2513-BDBE-4FFA-936A-3E360C8A8DAE}"/>
    <cellStyle name="Normal 7 4 2 3" xfId="6122" xr:uid="{FCE64015-CD5C-4873-B3A5-EFB849991DC3}"/>
    <cellStyle name="Normal 7 4 2 4" xfId="2726" xr:uid="{E2A1866F-43CE-446D-8B13-0BA4DEBB67CF}"/>
    <cellStyle name="Normal 7 4 3" xfId="4263" xr:uid="{1C7DA365-A8DA-4890-BD46-47D2BE458B7F}"/>
    <cellStyle name="Normal 7 4 4" xfId="6121" xr:uid="{98B994C0-A34C-458C-9268-01A1D34675E3}"/>
    <cellStyle name="Normal 7 4 5" xfId="2725" xr:uid="{5F0E5B9F-703D-41E0-9183-F12DD0848045}"/>
    <cellStyle name="Normal 7 4_CCD SteinMart blanket  throw 20140116 (2)" xfId="8030" xr:uid="{0DBBE834-BAA7-479B-9899-B3CB91CA01EB}"/>
    <cellStyle name="Normal 7 5" xfId="1172" xr:uid="{00000000-0005-0000-0000-00008F040000}"/>
    <cellStyle name="Normal 7 5 2" xfId="1173" xr:uid="{00000000-0005-0000-0000-000090040000}"/>
    <cellStyle name="Normal 7 5 2 2" xfId="4266" xr:uid="{F2F7A2BB-78EC-4D5C-B21A-F4D3F681E374}"/>
    <cellStyle name="Normal 7 5 2 3" xfId="6124" xr:uid="{ADC1597E-C67B-47C6-877D-4EB6E0165B61}"/>
    <cellStyle name="Normal 7 5 2 4" xfId="2728" xr:uid="{A03413F2-9A47-430C-B89F-FE6954154624}"/>
    <cellStyle name="Normal 7 5 3" xfId="4265" xr:uid="{286C9226-ACDE-4454-AD09-9D9C10593B53}"/>
    <cellStyle name="Normal 7 5 4" xfId="6123" xr:uid="{7EE98A93-EE3E-4076-BE29-4B7B9A4DD5EB}"/>
    <cellStyle name="Normal 7 5 5" xfId="2727" xr:uid="{0C925D90-0772-46E8-9C41-B9CA6302D642}"/>
    <cellStyle name="Normal 7 5_CCD SteinMart blanket  throw 20140116 (2)" xfId="8031" xr:uid="{2F392DDE-742C-441C-A109-41D5E23DD1D1}"/>
    <cellStyle name="Normal 7 6" xfId="1174" xr:uid="{00000000-0005-0000-0000-000091040000}"/>
    <cellStyle name="Normal 7 6 2" xfId="1175" xr:uid="{00000000-0005-0000-0000-000092040000}"/>
    <cellStyle name="Normal 7 6 2 2" xfId="4268" xr:uid="{ABC13F8D-A167-4BC5-88AE-E23CE09CEAE9}"/>
    <cellStyle name="Normal 7 6 2 3" xfId="6126" xr:uid="{141F7198-73B1-49B4-9EED-8EF57027462A}"/>
    <cellStyle name="Normal 7 6 2 4" xfId="2730" xr:uid="{6E6154EF-6E19-45CF-8443-0C01B82D4055}"/>
    <cellStyle name="Normal 7 6 3" xfId="4267" xr:uid="{435C2C96-32F0-44EE-A0BB-5AB5BC71B36D}"/>
    <cellStyle name="Normal 7 6 4" xfId="6125" xr:uid="{FE7D8CD9-6405-4826-946A-B50CBB3FD49C}"/>
    <cellStyle name="Normal 7 6 5" xfId="2729" xr:uid="{18C41CFB-3536-4D5F-9AC9-3399DFEAAE99}"/>
    <cellStyle name="Normal 7 6_CCD SteinMart blanket  throw 20140116 (2)" xfId="8032" xr:uid="{2A11D37A-8FF9-409A-910F-47309970292D}"/>
    <cellStyle name="Normal 7 7" xfId="1176" xr:uid="{00000000-0005-0000-0000-000093040000}"/>
    <cellStyle name="Normal 7 7 2" xfId="1177" xr:uid="{00000000-0005-0000-0000-000094040000}"/>
    <cellStyle name="Normal 7 7 2 2" xfId="4270" xr:uid="{13567E85-E96C-4666-B86F-B79CE20C1564}"/>
    <cellStyle name="Normal 7 7 2 3" xfId="6128" xr:uid="{90113051-138F-49D0-8177-E73C3F39D53A}"/>
    <cellStyle name="Normal 7 7 2 4" xfId="2732" xr:uid="{3CCE7905-82C1-4200-88F7-4CE25024A2A8}"/>
    <cellStyle name="Normal 7 7 3" xfId="4269" xr:uid="{B232327F-8ED9-41B0-8F18-8CE72EEF1AF6}"/>
    <cellStyle name="Normal 7 7 4" xfId="6127" xr:uid="{C7C50022-6FC9-47B5-B598-41B8F284A3E7}"/>
    <cellStyle name="Normal 7 7 5" xfId="2731" xr:uid="{59929F1A-C873-4ED0-A4B4-8F50318F242E}"/>
    <cellStyle name="Normal 7 7_CCD SteinMart blanket  throw 20140116 (2)" xfId="8033" xr:uid="{4F6EA318-CA38-4CC9-A5FA-B156DFEBEC14}"/>
    <cellStyle name="Normal 7 8" xfId="1178" xr:uid="{00000000-0005-0000-0000-000095040000}"/>
    <cellStyle name="Normal 7 8 2" xfId="1179" xr:uid="{00000000-0005-0000-0000-000096040000}"/>
    <cellStyle name="Normal 7 8 2 2" xfId="4272" xr:uid="{C6C012F4-1810-4E52-AF90-60B3A513774A}"/>
    <cellStyle name="Normal 7 8 2 3" xfId="6130" xr:uid="{5A2126C2-7038-4177-B968-E8FFF27F782C}"/>
    <cellStyle name="Normal 7 8 2 4" xfId="2734" xr:uid="{82E14DE5-9BD3-495C-A753-9183143A204B}"/>
    <cellStyle name="Normal 7 8 3" xfId="4271" xr:uid="{CAF719C2-725D-4547-9EF5-D9004A7E260F}"/>
    <cellStyle name="Normal 7 8 4" xfId="6129" xr:uid="{EDFDE981-ED4E-4EEE-AEAF-3F960BE288BB}"/>
    <cellStyle name="Normal 7 8 5" xfId="2733" xr:uid="{2B11CCF0-205E-4735-905F-E91343B37900}"/>
    <cellStyle name="Normal 7 8_CCD SteinMart blanket  throw 20140116 (2)" xfId="8034" xr:uid="{D15F63C0-3327-4B7F-995E-8CBAD7365926}"/>
    <cellStyle name="Normal 7 9" xfId="1180" xr:uid="{00000000-0005-0000-0000-000097040000}"/>
    <cellStyle name="Normal 7 9 2" xfId="1181" xr:uid="{00000000-0005-0000-0000-000098040000}"/>
    <cellStyle name="Normal 7 9 2 2" xfId="4274" xr:uid="{359E607C-316D-4FDA-BAE4-3FE22C0B4B7E}"/>
    <cellStyle name="Normal 7 9 2 3" xfId="6132" xr:uid="{5DCDEF37-C7E8-4F31-AF97-97D6DEA12495}"/>
    <cellStyle name="Normal 7 9 2 4" xfId="2736" xr:uid="{A214C2C2-5E15-4579-9298-9E949D747D0C}"/>
    <cellStyle name="Normal 7 9 3" xfId="4273" xr:uid="{7800F97B-28B2-4DA6-B667-7180D97F1842}"/>
    <cellStyle name="Normal 7 9 4" xfId="6131" xr:uid="{F6D11037-E0C2-4907-85EE-47703374F538}"/>
    <cellStyle name="Normal 7 9 5" xfId="2735" xr:uid="{D3D963A6-D1A2-4579-A79C-57DDF6249733}"/>
    <cellStyle name="Normal 7 9_CCD SteinMart blanket  throw 20140116 (2)" xfId="8035" xr:uid="{E27F6544-4FB5-4B77-B4DE-6461DB86DD7E}"/>
    <cellStyle name="Normal 7_CCD SteinMart blanket  throw 20140116 (2)" xfId="8036" xr:uid="{14FCFD67-ACAB-462A-B958-49125DD23C83}"/>
    <cellStyle name="Normal 70 2" xfId="1182" xr:uid="{00000000-0005-0000-0000-000099040000}"/>
    <cellStyle name="Normal 70 2 2" xfId="4275" xr:uid="{3BFA2A59-529E-4977-B632-97E908F65949}"/>
    <cellStyle name="Normal 70 2 3" xfId="6133" xr:uid="{68C5FA92-795A-4870-A7FE-B5422EE19D00}"/>
    <cellStyle name="Normal 70 2 4" xfId="2737" xr:uid="{ED09384B-01AF-4B0B-9CC4-386CE2C943B9}"/>
    <cellStyle name="Normal 70 3" xfId="1183" xr:uid="{00000000-0005-0000-0000-00009A040000}"/>
    <cellStyle name="Normal 70 3 2" xfId="4276" xr:uid="{5D41DEE2-7E83-47DF-98EB-7DF5FE72192B}"/>
    <cellStyle name="Normal 70 3 3" xfId="6134" xr:uid="{19CCC11C-D23E-4277-BA05-D44D8E09D198}"/>
    <cellStyle name="Normal 70 3 4" xfId="2738" xr:uid="{209A47CE-3C5A-4628-9037-1C051790FD1C}"/>
    <cellStyle name="Normal 71 2" xfId="1184" xr:uid="{00000000-0005-0000-0000-00009B040000}"/>
    <cellStyle name="Normal 71 2 2" xfId="4277" xr:uid="{14DEC79B-22BA-4C24-8EBF-B53A9A0A7A53}"/>
    <cellStyle name="Normal 71 2 3" xfId="6135" xr:uid="{6C4CAE89-C239-4C5B-A64F-C2DBDAD9CA7B}"/>
    <cellStyle name="Normal 71 2 4" xfId="2739" xr:uid="{CF5CADCA-CC28-4170-A3D6-C2CE1CC00A37}"/>
    <cellStyle name="Normal 71 3" xfId="1185" xr:uid="{00000000-0005-0000-0000-00009C040000}"/>
    <cellStyle name="Normal 71 3 2" xfId="4278" xr:uid="{FFF1F351-D98A-4010-9B27-C53DBD099576}"/>
    <cellStyle name="Normal 71 3 3" xfId="6136" xr:uid="{70582AC5-C04A-4DA9-9F98-03BCF70FCBFC}"/>
    <cellStyle name="Normal 71 3 4" xfId="2740" xr:uid="{DE5BC5FA-BD2C-456C-B88F-9086F239CC7C}"/>
    <cellStyle name="Normal 72 2" xfId="1186" xr:uid="{00000000-0005-0000-0000-00009D040000}"/>
    <cellStyle name="Normal 72 2 2" xfId="4279" xr:uid="{85FD238D-7D1E-4FE7-BE5D-BD121234FAD7}"/>
    <cellStyle name="Normal 72 2 3" xfId="6137" xr:uid="{8DD399AE-08FC-4AB7-B843-71DC41DF72AB}"/>
    <cellStyle name="Normal 72 2 4" xfId="2741" xr:uid="{05B02CCF-2425-4E5A-8114-8996365C07AD}"/>
    <cellStyle name="Normal 72 3" xfId="1187" xr:uid="{00000000-0005-0000-0000-00009E040000}"/>
    <cellStyle name="Normal 72 3 2" xfId="4280" xr:uid="{A0913552-7B06-4C50-857E-BEA8721F8EBD}"/>
    <cellStyle name="Normal 72 3 3" xfId="6138" xr:uid="{A5EF1F3F-832A-428C-A115-ADC4296B1FE1}"/>
    <cellStyle name="Normal 72 3 4" xfId="2742" xr:uid="{F65D6151-30E9-4FBF-9C8D-68FFEA6590EA}"/>
    <cellStyle name="Normal 73 2" xfId="1188" xr:uid="{00000000-0005-0000-0000-00009F040000}"/>
    <cellStyle name="Normal 73 2 2" xfId="4281" xr:uid="{171E16EA-F174-4B77-AF3D-27603D40FA61}"/>
    <cellStyle name="Normal 73 2 3" xfId="6139" xr:uid="{BEA4F299-F22B-423A-B67E-17EBD31E0D8C}"/>
    <cellStyle name="Normal 73 2 4" xfId="2743" xr:uid="{E36BBA31-874F-44F1-A367-4B7453757B87}"/>
    <cellStyle name="Normal 73 3" xfId="1189" xr:uid="{00000000-0005-0000-0000-0000A0040000}"/>
    <cellStyle name="Normal 73 3 2" xfId="4282" xr:uid="{99F906F3-C133-4E4A-8BF0-B257CB6FE14F}"/>
    <cellStyle name="Normal 73 3 3" xfId="6140" xr:uid="{1E1943BB-F82D-4BC4-9FD5-7CC6CFE09099}"/>
    <cellStyle name="Normal 73 3 4" xfId="2744" xr:uid="{2946D62C-D814-495D-BB51-0CCF6E2D4713}"/>
    <cellStyle name="Normal 74 2" xfId="1190" xr:uid="{00000000-0005-0000-0000-0000A1040000}"/>
    <cellStyle name="Normal 74 2 2" xfId="4283" xr:uid="{EC7935AC-C07F-4A57-BE8C-61F2B3F9ED45}"/>
    <cellStyle name="Normal 74 2 3" xfId="6141" xr:uid="{0EE7A291-F288-4F79-9BFE-F5702BC3088F}"/>
    <cellStyle name="Normal 74 2 4" xfId="2745" xr:uid="{D8C7FD67-32B3-4A63-931E-58028A0C502E}"/>
    <cellStyle name="Normal 74 3" xfId="1191" xr:uid="{00000000-0005-0000-0000-0000A2040000}"/>
    <cellStyle name="Normal 74 3 2" xfId="4284" xr:uid="{757B00F8-25B3-4253-80E5-EE627E604155}"/>
    <cellStyle name="Normal 74 3 3" xfId="6142" xr:uid="{62D6B9B3-1A5F-4DB1-B2BB-5EE42CDA0467}"/>
    <cellStyle name="Normal 74 3 4" xfId="2746" xr:uid="{1411381E-B03D-4687-AB64-F308566E0F81}"/>
    <cellStyle name="Normal 75 2" xfId="1192" xr:uid="{00000000-0005-0000-0000-0000A3040000}"/>
    <cellStyle name="Normal 75 2 2" xfId="4285" xr:uid="{FF6D1F91-0688-4DB4-85DD-231ADBD4E201}"/>
    <cellStyle name="Normal 75 2 3" xfId="6143" xr:uid="{7FB52513-EE71-4F98-A320-AFC94A3803C0}"/>
    <cellStyle name="Normal 75 2 4" xfId="2747" xr:uid="{78EE0D64-204E-4FA3-B590-8C35D7C525D7}"/>
    <cellStyle name="Normal 75 3" xfId="1193" xr:uid="{00000000-0005-0000-0000-0000A4040000}"/>
    <cellStyle name="Normal 75 3 2" xfId="4286" xr:uid="{28623376-FE4D-4E4D-A8EA-12431FBCE241}"/>
    <cellStyle name="Normal 75 3 3" xfId="6144" xr:uid="{D8E08609-A419-430C-A743-CB7B22B5D1D6}"/>
    <cellStyle name="Normal 75 3 4" xfId="2748" xr:uid="{5E012F34-3568-4050-AD2E-87ACA5589E28}"/>
    <cellStyle name="Normal 76 2" xfId="1194" xr:uid="{00000000-0005-0000-0000-0000A5040000}"/>
    <cellStyle name="Normal 76 2 2" xfId="4287" xr:uid="{4671B44B-170E-4EB9-B381-0CBF4A1656F5}"/>
    <cellStyle name="Normal 76 2 3" xfId="6145" xr:uid="{0EAD1D98-F21D-4167-A0AA-86B105C23AD3}"/>
    <cellStyle name="Normal 76 2 4" xfId="2749" xr:uid="{84A23AF3-A344-4E7E-A0B3-5ED5ADF24F38}"/>
    <cellStyle name="Normal 76 3" xfId="1195" xr:uid="{00000000-0005-0000-0000-0000A6040000}"/>
    <cellStyle name="Normal 76 3 2" xfId="4288" xr:uid="{B4AE7CDA-81D7-4DAC-954A-63452BA363B1}"/>
    <cellStyle name="Normal 76 3 3" xfId="6146" xr:uid="{0B33827E-0FDE-4BE9-BFCF-0275520D2318}"/>
    <cellStyle name="Normal 76 3 4" xfId="2750" xr:uid="{533E7F3D-64CC-4885-B4E5-125D5E061C93}"/>
    <cellStyle name="Normal 77 2" xfId="1196" xr:uid="{00000000-0005-0000-0000-0000A7040000}"/>
    <cellStyle name="Normal 77 2 2" xfId="4289" xr:uid="{F3A32C08-AE41-48C3-A57B-D08797D8D6B8}"/>
    <cellStyle name="Normal 77 2 3" xfId="6147" xr:uid="{41216037-D163-4433-9C96-DBF8ADE076D3}"/>
    <cellStyle name="Normal 77 2 4" xfId="2751" xr:uid="{096EFD57-8C73-447C-85A8-288301863555}"/>
    <cellStyle name="Normal 77 3" xfId="1197" xr:uid="{00000000-0005-0000-0000-0000A8040000}"/>
    <cellStyle name="Normal 77 3 2" xfId="4290" xr:uid="{B20FE9DB-3A67-42A3-84C6-842994CDE99B}"/>
    <cellStyle name="Normal 77 3 3" xfId="6148" xr:uid="{3C2AE6FF-FEAC-4928-AC8D-9ABAF813FFFA}"/>
    <cellStyle name="Normal 77 3 4" xfId="2752" xr:uid="{5B4D949C-737B-4560-94DC-6A4D3073AF30}"/>
    <cellStyle name="Normal 78 2" xfId="1198" xr:uid="{00000000-0005-0000-0000-0000A9040000}"/>
    <cellStyle name="Normal 78 2 2" xfId="4291" xr:uid="{1803437D-D7C5-4B71-AF74-AA3EE5A4A5AD}"/>
    <cellStyle name="Normal 78 2 3" xfId="6149" xr:uid="{212565C8-FC8B-4395-961D-A12DC8155B33}"/>
    <cellStyle name="Normal 78 2 4" xfId="2753" xr:uid="{5F25A5F7-1DD8-4E5A-AAE4-0A09F7FAD006}"/>
    <cellStyle name="Normal 78 3" xfId="1199" xr:uid="{00000000-0005-0000-0000-0000AA040000}"/>
    <cellStyle name="Normal 78 3 2" xfId="4292" xr:uid="{51E2C6A1-C7A2-4047-9E93-702C82F3331A}"/>
    <cellStyle name="Normal 78 3 3" xfId="6150" xr:uid="{29C74685-700E-4827-9505-9AE708410805}"/>
    <cellStyle name="Normal 78 3 4" xfId="2754" xr:uid="{72224195-C8DF-4693-914C-B30E94B8CAAD}"/>
    <cellStyle name="Normal 79" xfId="1200" xr:uid="{00000000-0005-0000-0000-0000AB040000}"/>
    <cellStyle name="Normal 79 2" xfId="1201" xr:uid="{00000000-0005-0000-0000-0000AC040000}"/>
    <cellStyle name="Normal 79 2 2" xfId="1202" xr:uid="{00000000-0005-0000-0000-0000AD040000}"/>
    <cellStyle name="Normal 79 2 2 2" xfId="4295" xr:uid="{69F73F6D-ECF7-48B0-A49E-01C70789EE84}"/>
    <cellStyle name="Normal 79 2 2 3" xfId="6153" xr:uid="{D685BE9E-BCAA-48E2-A24F-D194D4BF00BC}"/>
    <cellStyle name="Normal 79 2 2 4" xfId="2757" xr:uid="{93455CD7-EA16-4ADE-AE95-41DC67A46DA5}"/>
    <cellStyle name="Normal 79 2 3" xfId="4294" xr:uid="{64CBFD58-572F-4BF5-BBBB-C3B5158C1D3C}"/>
    <cellStyle name="Normal 79 2 4" xfId="6152" xr:uid="{82619468-D195-4F4B-886F-2DE46DD778F8}"/>
    <cellStyle name="Normal 79 2 5" xfId="2756" xr:uid="{E385D1AA-E4D2-4592-9A92-B1B6CFDC09AB}"/>
    <cellStyle name="Normal 79 2_CCD SteinMart blanket  throw 20140116 (2)" xfId="8037" xr:uid="{98799D32-7A65-4981-9CA9-E13A90443F9D}"/>
    <cellStyle name="Normal 79 3" xfId="1203" xr:uid="{00000000-0005-0000-0000-0000AE040000}"/>
    <cellStyle name="Normal 79 3 2" xfId="1204" xr:uid="{00000000-0005-0000-0000-0000AF040000}"/>
    <cellStyle name="Normal 79 3 2 2" xfId="4297" xr:uid="{B642C1EE-E21C-451E-A129-AFD48FA74F7C}"/>
    <cellStyle name="Normal 79 3 2 3" xfId="6155" xr:uid="{8E3A56FE-9395-4E80-A26A-9CF87F58FA6B}"/>
    <cellStyle name="Normal 79 3 2 4" xfId="2759" xr:uid="{E5B45C8C-F0BB-499D-885B-E9D11D173F90}"/>
    <cellStyle name="Normal 79 3 3" xfId="4296" xr:uid="{81BF1EE7-667A-4D3D-BEF0-AD519E054CC0}"/>
    <cellStyle name="Normal 79 3 4" xfId="6154" xr:uid="{6D13A3F1-DA01-4DBB-8A42-83D74CDB781B}"/>
    <cellStyle name="Normal 79 3 5" xfId="2758" xr:uid="{0923D5AA-F0E3-4159-B94E-CF7CDEECBF5C}"/>
    <cellStyle name="Normal 79 3_CCD SteinMart blanket  throw 20140116 (2)" xfId="8038" xr:uid="{496421D6-4346-4901-B9D7-2C87AC7E339A}"/>
    <cellStyle name="Normal 79 4" xfId="1205" xr:uid="{00000000-0005-0000-0000-0000B0040000}"/>
    <cellStyle name="Normal 79 4 2" xfId="4298" xr:uid="{9E7C9EE9-C97C-4066-8925-C480AF83F6F4}"/>
    <cellStyle name="Normal 79 4 3" xfId="6156" xr:uid="{BB3C2A53-AE1B-4407-8DEB-32FEA596DEBB}"/>
    <cellStyle name="Normal 79 4 4" xfId="2760" xr:uid="{9EB10005-321E-49CE-9DC3-51BDBB074988}"/>
    <cellStyle name="Normal 79 5" xfId="4293" xr:uid="{27E7BB5F-6A8B-44EF-B04A-C0B8F44565EE}"/>
    <cellStyle name="Normal 79 6" xfId="6151" xr:uid="{94AF1D6C-8C12-423D-BE57-2D538B006138}"/>
    <cellStyle name="Normal 79 7" xfId="2755" xr:uid="{18A1CFE8-27E9-433F-A678-91AEFD4B2550}"/>
    <cellStyle name="Normal 79_CCD SteinMart blanket  throw 20140116 (2)" xfId="8039" xr:uid="{98C5ADFF-614E-424D-B73C-BAE13F8C1CDC}"/>
    <cellStyle name="Normal 8" xfId="1206" xr:uid="{00000000-0005-0000-0000-0000B1040000}"/>
    <cellStyle name="Normal 8 10" xfId="2761" xr:uid="{B71C38D4-1057-461E-9674-5D8328B78D5B}"/>
    <cellStyle name="Normal 8 11" xfId="8677" xr:uid="{10C32077-A14E-41A8-B5F3-DC9DDC36C2E4}"/>
    <cellStyle name="Normal 8 2" xfId="1207" xr:uid="{00000000-0005-0000-0000-0000B2040000}"/>
    <cellStyle name="Normal 8 2 2" xfId="1208" xr:uid="{00000000-0005-0000-0000-0000B3040000}"/>
    <cellStyle name="Normal 8 2 2 2" xfId="4301" xr:uid="{A7E31D51-2EB2-4C33-BFA9-0A471FDA07E3}"/>
    <cellStyle name="Normal 8 2 2 3" xfId="6159" xr:uid="{3131EF89-D6D5-40BD-BDF3-1881C9BEA463}"/>
    <cellStyle name="Normal 8 2 2 4" xfId="2763" xr:uid="{7D38EC86-599F-498E-861B-1BA4B271E33A}"/>
    <cellStyle name="Normal 8 2 3" xfId="4300" xr:uid="{92D6916F-D9B8-4BA3-B6C1-8C725C8DB2D8}"/>
    <cellStyle name="Normal 8 2 4" xfId="6158" xr:uid="{32824C53-791D-469B-945A-BEF627CEE753}"/>
    <cellStyle name="Normal 8 2 5" xfId="2762" xr:uid="{813FB8F8-B315-4E40-A89B-3EC62F365870}"/>
    <cellStyle name="Normal 8 2_CCD SteinMart blanket  throw 20140116 (2)" xfId="8040" xr:uid="{108919A1-D077-480C-873F-20AFBA6A1185}"/>
    <cellStyle name="Normal 8 3" xfId="1209" xr:uid="{00000000-0005-0000-0000-0000B4040000}"/>
    <cellStyle name="Normal 8 3 2" xfId="1210" xr:uid="{00000000-0005-0000-0000-0000B5040000}"/>
    <cellStyle name="Normal 8 3 2 2" xfId="4303" xr:uid="{0E8C7993-13D2-4009-B41E-2B273BFAA77C}"/>
    <cellStyle name="Normal 8 3 2 3" xfId="6161" xr:uid="{8ACF01B7-B347-49D3-A7AD-C3EDC6795446}"/>
    <cellStyle name="Normal 8 3 2 4" xfId="2765" xr:uid="{E415BFA9-B5E5-4663-9B3A-B3D60377E5CF}"/>
    <cellStyle name="Normal 8 3 3" xfId="4302" xr:uid="{5BC6D8DF-2B97-4DB0-BD3C-0D5B17943394}"/>
    <cellStyle name="Normal 8 3 4" xfId="6160" xr:uid="{BCD20B16-4568-4D53-B6B3-A3E917EA5B6F}"/>
    <cellStyle name="Normal 8 3 5" xfId="2764" xr:uid="{D4AF8C23-319B-4935-AA40-62C259EEAF6E}"/>
    <cellStyle name="Normal 8 3_CCD SteinMart blanket  throw 20140116 (2)" xfId="8041" xr:uid="{A6556CC6-0132-4931-BF48-1D6C1BF5C703}"/>
    <cellStyle name="Normal 8 4" xfId="1211" xr:uid="{00000000-0005-0000-0000-0000B6040000}"/>
    <cellStyle name="Normal 8 4 2" xfId="1212" xr:uid="{00000000-0005-0000-0000-0000B7040000}"/>
    <cellStyle name="Normal 8 4 2 2" xfId="4305" xr:uid="{74F3C461-ED2D-496A-98D2-A9D2E9C7C271}"/>
    <cellStyle name="Normal 8 4 2 3" xfId="6163" xr:uid="{5328FEAA-0E62-4391-B105-1A4628AE6F8F}"/>
    <cellStyle name="Normal 8 4 2 4" xfId="2767" xr:uid="{654BD0DD-61AB-433F-B56A-A8171D237EC9}"/>
    <cellStyle name="Normal 8 4 3" xfId="4304" xr:uid="{AB8D1FE0-0D0E-4FE9-A313-85095D9EA2FC}"/>
    <cellStyle name="Normal 8 4 4" xfId="6162" xr:uid="{C0480EE3-BD0B-49E2-B8B5-57CEFED1C3A3}"/>
    <cellStyle name="Normal 8 4 5" xfId="2766" xr:uid="{E8CE9F98-39DD-41E0-A16C-11413E58AF7C}"/>
    <cellStyle name="Normal 8 4_CCD SteinMart blanket  throw 20140116 (2)" xfId="8042" xr:uid="{E9AF695F-398D-4056-AA1A-A01248145AFD}"/>
    <cellStyle name="Normal 8 5" xfId="1213" xr:uid="{00000000-0005-0000-0000-0000B8040000}"/>
    <cellStyle name="Normal 8 5 2" xfId="1214" xr:uid="{00000000-0005-0000-0000-0000B9040000}"/>
    <cellStyle name="Normal 8 5 2 2" xfId="4307" xr:uid="{0A4AC0E0-EAE4-4D6E-B666-0937FF07103E}"/>
    <cellStyle name="Normal 8 5 2 3" xfId="6165" xr:uid="{22AE2578-1170-469C-98D8-BF11252C964A}"/>
    <cellStyle name="Normal 8 5 2 4" xfId="2769" xr:uid="{CE6011AB-BE96-4347-A674-3A5B3A1D1D80}"/>
    <cellStyle name="Normal 8 5 3" xfId="4306" xr:uid="{C69B8176-7DC1-4854-A6A2-B194D8CA0061}"/>
    <cellStyle name="Normal 8 5 4" xfId="6164" xr:uid="{2F100DB9-AAA7-4C38-B09D-18FA067A6F40}"/>
    <cellStyle name="Normal 8 5 5" xfId="2768" xr:uid="{45B65B2B-A023-4ECB-8366-18708553963C}"/>
    <cellStyle name="Normal 8 5_CCD SteinMart blanket  throw 20140116 (2)" xfId="8043" xr:uid="{3841F20E-56AB-47C5-9E30-0EDB36F4622B}"/>
    <cellStyle name="Normal 8 6" xfId="4299" xr:uid="{045CC590-7910-447A-B1E7-4C0B12648648}"/>
    <cellStyle name="Normal 8 6 2" xfId="6166" xr:uid="{390BF7B0-5CD9-47CA-9CD3-908783975D01}"/>
    <cellStyle name="Normal 8 6 3" xfId="8931" xr:uid="{31943BD3-8708-4609-BA7E-F4B9E0F0C288}"/>
    <cellStyle name="Normal 8 7" xfId="6157" xr:uid="{CBA4A2E1-525A-4E9C-8FC6-8A58A179BA72}"/>
    <cellStyle name="Normal 8 7 2" xfId="9472" xr:uid="{D578256F-282F-4F19-BCFC-9D8A6E8E5CBE}"/>
    <cellStyle name="Normal 8 8" xfId="8395" xr:uid="{F861FB28-EC16-4B86-A26A-2705330F1151}"/>
    <cellStyle name="Normal 8 9" xfId="8242" xr:uid="{9C9F90D6-2DF0-4E59-A3B4-8020F42897C4}"/>
    <cellStyle name="Normal 8_CCD SteinMart blanket  throw 20140116 (2)" xfId="8044" xr:uid="{F34B6BD5-E251-402A-ACFC-92DB2FB4AFBA}"/>
    <cellStyle name="Normal 80" xfId="1215" xr:uid="{00000000-0005-0000-0000-0000BA040000}"/>
    <cellStyle name="Normal 80 2" xfId="1216" xr:uid="{00000000-0005-0000-0000-0000BB040000}"/>
    <cellStyle name="Normal 80 2 2" xfId="1217" xr:uid="{00000000-0005-0000-0000-0000BC040000}"/>
    <cellStyle name="Normal 80 2 2 2" xfId="4310" xr:uid="{858BC11B-CEF2-4024-AA44-6166123EBDC0}"/>
    <cellStyle name="Normal 80 2 2 3" xfId="6169" xr:uid="{718A6280-6942-4F74-A069-402D98DD3EB3}"/>
    <cellStyle name="Normal 80 2 2 4" xfId="2772" xr:uid="{87E692B5-A557-4B99-B1E8-AB7FAA804E5C}"/>
    <cellStyle name="Normal 80 2 3" xfId="4309" xr:uid="{6B5F6E0C-20E9-456F-814A-F75EFCEB78A3}"/>
    <cellStyle name="Normal 80 2 4" xfId="6168" xr:uid="{336DCE7D-F47A-45A3-951D-B52D091CE5EB}"/>
    <cellStyle name="Normal 80 2 5" xfId="2771" xr:uid="{D51D287F-1EF2-4834-BC4C-A9603853740B}"/>
    <cellStyle name="Normal 80 2_CCD SteinMart blanket  throw 20140116 (2)" xfId="8045" xr:uid="{C5EEA0C1-61E6-40AD-A407-46F6E24193BB}"/>
    <cellStyle name="Normal 80 3" xfId="1218" xr:uid="{00000000-0005-0000-0000-0000BD040000}"/>
    <cellStyle name="Normal 80 3 2" xfId="1219" xr:uid="{00000000-0005-0000-0000-0000BE040000}"/>
    <cellStyle name="Normal 80 3 2 2" xfId="4312" xr:uid="{471ED3C4-FEFE-4754-B9C4-D15216E5244C}"/>
    <cellStyle name="Normal 80 3 2 3" xfId="6171" xr:uid="{50516E88-D0ED-4063-8157-26BBA439C9C1}"/>
    <cellStyle name="Normal 80 3 2 4" xfId="2774" xr:uid="{2F370B12-B926-42FA-98BA-1271D620DE54}"/>
    <cellStyle name="Normal 80 3 3" xfId="4311" xr:uid="{D7BE8132-2F54-4CC3-B7F3-0B900AB1F357}"/>
    <cellStyle name="Normal 80 3 4" xfId="6170" xr:uid="{22B1FBBC-99C9-4980-B620-A14B98A6B9A9}"/>
    <cellStyle name="Normal 80 3 5" xfId="2773" xr:uid="{837064A3-867D-453D-BDBF-531863A50DFD}"/>
    <cellStyle name="Normal 80 3_CCD SteinMart blanket  throw 20140116 (2)" xfId="8046" xr:uid="{579A952B-D700-44BE-89D8-552535CD15B6}"/>
    <cellStyle name="Normal 80 4" xfId="1220" xr:uid="{00000000-0005-0000-0000-0000BF040000}"/>
    <cellStyle name="Normal 80 4 2" xfId="4313" xr:uid="{32A578D3-875F-48D8-BD68-FF6F7A259C68}"/>
    <cellStyle name="Normal 80 4 3" xfId="6172" xr:uid="{14763F8B-C12B-4CF0-8955-681F961B4925}"/>
    <cellStyle name="Normal 80 4 4" xfId="2775" xr:uid="{71239221-3742-4E39-9539-B1B4879D0D22}"/>
    <cellStyle name="Normal 80 5" xfId="4308" xr:uid="{52A81151-7BEE-406F-832E-2904F44A49D4}"/>
    <cellStyle name="Normal 80 6" xfId="6167" xr:uid="{13036A93-0701-4315-9898-3117C401F7C4}"/>
    <cellStyle name="Normal 80 7" xfId="2770" xr:uid="{A0E84580-9231-4159-B04B-2FFF43BE0F37}"/>
    <cellStyle name="Normal 80_CCD SteinMart blanket  throw 20140116 (2)" xfId="8047" xr:uid="{9A9A3259-1516-4E5B-AEDF-965E7F8EDE78}"/>
    <cellStyle name="Normal 81" xfId="1221" xr:uid="{00000000-0005-0000-0000-0000C0040000}"/>
    <cellStyle name="Normal 81 2" xfId="1222" xr:uid="{00000000-0005-0000-0000-0000C1040000}"/>
    <cellStyle name="Normal 81 2 2" xfId="4315" xr:uid="{2F9F3B5C-A294-4D6D-BDD0-1735379F408D}"/>
    <cellStyle name="Normal 81 2 3" xfId="6174" xr:uid="{6B9C4565-2203-4AB1-A802-64B26F454E1D}"/>
    <cellStyle name="Normal 81 2 4" xfId="2777" xr:uid="{6B5501BB-536B-438A-8AFA-ECB1B06553F7}"/>
    <cellStyle name="Normal 81 3" xfId="1223" xr:uid="{00000000-0005-0000-0000-0000C2040000}"/>
    <cellStyle name="Normal 81 3 2" xfId="4316" xr:uid="{A4E1C9A3-7D3A-4B63-AA3C-83E7614A8906}"/>
    <cellStyle name="Normal 81 3 3" xfId="6175" xr:uid="{A1A928E6-3F97-4408-B0F1-B436AB86ED8A}"/>
    <cellStyle name="Normal 81 3 4" xfId="2778" xr:uid="{CD49C307-E83D-46CD-B8B9-0965489B0941}"/>
    <cellStyle name="Normal 81 4" xfId="4314" xr:uid="{B73430CF-1CAE-47DE-BF67-B8B56689391F}"/>
    <cellStyle name="Normal 81 5" xfId="6173" xr:uid="{74D8B092-AB41-4E7F-93C6-B0484FE37653}"/>
    <cellStyle name="Normal 81 6" xfId="2776" xr:uid="{5F455DBE-67B7-4296-989B-CB01836BAB1E}"/>
    <cellStyle name="Normal 81_BBB RA Anatole commitment 110310 updated 121106" xfId="6176" xr:uid="{FB6AD125-8E7A-413A-AB8E-A321E26117FF}"/>
    <cellStyle name="Normal 82" xfId="1224" xr:uid="{00000000-0005-0000-0000-0000C3040000}"/>
    <cellStyle name="Normal 82 2" xfId="1225" xr:uid="{00000000-0005-0000-0000-0000C4040000}"/>
    <cellStyle name="Normal 82 2 2" xfId="4318" xr:uid="{776F38D2-F64F-4680-8E52-C6BA50BEF809}"/>
    <cellStyle name="Normal 82 2 3" xfId="6178" xr:uid="{7255CA9E-292E-40D2-8CEA-A60419B6A4D2}"/>
    <cellStyle name="Normal 82 2 4" xfId="2780" xr:uid="{E9E7ACDD-1D43-45F3-B4FA-B0F214C3A01B}"/>
    <cellStyle name="Normal 82 3" xfId="1226" xr:uid="{00000000-0005-0000-0000-0000C5040000}"/>
    <cellStyle name="Normal 82 3 2" xfId="4319" xr:uid="{33915FEE-9123-4C3A-867F-F5DD863CAE75}"/>
    <cellStyle name="Normal 82 3 3" xfId="6179" xr:uid="{556BFF10-DB67-4A0F-A723-7493CD35C186}"/>
    <cellStyle name="Normal 82 3 4" xfId="2781" xr:uid="{69C4F646-77D6-484A-8701-193173778FBE}"/>
    <cellStyle name="Normal 82 4" xfId="4317" xr:uid="{6F0AEB6D-CA68-4DA1-947F-6507714E9B3B}"/>
    <cellStyle name="Normal 82 5" xfId="6177" xr:uid="{0FE1FC12-26AD-4336-ADE1-FBB9B1BC6839}"/>
    <cellStyle name="Normal 82 6" xfId="2779" xr:uid="{5C868364-3EB1-4E60-BD41-6E4B282D41AE}"/>
    <cellStyle name="Normal 82_BBB RA Anatole commitment 110310 updated 121106" xfId="6180" xr:uid="{94042168-2958-46B7-81B7-576A90869A7D}"/>
    <cellStyle name="Normal 83" xfId="1227" xr:uid="{00000000-0005-0000-0000-0000C6040000}"/>
    <cellStyle name="Normal 83 2" xfId="1228" xr:uid="{00000000-0005-0000-0000-0000C7040000}"/>
    <cellStyle name="Normal 83 2 2" xfId="4321" xr:uid="{24EE1829-A22E-421D-AB29-93C2C37C03BD}"/>
    <cellStyle name="Normal 83 2 3" xfId="6182" xr:uid="{6E88ECDE-6AA5-49AE-B113-048ECD56EB24}"/>
    <cellStyle name="Normal 83 2 4" xfId="2783" xr:uid="{82A9B70D-B0D0-487D-86E8-A65C13ECAAB1}"/>
    <cellStyle name="Normal 83 3" xfId="1229" xr:uid="{00000000-0005-0000-0000-0000C8040000}"/>
    <cellStyle name="Normal 83 3 2" xfId="4322" xr:uid="{4445AC2C-C974-4946-925F-6683CBE6D11F}"/>
    <cellStyle name="Normal 83 3 3" xfId="6183" xr:uid="{AF5670DF-2059-44EB-BD9A-B4B694B64515}"/>
    <cellStyle name="Normal 83 3 4" xfId="2784" xr:uid="{6160DE31-7181-43E0-B401-6A26EB3D3014}"/>
    <cellStyle name="Normal 83 4" xfId="4320" xr:uid="{A1ADF81C-E42F-4C6E-8F56-61060381AC1C}"/>
    <cellStyle name="Normal 83 5" xfId="6181" xr:uid="{11D2C409-3EFC-4F9B-AACA-4A4DADF646D7}"/>
    <cellStyle name="Normal 83 6" xfId="2782" xr:uid="{DAF0DE60-5549-4CCD-BEFF-F6B92983B093}"/>
    <cellStyle name="Normal 83_BBB RA Anatole commitment 110310 updated 121106" xfId="6184" xr:uid="{4225EF2F-D62E-46D6-8B60-DB7FD1193F7D}"/>
    <cellStyle name="Normal 84" xfId="1230" xr:uid="{00000000-0005-0000-0000-0000C9040000}"/>
    <cellStyle name="Normal 84 2" xfId="1231" xr:uid="{00000000-0005-0000-0000-0000CA040000}"/>
    <cellStyle name="Normal 84 2 2" xfId="4324" xr:uid="{FB7C0A36-70E7-4600-9F95-B33F11433861}"/>
    <cellStyle name="Normal 84 2 3" xfId="6186" xr:uid="{26F805DF-7713-49BD-93AB-408C2FF6CDA3}"/>
    <cellStyle name="Normal 84 2 4" xfId="2786" xr:uid="{7E01843A-2222-401F-B79B-CA421BD67556}"/>
    <cellStyle name="Normal 84 3" xfId="1232" xr:uid="{00000000-0005-0000-0000-0000CB040000}"/>
    <cellStyle name="Normal 84 3 2" xfId="4325" xr:uid="{C31B11B3-435E-49D9-B7DA-C1C6B73F1BF4}"/>
    <cellStyle name="Normal 84 3 3" xfId="6187" xr:uid="{345497B3-7269-42AF-AF52-A12CEC161FB8}"/>
    <cellStyle name="Normal 84 3 4" xfId="2787" xr:uid="{96E9DAD0-9352-476A-9EB3-A7A368E55F17}"/>
    <cellStyle name="Normal 84 4" xfId="4323" xr:uid="{8911BAED-DAFB-46DA-8879-A89479B5DB6D}"/>
    <cellStyle name="Normal 84 5" xfId="6185" xr:uid="{7C5B6617-15B8-4402-AAC8-C76C399906DF}"/>
    <cellStyle name="Normal 84 6" xfId="2785" xr:uid="{37D56E78-F829-42D7-A91E-9D0B7AC33AD3}"/>
    <cellStyle name="Normal 84_BBB RA Anatole commitment 110310 updated 121106" xfId="6188" xr:uid="{02C1BAF3-AC5C-40B3-AF8E-01540D252164}"/>
    <cellStyle name="Normal 85" xfId="1233" xr:uid="{00000000-0005-0000-0000-0000CC040000}"/>
    <cellStyle name="Normal 85 2" xfId="1234" xr:uid="{00000000-0005-0000-0000-0000CD040000}"/>
    <cellStyle name="Normal 85 2 2" xfId="4327" xr:uid="{33BD3F73-A09C-4D8F-B8EE-ABD10B27CDB3}"/>
    <cellStyle name="Normal 85 2 3" xfId="6190" xr:uid="{E673A357-612D-484E-9E0F-BC4F43428D20}"/>
    <cellStyle name="Normal 85 2 4" xfId="2789" xr:uid="{923EBD31-6A0D-4CFC-8A92-0613CC20B5CB}"/>
    <cellStyle name="Normal 85 3" xfId="1235" xr:uid="{00000000-0005-0000-0000-0000CE040000}"/>
    <cellStyle name="Normal 85 3 2" xfId="4328" xr:uid="{44EFD19C-4952-473B-B9B9-65098F081318}"/>
    <cellStyle name="Normal 85 3 3" xfId="6191" xr:uid="{FD80DF78-35CF-4DDE-8FA1-4971346DD9D1}"/>
    <cellStyle name="Normal 85 3 4" xfId="2790" xr:uid="{638D3D41-47DB-4054-B0E1-A43AAEF7FF7F}"/>
    <cellStyle name="Normal 85 4" xfId="4326" xr:uid="{8279374A-42ED-4FB0-A4DD-3C21A663A622}"/>
    <cellStyle name="Normal 85 5" xfId="6189" xr:uid="{C085D1A4-DA5F-4054-9BD5-0C36E7D5981F}"/>
    <cellStyle name="Normal 85 6" xfId="2788" xr:uid="{1C1A845D-8AFA-4C6B-881E-68BDEA451876}"/>
    <cellStyle name="Normal 85_BBB RA Anatole commitment 110310 updated 121106" xfId="6192" xr:uid="{63932FCE-20AA-44D6-AB02-02CFF0EE464C}"/>
    <cellStyle name="Normal 86" xfId="1236" xr:uid="{00000000-0005-0000-0000-0000CF040000}"/>
    <cellStyle name="Normal 86 2" xfId="1237" xr:uid="{00000000-0005-0000-0000-0000D0040000}"/>
    <cellStyle name="Normal 86 2 2" xfId="4330" xr:uid="{6B2AA915-83F4-4D15-A665-6650A863F370}"/>
    <cellStyle name="Normal 86 2 3" xfId="6194" xr:uid="{559DD27D-D52C-4FF5-83E8-9D747A5EA409}"/>
    <cellStyle name="Normal 86 2 4" xfId="2792" xr:uid="{400E5563-728D-4B68-80CB-B095D677D5DD}"/>
    <cellStyle name="Normal 86 3" xfId="1238" xr:uid="{00000000-0005-0000-0000-0000D1040000}"/>
    <cellStyle name="Normal 86 3 2" xfId="4331" xr:uid="{D80ABD2D-014B-4A16-846F-366D1B1853A5}"/>
    <cellStyle name="Normal 86 3 3" xfId="6195" xr:uid="{C9BAA665-2E0C-4785-8D9F-877EB1AD6FE6}"/>
    <cellStyle name="Normal 86 3 4" xfId="2793" xr:uid="{446B5E3B-D251-4954-8349-7CE03F496B88}"/>
    <cellStyle name="Normal 86 4" xfId="4329" xr:uid="{2D473DC7-2152-4F38-BD2E-ACA5F7CF99EA}"/>
    <cellStyle name="Normal 86 5" xfId="6193" xr:uid="{9C9B069B-D6DA-40D4-8677-E6059E3630D2}"/>
    <cellStyle name="Normal 86 6" xfId="2791" xr:uid="{2A3F09F2-E138-4407-A55A-AA597BE6870E}"/>
    <cellStyle name="Normal 86_BBB RA Anatole commitment 110310 updated 121106" xfId="6196" xr:uid="{DD1007AC-75CE-4325-AD47-5217C3CFBA04}"/>
    <cellStyle name="Normal 87" xfId="1239" xr:uid="{00000000-0005-0000-0000-0000D2040000}"/>
    <cellStyle name="Normal 87 2" xfId="1240" xr:uid="{00000000-0005-0000-0000-0000D3040000}"/>
    <cellStyle name="Normal 87 2 2" xfId="4333" xr:uid="{96E138B8-FC26-4F66-A591-E9EE38121EA9}"/>
    <cellStyle name="Normal 87 2 3" xfId="6198" xr:uid="{4F9982AD-210E-4A50-88DC-C375B029E120}"/>
    <cellStyle name="Normal 87 2 4" xfId="2795" xr:uid="{E6A38CB2-3357-4A01-A46F-6745622A78D3}"/>
    <cellStyle name="Normal 87 3" xfId="1241" xr:uid="{00000000-0005-0000-0000-0000D4040000}"/>
    <cellStyle name="Normal 87 3 2" xfId="4334" xr:uid="{96808393-F1A4-49AB-A675-DFB0A7D4A476}"/>
    <cellStyle name="Normal 87 3 3" xfId="6199" xr:uid="{45A6C7B8-87B3-4DF5-9404-D3598A47DC94}"/>
    <cellStyle name="Normal 87 3 4" xfId="2796" xr:uid="{2D9F27D5-BAB3-43BC-A890-F28366A797EB}"/>
    <cellStyle name="Normal 87 4" xfId="4332" xr:uid="{245EC85B-8183-4693-8DD9-AC029EA70ACA}"/>
    <cellStyle name="Normal 87 5" xfId="6197" xr:uid="{DC9BE6F0-F696-436D-A02A-C1DAFBCFCA2A}"/>
    <cellStyle name="Normal 87 6" xfId="2794" xr:uid="{915AC077-DC3F-4BDC-B434-4CE38AEB5FE1}"/>
    <cellStyle name="Normal 87_BBB RA Anatole commitment 110310 updated 121106" xfId="6200" xr:uid="{FFAA3E3C-AEFC-4FAC-96F6-C27B04815FA6}"/>
    <cellStyle name="Normal 88" xfId="1242" xr:uid="{00000000-0005-0000-0000-0000D5040000}"/>
    <cellStyle name="Normal 88 2" xfId="1243" xr:uid="{00000000-0005-0000-0000-0000D6040000}"/>
    <cellStyle name="Normal 88 2 2" xfId="4336" xr:uid="{F76AD458-9284-4567-A438-DA5BCCFFCA08}"/>
    <cellStyle name="Normal 88 2 3" xfId="6202" xr:uid="{6AA82AE3-6C07-4218-A81C-F2FE221162A4}"/>
    <cellStyle name="Normal 88 2 4" xfId="2798" xr:uid="{53102DE8-50C2-45CC-B64A-BD12E0D4B039}"/>
    <cellStyle name="Normal 88 3" xfId="1244" xr:uid="{00000000-0005-0000-0000-0000D7040000}"/>
    <cellStyle name="Normal 88 3 2" xfId="4337" xr:uid="{AE8EFE32-6309-4C9F-AFBA-BB39D155670E}"/>
    <cellStyle name="Normal 88 3 3" xfId="6203" xr:uid="{564CDAD5-FD18-4BB5-8B5B-0E782A7C856C}"/>
    <cellStyle name="Normal 88 3 4" xfId="2799" xr:uid="{A0B7A432-9705-4839-AF8F-BBEC197B0DB7}"/>
    <cellStyle name="Normal 88 4" xfId="4335" xr:uid="{EA1D9091-D4C1-4701-BEAD-6C5ABF4A843D}"/>
    <cellStyle name="Normal 88 5" xfId="6201" xr:uid="{9ADCED45-6C31-41B7-A517-88466E613292}"/>
    <cellStyle name="Normal 88 6" xfId="2797" xr:uid="{3AC8E5AC-FED6-4FC1-A3C4-1EE65DCEFF4B}"/>
    <cellStyle name="Normal 88_BBB RA Anatole commitment 110310 updated 121106" xfId="6204" xr:uid="{85FE2D9A-9AD8-4855-A543-DE150B0F853C}"/>
    <cellStyle name="Normal 89" xfId="1245" xr:uid="{00000000-0005-0000-0000-0000D8040000}"/>
    <cellStyle name="Normal 89 2" xfId="1246" xr:uid="{00000000-0005-0000-0000-0000D9040000}"/>
    <cellStyle name="Normal 89 2 2" xfId="4339" xr:uid="{00D891D2-FF9D-439D-AC53-76CD17F69A9E}"/>
    <cellStyle name="Normal 89 2 3" xfId="6206" xr:uid="{EEE4D427-CCAB-4BC5-AB81-2AA01038B724}"/>
    <cellStyle name="Normal 89 2 4" xfId="2801" xr:uid="{8299FA0B-7D32-4988-83E9-E231DC8C5D7F}"/>
    <cellStyle name="Normal 89 3" xfId="1247" xr:uid="{00000000-0005-0000-0000-0000DA040000}"/>
    <cellStyle name="Normal 89 3 2" xfId="4340" xr:uid="{A1BFC5C9-0324-4317-B9F5-288723C631F7}"/>
    <cellStyle name="Normal 89 3 3" xfId="6207" xr:uid="{36AA07D5-50FE-45E2-9A97-3EBC47B5C4A3}"/>
    <cellStyle name="Normal 89 3 4" xfId="2802" xr:uid="{D28615DF-E9A5-45CE-8865-AB373F7779CC}"/>
    <cellStyle name="Normal 89 4" xfId="4338" xr:uid="{1E9E5B91-97F7-4AC4-A636-E077CF2E6D19}"/>
    <cellStyle name="Normal 89 5" xfId="6205" xr:uid="{B67D2C0B-3649-4BDC-9481-32670B40F03E}"/>
    <cellStyle name="Normal 89 6" xfId="2800" xr:uid="{8D928442-6E74-411E-99C5-535F6270CE7D}"/>
    <cellStyle name="Normal 89_BBB RA Anatole commitment 110310 updated 121106" xfId="6208" xr:uid="{0D2D34B3-6C53-4D59-A6FA-F806F4A2F4F1}"/>
    <cellStyle name="Normal 9" xfId="1248" xr:uid="{00000000-0005-0000-0000-0000DB040000}"/>
    <cellStyle name="Normal 9 10" xfId="2803" xr:uid="{5CDCDB36-815D-4993-99DD-D142A9EC2F1F}"/>
    <cellStyle name="Normal 9 11" xfId="8678" xr:uid="{15F393DD-3A6D-444A-A508-97689657FF24}"/>
    <cellStyle name="Normal 9 2" xfId="1249" xr:uid="{00000000-0005-0000-0000-0000DC040000}"/>
    <cellStyle name="Normal 9 2 2" xfId="1250" xr:uid="{00000000-0005-0000-0000-0000DD040000}"/>
    <cellStyle name="Normal 9 2 2 2" xfId="4343" xr:uid="{F363D3CF-3FB3-49C8-9743-136C39E5657C}"/>
    <cellStyle name="Normal 9 2 2 3" xfId="6211" xr:uid="{843EF0D0-6E39-4510-8FD8-6BE74BBDE748}"/>
    <cellStyle name="Normal 9 2 2 4" xfId="2805" xr:uid="{FA54DA89-178A-4864-9EF7-945560597A3E}"/>
    <cellStyle name="Normal 9 2 3" xfId="4342" xr:uid="{778B16BD-C541-4C88-B14E-041DB6BB203E}"/>
    <cellStyle name="Normal 9 2 4" xfId="6210" xr:uid="{4149BD47-54F3-4487-9C3B-CD2066C6CD25}"/>
    <cellStyle name="Normal 9 2 5" xfId="2804" xr:uid="{9FC21ECA-D1ED-4AB6-904F-0A357646A163}"/>
    <cellStyle name="Normal 9 2_CCD SteinMart blanket  throw 20140116 (2)" xfId="8048" xr:uid="{C7380877-F935-4529-A1F0-D798B1C1C7AA}"/>
    <cellStyle name="Normal 9 3" xfId="1251" xr:uid="{00000000-0005-0000-0000-0000DE040000}"/>
    <cellStyle name="Normal 9 3 2" xfId="1252" xr:uid="{00000000-0005-0000-0000-0000DF040000}"/>
    <cellStyle name="Normal 9 3 2 2" xfId="4345" xr:uid="{AB4B022F-F3CE-4F05-BC9D-058125B806A5}"/>
    <cellStyle name="Normal 9 3 2 3" xfId="6213" xr:uid="{D91B0CF5-E649-4C51-9AD8-06E11FA77F88}"/>
    <cellStyle name="Normal 9 3 2 4" xfId="2807" xr:uid="{EED58564-C70E-4C49-99E5-098BF3C68BB6}"/>
    <cellStyle name="Normal 9 3 3" xfId="4344" xr:uid="{C78AA4A9-B438-43AA-B953-6AF2C606A824}"/>
    <cellStyle name="Normal 9 3 4" xfId="6212" xr:uid="{E3C9D845-C3F2-47F2-A876-0E3C33BECE96}"/>
    <cellStyle name="Normal 9 3 5" xfId="2806" xr:uid="{7B8934D5-A8F0-4A30-82E9-BC146CD3BB64}"/>
    <cellStyle name="Normal 9 3_CCD SteinMart blanket  throw 20140116 (2)" xfId="8049" xr:uid="{B5B45033-F3A2-4EFF-A93B-172E934F9471}"/>
    <cellStyle name="Normal 9 4" xfId="1253" xr:uid="{00000000-0005-0000-0000-0000E0040000}"/>
    <cellStyle name="Normal 9 4 2" xfId="1254" xr:uid="{00000000-0005-0000-0000-0000E1040000}"/>
    <cellStyle name="Normal 9 4 2 2" xfId="4347" xr:uid="{151A557F-44CF-4D27-A2A8-D2BA9A045708}"/>
    <cellStyle name="Normal 9 4 2 3" xfId="6215" xr:uid="{F91938A6-3AAA-46C6-B9E7-EC3E363324C3}"/>
    <cellStyle name="Normal 9 4 2 4" xfId="2809" xr:uid="{9A752B94-F1AD-41FB-8D78-2D48D707005E}"/>
    <cellStyle name="Normal 9 4 3" xfId="4346" xr:uid="{B86C726E-74DB-4067-9277-19AB79CC353C}"/>
    <cellStyle name="Normal 9 4 4" xfId="6214" xr:uid="{5E815E5F-D63C-46AA-A631-224383583CDB}"/>
    <cellStyle name="Normal 9 4 5" xfId="2808" xr:uid="{7C7FFB78-A6D6-4CEA-834F-F045833B251D}"/>
    <cellStyle name="Normal 9 4_CCD SteinMart blanket  throw 20140116 (2)" xfId="8050" xr:uid="{F463046B-9166-4244-A64B-EA5B4A63E1D0}"/>
    <cellStyle name="Normal 9 5" xfId="1255" xr:uid="{00000000-0005-0000-0000-0000E2040000}"/>
    <cellStyle name="Normal 9 5 2" xfId="1256" xr:uid="{00000000-0005-0000-0000-0000E3040000}"/>
    <cellStyle name="Normal 9 5 2 2" xfId="4349" xr:uid="{4B1C7340-206C-4923-89F8-0DBE52E3E33F}"/>
    <cellStyle name="Normal 9 5 2 3" xfId="6217" xr:uid="{93426A91-3D7B-46E9-A1AF-41160E71A880}"/>
    <cellStyle name="Normal 9 5 2 4" xfId="2811" xr:uid="{5D43E040-BA73-4A94-BFDC-FED7840EFAA1}"/>
    <cellStyle name="Normal 9 5 3" xfId="4348" xr:uid="{535820FB-CD39-40D1-8E50-7DBE527F3E20}"/>
    <cellStyle name="Normal 9 5 4" xfId="6216" xr:uid="{2406F0B7-5076-4583-8EB8-D8D47A1EA8B7}"/>
    <cellStyle name="Normal 9 5 5" xfId="2810" xr:uid="{3500CFAC-3E69-4E57-B91A-42BC88480CF6}"/>
    <cellStyle name="Normal 9 5_CCD SteinMart blanket  throw 20140116 (2)" xfId="8051" xr:uid="{31F6B30A-3959-4488-8575-9165EFA6942C}"/>
    <cellStyle name="Normal 9 6" xfId="4341" xr:uid="{0C29483D-D886-4030-BF31-93F0E0B02805}"/>
    <cellStyle name="Normal 9 6 2" xfId="6218" xr:uid="{24A6E53D-ACE7-4DFD-BB5A-303E37D08784}"/>
    <cellStyle name="Normal 9 6 3" xfId="8932" xr:uid="{E8C0584A-F0CF-4799-94B2-BD55AB396F15}"/>
    <cellStyle name="Normal 9 7" xfId="6209" xr:uid="{D2A2A1F8-767B-48C3-997F-22E1EA164995}"/>
    <cellStyle name="Normal 9 7 2" xfId="9473" xr:uid="{48FB17C9-53CC-4944-A52F-4471EAA118B4}"/>
    <cellStyle name="Normal 9 8" xfId="8396" xr:uid="{78811272-5A24-45DB-B158-2E285BE0EE33}"/>
    <cellStyle name="Normal 9 9" xfId="8164" xr:uid="{DE7C7810-6542-471C-9F5D-5CCEAE6BA8CF}"/>
    <cellStyle name="Normal 9_CCD SteinMart blanket  throw 20140116 (2)" xfId="8052" xr:uid="{13A063F8-824A-4BE4-A5E7-8989F5482559}"/>
    <cellStyle name="Normal 90" xfId="1257" xr:uid="{00000000-0005-0000-0000-0000E4040000}"/>
    <cellStyle name="Normal 90 2" xfId="1258" xr:uid="{00000000-0005-0000-0000-0000E5040000}"/>
    <cellStyle name="Normal 90 2 2" xfId="4351" xr:uid="{230774CE-D644-4A60-B562-DAF22659FAB1}"/>
    <cellStyle name="Normal 90 2 3" xfId="6220" xr:uid="{BC36FEB6-AA39-44DE-B64D-15E1ADD9A998}"/>
    <cellStyle name="Normal 90 2 4" xfId="2813" xr:uid="{789EF19F-82E0-47EC-886E-3043A3632296}"/>
    <cellStyle name="Normal 90 3" xfId="1259" xr:uid="{00000000-0005-0000-0000-0000E6040000}"/>
    <cellStyle name="Normal 90 3 2" xfId="4352" xr:uid="{69B0B473-852F-42D8-A2B1-91713287DCDE}"/>
    <cellStyle name="Normal 90 3 3" xfId="6221" xr:uid="{0EF15BCB-835E-442B-9646-05A8168A8D04}"/>
    <cellStyle name="Normal 90 3 4" xfId="2814" xr:uid="{A0475B18-AE92-48D0-BCF5-55388330A3D9}"/>
    <cellStyle name="Normal 90 4" xfId="4350" xr:uid="{93BBEF16-B819-4B5F-A4A4-B93A015F96DE}"/>
    <cellStyle name="Normal 90 5" xfId="6219" xr:uid="{686C9616-6144-45D7-B223-F93303E67359}"/>
    <cellStyle name="Normal 90 6" xfId="2812" xr:uid="{E4FB614C-29E9-4580-9ABC-3AC2E8145D62}"/>
    <cellStyle name="Normal 90_BBB RA Anatole commitment 110310 updated 121106" xfId="6222" xr:uid="{C1E997E8-A434-43E2-8A4E-1889C3D972FB}"/>
    <cellStyle name="Normal 91" xfId="1260" xr:uid="{00000000-0005-0000-0000-0000E7040000}"/>
    <cellStyle name="Normal 91 2" xfId="1261" xr:uid="{00000000-0005-0000-0000-0000E8040000}"/>
    <cellStyle name="Normal 91 2 2" xfId="4354" xr:uid="{22F86965-FDF2-4EDD-A581-E8594E9BF8F6}"/>
    <cellStyle name="Normal 91 2 3" xfId="6224" xr:uid="{46FE7EC0-CFD9-4492-A471-CC2464D74B06}"/>
    <cellStyle name="Normal 91 2 4" xfId="2816" xr:uid="{5FF44C5E-F6F8-4D50-AC35-788150A3C9F0}"/>
    <cellStyle name="Normal 91 3" xfId="1262" xr:uid="{00000000-0005-0000-0000-0000E9040000}"/>
    <cellStyle name="Normal 91 3 2" xfId="4355" xr:uid="{7F9EF752-9C2A-485F-920C-0C26E40C09F0}"/>
    <cellStyle name="Normal 91 3 3" xfId="6225" xr:uid="{D62161F0-038C-4214-B40C-5A472A3C43A8}"/>
    <cellStyle name="Normal 91 3 4" xfId="2817" xr:uid="{CE7C2AB3-210F-4603-98F6-A6C10548D8FB}"/>
    <cellStyle name="Normal 91 4" xfId="4353" xr:uid="{FFA818FF-7EBF-4211-9433-01381AE41805}"/>
    <cellStyle name="Normal 91 5" xfId="6223" xr:uid="{A9D619E3-2F7A-4FCC-8366-ACF300D83137}"/>
    <cellStyle name="Normal 91 6" xfId="2815" xr:uid="{DD5DA72F-9929-4054-9B1F-29D84F7BB871}"/>
    <cellStyle name="Normal 91_BBB RA Anatole commitment 110310 updated 121106" xfId="6226" xr:uid="{0B66474B-C1D4-45A8-B331-7A7D9E129188}"/>
    <cellStyle name="Normal 92" xfId="1263" xr:uid="{00000000-0005-0000-0000-0000EA040000}"/>
    <cellStyle name="Normal 92 2" xfId="1264" xr:uid="{00000000-0005-0000-0000-0000EB040000}"/>
    <cellStyle name="Normal 92 2 2" xfId="4357" xr:uid="{69CC7CF1-FF61-4FCD-8532-19D1DE0B8FAD}"/>
    <cellStyle name="Normal 92 2 3" xfId="6228" xr:uid="{722B15B7-568D-465C-8973-54AF0B5BD9B2}"/>
    <cellStyle name="Normal 92 2 4" xfId="2819" xr:uid="{9F1B0161-4BC5-46C1-9FC6-36160B3E96F7}"/>
    <cellStyle name="Normal 92 3" xfId="1265" xr:uid="{00000000-0005-0000-0000-0000EC040000}"/>
    <cellStyle name="Normal 92 3 2" xfId="4358" xr:uid="{375A386F-3864-4777-9D7F-18D812C659BA}"/>
    <cellStyle name="Normal 92 3 3" xfId="6229" xr:uid="{58C0EB41-054B-43D5-BDDE-32EEA8D22778}"/>
    <cellStyle name="Normal 92 3 4" xfId="2820" xr:uid="{335B7EE0-F0A8-4133-A713-D739DC502F55}"/>
    <cellStyle name="Normal 92 4" xfId="4356" xr:uid="{40D3BF56-BF9D-43AB-9C77-F01C2C2EE76D}"/>
    <cellStyle name="Normal 92 5" xfId="6227" xr:uid="{6598F671-DAFF-44DB-9BA5-7B815462BD47}"/>
    <cellStyle name="Normal 92 6" xfId="2818" xr:uid="{09449414-02D5-4322-9F99-A38662392F07}"/>
    <cellStyle name="Normal 92_BBB RA Anatole commitment 110310 updated 121106" xfId="6230" xr:uid="{87D0842A-4106-4FC2-BF5B-22CBB71C1813}"/>
    <cellStyle name="Normal 93" xfId="1266" xr:uid="{00000000-0005-0000-0000-0000ED040000}"/>
    <cellStyle name="Normal 93 2" xfId="1267" xr:uid="{00000000-0005-0000-0000-0000EE040000}"/>
    <cellStyle name="Normal 93 2 2" xfId="4360" xr:uid="{5C799686-64CB-4B98-8213-B00F3B4007E9}"/>
    <cellStyle name="Normal 93 2 3" xfId="6232" xr:uid="{FE3C6C27-1C4B-4662-8DD1-6335944C3047}"/>
    <cellStyle name="Normal 93 2 4" xfId="2822" xr:uid="{8CFF1C50-3DEC-4CB0-822F-0A4DE69AF6B0}"/>
    <cellStyle name="Normal 93 3" xfId="1268" xr:uid="{00000000-0005-0000-0000-0000EF040000}"/>
    <cellStyle name="Normal 93 3 2" xfId="4361" xr:uid="{FB6BF261-9F50-491E-85E8-C4791F108F02}"/>
    <cellStyle name="Normal 93 3 3" xfId="6233" xr:uid="{15E85926-067E-4CC3-B51E-A081E494702E}"/>
    <cellStyle name="Normal 93 3 4" xfId="2823" xr:uid="{9F17EE93-C465-4696-BACF-8CF255CA9135}"/>
    <cellStyle name="Normal 93 4" xfId="4359" xr:uid="{43DB02C0-C2DD-47D4-B9CD-EE3700852B9B}"/>
    <cellStyle name="Normal 93 5" xfId="6231" xr:uid="{84C4650A-AB1A-47C9-AF27-217E097835DD}"/>
    <cellStyle name="Normal 93 6" xfId="2821" xr:uid="{025C30CD-D1C2-4C4A-BF22-0EF49C28A093}"/>
    <cellStyle name="Normal 93_BBB RA Anatole commitment 110310 updated 121106" xfId="6234" xr:uid="{762C8645-4E85-43E7-9837-E864E0E785C7}"/>
    <cellStyle name="Normal 94" xfId="1269" xr:uid="{00000000-0005-0000-0000-0000F0040000}"/>
    <cellStyle name="Normal 94 2" xfId="1270" xr:uid="{00000000-0005-0000-0000-0000F1040000}"/>
    <cellStyle name="Normal 94 2 2" xfId="4363" xr:uid="{E4847908-2ADE-43BF-AF40-8147E745B106}"/>
    <cellStyle name="Normal 94 2 3" xfId="6236" xr:uid="{C4284DFD-B0AD-42BA-93DB-60E4E2DE44D7}"/>
    <cellStyle name="Normal 94 2 4" xfId="2825" xr:uid="{1546A22B-94D2-458B-B6E8-5113DBE542D0}"/>
    <cellStyle name="Normal 94 3" xfId="1271" xr:uid="{00000000-0005-0000-0000-0000F2040000}"/>
    <cellStyle name="Normal 94 3 2" xfId="4364" xr:uid="{BF442C57-3FBB-4EB8-979B-5F364272D2E8}"/>
    <cellStyle name="Normal 94 3 3" xfId="6237" xr:uid="{1B47507A-1D12-49BC-BFA9-7128419BC250}"/>
    <cellStyle name="Normal 94 3 4" xfId="2826" xr:uid="{45A4B0F8-1BC3-4C6C-BA32-39F9377481C3}"/>
    <cellStyle name="Normal 94 4" xfId="4362" xr:uid="{22ABF039-E051-4EFE-8C80-3157F4338564}"/>
    <cellStyle name="Normal 94 5" xfId="6235" xr:uid="{953FF170-7661-4C13-ACC5-651C218CC146}"/>
    <cellStyle name="Normal 94 6" xfId="2824" xr:uid="{6752CAFA-8D4F-4184-B89C-DA8E8CB7F618}"/>
    <cellStyle name="Normal 94_BBB RA Anatole commitment 110310 updated 121106" xfId="6238" xr:uid="{485C2ECE-F862-4607-8D30-B797D2E6A02F}"/>
    <cellStyle name="Normal 95" xfId="1272" xr:uid="{00000000-0005-0000-0000-0000F3040000}"/>
    <cellStyle name="Normal 95 2" xfId="1273" xr:uid="{00000000-0005-0000-0000-0000F4040000}"/>
    <cellStyle name="Normal 95 2 2" xfId="4366" xr:uid="{6CFB9B6F-C3A7-4350-B027-6F29737E25C7}"/>
    <cellStyle name="Normal 95 2 3" xfId="6240" xr:uid="{D643A4E4-8974-475A-9B72-E26F8017C824}"/>
    <cellStyle name="Normal 95 2 4" xfId="2828" xr:uid="{A67505C2-DD00-47FE-9614-BFC6BDC54D47}"/>
    <cellStyle name="Normal 95 3" xfId="1274" xr:uid="{00000000-0005-0000-0000-0000F5040000}"/>
    <cellStyle name="Normal 95 3 2" xfId="4367" xr:uid="{EC7C72C7-25CB-4BD2-BE31-E73A58DA2E82}"/>
    <cellStyle name="Normal 95 3 3" xfId="6241" xr:uid="{1508F146-871A-464C-A2B3-72B187CF0D1C}"/>
    <cellStyle name="Normal 95 3 4" xfId="2829" xr:uid="{FD6A4AFA-BD16-4ACB-8E5F-444C82A91A76}"/>
    <cellStyle name="Normal 95 4" xfId="4365" xr:uid="{7043B789-32A2-43B8-A851-864602BE816C}"/>
    <cellStyle name="Normal 95 5" xfId="6239" xr:uid="{05FB5971-83DB-46D9-970A-710C44AE8B1B}"/>
    <cellStyle name="Normal 95 6" xfId="2827" xr:uid="{5E08BE8B-1755-49C4-9ADC-D5F00823E7A9}"/>
    <cellStyle name="Normal 95_BBB RA Anatole commitment 110310 updated 121106" xfId="6242" xr:uid="{500DB318-F5D1-491F-889F-CB61D143E819}"/>
    <cellStyle name="Normal 96" xfId="1275" xr:uid="{00000000-0005-0000-0000-0000F6040000}"/>
    <cellStyle name="Normal 96 2" xfId="1276" xr:uid="{00000000-0005-0000-0000-0000F7040000}"/>
    <cellStyle name="Normal 96 2 2" xfId="1277" xr:uid="{00000000-0005-0000-0000-0000F8040000}"/>
    <cellStyle name="Normal 96 2 2 2" xfId="4370" xr:uid="{B9F44086-DB14-4F90-90DF-56CB294D6850}"/>
    <cellStyle name="Normal 96 2 2 3" xfId="6245" xr:uid="{D21F17E5-EB9C-4B1B-A39F-A8641E077DA4}"/>
    <cellStyle name="Normal 96 2 2 4" xfId="2832" xr:uid="{F9B79217-5AA1-46C1-B550-88651F49A1F5}"/>
    <cellStyle name="Normal 96 2 3" xfId="4369" xr:uid="{D773E11E-4EEE-4029-89D8-F07B6A4FFDAB}"/>
    <cellStyle name="Normal 96 2 4" xfId="6244" xr:uid="{F681C9BB-19B1-4F92-9CEC-77894C1F7CBD}"/>
    <cellStyle name="Normal 96 2 5" xfId="2831" xr:uid="{59AB85E2-1F38-4439-83C7-BCAB9E2915B0}"/>
    <cellStyle name="Normal 96 2_CCD SteinMart blanket  throw 20140116 (2)" xfId="8053" xr:uid="{153092FB-31DB-4FE8-B4C3-9667AEED62B8}"/>
    <cellStyle name="Normal 96 3" xfId="1278" xr:uid="{00000000-0005-0000-0000-0000F9040000}"/>
    <cellStyle name="Normal 96 3 2" xfId="4371" xr:uid="{80D5C31F-8891-41EB-BEC0-1391EE06D38F}"/>
    <cellStyle name="Normal 96 3 3" xfId="6246" xr:uid="{F2782481-7DF9-4710-8A95-889FBC14FC62}"/>
    <cellStyle name="Normal 96 3 4" xfId="2833" xr:uid="{51F63639-F321-4FBF-A95C-BE2DF9491F3E}"/>
    <cellStyle name="Normal 96 4" xfId="4368" xr:uid="{900E739F-5561-4332-97BE-AA36BF23086E}"/>
    <cellStyle name="Normal 96 5" xfId="6243" xr:uid="{62E47DA6-C365-4E8E-BDBC-FCB8723B0887}"/>
    <cellStyle name="Normal 96 6" xfId="2830" xr:uid="{9923DB25-0BA0-4260-B248-66D56D3B805B}"/>
    <cellStyle name="Normal 96_CCD SteinMart blanket  throw 20140116 (2)" xfId="8054" xr:uid="{AE33A4F2-82F1-4D3A-A499-D57549ED101E}"/>
    <cellStyle name="Normal 97" xfId="1279" xr:uid="{00000000-0005-0000-0000-0000FA040000}"/>
    <cellStyle name="Normal 97 2" xfId="1280" xr:uid="{00000000-0005-0000-0000-0000FB040000}"/>
    <cellStyle name="Normal 97 2 2" xfId="4373" xr:uid="{55FA74B5-ECDF-4411-8FFA-6D328454F982}"/>
    <cellStyle name="Normal 97 2 3" xfId="6248" xr:uid="{F88BDC5E-51A5-4C8A-8A0A-66CEB8886C08}"/>
    <cellStyle name="Normal 97 2 4" xfId="2835" xr:uid="{84E557A8-1768-409A-A38D-6F08B100CE7F}"/>
    <cellStyle name="Normal 97 3" xfId="4372" xr:uid="{33ADBA31-5AC5-4514-9E5C-34DC131E4FD9}"/>
    <cellStyle name="Normal 97 4" xfId="6247" xr:uid="{CE286855-75D9-4206-840A-46B63F4F03B4}"/>
    <cellStyle name="Normal 97 5" xfId="2834" xr:uid="{ED9F1ED8-6926-4BD4-9443-A749B0D4435A}"/>
    <cellStyle name="Normal 97_CCD SteinMart blanket  throw 20140116 (2)" xfId="8055" xr:uid="{3F738A13-063C-43BD-8E5D-D5621F627255}"/>
    <cellStyle name="Normal_2010 NY-showroom sheet set for JCP 0330" xfId="16" xr:uid="{00000000-0005-0000-0000-0000FC040000}"/>
    <cellStyle name="Normal_2010 NY-showroom sheet set for JCP 0330 2" xfId="1620" xr:uid="{00000000-0005-0000-0000-0000FD040000}"/>
    <cellStyle name="Normal_2010 NY-showroom sheet set for JCP 0330 2 2" xfId="1623" xr:uid="{00000000-0005-0000-0000-0000FE040000}"/>
    <cellStyle name="Normal_HE micro fiber Sheets 08252010" xfId="21" xr:uid="{00000000-0005-0000-0000-0000FF040000}"/>
    <cellStyle name="Normal_jcp duet sheet and reversible sheet 09-27-2010" xfId="1621" xr:uid="{00000000-0005-0000-0000-000000050000}"/>
    <cellStyle name="Normal_jcp duet sheet and reversible sheet 09-27-2010 2" xfId="1627" xr:uid="{00000000-0005-0000-0000-000001050000}"/>
    <cellStyle name="Normal_Kohl's 600TC sheets price requote Oct 30 09" xfId="22" xr:uid="{00000000-0005-0000-0000-000002050000}"/>
    <cellStyle name="Normal_March 2011 Macys market quote" xfId="15" xr:uid="{00000000-0005-0000-0000-000003050000}"/>
    <cellStyle name="Normal_Quote sheet of  E-Commerce   sheet updated 11-30-2010" xfId="20" xr:uid="{00000000-0005-0000-0000-000004050000}"/>
    <cellStyle name="Normal_Sheet1" xfId="12" xr:uid="{00000000-0005-0000-0000-000005050000}"/>
    <cellStyle name="Normal_Sheet1 2" xfId="1618" xr:uid="{00000000-0005-0000-0000-000006050000}"/>
    <cellStyle name="Normal_Sheet1 2 2" xfId="1622" xr:uid="{00000000-0005-0000-0000-000007050000}"/>
    <cellStyle name="Normal1" xfId="1281" xr:uid="{00000000-0005-0000-0000-000008050000}"/>
    <cellStyle name="Normal1 2" xfId="4374" xr:uid="{AFF5B4E8-531E-4214-BC65-437D1D5D5E80}"/>
    <cellStyle name="Normal1 2 2" xfId="8933" xr:uid="{834AD28D-843C-4CBC-BCE5-1AC4432D6240}"/>
    <cellStyle name="Normal1 3" xfId="6249" xr:uid="{46407959-7891-4E85-AC82-E16B5D4832AE}"/>
    <cellStyle name="Normal1 3 2" xfId="9474" xr:uid="{F923475F-5A1C-4911-9744-0E12D2B7A4CC}"/>
    <cellStyle name="Normal1 4" xfId="8397" xr:uid="{4B45C851-C08E-4732-B115-E8FF5D4D034D}"/>
    <cellStyle name="Normal1 5" xfId="2836" xr:uid="{52D7C101-0927-4851-92B6-7E2062B07363}"/>
    <cellStyle name="Note" xfId="4375" xr:uid="{F397096E-E5A6-405C-B14E-D010F2139AD0}"/>
    <cellStyle name="Note 10" xfId="1283" xr:uid="{00000000-0005-0000-0000-000009050000}"/>
    <cellStyle name="Note 10 10" xfId="8448" xr:uid="{2843CBAD-2947-430A-ABB4-221C6119FADE}"/>
    <cellStyle name="Note 10 10 2" xfId="9958" xr:uid="{3B2D7819-9196-4F0B-A54F-B5B5D7AA8D90}"/>
    <cellStyle name="Note 10 11" xfId="2837" xr:uid="{4F60C0FB-6800-40D5-83DA-337BC31DE2F4}"/>
    <cellStyle name="Note 10 2" xfId="1284" xr:uid="{00000000-0005-0000-0000-00000A050000}"/>
    <cellStyle name="Note 10 2 2" xfId="4377" xr:uid="{7A1EEC2C-9611-4A5F-B49C-0A9DFB8D6CE4}"/>
    <cellStyle name="Note 10 2 2 2" xfId="8936" xr:uid="{F1BB243F-C694-4ED0-BCE9-9D041C5AB1BB}"/>
    <cellStyle name="Note 10 2 3" xfId="6251" xr:uid="{1B2E2D19-0B13-4B98-8DA5-4918894CAF35}"/>
    <cellStyle name="Note 10 2 3 2" xfId="9476" xr:uid="{3A5D9CAB-6E2C-4A95-8E92-AE8D364FB07C}"/>
    <cellStyle name="Note 10 2 4" xfId="8449" xr:uid="{02388B85-6AA2-4AD0-A26C-896F92EC673B}"/>
    <cellStyle name="Note 10 2 4 2" xfId="9959" xr:uid="{E1445523-A006-4046-811F-D844C99FFB3C}"/>
    <cellStyle name="Note 10 2 5" xfId="2838" xr:uid="{5307ADD0-6310-433E-9668-F899B47A3266}"/>
    <cellStyle name="Note 10 3" xfId="1285" xr:uid="{00000000-0005-0000-0000-00000B050000}"/>
    <cellStyle name="Note 10 3 2" xfId="4378" xr:uid="{886EE35D-292D-45F7-A521-E8526C6EB935}"/>
    <cellStyle name="Note 10 3 2 2" xfId="8937" xr:uid="{0D29BC3C-B303-4063-91EC-F5F78813BEEF}"/>
    <cellStyle name="Note 10 3 3" xfId="6252" xr:uid="{53528738-B48B-45A5-AA67-2599D387ACE0}"/>
    <cellStyle name="Note 10 3 3 2" xfId="9477" xr:uid="{48B19972-ECC6-4929-BE9F-33FFCF0ACDE0}"/>
    <cellStyle name="Note 10 3 4" xfId="8450" xr:uid="{230CE193-B721-4690-BC12-631225811AF5}"/>
    <cellStyle name="Note 10 3 4 2" xfId="9960" xr:uid="{45FF85E3-28E1-4C9A-B051-652696E4BFE1}"/>
    <cellStyle name="Note 10 3 5" xfId="2839" xr:uid="{48291C94-77EC-4FF7-AFC7-880D19A80E00}"/>
    <cellStyle name="Note 10 4" xfId="1286" xr:uid="{00000000-0005-0000-0000-00000C050000}"/>
    <cellStyle name="Note 10 4 2" xfId="4379" xr:uid="{47DF26E6-D1F4-422B-A04A-7CACE327FB65}"/>
    <cellStyle name="Note 10 4 2 2" xfId="8938" xr:uid="{D9C39DCB-CE83-45AB-B9E7-E1B7F94E506D}"/>
    <cellStyle name="Note 10 4 3" xfId="6253" xr:uid="{00834FC7-6871-4E0B-B65E-44626CDF6F8E}"/>
    <cellStyle name="Note 10 4 3 2" xfId="9478" xr:uid="{24397D29-310F-4FE0-A052-704F7CA26DDE}"/>
    <cellStyle name="Note 10 4 4" xfId="8451" xr:uid="{84B4B965-2A70-45FA-8F41-4181826D6E98}"/>
    <cellStyle name="Note 10 4 4 2" xfId="9961" xr:uid="{D0FC8FED-652E-41D1-8EF9-8A7295543117}"/>
    <cellStyle name="Note 10 4 5" xfId="2840" xr:uid="{43716109-F4BF-4481-8BE3-AB416F7FFFCB}"/>
    <cellStyle name="Note 10 5" xfId="1287" xr:uid="{00000000-0005-0000-0000-00000D050000}"/>
    <cellStyle name="Note 10 5 2" xfId="4380" xr:uid="{DFE85B16-0ECF-4540-B4A7-43846AF21CD1}"/>
    <cellStyle name="Note 10 5 2 2" xfId="8939" xr:uid="{C3DFE887-6842-4328-B545-0898A2EF5E88}"/>
    <cellStyle name="Note 10 5 3" xfId="6254" xr:uid="{4F34B1FC-7F94-4B99-BD87-89370A4C35CE}"/>
    <cellStyle name="Note 10 5 3 2" xfId="9479" xr:uid="{F8C9BB36-8208-4F90-BDEE-6743E068E439}"/>
    <cellStyle name="Note 10 5 4" xfId="8452" xr:uid="{9EB29122-517C-4E15-A2B2-4A6CD6280561}"/>
    <cellStyle name="Note 10 5 4 2" xfId="9962" xr:uid="{E63223E7-86F8-464B-A3D4-2C16C81573A1}"/>
    <cellStyle name="Note 10 5 5" xfId="2841" xr:uid="{B2741C0D-8E10-4548-BE7A-B63E2FFC1B11}"/>
    <cellStyle name="Note 10 6" xfId="1288" xr:uid="{00000000-0005-0000-0000-00000E050000}"/>
    <cellStyle name="Note 10 6 2" xfId="4381" xr:uid="{76AF997F-53AF-42CE-8A69-2E4E6AE4B64D}"/>
    <cellStyle name="Note 10 6 2 2" xfId="8940" xr:uid="{9870A8FC-C2D6-476F-AF9B-1C854A37DB98}"/>
    <cellStyle name="Note 10 6 3" xfId="6255" xr:uid="{480597F2-970B-4054-B789-DC2D7857346F}"/>
    <cellStyle name="Note 10 6 3 2" xfId="9480" xr:uid="{68D24391-DE69-4079-8BCF-C07A9FF12DBD}"/>
    <cellStyle name="Note 10 6 4" xfId="8453" xr:uid="{6298B58B-2288-492A-9FBD-92B3AD6075A2}"/>
    <cellStyle name="Note 10 6 4 2" xfId="9963" xr:uid="{76B09B4B-FB17-4939-879B-68A6AF6738AD}"/>
    <cellStyle name="Note 10 6 5" xfId="2842" xr:uid="{535A5FE8-5921-40ED-AB74-59583655472B}"/>
    <cellStyle name="Note 10 7" xfId="1289" xr:uid="{00000000-0005-0000-0000-00000F050000}"/>
    <cellStyle name="Note 10 7 2" xfId="4382" xr:uid="{DC8DED6C-FE44-4A8F-B915-82BFD0DF2C27}"/>
    <cellStyle name="Note 10 7 2 2" xfId="8941" xr:uid="{185B8AC6-B785-48C4-A7D5-5F5A25896DB3}"/>
    <cellStyle name="Note 10 7 3" xfId="6256" xr:uid="{E60DB32E-C55C-43F7-919B-F2E30ED70CCC}"/>
    <cellStyle name="Note 10 7 3 2" xfId="9481" xr:uid="{4D2BAD05-EE99-4797-9158-2612C2DF7E19}"/>
    <cellStyle name="Note 10 7 4" xfId="8454" xr:uid="{1F49D5AC-2834-41F9-86BF-8B4F81FAC29E}"/>
    <cellStyle name="Note 10 7 4 2" xfId="9964" xr:uid="{ED252BF1-48BC-4154-96EE-71378C7A6E8D}"/>
    <cellStyle name="Note 10 7 5" xfId="2843" xr:uid="{167A58CE-DAF0-49D0-ADED-4FECC72FF64F}"/>
    <cellStyle name="Note 10 8" xfId="4376" xr:uid="{FE285EA9-AF91-4C08-A59D-65C39AEE9E75}"/>
    <cellStyle name="Note 10 8 2" xfId="8935" xr:uid="{E5D429E9-D2D2-4276-9F1E-F07A00D114AB}"/>
    <cellStyle name="Note 10 9" xfId="6250" xr:uid="{15AF6120-62E2-4405-ACF4-016D70BEC27B}"/>
    <cellStyle name="Note 10 9 2" xfId="9475" xr:uid="{53910B33-5CEC-4C2C-AC36-E2657F527C3F}"/>
    <cellStyle name="Note 10_BASI130503-BLK-MF" xfId="7327" xr:uid="{526BBC25-A6DB-499E-A1EE-74D57743E8D6}"/>
    <cellStyle name="Note 11" xfId="1290" xr:uid="{00000000-0005-0000-0000-000011050000}"/>
    <cellStyle name="Note 11 10" xfId="8455" xr:uid="{ACC88B2F-BC16-4113-9D2E-C3C3496C554F}"/>
    <cellStyle name="Note 11 10 2" xfId="9965" xr:uid="{A049B542-AC1D-40F1-82FA-380DE6870443}"/>
    <cellStyle name="Note 11 11" xfId="2844" xr:uid="{4922E902-FAA8-4DF6-9CD5-BAA7FBB1DDAF}"/>
    <cellStyle name="Note 11 2" xfId="1291" xr:uid="{00000000-0005-0000-0000-000012050000}"/>
    <cellStyle name="Note 11 2 2" xfId="4384" xr:uid="{02906EC9-DE1C-4283-AB59-0C8B21670AC0}"/>
    <cellStyle name="Note 11 2 2 2" xfId="8943" xr:uid="{A84954C1-EC83-452F-92CF-B4BF3947548A}"/>
    <cellStyle name="Note 11 2 3" xfId="6258" xr:uid="{4B292974-1B0F-4963-80B4-BD945F1100D3}"/>
    <cellStyle name="Note 11 2 3 2" xfId="9483" xr:uid="{9ACB2751-1287-4787-AE2F-CA3AB1CFF02E}"/>
    <cellStyle name="Note 11 2 4" xfId="8456" xr:uid="{B46738CB-7039-41CF-967B-43D8CB9B6EAB}"/>
    <cellStyle name="Note 11 2 4 2" xfId="9966" xr:uid="{7094B468-F408-4009-8368-9A2E0A1CEFD9}"/>
    <cellStyle name="Note 11 2 5" xfId="2845" xr:uid="{0C3F407D-9DDF-4C03-ABED-854D06307E78}"/>
    <cellStyle name="Note 11 3" xfId="1292" xr:uid="{00000000-0005-0000-0000-000013050000}"/>
    <cellStyle name="Note 11 3 2" xfId="4385" xr:uid="{FA922A57-A67F-4401-BA30-8C487D532418}"/>
    <cellStyle name="Note 11 3 2 2" xfId="8944" xr:uid="{AB5A529E-3F43-4AC2-84BC-E5E475740C28}"/>
    <cellStyle name="Note 11 3 3" xfId="6259" xr:uid="{91C77731-5478-4B65-AFF7-9F5256AF61E2}"/>
    <cellStyle name="Note 11 3 3 2" xfId="9484" xr:uid="{244F1364-AF78-4414-AD10-DA1145276E39}"/>
    <cellStyle name="Note 11 3 4" xfId="8457" xr:uid="{F48F322E-7B13-421E-A983-F6D97D8D7D9C}"/>
    <cellStyle name="Note 11 3 4 2" xfId="9967" xr:uid="{6D140823-DAF5-4571-98D5-0910AC3F0DDA}"/>
    <cellStyle name="Note 11 3 5" xfId="2846" xr:uid="{704AB7C1-2D5F-4CE0-8686-DB7909D60919}"/>
    <cellStyle name="Note 11 4" xfId="1293" xr:uid="{00000000-0005-0000-0000-000014050000}"/>
    <cellStyle name="Note 11 4 2" xfId="4386" xr:uid="{BD89A754-6301-448D-9412-9989E42E4A8B}"/>
    <cellStyle name="Note 11 4 2 2" xfId="8945" xr:uid="{FFB63E7D-0500-4006-A59B-6A8510ED5889}"/>
    <cellStyle name="Note 11 4 3" xfId="6260" xr:uid="{03DB25AC-33D6-430C-9F1C-A59E5ADD40B2}"/>
    <cellStyle name="Note 11 4 3 2" xfId="9485" xr:uid="{F0B8828F-A771-4EBF-A7EE-885391F4B478}"/>
    <cellStyle name="Note 11 4 4" xfId="8458" xr:uid="{2A1BECB1-6979-493B-BB8A-E01CF5D79803}"/>
    <cellStyle name="Note 11 4 4 2" xfId="9968" xr:uid="{DC9A1846-4862-4936-A27F-2B069969AE48}"/>
    <cellStyle name="Note 11 4 5" xfId="2847" xr:uid="{20A6D858-4A5B-4174-AFEF-B55A1386FE8B}"/>
    <cellStyle name="Note 11 5" xfId="1294" xr:uid="{00000000-0005-0000-0000-000015050000}"/>
    <cellStyle name="Note 11 5 2" xfId="4387" xr:uid="{1E8B46A4-00FB-4DEC-B231-8015CE4F4730}"/>
    <cellStyle name="Note 11 5 2 2" xfId="8946" xr:uid="{68BD61EB-94E5-499C-A699-13F52033A395}"/>
    <cellStyle name="Note 11 5 3" xfId="6261" xr:uid="{B165D427-C4F5-4C79-ADC3-DCA6255C47B5}"/>
    <cellStyle name="Note 11 5 3 2" xfId="9486" xr:uid="{04E05422-A39E-4196-8B0F-C80911D27582}"/>
    <cellStyle name="Note 11 5 4" xfId="8459" xr:uid="{7D139541-DA35-4947-8AAE-956608405323}"/>
    <cellStyle name="Note 11 5 4 2" xfId="9969" xr:uid="{AF33DAA1-BC05-4E20-B105-913C458A9938}"/>
    <cellStyle name="Note 11 5 5" xfId="2848" xr:uid="{06F81CB6-9A5E-4072-B305-2C8CB4FE5873}"/>
    <cellStyle name="Note 11 6" xfId="1295" xr:uid="{00000000-0005-0000-0000-000016050000}"/>
    <cellStyle name="Note 11 6 2" xfId="4388" xr:uid="{68888B4B-915B-4512-8144-DCCEF31910E5}"/>
    <cellStyle name="Note 11 6 2 2" xfId="8947" xr:uid="{5DAABA34-232D-47FC-AF30-17C18A6EF07F}"/>
    <cellStyle name="Note 11 6 3" xfId="6262" xr:uid="{EC088C11-1368-433E-AA8E-8190B798ECFC}"/>
    <cellStyle name="Note 11 6 3 2" xfId="9487" xr:uid="{98E2D304-B602-4641-9836-7814061A8BC6}"/>
    <cellStyle name="Note 11 6 4" xfId="8460" xr:uid="{F1D8506A-CA0C-4782-AC3A-47EE484246DA}"/>
    <cellStyle name="Note 11 6 4 2" xfId="9970" xr:uid="{6F22EA91-17F8-46C0-A1DD-B4F5B8FAA0D2}"/>
    <cellStyle name="Note 11 6 5" xfId="2849" xr:uid="{DB2832BD-6F39-410C-BCD3-246281E8DBE2}"/>
    <cellStyle name="Note 11 7" xfId="1296" xr:uid="{00000000-0005-0000-0000-000017050000}"/>
    <cellStyle name="Note 11 7 2" xfId="4389" xr:uid="{29EBFB07-A86B-44F8-9245-F0FC9852CCFD}"/>
    <cellStyle name="Note 11 7 2 2" xfId="8948" xr:uid="{A9EAE53D-2641-49C2-A012-535F73F34991}"/>
    <cellStyle name="Note 11 7 3" xfId="6263" xr:uid="{1F003C6C-0C51-4E00-8904-E8D40E90336A}"/>
    <cellStyle name="Note 11 7 3 2" xfId="9488" xr:uid="{8FA38172-D754-435A-888D-7B35A939BF2E}"/>
    <cellStyle name="Note 11 7 4" xfId="8461" xr:uid="{82221130-19DE-485C-9798-EAEBE22F3E83}"/>
    <cellStyle name="Note 11 7 4 2" xfId="9971" xr:uid="{6B0C052B-CF12-47D7-B582-99BFE03F3CC3}"/>
    <cellStyle name="Note 11 7 5" xfId="2850" xr:uid="{716A4352-859A-46E5-98F3-21CBEE8B6A1C}"/>
    <cellStyle name="Note 11 8" xfId="4383" xr:uid="{5F0D8509-12B9-406A-9DF7-EDFCD5EF3939}"/>
    <cellStyle name="Note 11 8 2" xfId="8942" xr:uid="{FD5ED913-57E8-4C4A-A81C-8EA8DA26ECFA}"/>
    <cellStyle name="Note 11 9" xfId="6257" xr:uid="{DC5DA5C9-90DC-4E20-8323-35962AFB15F7}"/>
    <cellStyle name="Note 11 9 2" xfId="9482" xr:uid="{24BFAB45-3824-48F0-9DC5-C07A5D4EF765}"/>
    <cellStyle name="Note 11_BASI130503-BLK-MF" xfId="7328" xr:uid="{31E43453-D4CD-48A7-982D-F88DE178D2B4}"/>
    <cellStyle name="Note 12" xfId="1297" xr:uid="{00000000-0005-0000-0000-000019050000}"/>
    <cellStyle name="Note 12 10" xfId="8462" xr:uid="{E8DD6904-E516-4295-BEBE-2D2B36BC561F}"/>
    <cellStyle name="Note 12 10 2" xfId="9972" xr:uid="{6254CF6A-BB9B-441E-85CB-B739EC4C4A01}"/>
    <cellStyle name="Note 12 11" xfId="2851" xr:uid="{C120C720-3C90-4D84-BAB8-60A7C7E1101D}"/>
    <cellStyle name="Note 12 2" xfId="1298" xr:uid="{00000000-0005-0000-0000-00001A050000}"/>
    <cellStyle name="Note 12 2 2" xfId="4391" xr:uid="{4CECD6D6-2966-4038-A482-854E4A7EF543}"/>
    <cellStyle name="Note 12 2 2 2" xfId="8950" xr:uid="{FDCFB699-8448-43E0-BF06-0B162C5B067F}"/>
    <cellStyle name="Note 12 2 3" xfId="6265" xr:uid="{92FBE167-762D-4CD9-8878-16C6DD0DA66F}"/>
    <cellStyle name="Note 12 2 3 2" xfId="9490" xr:uid="{4CE30531-8CDD-43B0-A323-A38EEBBAF70F}"/>
    <cellStyle name="Note 12 2 4" xfId="8463" xr:uid="{5EADFB1E-D82A-4A6A-8C65-853C2F73B797}"/>
    <cellStyle name="Note 12 2 4 2" xfId="9973" xr:uid="{613BB02A-C9CF-4B04-9085-F28D387FE24F}"/>
    <cellStyle name="Note 12 2 5" xfId="2852" xr:uid="{2D2933A0-C475-4320-A772-850127A8260D}"/>
    <cellStyle name="Note 12 3" xfId="1299" xr:uid="{00000000-0005-0000-0000-00001B050000}"/>
    <cellStyle name="Note 12 3 2" xfId="4392" xr:uid="{EE159846-0939-4A3F-A222-B4043B75676F}"/>
    <cellStyle name="Note 12 3 2 2" xfId="8951" xr:uid="{2325E221-1CE5-469B-B8CF-EBE234D1C79D}"/>
    <cellStyle name="Note 12 3 3" xfId="6266" xr:uid="{E4429DE3-16FC-42DE-937D-668D744FC6D1}"/>
    <cellStyle name="Note 12 3 3 2" xfId="9491" xr:uid="{2AE22E9E-9DB3-4B93-91C9-3DC02EC9EC92}"/>
    <cellStyle name="Note 12 3 4" xfId="8464" xr:uid="{1D7548F0-C6E5-4E71-8F96-3F933E7F9560}"/>
    <cellStyle name="Note 12 3 4 2" xfId="9974" xr:uid="{25C9DC0E-21E7-409D-9EDF-3284489EF3BB}"/>
    <cellStyle name="Note 12 3 5" xfId="2853" xr:uid="{5F1152FA-8425-42CC-B1DB-65BEC0E94C9C}"/>
    <cellStyle name="Note 12 4" xfId="1300" xr:uid="{00000000-0005-0000-0000-00001C050000}"/>
    <cellStyle name="Note 12 4 2" xfId="4393" xr:uid="{A8772073-B8E6-4E4C-91EA-570F3B4A9732}"/>
    <cellStyle name="Note 12 4 2 2" xfId="8952" xr:uid="{D35DB084-5CC3-4F2F-929D-5CDCE54214E5}"/>
    <cellStyle name="Note 12 4 3" xfId="6267" xr:uid="{FCAAD03C-E9D0-4947-855E-55E58126F041}"/>
    <cellStyle name="Note 12 4 3 2" xfId="9492" xr:uid="{3CC30531-D56B-4C42-B149-E2C15271AD66}"/>
    <cellStyle name="Note 12 4 4" xfId="8465" xr:uid="{8CFE5866-BF8A-4531-B90F-7835272C58C7}"/>
    <cellStyle name="Note 12 4 4 2" xfId="9975" xr:uid="{D46C681C-9A97-4B09-9063-588C75B3E259}"/>
    <cellStyle name="Note 12 4 5" xfId="2854" xr:uid="{4C222B06-8CD0-4F86-8965-53B82E829557}"/>
    <cellStyle name="Note 12 5" xfId="1301" xr:uid="{00000000-0005-0000-0000-00001D050000}"/>
    <cellStyle name="Note 12 5 2" xfId="4394" xr:uid="{5A4098CA-F41F-4DF0-B27A-570C31E16554}"/>
    <cellStyle name="Note 12 5 2 2" xfId="8953" xr:uid="{6DBB2958-07EF-42C0-85A7-AFC72B4BA2E0}"/>
    <cellStyle name="Note 12 5 3" xfId="6268" xr:uid="{477A13BA-45D2-49A9-8EE7-9219D5F795A0}"/>
    <cellStyle name="Note 12 5 3 2" xfId="9493" xr:uid="{F6DE01BA-911D-45FD-8DA3-25DE08EC1FCD}"/>
    <cellStyle name="Note 12 5 4" xfId="8466" xr:uid="{20CE3A28-2EFB-4B05-A637-2497528FA81C}"/>
    <cellStyle name="Note 12 5 4 2" xfId="9976" xr:uid="{EB4C56A8-A4A6-41D2-8698-DFA685172669}"/>
    <cellStyle name="Note 12 5 5" xfId="2855" xr:uid="{79B02EB1-3972-4872-828F-F937C0436281}"/>
    <cellStyle name="Note 12 6" xfId="1302" xr:uid="{00000000-0005-0000-0000-00001E050000}"/>
    <cellStyle name="Note 12 6 2" xfId="4395" xr:uid="{BA0B1998-4BDE-42A7-8A9F-26188848D635}"/>
    <cellStyle name="Note 12 6 2 2" xfId="8954" xr:uid="{BB1FAA55-E7E0-4CD9-8279-E7EC987E7609}"/>
    <cellStyle name="Note 12 6 3" xfId="6269" xr:uid="{CCA5D187-2F4C-4283-BB99-D79851E0D799}"/>
    <cellStyle name="Note 12 6 3 2" xfId="9494" xr:uid="{2957BFF7-D542-4A82-ABF6-90A0A7D9A626}"/>
    <cellStyle name="Note 12 6 4" xfId="8467" xr:uid="{CF0848F2-7EA9-41F3-A831-6091994E0644}"/>
    <cellStyle name="Note 12 6 4 2" xfId="9977" xr:uid="{5787C5A1-BABA-43C8-B934-7FC1457E8B4A}"/>
    <cellStyle name="Note 12 6 5" xfId="2856" xr:uid="{66F17CEA-9F9F-4EE1-B47B-4FE85956E262}"/>
    <cellStyle name="Note 12 7" xfId="1303" xr:uid="{00000000-0005-0000-0000-00001F050000}"/>
    <cellStyle name="Note 12 7 2" xfId="4396" xr:uid="{C5EA725F-9756-4F1E-9A6F-F6AB05C3379B}"/>
    <cellStyle name="Note 12 7 2 2" xfId="8955" xr:uid="{3F54738C-988D-4AEB-8F14-A0A3FD77E4DD}"/>
    <cellStyle name="Note 12 7 3" xfId="6270" xr:uid="{9F826D9F-1B0D-4667-8F2F-1711420155E6}"/>
    <cellStyle name="Note 12 7 3 2" xfId="9495" xr:uid="{57613743-21D4-41A9-B608-E0ECCEB10A43}"/>
    <cellStyle name="Note 12 7 4" xfId="8468" xr:uid="{81428FE3-3051-4C41-A65D-68D31B81B8DA}"/>
    <cellStyle name="Note 12 7 4 2" xfId="9978" xr:uid="{87CAC04A-70D7-4018-906F-DF8BA4C95009}"/>
    <cellStyle name="Note 12 7 5" xfId="2857" xr:uid="{02FFD6F5-3D96-4CCB-BA7B-9D4AB165E05B}"/>
    <cellStyle name="Note 12 8" xfId="4390" xr:uid="{E2AE0477-0344-4500-89E1-613F32C56130}"/>
    <cellStyle name="Note 12 8 2" xfId="8949" xr:uid="{807E62E2-CF4C-4E7B-931E-62E59A75A466}"/>
    <cellStyle name="Note 12 9" xfId="6264" xr:uid="{BA50E115-96EF-4933-817D-9F0FE0771E0A}"/>
    <cellStyle name="Note 12 9 2" xfId="9489" xr:uid="{90C558F1-586C-4D7F-9EB9-B63BF45BA170}"/>
    <cellStyle name="Note 12_BASI130503-BLK-MF" xfId="7329" xr:uid="{4E4C028C-E1AF-46C3-93E9-DF2CEB1D4F34}"/>
    <cellStyle name="Note 13" xfId="1304" xr:uid="{00000000-0005-0000-0000-000021050000}"/>
    <cellStyle name="Note 13 10" xfId="8469" xr:uid="{CD08BA44-BE8D-41CC-AD6D-C6ACD968CC9B}"/>
    <cellStyle name="Note 13 10 2" xfId="9979" xr:uid="{F17D87D4-E371-475C-8D65-3C3E7291F4D0}"/>
    <cellStyle name="Note 13 11" xfId="2858" xr:uid="{1A2441C1-9E27-4575-92AC-B2F5359E7D52}"/>
    <cellStyle name="Note 13 2" xfId="1305" xr:uid="{00000000-0005-0000-0000-000022050000}"/>
    <cellStyle name="Note 13 2 2" xfId="4398" xr:uid="{21D68766-5D7F-454D-8D78-DCC5FCA080F3}"/>
    <cellStyle name="Note 13 2 2 2" xfId="8957" xr:uid="{A7DE1F8F-EB9A-49B8-AA39-09E0A27EC0E1}"/>
    <cellStyle name="Note 13 2 3" xfId="6272" xr:uid="{B72FD3CD-308B-4295-BFF2-3DF631CA0F74}"/>
    <cellStyle name="Note 13 2 3 2" xfId="9497" xr:uid="{411AD624-873D-4D01-A9AD-4F4D27983550}"/>
    <cellStyle name="Note 13 2 4" xfId="8470" xr:uid="{41D6137A-9755-429C-9C95-68F7C34B9DCA}"/>
    <cellStyle name="Note 13 2 4 2" xfId="9980" xr:uid="{CED56788-3DEE-4B0D-84E3-AF87F9A8B20D}"/>
    <cellStyle name="Note 13 2 5" xfId="2859" xr:uid="{25B399AF-C278-4E24-9F07-9D24CA382A98}"/>
    <cellStyle name="Note 13 3" xfId="1306" xr:uid="{00000000-0005-0000-0000-000023050000}"/>
    <cellStyle name="Note 13 3 2" xfId="4399" xr:uid="{D0E153DF-5AE0-4D2F-BD7B-A5C9690413C4}"/>
    <cellStyle name="Note 13 3 2 2" xfId="8958" xr:uid="{1268F490-B70F-4DA4-8499-059C782E9F83}"/>
    <cellStyle name="Note 13 3 3" xfId="6273" xr:uid="{38656B8A-3FEB-4524-8658-54FD25BCE325}"/>
    <cellStyle name="Note 13 3 3 2" xfId="9498" xr:uid="{FD0122D1-6167-476C-B8A3-52F68F151E01}"/>
    <cellStyle name="Note 13 3 4" xfId="8471" xr:uid="{D7ABC42D-3E71-414A-AB6D-BDE791F8A1DF}"/>
    <cellStyle name="Note 13 3 4 2" xfId="9981" xr:uid="{ABFEB833-1ECC-463D-B36A-4B67172CDD89}"/>
    <cellStyle name="Note 13 3 5" xfId="2860" xr:uid="{2B1E291E-F47C-408F-8283-1EA729472009}"/>
    <cellStyle name="Note 13 4" xfId="1307" xr:uid="{00000000-0005-0000-0000-000024050000}"/>
    <cellStyle name="Note 13 4 2" xfId="4400" xr:uid="{F08A3A89-1D2F-444A-B78A-E71440A4BB48}"/>
    <cellStyle name="Note 13 4 2 2" xfId="8959" xr:uid="{874C80AB-70D1-4C7C-8EFF-C80167C70194}"/>
    <cellStyle name="Note 13 4 3" xfId="6274" xr:uid="{7215F7F3-3F1D-46B4-83D0-A52E43ABD2E3}"/>
    <cellStyle name="Note 13 4 3 2" xfId="9499" xr:uid="{9537F319-D925-45AD-97A1-E9AF58E9DC95}"/>
    <cellStyle name="Note 13 4 4" xfId="8472" xr:uid="{A1409DC2-F878-4F05-970C-2190072D4295}"/>
    <cellStyle name="Note 13 4 4 2" xfId="9982" xr:uid="{EBA112DD-424A-459F-8E0F-2AF2DF6D8FBF}"/>
    <cellStyle name="Note 13 4 5" xfId="2861" xr:uid="{245A6557-17FD-4F9A-B074-AD8C6A82A03F}"/>
    <cellStyle name="Note 13 5" xfId="1308" xr:uid="{00000000-0005-0000-0000-000025050000}"/>
    <cellStyle name="Note 13 5 2" xfId="4401" xr:uid="{3128E5D2-5343-49E1-8745-813F7B64265B}"/>
    <cellStyle name="Note 13 5 2 2" xfId="8960" xr:uid="{2A26F3F7-8596-4F92-B77F-FB03ED1D4971}"/>
    <cellStyle name="Note 13 5 3" xfId="6275" xr:uid="{32A6E853-5981-4D38-808C-1588683A7B29}"/>
    <cellStyle name="Note 13 5 3 2" xfId="9500" xr:uid="{EB1C6F0F-31C6-4C5C-BA96-BB621ACBABEA}"/>
    <cellStyle name="Note 13 5 4" xfId="8473" xr:uid="{04947F72-C24B-4045-BE24-6BB4A0A99496}"/>
    <cellStyle name="Note 13 5 4 2" xfId="9983" xr:uid="{2AE79C78-6511-49B3-93B1-B6D1D284737D}"/>
    <cellStyle name="Note 13 5 5" xfId="2862" xr:uid="{9C969E65-ABBF-47B9-837F-5516EF580E2E}"/>
    <cellStyle name="Note 13 6" xfId="1309" xr:uid="{00000000-0005-0000-0000-000026050000}"/>
    <cellStyle name="Note 13 6 2" xfId="4402" xr:uid="{FFE629DB-EBA1-43A8-9115-A718E12F2DEA}"/>
    <cellStyle name="Note 13 6 2 2" xfId="8961" xr:uid="{F3EECBCC-98D5-4217-A1ED-EDA989C24F8D}"/>
    <cellStyle name="Note 13 6 3" xfId="6276" xr:uid="{0555BEB1-4611-4518-8FFF-D35E2AF3AB41}"/>
    <cellStyle name="Note 13 6 3 2" xfId="9501" xr:uid="{DCD7EA88-2035-4617-A927-9F791EE3956F}"/>
    <cellStyle name="Note 13 6 4" xfId="8474" xr:uid="{007D0FAE-10A5-48DB-8F12-327724A11BFB}"/>
    <cellStyle name="Note 13 6 4 2" xfId="9984" xr:uid="{316F6ABA-86A9-4CD0-B146-414505A4C433}"/>
    <cellStyle name="Note 13 6 5" xfId="2863" xr:uid="{3182E63A-09B7-42B3-999F-673A3B127ECE}"/>
    <cellStyle name="Note 13 7" xfId="1310" xr:uid="{00000000-0005-0000-0000-000027050000}"/>
    <cellStyle name="Note 13 7 2" xfId="4403" xr:uid="{FA81E897-F476-43EE-ACFD-127DCBC08338}"/>
    <cellStyle name="Note 13 7 2 2" xfId="8962" xr:uid="{74208245-525F-46AE-A08F-52EF33D1999E}"/>
    <cellStyle name="Note 13 7 3" xfId="6277" xr:uid="{042F513A-EBA2-4CE7-A3B3-6EF18882CB06}"/>
    <cellStyle name="Note 13 7 3 2" xfId="9502" xr:uid="{8F676797-C019-4FBD-B883-AC0437038B34}"/>
    <cellStyle name="Note 13 7 4" xfId="8475" xr:uid="{91C01589-7F79-4D42-8E02-BBF1E071C273}"/>
    <cellStyle name="Note 13 7 4 2" xfId="9985" xr:uid="{5C603AF9-1557-4CED-AD54-366820C5C601}"/>
    <cellStyle name="Note 13 7 5" xfId="2864" xr:uid="{D9EB02F9-EF03-4F18-9BB6-A7BCBA86198B}"/>
    <cellStyle name="Note 13 8" xfId="4397" xr:uid="{F3A65FCA-BE34-4E09-8578-057074D4AF92}"/>
    <cellStyle name="Note 13 8 2" xfId="8956" xr:uid="{31DFEE0D-2459-4344-83FC-5C3D3D09F184}"/>
    <cellStyle name="Note 13 9" xfId="6271" xr:uid="{32B51B49-4345-4053-82CF-A19F39EB492D}"/>
    <cellStyle name="Note 13 9 2" xfId="9496" xr:uid="{DE8151A9-EB57-4F1E-B25F-21FC489D977D}"/>
    <cellStyle name="Note 13_BASI130503-BLK-MF" xfId="7330" xr:uid="{E6B71AC8-CCFA-4316-8F52-30A3B3CFE67C}"/>
    <cellStyle name="Note 14" xfId="1311" xr:uid="{00000000-0005-0000-0000-000029050000}"/>
    <cellStyle name="Note 14 10" xfId="8476" xr:uid="{1F2F98A4-4B3D-483B-911A-404F1309906B}"/>
    <cellStyle name="Note 14 10 2" xfId="9986" xr:uid="{BDA1CEE1-87E9-494B-ADD5-59F1A32C2C93}"/>
    <cellStyle name="Note 14 11" xfId="2865" xr:uid="{484BAB98-857A-4EA3-BB9E-A4E3F35D34CF}"/>
    <cellStyle name="Note 14 2" xfId="1312" xr:uid="{00000000-0005-0000-0000-00002A050000}"/>
    <cellStyle name="Note 14 2 2" xfId="4405" xr:uid="{5F42C9B9-A394-4374-BA3E-DC5626F161C4}"/>
    <cellStyle name="Note 14 2 2 2" xfId="8964" xr:uid="{2F5F9E80-FCC0-4432-A22C-21FF25A29AC9}"/>
    <cellStyle name="Note 14 2 3" xfId="6279" xr:uid="{F2E0211E-FBAB-4E2E-87E2-63D90989A212}"/>
    <cellStyle name="Note 14 2 3 2" xfId="9504" xr:uid="{FD222E28-1749-4897-8F85-9CE0C15A5839}"/>
    <cellStyle name="Note 14 2 4" xfId="8477" xr:uid="{808AA8CF-DEBD-4710-9A70-D4354A065A22}"/>
    <cellStyle name="Note 14 2 4 2" xfId="9987" xr:uid="{3F5C5F86-3941-4499-8F90-9164EBEF7696}"/>
    <cellStyle name="Note 14 2 5" xfId="2866" xr:uid="{A7B0703B-7E3F-4A91-900A-8C39A4390088}"/>
    <cellStyle name="Note 14 3" xfId="1313" xr:uid="{00000000-0005-0000-0000-00002B050000}"/>
    <cellStyle name="Note 14 3 2" xfId="4406" xr:uid="{3B94E364-121A-4AFB-84A8-EA6A1B2328A8}"/>
    <cellStyle name="Note 14 3 2 2" xfId="8965" xr:uid="{97668A64-F239-48CD-A53B-971379C075A8}"/>
    <cellStyle name="Note 14 3 3" xfId="6280" xr:uid="{5FA36702-FA2C-43F2-B525-352C5ED3C079}"/>
    <cellStyle name="Note 14 3 3 2" xfId="9505" xr:uid="{7584A311-C25F-4E76-BD59-420B79F6108F}"/>
    <cellStyle name="Note 14 3 4" xfId="8478" xr:uid="{27580A67-BBAC-4600-9494-B297DD745277}"/>
    <cellStyle name="Note 14 3 4 2" xfId="9988" xr:uid="{6B65CE84-D06A-457E-A29A-64CBEC62EA23}"/>
    <cellStyle name="Note 14 3 5" xfId="2867" xr:uid="{90E20525-6BAE-44C7-9C80-BAC32D3FD5CB}"/>
    <cellStyle name="Note 14 4" xfId="1314" xr:uid="{00000000-0005-0000-0000-00002C050000}"/>
    <cellStyle name="Note 14 4 2" xfId="4407" xr:uid="{7815E12E-CDDC-4890-85AD-1DBCA239BAE2}"/>
    <cellStyle name="Note 14 4 2 2" xfId="8966" xr:uid="{85704E4E-113B-4C0B-937C-83CE71DDD3A9}"/>
    <cellStyle name="Note 14 4 3" xfId="6281" xr:uid="{F8ED94AB-A6F9-4C75-BD65-994EEE7FB6E5}"/>
    <cellStyle name="Note 14 4 3 2" xfId="9506" xr:uid="{1B551674-BE08-49A5-A705-3DBFAFCAB505}"/>
    <cellStyle name="Note 14 4 4" xfId="8479" xr:uid="{A4572B15-E03F-497D-A7C3-F06A388D04E8}"/>
    <cellStyle name="Note 14 4 4 2" xfId="9989" xr:uid="{8AF54DAF-6EB4-4411-ADE2-CB116A18FD83}"/>
    <cellStyle name="Note 14 4 5" xfId="2868" xr:uid="{34E77C39-EBF0-4337-A64F-0FAD660142A4}"/>
    <cellStyle name="Note 14 5" xfId="1315" xr:uid="{00000000-0005-0000-0000-00002D050000}"/>
    <cellStyle name="Note 14 5 2" xfId="4408" xr:uid="{4C70301D-1B03-4491-99A1-CBACCB8AC492}"/>
    <cellStyle name="Note 14 5 2 2" xfId="8967" xr:uid="{55438AB7-0860-4F5D-BC18-6952ED3BF93E}"/>
    <cellStyle name="Note 14 5 3" xfId="6282" xr:uid="{D151B6D8-2DF0-4877-8718-C09F33EF7568}"/>
    <cellStyle name="Note 14 5 3 2" xfId="9507" xr:uid="{C6A99667-0716-44A8-AEE6-95E6CE29C0D8}"/>
    <cellStyle name="Note 14 5 4" xfId="8480" xr:uid="{1F420FF1-56D5-4BC4-A17F-BD8D1A5B5F53}"/>
    <cellStyle name="Note 14 5 4 2" xfId="9990" xr:uid="{C1C814C5-DE36-425B-AEDA-EC0B0F15B726}"/>
    <cellStyle name="Note 14 5 5" xfId="2869" xr:uid="{08189559-BA76-475C-B198-DDA93A51B028}"/>
    <cellStyle name="Note 14 6" xfId="1316" xr:uid="{00000000-0005-0000-0000-00002E050000}"/>
    <cellStyle name="Note 14 6 2" xfId="4409" xr:uid="{98B19DE4-3C8D-4648-A767-B058D7923790}"/>
    <cellStyle name="Note 14 6 2 2" xfId="8968" xr:uid="{AF500CBA-C7DA-44A3-88C6-CAE10CA54EEC}"/>
    <cellStyle name="Note 14 6 3" xfId="6283" xr:uid="{759E6264-A80F-4015-AAC9-097D40C6752E}"/>
    <cellStyle name="Note 14 6 3 2" xfId="9508" xr:uid="{044A30E5-97C9-40BB-BB2D-1A638FCC402D}"/>
    <cellStyle name="Note 14 6 4" xfId="8481" xr:uid="{CE41110E-C0B5-43D3-AA59-E874DED30291}"/>
    <cellStyle name="Note 14 6 4 2" xfId="9991" xr:uid="{67886903-7797-4D69-BE8D-952FDE53A615}"/>
    <cellStyle name="Note 14 6 5" xfId="2870" xr:uid="{8FFE4AF7-07CA-4E1C-8CEA-1C74EA69ADA9}"/>
    <cellStyle name="Note 14 7" xfId="1317" xr:uid="{00000000-0005-0000-0000-00002F050000}"/>
    <cellStyle name="Note 14 7 2" xfId="4410" xr:uid="{1CB61A1B-C6B2-4784-9197-71EB1AA41A56}"/>
    <cellStyle name="Note 14 7 2 2" xfId="8969" xr:uid="{C0BE2A7B-4205-4A6A-8706-BE9F0A3C95EF}"/>
    <cellStyle name="Note 14 7 3" xfId="6284" xr:uid="{D6AF1C48-3FF1-4A34-BD63-00BB61D69BB6}"/>
    <cellStyle name="Note 14 7 3 2" xfId="9509" xr:uid="{04A96C9E-C903-4D91-AB94-0ACAF93CED27}"/>
    <cellStyle name="Note 14 7 4" xfId="8482" xr:uid="{211F61D3-BB4F-4FEA-A30F-AE4F5489D180}"/>
    <cellStyle name="Note 14 7 4 2" xfId="9992" xr:uid="{48A62298-C80F-401C-8C4C-9BCF545A4416}"/>
    <cellStyle name="Note 14 7 5" xfId="2871" xr:uid="{D847F905-2896-4854-8A3D-6C5843E8AFDA}"/>
    <cellStyle name="Note 14 8" xfId="4404" xr:uid="{8D06176E-9854-46A1-A172-C17335D06FD8}"/>
    <cellStyle name="Note 14 8 2" xfId="8963" xr:uid="{8672F6A4-DEE0-49A9-8BCB-D420694A4316}"/>
    <cellStyle name="Note 14 9" xfId="6278" xr:uid="{86BC183F-DA63-40DC-A7B4-C8081B52BC1D}"/>
    <cellStyle name="Note 14 9 2" xfId="9503" xr:uid="{4C655E96-CD36-4789-AD20-D785B4AB5328}"/>
    <cellStyle name="Note 14_BASI130503-BLK-MF" xfId="7331" xr:uid="{2EB4D3A6-C225-4ED7-B905-73B6BF1D3D8D}"/>
    <cellStyle name="Note 15" xfId="1318" xr:uid="{00000000-0005-0000-0000-000031050000}"/>
    <cellStyle name="Note 15 2" xfId="1319" xr:uid="{00000000-0005-0000-0000-000032050000}"/>
    <cellStyle name="Note 15 2 2" xfId="4412" xr:uid="{3C6088CC-1302-484D-B911-0B7CA870B8F3}"/>
    <cellStyle name="Note 15 2 2 2" xfId="8971" xr:uid="{06A9202B-4C47-46F2-92AE-BC36F2407208}"/>
    <cellStyle name="Note 15 2 3" xfId="6286" xr:uid="{4A8DD27F-CD46-4E77-ADD4-21C654FF2407}"/>
    <cellStyle name="Note 15 2 3 2" xfId="9511" xr:uid="{BEFC2EF0-B4CE-4E42-B96E-998ECC018A87}"/>
    <cellStyle name="Note 15 2 4" xfId="8484" xr:uid="{7F8D06CC-6BC8-43EC-ADF6-823249D4A86E}"/>
    <cellStyle name="Note 15 2 4 2" xfId="9994" xr:uid="{3A4D02A6-B04D-4663-969B-C510BFD37504}"/>
    <cellStyle name="Note 15 2 5" xfId="2873" xr:uid="{4A2445DE-4899-4611-8C26-2FD3C1AA0A38}"/>
    <cellStyle name="Note 15 3" xfId="1320" xr:uid="{00000000-0005-0000-0000-000033050000}"/>
    <cellStyle name="Note 15 3 2" xfId="4413" xr:uid="{94BD2D3E-BF59-415B-A40E-65821570A023}"/>
    <cellStyle name="Note 15 3 2 2" xfId="8972" xr:uid="{2B5C24AA-5D50-4177-9183-927C3F760F04}"/>
    <cellStyle name="Note 15 3 3" xfId="6287" xr:uid="{9E3D76C2-D3BA-42A9-8E6C-A45B08ABA9DB}"/>
    <cellStyle name="Note 15 3 3 2" xfId="9512" xr:uid="{51E5B0D0-AF55-4753-BD27-2C355E157B1E}"/>
    <cellStyle name="Note 15 3 4" xfId="8485" xr:uid="{4FE76A71-9803-411C-B522-6068384DA3AB}"/>
    <cellStyle name="Note 15 3 4 2" xfId="9995" xr:uid="{D288210C-C7D0-4258-B777-D0BD5D8E67FB}"/>
    <cellStyle name="Note 15 3 5" xfId="2874" xr:uid="{3B561452-0213-413F-93FF-300CB765A3E8}"/>
    <cellStyle name="Note 15 4" xfId="4411" xr:uid="{ACB659E6-5F50-48BB-858B-DCD11517717B}"/>
    <cellStyle name="Note 15 4 2" xfId="8970" xr:uid="{A8FDE31E-D806-4646-A2EB-22DF1D57DE05}"/>
    <cellStyle name="Note 15 5" xfId="6285" xr:uid="{3FA9DBCC-E24A-4BF0-B108-53203131D4F2}"/>
    <cellStyle name="Note 15 5 2" xfId="9510" xr:uid="{FC62422F-BC0C-4432-9C50-71868BB410B1}"/>
    <cellStyle name="Note 15 6" xfId="8483" xr:uid="{2C575922-33B8-4D63-B123-C1B65A33D7D2}"/>
    <cellStyle name="Note 15 6 2" xfId="9993" xr:uid="{A7A11B02-9845-46F5-BC35-1AB7C2A977E9}"/>
    <cellStyle name="Note 15 7" xfId="2872" xr:uid="{E9D2F3BE-A351-4F23-82AC-F2CDC4C0783D}"/>
    <cellStyle name="Note 15_BASI130503-BLK-MF" xfId="7332" xr:uid="{CA364D52-355D-428A-9D04-56047F0C7602}"/>
    <cellStyle name="Note 16" xfId="1321" xr:uid="{00000000-0005-0000-0000-000035050000}"/>
    <cellStyle name="Note 16 2" xfId="1322" xr:uid="{00000000-0005-0000-0000-000036050000}"/>
    <cellStyle name="Note 16 2 2" xfId="4415" xr:uid="{9A8EAE6E-8B9C-4DE6-93D3-B01152E08111}"/>
    <cellStyle name="Note 16 2 2 2" xfId="8974" xr:uid="{45DECE11-ECC6-4D63-B028-D17622777CFD}"/>
    <cellStyle name="Note 16 2 3" xfId="6289" xr:uid="{7D33081E-ABA3-4B2A-A733-9566464B5E6D}"/>
    <cellStyle name="Note 16 2 3 2" xfId="9514" xr:uid="{99FB76EA-BA25-4BA3-9199-B86DE9800DD8}"/>
    <cellStyle name="Note 16 2 4" xfId="8487" xr:uid="{24B388D8-2172-4609-B940-9809DC11E988}"/>
    <cellStyle name="Note 16 2 4 2" xfId="9997" xr:uid="{550EACDD-8E8F-48B1-9979-318EF2ECEFE1}"/>
    <cellStyle name="Note 16 2 5" xfId="2876" xr:uid="{956832CD-29E4-431D-AA04-9F6B36D751E8}"/>
    <cellStyle name="Note 16 3" xfId="1323" xr:uid="{00000000-0005-0000-0000-000037050000}"/>
    <cellStyle name="Note 16 3 2" xfId="4416" xr:uid="{513D842C-86A2-4727-938A-0848B99F0F87}"/>
    <cellStyle name="Note 16 3 2 2" xfId="8975" xr:uid="{7C607360-5127-4E4B-BA6E-F5C510924FF2}"/>
    <cellStyle name="Note 16 3 3" xfId="6290" xr:uid="{D0CD153F-A902-416D-9BDB-2659590D1E7E}"/>
    <cellStyle name="Note 16 3 3 2" xfId="9515" xr:uid="{702C2173-3631-4161-9707-4421F0FD8F9F}"/>
    <cellStyle name="Note 16 3 4" xfId="8488" xr:uid="{8D161044-49B3-4F29-89DB-F25A56A83812}"/>
    <cellStyle name="Note 16 3 4 2" xfId="9998" xr:uid="{81E290AD-B97E-41B7-BC6B-9871F0520800}"/>
    <cellStyle name="Note 16 3 5" xfId="2877" xr:uid="{F10494A0-9AFB-4D9D-A7B3-CBEF3FE6FE54}"/>
    <cellStyle name="Note 16 4" xfId="4414" xr:uid="{E993A671-A450-4318-8231-4402F2589D58}"/>
    <cellStyle name="Note 16 4 2" xfId="8973" xr:uid="{C01910E9-0263-4564-B925-D85390003386}"/>
    <cellStyle name="Note 16 5" xfId="6288" xr:uid="{9BF647D7-FFF2-4B07-B77D-F515B067A465}"/>
    <cellStyle name="Note 16 5 2" xfId="9513" xr:uid="{D27AD72C-2A81-4DF9-B413-1D8F845F6181}"/>
    <cellStyle name="Note 16 6" xfId="8486" xr:uid="{B621C3E8-587D-4FD0-9B4D-A929861E6C37}"/>
    <cellStyle name="Note 16 6 2" xfId="9996" xr:uid="{2CA82DBF-16A1-4191-9955-CF61AC0CF51D}"/>
    <cellStyle name="Note 16 7" xfId="2875" xr:uid="{406E0267-4B4C-4CC5-87A7-9F642C95540F}"/>
    <cellStyle name="Note 16_BASI130503-BLK-MF" xfId="7333" xr:uid="{6ABFC7F5-036D-4648-9C0D-DCB7008B0B68}"/>
    <cellStyle name="Note 17" xfId="1324" xr:uid="{00000000-0005-0000-0000-000039050000}"/>
    <cellStyle name="Note 17 2" xfId="4417" xr:uid="{D1C59CA6-9935-42AF-97F2-5C8220ED9AC8}"/>
    <cellStyle name="Note 17 2 2" xfId="7334" xr:uid="{5FE71115-9C40-40AE-BE51-04FF58E2360D}"/>
    <cellStyle name="Note 17 2 2 2" xfId="9847" xr:uid="{F2F27F7E-192F-45DA-A83C-A71ECBB41887}"/>
    <cellStyle name="Note 17 2 3" xfId="8976" xr:uid="{E5ED0E24-A283-4FE0-B0FB-ADA2EBDA487B}"/>
    <cellStyle name="Note 17 3" xfId="6291" xr:uid="{CCB50565-4225-45C4-B890-602FEBA9C2A0}"/>
    <cellStyle name="Note 17 3 2" xfId="9516" xr:uid="{5ED9A1C5-FA6D-4229-9BC1-29D965A8FEE4}"/>
    <cellStyle name="Note 17 4" xfId="8489" xr:uid="{C9498BF4-A386-445A-A130-86F3E30E73DD}"/>
    <cellStyle name="Note 17 4 2" xfId="9999" xr:uid="{CD8E15D5-5A6A-4704-9A14-A1E646C4DD7E}"/>
    <cellStyle name="Note 17 5" xfId="2878" xr:uid="{69E214ED-1ECE-4F2C-97DD-9273427291C5}"/>
    <cellStyle name="Note 18" xfId="1325" xr:uid="{00000000-0005-0000-0000-00003A050000}"/>
    <cellStyle name="Note 18 2" xfId="4418" xr:uid="{8BED3993-41EA-4FEF-9887-9CD34850870A}"/>
    <cellStyle name="Note 18 2 2" xfId="8977" xr:uid="{432D2FA8-F927-46CF-865F-68934B4C3E9C}"/>
    <cellStyle name="Note 18 3" xfId="6994" xr:uid="{37BA6CEA-C2B9-410E-A2E1-E209B5B8E0FA}"/>
    <cellStyle name="Note 18 3 2" xfId="9779" xr:uid="{BB47790E-32F4-466A-BE55-41ADD9E0DB62}"/>
    <cellStyle name="Note 18 4" xfId="8490" xr:uid="{76707605-82B5-40AB-931F-D669C77F3B39}"/>
    <cellStyle name="Note 18 4 2" xfId="10000" xr:uid="{786B1C91-09F4-4549-8D73-7F2BB961EEA0}"/>
    <cellStyle name="Note 18 5" xfId="2879" xr:uid="{6BBE571E-1D66-4524-9A90-5354FB023419}"/>
    <cellStyle name="Note 19" xfId="1282" xr:uid="{00000000-0005-0000-0000-00003B050000}"/>
    <cellStyle name="Note 19 2" xfId="8447" xr:uid="{B494FCE5-EE97-450C-81AE-2956C221AF90}"/>
    <cellStyle name="Note 19 2 2" xfId="9957" xr:uid="{B0D81A68-EC48-4FD4-939D-19FA0ADFAD66}"/>
    <cellStyle name="Note 19 3" xfId="8398" xr:uid="{EB7134B2-81D1-4A93-9810-6A5F9129F099}"/>
    <cellStyle name="Note 2" xfId="1326" xr:uid="{00000000-0005-0000-0000-00003C050000}"/>
    <cellStyle name="Note 2 10" xfId="6292" xr:uid="{DEC4AF72-AA74-49FD-8EF6-1E38D59C8441}"/>
    <cellStyle name="Note 2 10 2" xfId="9517" xr:uid="{B6B50C00-3761-46A5-8CA5-74E4CB41DDC7}"/>
    <cellStyle name="Note 2 11" xfId="8491" xr:uid="{73A11DFD-563C-4809-BAAE-7D0385545D4E}"/>
    <cellStyle name="Note 2 11 2" xfId="10001" xr:uid="{99E3EC0C-B9BA-4DF9-9D19-E68B5E3FA4C1}"/>
    <cellStyle name="Note 2 12" xfId="2880" xr:uid="{0B8BE130-DAF2-44D1-B7C1-897BF4CDDA6F}"/>
    <cellStyle name="Note 2 2" xfId="1327" xr:uid="{00000000-0005-0000-0000-00003D050000}"/>
    <cellStyle name="Note 2 2 2" xfId="4420" xr:uid="{7D711E01-1605-416B-BF26-16922EDE79E1}"/>
    <cellStyle name="Note 2 2 2 2" xfId="8979" xr:uid="{2BEFA5BD-7178-4384-9D23-84DE2EC87B36}"/>
    <cellStyle name="Note 2 2 3" xfId="6293" xr:uid="{4C8506E6-9CA8-4D72-84A4-6A52933E0E01}"/>
    <cellStyle name="Note 2 2 3 2" xfId="9518" xr:uid="{37FACCF7-0741-47D9-B5C3-455C8C055CBC}"/>
    <cellStyle name="Note 2 2 4" xfId="8492" xr:uid="{9B675528-3E01-4426-B1A0-3E8BFD18D6D4}"/>
    <cellStyle name="Note 2 2 4 2" xfId="10002" xr:uid="{36366992-3498-47B4-B0FA-53CB0C3B678E}"/>
    <cellStyle name="Note 2 2 5" xfId="2881" xr:uid="{CC88A4CF-4F29-4DA2-9A72-79C0D1A38CAC}"/>
    <cellStyle name="Note 2 3" xfId="1328" xr:uid="{00000000-0005-0000-0000-00003E050000}"/>
    <cellStyle name="Note 2 3 2" xfId="4421" xr:uid="{2EFC61A8-49E2-40CA-A878-E18F4F0B5E96}"/>
    <cellStyle name="Note 2 3 2 2" xfId="8980" xr:uid="{173A4CCA-425C-4C09-A9C0-886729374DEF}"/>
    <cellStyle name="Note 2 3 3" xfId="6294" xr:uid="{D742C85A-2463-44A2-ADEB-B3646BEF31AD}"/>
    <cellStyle name="Note 2 3 3 2" xfId="9519" xr:uid="{B84371FF-9EBF-4E2C-AA3E-BE4A0E4713E7}"/>
    <cellStyle name="Note 2 3 4" xfId="8493" xr:uid="{9C5CF01A-62C3-4C4D-B15A-571B10825010}"/>
    <cellStyle name="Note 2 3 4 2" xfId="10003" xr:uid="{4A06ED2D-DA4D-42AC-9CB5-0EFBE3EDED95}"/>
    <cellStyle name="Note 2 3 5" xfId="2882" xr:uid="{BED1E886-AB06-4B0B-AB58-1AA5504B6389}"/>
    <cellStyle name="Note 2 4" xfId="1329" xr:uid="{00000000-0005-0000-0000-00003F050000}"/>
    <cellStyle name="Note 2 4 2" xfId="4422" xr:uid="{632B4A65-8D09-406A-9E87-ECD264888F14}"/>
    <cellStyle name="Note 2 4 2 2" xfId="8981" xr:uid="{E66ED605-F0A4-41CF-B7C6-485B70DC1340}"/>
    <cellStyle name="Note 2 4 3" xfId="6295" xr:uid="{3694A74B-06EC-4E70-9F7A-0DA70B148789}"/>
    <cellStyle name="Note 2 4 3 2" xfId="9520" xr:uid="{257A795A-D767-4C39-A7DF-035FD0494C75}"/>
    <cellStyle name="Note 2 4 4" xfId="8494" xr:uid="{C521592D-7963-4439-818C-50640CA2855E}"/>
    <cellStyle name="Note 2 4 4 2" xfId="10004" xr:uid="{9A6DE9F0-1357-4B17-99FF-0BCA84969A7F}"/>
    <cellStyle name="Note 2 4 5" xfId="2883" xr:uid="{9E7DD4F4-FF39-4F89-9C8C-205F194D387B}"/>
    <cellStyle name="Note 2 5" xfId="1330" xr:uid="{00000000-0005-0000-0000-000040050000}"/>
    <cellStyle name="Note 2 5 2" xfId="4423" xr:uid="{67219C47-4E41-4C9B-86E1-9AEC22EDF0C9}"/>
    <cellStyle name="Note 2 5 2 2" xfId="8982" xr:uid="{B93419DF-00FC-450C-BB20-A1BC5FF7C6A7}"/>
    <cellStyle name="Note 2 5 3" xfId="6296" xr:uid="{2B5F0299-1E9C-42DE-92E0-9B7027CC9685}"/>
    <cellStyle name="Note 2 5 3 2" xfId="9521" xr:uid="{C3CE9F94-EF47-4EA2-B85A-F9B69C4B9F2A}"/>
    <cellStyle name="Note 2 5 4" xfId="8495" xr:uid="{6EF9AD18-BFB3-44A7-A3C0-535EA0312DE5}"/>
    <cellStyle name="Note 2 5 4 2" xfId="10005" xr:uid="{E73C5D7B-7631-46CD-B88E-07487A28C12D}"/>
    <cellStyle name="Note 2 5 5" xfId="2884" xr:uid="{C1DD2665-7964-444B-9DFC-A7AE2FB9AE64}"/>
    <cellStyle name="Note 2 6" xfId="1331" xr:uid="{00000000-0005-0000-0000-000041050000}"/>
    <cellStyle name="Note 2 6 2" xfId="4424" xr:uid="{5836C954-CD6D-41BE-BC5B-8D102AAAEF7B}"/>
    <cellStyle name="Note 2 6 2 2" xfId="8983" xr:uid="{B52F1E5E-1D5E-4C55-9080-C2233696FEDA}"/>
    <cellStyle name="Note 2 6 3" xfId="6297" xr:uid="{0703B965-4762-49FB-8B29-F7D51E0E7DAB}"/>
    <cellStyle name="Note 2 6 3 2" xfId="9522" xr:uid="{B5844618-2607-4EFC-8A67-8DE8FB4F87C2}"/>
    <cellStyle name="Note 2 6 4" xfId="8496" xr:uid="{A66B0DB3-FCAB-4EF2-85DD-93C077F36E25}"/>
    <cellStyle name="Note 2 6 4 2" xfId="10006" xr:uid="{ACB31A52-9E0A-450A-82C0-B04F9B17EB33}"/>
    <cellStyle name="Note 2 6 5" xfId="2885" xr:uid="{B63B0F2E-2CAE-4C28-A609-D249B07139F3}"/>
    <cellStyle name="Note 2 7" xfId="1332" xr:uid="{00000000-0005-0000-0000-000042050000}"/>
    <cellStyle name="Note 2 7 2" xfId="4425" xr:uid="{B19F0671-E361-4B10-AC1B-4C6897645180}"/>
    <cellStyle name="Note 2 7 2 2" xfId="8984" xr:uid="{31F2B505-9953-40AD-AA1C-1B61010F08C4}"/>
    <cellStyle name="Note 2 7 3" xfId="6298" xr:uid="{0D46D44D-9545-486E-8C0B-F7155CA4B1ED}"/>
    <cellStyle name="Note 2 7 3 2" xfId="9523" xr:uid="{BE167F12-3EB3-4681-86A6-EE615A583643}"/>
    <cellStyle name="Note 2 7 4" xfId="8497" xr:uid="{2A5FBBB3-E700-4C8F-8D10-217BD5CE7950}"/>
    <cellStyle name="Note 2 7 4 2" xfId="10007" xr:uid="{4BC112FE-02CF-4996-BCCC-464AE7F6F5E0}"/>
    <cellStyle name="Note 2 7 5" xfId="2886" xr:uid="{2B2008F2-5AD6-4907-8DFF-6D1A2BF0E817}"/>
    <cellStyle name="Note 2 8" xfId="1333" xr:uid="{00000000-0005-0000-0000-000043050000}"/>
    <cellStyle name="Note 2 8 2" xfId="4426" xr:uid="{7E6E5194-203D-4F5D-9B7A-8A6B9B084384}"/>
    <cellStyle name="Note 2 8 2 2" xfId="8985" xr:uid="{422F8155-F942-4CD7-84D0-58269BE8EBB5}"/>
    <cellStyle name="Note 2 8 3" xfId="6299" xr:uid="{20DD7954-1D18-443B-83C8-5C7D76EFBB99}"/>
    <cellStyle name="Note 2 8 3 2" xfId="9524" xr:uid="{D40D8F41-BC0B-4C69-B9A8-CD744F701D38}"/>
    <cellStyle name="Note 2 8 4" xfId="8406" xr:uid="{C8E41AC5-24D5-4DCA-9EF0-AE1901DCD165}"/>
    <cellStyle name="Note 2 8 4 2" xfId="9952" xr:uid="{1965F921-800B-42E2-A2F3-52DB716C67E3}"/>
    <cellStyle name="Note 2 8 5" xfId="8498" xr:uid="{520BEC10-A4C7-4214-AF8A-89DF25A89BF7}"/>
    <cellStyle name="Note 2 8 5 2" xfId="10008" xr:uid="{3A39566E-E1A3-4B77-B666-B9D8D4894E72}"/>
    <cellStyle name="Note 2 8 6" xfId="2887" xr:uid="{E1CF20A8-5AB6-43E3-9BAE-04B9458CB74F}"/>
    <cellStyle name="Note 2 9" xfId="4419" xr:uid="{43AC424B-C409-47A2-A5B0-30844ABBFCDD}"/>
    <cellStyle name="Note 2 9 2" xfId="8978" xr:uid="{7CCE342C-279C-49FA-A8B0-D8761E82972A}"/>
    <cellStyle name="Note 2_BASI130503-BLK-MF" xfId="7335" xr:uid="{F693858E-F74A-42A7-B613-DD41C329478F}"/>
    <cellStyle name="Note 20" xfId="8934" xr:uid="{BDF1566F-5FC4-48C1-BF51-64B520390DDD}"/>
    <cellStyle name="Note 3" xfId="1334" xr:uid="{00000000-0005-0000-0000-000045050000}"/>
    <cellStyle name="Note 3 10" xfId="8499" xr:uid="{DA4D43A0-283E-4F63-A719-F191EAA39A07}"/>
    <cellStyle name="Note 3 10 2" xfId="10009" xr:uid="{B02C4B4B-F1E5-4FC8-94CE-4BB24EA332F6}"/>
    <cellStyle name="Note 3 11" xfId="2888" xr:uid="{ED96F075-A138-40D8-93E5-A33F4A4A491D}"/>
    <cellStyle name="Note 3 2" xfId="1335" xr:uid="{00000000-0005-0000-0000-000046050000}"/>
    <cellStyle name="Note 3 2 2" xfId="4428" xr:uid="{9F0A8AFA-A7D2-43F6-95F7-61F8A9A2B039}"/>
    <cellStyle name="Note 3 2 2 2" xfId="8987" xr:uid="{335F148A-F18F-40A6-B0C7-43BCF1646853}"/>
    <cellStyle name="Note 3 2 3" xfId="6301" xr:uid="{F2AB68F7-FD76-42C7-986E-2503CA570DA3}"/>
    <cellStyle name="Note 3 2 3 2" xfId="9526" xr:uid="{7DD88CAC-436D-4F7C-8FC5-EB0AD883475E}"/>
    <cellStyle name="Note 3 2 4" xfId="8500" xr:uid="{433F9625-C486-4D2C-A92A-FBBC09FE3680}"/>
    <cellStyle name="Note 3 2 4 2" xfId="10010" xr:uid="{E585413D-E6FB-4A32-BA24-EFB40CE7A3F5}"/>
    <cellStyle name="Note 3 2 5" xfId="2889" xr:uid="{ABF9218B-46BB-45C8-A494-2A7C28DF26BE}"/>
    <cellStyle name="Note 3 3" xfId="1336" xr:uid="{00000000-0005-0000-0000-000047050000}"/>
    <cellStyle name="Note 3 3 2" xfId="4429" xr:uid="{D009A7A3-4B3A-475C-A758-E1B301A69717}"/>
    <cellStyle name="Note 3 3 2 2" xfId="8988" xr:uid="{D0C05C9F-B99A-479A-BDE9-9179FD54C22F}"/>
    <cellStyle name="Note 3 3 3" xfId="6302" xr:uid="{72967575-F378-478A-BE49-10624FAA215F}"/>
    <cellStyle name="Note 3 3 3 2" xfId="9527" xr:uid="{2C2FA022-32EB-4913-9D5B-B7BE28AAAF49}"/>
    <cellStyle name="Note 3 3 4" xfId="8501" xr:uid="{3E033A62-D35A-4D00-B5DD-73E460251C11}"/>
    <cellStyle name="Note 3 3 4 2" xfId="10011" xr:uid="{ED2C8B79-B652-4C36-AAA3-6471A99DEB1B}"/>
    <cellStyle name="Note 3 3 5" xfId="2890" xr:uid="{EE107AB7-6815-492D-BC7B-228B179B8C15}"/>
    <cellStyle name="Note 3 4" xfId="1337" xr:uid="{00000000-0005-0000-0000-000048050000}"/>
    <cellStyle name="Note 3 4 2" xfId="4430" xr:uid="{E2AA8D3C-7994-4980-AB3B-CAAA44F23E30}"/>
    <cellStyle name="Note 3 4 2 2" xfId="8989" xr:uid="{6C68ABA8-2519-41DF-99D3-90B2CE6F97C2}"/>
    <cellStyle name="Note 3 4 3" xfId="6303" xr:uid="{B2BF2382-8147-439A-8BF6-3C4689D4A05F}"/>
    <cellStyle name="Note 3 4 3 2" xfId="9528" xr:uid="{75862199-746D-469E-85A1-DE20B01E8389}"/>
    <cellStyle name="Note 3 4 4" xfId="8502" xr:uid="{10C7D4EB-1AD0-42C6-AF21-88B186DDF71E}"/>
    <cellStyle name="Note 3 4 4 2" xfId="10012" xr:uid="{23031470-FB79-4512-B3CD-9BAA8C5EB1A9}"/>
    <cellStyle name="Note 3 4 5" xfId="2891" xr:uid="{A0D47B79-2E53-451F-82B3-98FBF869EA1A}"/>
    <cellStyle name="Note 3 5" xfId="1338" xr:uid="{00000000-0005-0000-0000-000049050000}"/>
    <cellStyle name="Note 3 5 2" xfId="4431" xr:uid="{D9ABEBE7-EB25-43D2-921E-86B6A199C0C7}"/>
    <cellStyle name="Note 3 5 2 2" xfId="8990" xr:uid="{CC444C17-A8C5-49F8-8B58-A7E3338B93B4}"/>
    <cellStyle name="Note 3 5 3" xfId="6304" xr:uid="{2C442FBF-200B-4D53-8CBC-6E2FC90E892C}"/>
    <cellStyle name="Note 3 5 3 2" xfId="9529" xr:uid="{510D7E9A-C1A6-4E79-AA7B-653E03B8A3EF}"/>
    <cellStyle name="Note 3 5 4" xfId="8503" xr:uid="{7B8523CC-A47D-4830-A383-196C5EEB0232}"/>
    <cellStyle name="Note 3 5 4 2" xfId="10013" xr:uid="{3F4E8A90-CD47-4E3F-A79E-12F60BB64D30}"/>
    <cellStyle name="Note 3 5 5" xfId="2892" xr:uid="{3ED22ACA-6254-4DBF-B887-2BB0C8D93059}"/>
    <cellStyle name="Note 3 6" xfId="1339" xr:uid="{00000000-0005-0000-0000-00004A050000}"/>
    <cellStyle name="Note 3 6 2" xfId="4432" xr:uid="{4A173B98-6394-4D4A-AF74-0690A9FAA9B8}"/>
    <cellStyle name="Note 3 6 2 2" xfId="8991" xr:uid="{D4103ADE-5404-473B-ABD3-38B078431860}"/>
    <cellStyle name="Note 3 6 3" xfId="6305" xr:uid="{DDF2252B-2CFC-4F0C-87AB-3E9D2AE05164}"/>
    <cellStyle name="Note 3 6 3 2" xfId="9530" xr:uid="{662C8015-D672-4933-842E-714253E96A8E}"/>
    <cellStyle name="Note 3 6 4" xfId="8504" xr:uid="{264C84A8-C4AF-4A39-9A45-AB4DD20AAD57}"/>
    <cellStyle name="Note 3 6 4 2" xfId="10014" xr:uid="{59423DB9-C96F-4918-A455-7A70A86B6962}"/>
    <cellStyle name="Note 3 6 5" xfId="2893" xr:uid="{6F7B5D64-70AF-4A23-B302-B8072ED3775B}"/>
    <cellStyle name="Note 3 7" xfId="1340" xr:uid="{00000000-0005-0000-0000-00004B050000}"/>
    <cellStyle name="Note 3 7 2" xfId="4433" xr:uid="{12D86EB8-382B-494C-A7B9-F24CF2E5726B}"/>
    <cellStyle name="Note 3 7 2 2" xfId="8992" xr:uid="{FB97204C-5C73-41A5-B14D-AA3071D473A8}"/>
    <cellStyle name="Note 3 7 3" xfId="6306" xr:uid="{D25B6CD3-3D7A-4297-9A41-F45774619216}"/>
    <cellStyle name="Note 3 7 3 2" xfId="9531" xr:uid="{84961472-EBC2-43E2-A23D-52589F2148C1}"/>
    <cellStyle name="Note 3 7 4" xfId="8505" xr:uid="{13EE4E27-F917-4233-96EF-96FD1D4F4632}"/>
    <cellStyle name="Note 3 7 4 2" xfId="10015" xr:uid="{2D7BB8EA-7639-4EAA-A4AA-F807870A5A9B}"/>
    <cellStyle name="Note 3 7 5" xfId="2894" xr:uid="{6D90D15E-AD47-47B7-9D97-7DD59CD7FFDC}"/>
    <cellStyle name="Note 3 8" xfId="4427" xr:uid="{7AC0C64B-06CC-4B90-A894-1FFA1DBC1044}"/>
    <cellStyle name="Note 3 8 2" xfId="8986" xr:uid="{35CD143A-960E-4E2E-A3B2-D66665110F3E}"/>
    <cellStyle name="Note 3 9" xfId="6300" xr:uid="{228676DC-DBC8-4AA8-9C80-30A6998F5804}"/>
    <cellStyle name="Note 3 9 2" xfId="9525" xr:uid="{7A5B252C-5EAF-46CC-ABAE-FB10EAC41BC2}"/>
    <cellStyle name="Note 3_BASI130503-BLK-MF" xfId="7336" xr:uid="{C78E69E7-011C-426E-9BC0-A219555596FA}"/>
    <cellStyle name="Note 4" xfId="1341" xr:uid="{00000000-0005-0000-0000-00004D050000}"/>
    <cellStyle name="Note 4 10" xfId="8506" xr:uid="{1F78BCC7-4BCA-468D-ADBE-EEB878712650}"/>
    <cellStyle name="Note 4 10 2" xfId="10016" xr:uid="{A38190AB-7058-457B-BA73-9BF75AEEB626}"/>
    <cellStyle name="Note 4 11" xfId="2895" xr:uid="{48262B84-3918-4D08-9A74-01CEB0CF2F33}"/>
    <cellStyle name="Note 4 2" xfId="1342" xr:uid="{00000000-0005-0000-0000-00004E050000}"/>
    <cellStyle name="Note 4 2 2" xfId="4435" xr:uid="{1E171562-A1D6-45B5-A174-3B6775819747}"/>
    <cellStyle name="Note 4 2 2 2" xfId="8994" xr:uid="{EA7C78BA-67BE-4194-972B-1E2C1E52E4FE}"/>
    <cellStyle name="Note 4 2 3" xfId="6308" xr:uid="{302083F5-9A33-46E3-8FD0-E5A67639D24F}"/>
    <cellStyle name="Note 4 2 3 2" xfId="9533" xr:uid="{5FEF609F-23E8-4850-ACC2-D1E9E927C1EE}"/>
    <cellStyle name="Note 4 2 4" xfId="8507" xr:uid="{6ECCCD22-0996-4A83-8931-9423573E4DEC}"/>
    <cellStyle name="Note 4 2 4 2" xfId="10017" xr:uid="{2C7361E3-24E4-4C2F-B4B5-128A10E81D69}"/>
    <cellStyle name="Note 4 2 5" xfId="2896" xr:uid="{D9984128-2EDE-4657-A893-E0C9A75375E2}"/>
    <cellStyle name="Note 4 3" xfId="1343" xr:uid="{00000000-0005-0000-0000-00004F050000}"/>
    <cellStyle name="Note 4 3 2" xfId="4436" xr:uid="{6AD4749A-4BE0-4FFC-BF32-785AB27994E9}"/>
    <cellStyle name="Note 4 3 2 2" xfId="8995" xr:uid="{15820E21-5250-42DE-9E13-C537C3D74006}"/>
    <cellStyle name="Note 4 3 3" xfId="6309" xr:uid="{B48066C8-66BC-4942-B248-35A0DFBD68B9}"/>
    <cellStyle name="Note 4 3 3 2" xfId="9534" xr:uid="{944B0409-D005-4818-92DA-83304BC7FFA2}"/>
    <cellStyle name="Note 4 3 4" xfId="8508" xr:uid="{A82D0171-ACC6-45BB-85E4-E84139E13403}"/>
    <cellStyle name="Note 4 3 4 2" xfId="10018" xr:uid="{1D5CACA0-E1AA-4F76-B43A-A7C520F451C0}"/>
    <cellStyle name="Note 4 3 5" xfId="2897" xr:uid="{00390C09-C99F-491E-BBD7-143D7A6B0B5A}"/>
    <cellStyle name="Note 4 4" xfId="1344" xr:uid="{00000000-0005-0000-0000-000050050000}"/>
    <cellStyle name="Note 4 4 2" xfId="4437" xr:uid="{FEA1DC37-A8DB-4038-8543-1F12465DDDF8}"/>
    <cellStyle name="Note 4 4 2 2" xfId="8996" xr:uid="{2E806F58-01AA-4BC8-A1B3-93425D8B8803}"/>
    <cellStyle name="Note 4 4 3" xfId="6310" xr:uid="{DCA70220-EE84-48E5-9B84-610F94ECE9B2}"/>
    <cellStyle name="Note 4 4 3 2" xfId="9535" xr:uid="{1030A49D-7023-40D3-B198-355CC77E01FE}"/>
    <cellStyle name="Note 4 4 4" xfId="8509" xr:uid="{44DC3BF3-9405-421C-BD68-8E832594C47A}"/>
    <cellStyle name="Note 4 4 4 2" xfId="10019" xr:uid="{F9498108-C5EF-4539-B00A-C4564A530BA4}"/>
    <cellStyle name="Note 4 4 5" xfId="2898" xr:uid="{FEAC4A6B-F1CA-4261-A940-C096AE278AE1}"/>
    <cellStyle name="Note 4 5" xfId="1345" xr:uid="{00000000-0005-0000-0000-000051050000}"/>
    <cellStyle name="Note 4 5 2" xfId="4438" xr:uid="{C631A1A4-C887-49C3-881B-92941EA9F0B5}"/>
    <cellStyle name="Note 4 5 2 2" xfId="8997" xr:uid="{3D15C3C0-5825-4622-A1E2-D52BB035D8D5}"/>
    <cellStyle name="Note 4 5 3" xfId="6311" xr:uid="{BDBBA310-7E0E-4C9C-87A0-494ACC1EAC23}"/>
    <cellStyle name="Note 4 5 3 2" xfId="9536" xr:uid="{AC642B5F-2B46-480E-BD53-349894296A7A}"/>
    <cellStyle name="Note 4 5 4" xfId="8510" xr:uid="{F0509507-1DDF-493A-A7EF-68F5710BE050}"/>
    <cellStyle name="Note 4 5 4 2" xfId="10020" xr:uid="{7FC952A5-A2F6-4EDB-8D91-012C5B575F91}"/>
    <cellStyle name="Note 4 5 5" xfId="2899" xr:uid="{9DFE1F1D-090C-42C9-B0B3-997C82561143}"/>
    <cellStyle name="Note 4 6" xfId="1346" xr:uid="{00000000-0005-0000-0000-000052050000}"/>
    <cellStyle name="Note 4 6 2" xfId="4439" xr:uid="{CA015E45-C86B-49A9-BFAF-77C9F546EA94}"/>
    <cellStyle name="Note 4 6 2 2" xfId="8998" xr:uid="{766A5123-3A3D-48A1-963E-949E2985EC44}"/>
    <cellStyle name="Note 4 6 3" xfId="6312" xr:uid="{2656AEFE-D6BF-4606-8B93-84FCD9BEB18D}"/>
    <cellStyle name="Note 4 6 3 2" xfId="9537" xr:uid="{0C14CF8C-E35B-48A3-A13D-6109A167F08B}"/>
    <cellStyle name="Note 4 6 4" xfId="8511" xr:uid="{FF9D6515-E386-47CB-A7A5-BD41D9A194C0}"/>
    <cellStyle name="Note 4 6 4 2" xfId="10021" xr:uid="{94B2C31F-6026-46E6-9613-9965802799D3}"/>
    <cellStyle name="Note 4 6 5" xfId="2900" xr:uid="{06D79EE2-7C2E-4F2E-B4FC-2FE6A3BDCF3C}"/>
    <cellStyle name="Note 4 7" xfId="1347" xr:uid="{00000000-0005-0000-0000-000053050000}"/>
    <cellStyle name="Note 4 7 2" xfId="4440" xr:uid="{BA848ADD-29AE-43EF-9F1E-B96A4ECAE255}"/>
    <cellStyle name="Note 4 7 2 2" xfId="8999" xr:uid="{EF5E1EEE-482C-4F30-BE18-319C625276A0}"/>
    <cellStyle name="Note 4 7 3" xfId="6313" xr:uid="{5E5EC5EC-7F0F-4001-A770-A474B7689AB2}"/>
    <cellStyle name="Note 4 7 3 2" xfId="9538" xr:uid="{A12DAA43-6C32-45EC-86DA-C131B535C902}"/>
    <cellStyle name="Note 4 7 4" xfId="8512" xr:uid="{2FF3F0D2-ABA0-4AC6-A95F-AFFF4C6509AA}"/>
    <cellStyle name="Note 4 7 4 2" xfId="10022" xr:uid="{70B43165-8C7B-4971-ADD0-4E1673498FBE}"/>
    <cellStyle name="Note 4 7 5" xfId="2901" xr:uid="{886AD86B-65EB-4203-9952-9AC7C4CDFAEE}"/>
    <cellStyle name="Note 4 8" xfId="4434" xr:uid="{61874042-6709-43C3-9EC0-501C7FE791E8}"/>
    <cellStyle name="Note 4 8 2" xfId="8993" xr:uid="{8B6A518C-F63F-4250-8635-698B03852F83}"/>
    <cellStyle name="Note 4 9" xfId="6307" xr:uid="{3CBE0441-7FA3-40A5-A0F5-2F5C556A3D70}"/>
    <cellStyle name="Note 4 9 2" xfId="9532" xr:uid="{3F99DDDF-2A4E-44D0-B226-A988D3C5433E}"/>
    <cellStyle name="Note 4_BASI130503-BLK-MF" xfId="7337" xr:uid="{4AF97A25-73BE-4E93-8F77-D27F5CFA8B4E}"/>
    <cellStyle name="Note 5" xfId="1348" xr:uid="{00000000-0005-0000-0000-000055050000}"/>
    <cellStyle name="Note 5 10" xfId="8513" xr:uid="{63630154-59C6-4DC4-91CD-31F4A4B15D7D}"/>
    <cellStyle name="Note 5 10 2" xfId="10023" xr:uid="{4328E950-9ABF-40C5-88A3-9CAAC94B43FC}"/>
    <cellStyle name="Note 5 11" xfId="2902" xr:uid="{2CF60717-1580-4078-8143-11F5EBFE860F}"/>
    <cellStyle name="Note 5 2" xfId="1349" xr:uid="{00000000-0005-0000-0000-000056050000}"/>
    <cellStyle name="Note 5 2 2" xfId="4442" xr:uid="{E0E4AA14-2053-4287-86C5-312049F196B1}"/>
    <cellStyle name="Note 5 2 2 2" xfId="9001" xr:uid="{9541119D-3B46-4898-BA70-E6DC96314773}"/>
    <cellStyle name="Note 5 2 3" xfId="6315" xr:uid="{69EEA17F-5419-481F-A509-ABC4449410B5}"/>
    <cellStyle name="Note 5 2 3 2" xfId="9540" xr:uid="{EDF0D75C-BE24-4B12-8050-933778C947DC}"/>
    <cellStyle name="Note 5 2 4" xfId="8514" xr:uid="{A931E0DB-2F16-49B5-A587-E3D09BEEFFC6}"/>
    <cellStyle name="Note 5 2 4 2" xfId="10024" xr:uid="{01EF00D2-4FA8-4C1D-BB85-CC096091CDC5}"/>
    <cellStyle name="Note 5 2 5" xfId="2903" xr:uid="{1B7BDD2D-7D51-4587-9D02-9A1E8DB8F03F}"/>
    <cellStyle name="Note 5 3" xfId="1350" xr:uid="{00000000-0005-0000-0000-000057050000}"/>
    <cellStyle name="Note 5 3 2" xfId="4443" xr:uid="{314F00CE-98DD-44E6-B0D4-343A9B15F06A}"/>
    <cellStyle name="Note 5 3 2 2" xfId="9002" xr:uid="{6D7B7359-A670-4633-9622-63918C611A6C}"/>
    <cellStyle name="Note 5 3 3" xfId="6316" xr:uid="{5C2D4705-B69E-4A4A-99AB-396A9FAD863B}"/>
    <cellStyle name="Note 5 3 3 2" xfId="9541" xr:uid="{C08AD194-6F6C-44A0-822A-361A9D7E7364}"/>
    <cellStyle name="Note 5 3 4" xfId="8515" xr:uid="{D1ECDCAA-3BBB-4B3F-BD94-44B7BC63120F}"/>
    <cellStyle name="Note 5 3 4 2" xfId="10025" xr:uid="{09CD0FCC-25AF-4CB5-87E0-59A0A9824249}"/>
    <cellStyle name="Note 5 3 5" xfId="2904" xr:uid="{F51A4A01-8161-4E32-BCA4-045209C5DA0D}"/>
    <cellStyle name="Note 5 4" xfId="1351" xr:uid="{00000000-0005-0000-0000-000058050000}"/>
    <cellStyle name="Note 5 4 2" xfId="4444" xr:uid="{AAC2B850-E0EF-4AF3-AFEC-23CEAEF44C19}"/>
    <cellStyle name="Note 5 4 2 2" xfId="9003" xr:uid="{8D1158AC-8480-4037-A925-4986477F304E}"/>
    <cellStyle name="Note 5 4 3" xfId="6317" xr:uid="{20506E8A-A849-4671-A1CD-60CF2E92383D}"/>
    <cellStyle name="Note 5 4 3 2" xfId="9542" xr:uid="{1BB33528-3AF7-46A0-B176-DC5D3E1A8C90}"/>
    <cellStyle name="Note 5 4 4" xfId="8516" xr:uid="{64A87B58-6F9D-4665-9C9D-A9D8D3518ADA}"/>
    <cellStyle name="Note 5 4 4 2" xfId="10026" xr:uid="{2162D1D5-DC1D-4A6C-B85C-2C977C60562F}"/>
    <cellStyle name="Note 5 4 5" xfId="2905" xr:uid="{3E056420-E689-483B-9813-67BB7F1A55F8}"/>
    <cellStyle name="Note 5 5" xfId="1352" xr:uid="{00000000-0005-0000-0000-000059050000}"/>
    <cellStyle name="Note 5 5 2" xfId="4445" xr:uid="{291FEF00-C9F4-4AA2-9F12-1A9F88F66AA3}"/>
    <cellStyle name="Note 5 5 2 2" xfId="9004" xr:uid="{6B284C68-19F7-454D-BD88-512250D7BBEB}"/>
    <cellStyle name="Note 5 5 3" xfId="6318" xr:uid="{E7729D8D-282B-4162-899D-15DE083AEA82}"/>
    <cellStyle name="Note 5 5 3 2" xfId="9543" xr:uid="{7F18A0BA-DB4B-4598-BF91-E13AC222F162}"/>
    <cellStyle name="Note 5 5 4" xfId="8517" xr:uid="{DD86EC16-D39D-4C75-B0F5-02891B49E02C}"/>
    <cellStyle name="Note 5 5 4 2" xfId="10027" xr:uid="{AAC0FFC4-52B1-40E9-A222-59F669E02783}"/>
    <cellStyle name="Note 5 5 5" xfId="2906" xr:uid="{5F2ED4F4-74CC-4142-ADD4-430812A91270}"/>
    <cellStyle name="Note 5 6" xfId="1353" xr:uid="{00000000-0005-0000-0000-00005A050000}"/>
    <cellStyle name="Note 5 6 2" xfId="4446" xr:uid="{CE5B170D-B27A-46E8-8D97-F0E3A33B7878}"/>
    <cellStyle name="Note 5 6 2 2" xfId="9005" xr:uid="{536834B8-653F-4A5E-ABC2-7546A159F854}"/>
    <cellStyle name="Note 5 6 3" xfId="6319" xr:uid="{7A30D6F2-732D-4C79-8C5B-C2B52E412587}"/>
    <cellStyle name="Note 5 6 3 2" xfId="9544" xr:uid="{AC820398-A143-4D63-A658-B126A4D8FC80}"/>
    <cellStyle name="Note 5 6 4" xfId="8518" xr:uid="{EF1C7975-13F8-4EE2-AB33-BB9A1B8803DE}"/>
    <cellStyle name="Note 5 6 4 2" xfId="10028" xr:uid="{74BF2FE4-5AFC-4C51-B60F-76FAC0FBCC4A}"/>
    <cellStyle name="Note 5 6 5" xfId="2907" xr:uid="{7851F855-1A2E-47E7-9F20-406EF2A199AB}"/>
    <cellStyle name="Note 5 7" xfId="1354" xr:uid="{00000000-0005-0000-0000-00005B050000}"/>
    <cellStyle name="Note 5 7 2" xfId="4447" xr:uid="{5F0B2949-DB2B-4D4B-B983-D24C14136D11}"/>
    <cellStyle name="Note 5 7 2 2" xfId="9006" xr:uid="{B7AD783A-2E01-44D5-BA66-39BB1242E79C}"/>
    <cellStyle name="Note 5 7 3" xfId="6320" xr:uid="{B0A32884-5AFE-4CB4-9BCA-0AE6D85202B0}"/>
    <cellStyle name="Note 5 7 3 2" xfId="9545" xr:uid="{A144A7AA-6167-4E10-B84E-08E2DADEAF23}"/>
    <cellStyle name="Note 5 7 4" xfId="8519" xr:uid="{14894465-D193-4453-99CA-88F84B9C496B}"/>
    <cellStyle name="Note 5 7 4 2" xfId="10029" xr:uid="{BFD1C3A8-86CD-4EAD-9FD4-26DA32BA5544}"/>
    <cellStyle name="Note 5 7 5" xfId="2908" xr:uid="{3E70011C-19EA-4D85-BFED-E9F25762D9A8}"/>
    <cellStyle name="Note 5 8" xfId="4441" xr:uid="{69C940CA-63F9-4D9C-81C6-3091CAF91149}"/>
    <cellStyle name="Note 5 8 2" xfId="9000" xr:uid="{D366EDF1-A5EE-42D1-BC29-C7AB1120A22E}"/>
    <cellStyle name="Note 5 9" xfId="6314" xr:uid="{78C579C7-047E-4A74-91D1-D71DB4E65605}"/>
    <cellStyle name="Note 5 9 2" xfId="9539" xr:uid="{155F0281-DC16-44DF-B176-624019E77C73}"/>
    <cellStyle name="Note 5_BASI130503-BLK-MF" xfId="7338" xr:uid="{875C0728-1E7A-4608-9D45-9D592135C443}"/>
    <cellStyle name="Note 6" xfId="1355" xr:uid="{00000000-0005-0000-0000-00005D050000}"/>
    <cellStyle name="Note 6 10" xfId="8520" xr:uid="{7A896516-639E-4FA3-AFAB-1D646928E839}"/>
    <cellStyle name="Note 6 10 2" xfId="10030" xr:uid="{560915A7-4A9E-4E10-8F7A-A69448AC1DA5}"/>
    <cellStyle name="Note 6 11" xfId="2909" xr:uid="{1987150E-3B5A-42C9-A465-AAF62C2E1615}"/>
    <cellStyle name="Note 6 2" xfId="1356" xr:uid="{00000000-0005-0000-0000-00005E050000}"/>
    <cellStyle name="Note 6 2 2" xfId="4449" xr:uid="{6C27033C-BBB7-44D8-8808-86958E28A65A}"/>
    <cellStyle name="Note 6 2 2 2" xfId="9008" xr:uid="{17E230F3-59DD-43E8-B902-00A25B69E8DD}"/>
    <cellStyle name="Note 6 2 3" xfId="6322" xr:uid="{BDFB9CE5-9DC6-470A-A741-A4F7D03B1E7F}"/>
    <cellStyle name="Note 6 2 3 2" xfId="9547" xr:uid="{4C51649A-AF31-44CF-869C-0570A0FC89D7}"/>
    <cellStyle name="Note 6 2 4" xfId="8521" xr:uid="{22C36A55-12D1-44B4-9ADC-72E664FF1553}"/>
    <cellStyle name="Note 6 2 4 2" xfId="10031" xr:uid="{BC287480-16D6-4A3D-B8CA-14DD229239AC}"/>
    <cellStyle name="Note 6 2 5" xfId="2910" xr:uid="{E23692F9-6A8A-41C5-84FA-20B778A25E33}"/>
    <cellStyle name="Note 6 3" xfId="1357" xr:uid="{00000000-0005-0000-0000-00005F050000}"/>
    <cellStyle name="Note 6 3 2" xfId="4450" xr:uid="{99D2DB7E-3A3F-4292-B547-F99AD04F7C19}"/>
    <cellStyle name="Note 6 3 2 2" xfId="9009" xr:uid="{FF6A0001-72DD-4744-9F7E-4892C13C5F10}"/>
    <cellStyle name="Note 6 3 3" xfId="6323" xr:uid="{F827C9E7-C959-4480-865E-C4E51A4175B8}"/>
    <cellStyle name="Note 6 3 3 2" xfId="9548" xr:uid="{80B33A18-272A-4DCA-B1C1-9264DD833576}"/>
    <cellStyle name="Note 6 3 4" xfId="8522" xr:uid="{244C1272-3B89-449A-BE87-1B6F44B25C1B}"/>
    <cellStyle name="Note 6 3 4 2" xfId="10032" xr:uid="{9903AC9A-F21E-4309-B1AD-94D5915B3DA9}"/>
    <cellStyle name="Note 6 3 5" xfId="2911" xr:uid="{F9AF3AF3-3BDB-4C98-822B-78FA5D4C59D2}"/>
    <cellStyle name="Note 6 4" xfId="1358" xr:uid="{00000000-0005-0000-0000-000060050000}"/>
    <cellStyle name="Note 6 4 2" xfId="4451" xr:uid="{A7867305-677D-40B9-B945-E3BB0ABB1B8C}"/>
    <cellStyle name="Note 6 4 2 2" xfId="9010" xr:uid="{825E4DC2-FEF7-4DA2-91CE-271696E18E58}"/>
    <cellStyle name="Note 6 4 3" xfId="6324" xr:uid="{E838FFDA-8D67-42A9-8FA2-EE00E7F5C9F4}"/>
    <cellStyle name="Note 6 4 3 2" xfId="9549" xr:uid="{A5F3C2B4-179C-42C9-A6AD-C1FDBCE4EAEC}"/>
    <cellStyle name="Note 6 4 4" xfId="8523" xr:uid="{AADBB447-3430-4DFA-A9D9-A008B9A27C29}"/>
    <cellStyle name="Note 6 4 4 2" xfId="10033" xr:uid="{0F56B176-C6CA-4948-919B-3E11C0C50AD4}"/>
    <cellStyle name="Note 6 4 5" xfId="2912" xr:uid="{07980120-DF77-4FBC-AF8D-58D9B56CE901}"/>
    <cellStyle name="Note 6 5" xfId="1359" xr:uid="{00000000-0005-0000-0000-000061050000}"/>
    <cellStyle name="Note 6 5 2" xfId="4452" xr:uid="{B0B693CA-E40D-489B-9EEA-86FAABB7DFF3}"/>
    <cellStyle name="Note 6 5 2 2" xfId="9011" xr:uid="{856B89EB-2FCC-4AE2-9EE8-12DF39DC9243}"/>
    <cellStyle name="Note 6 5 3" xfId="6325" xr:uid="{5F463BD2-3132-4891-AC8A-F6B6E75ACD8D}"/>
    <cellStyle name="Note 6 5 3 2" xfId="9550" xr:uid="{4DCC767E-C03D-4BEA-BA6E-1A25EFFA20BD}"/>
    <cellStyle name="Note 6 5 4" xfId="8524" xr:uid="{29FA2E67-A368-4A5B-B3DD-F8CC72995A5B}"/>
    <cellStyle name="Note 6 5 4 2" xfId="10034" xr:uid="{4EC7BBDF-2432-43C0-9703-A3A8AFE0D1A3}"/>
    <cellStyle name="Note 6 5 5" xfId="2913" xr:uid="{CB1CCDAC-C598-44C1-A553-E80FDBEE6548}"/>
    <cellStyle name="Note 6 6" xfId="1360" xr:uid="{00000000-0005-0000-0000-000062050000}"/>
    <cellStyle name="Note 6 6 2" xfId="4453" xr:uid="{AC4676A6-B7D8-4E71-88EF-55D5B3B2D6BB}"/>
    <cellStyle name="Note 6 6 2 2" xfId="9012" xr:uid="{3273416C-32A2-4FFA-A195-9E715C311CFE}"/>
    <cellStyle name="Note 6 6 3" xfId="6326" xr:uid="{85443474-7C1E-4519-B1D9-EEAD108C963F}"/>
    <cellStyle name="Note 6 6 3 2" xfId="9551" xr:uid="{8DFB0F86-D291-4E71-9F45-472B3F88D423}"/>
    <cellStyle name="Note 6 6 4" xfId="8525" xr:uid="{98E76987-9635-44AD-8868-A6B531A40CEA}"/>
    <cellStyle name="Note 6 6 4 2" xfId="10035" xr:uid="{CD9F6D25-0CBA-44DC-BB72-796DDAA77EAD}"/>
    <cellStyle name="Note 6 6 5" xfId="2914" xr:uid="{BF80EFAA-1DC2-4B07-94DC-EF206B1E8250}"/>
    <cellStyle name="Note 6 7" xfId="1361" xr:uid="{00000000-0005-0000-0000-000063050000}"/>
    <cellStyle name="Note 6 7 2" xfId="4454" xr:uid="{0F5A5162-E8B9-47D6-8BBC-64204927D29D}"/>
    <cellStyle name="Note 6 7 2 2" xfId="9013" xr:uid="{519F6220-5BB7-4AA8-A5F2-B5D974EF003F}"/>
    <cellStyle name="Note 6 7 3" xfId="6327" xr:uid="{E2644CE0-B7FE-4AFD-AD4E-6F283C05A1D2}"/>
    <cellStyle name="Note 6 7 3 2" xfId="9552" xr:uid="{0B3F5828-8F5B-4FE3-B0D2-6C5979A5A2F2}"/>
    <cellStyle name="Note 6 7 4" xfId="8526" xr:uid="{E6A249A4-1989-42FA-955C-B2639C9CC118}"/>
    <cellStyle name="Note 6 7 4 2" xfId="10036" xr:uid="{DDC4EF90-7D6D-440C-9989-10AAEE064401}"/>
    <cellStyle name="Note 6 7 5" xfId="2915" xr:uid="{E96DCFCB-4492-4094-A63F-857BAA19D692}"/>
    <cellStyle name="Note 6 8" xfId="4448" xr:uid="{CE1803C6-C8DB-4A76-8EFA-114886BAA4B0}"/>
    <cellStyle name="Note 6 8 2" xfId="9007" xr:uid="{CB4AB8EB-80EC-4C10-8FB4-BA2E002B79D7}"/>
    <cellStyle name="Note 6 9" xfId="6321" xr:uid="{D2EDB6CE-5355-494F-8EFB-CC42F982D7ED}"/>
    <cellStyle name="Note 6 9 2" xfId="9546" xr:uid="{00DD0ABA-80BE-463C-A7E6-258587188F9F}"/>
    <cellStyle name="Note 6_BASI130503-BLK-MF" xfId="7339" xr:uid="{D4D52894-D405-4EE4-AE74-2F066B550EC8}"/>
    <cellStyle name="Note 7" xfId="1362" xr:uid="{00000000-0005-0000-0000-000065050000}"/>
    <cellStyle name="Note 7 10" xfId="8527" xr:uid="{E8EA4DED-80CA-4361-9260-3F802D36BA2B}"/>
    <cellStyle name="Note 7 10 2" xfId="10037" xr:uid="{650FD006-3030-408E-A3CB-944197477D93}"/>
    <cellStyle name="Note 7 11" xfId="2916" xr:uid="{E8DDC5EC-71CF-4837-91C0-08DA1A4F5819}"/>
    <cellStyle name="Note 7 2" xfId="1363" xr:uid="{00000000-0005-0000-0000-000066050000}"/>
    <cellStyle name="Note 7 2 2" xfId="4456" xr:uid="{CB698655-C77F-463F-A82D-6E99A5AE4AED}"/>
    <cellStyle name="Note 7 2 2 2" xfId="9015" xr:uid="{FB6D5C96-7C03-4BC3-A43B-996B51247C44}"/>
    <cellStyle name="Note 7 2 3" xfId="6329" xr:uid="{6BF2B94A-CA0C-41EA-8964-37937ADFEE37}"/>
    <cellStyle name="Note 7 2 3 2" xfId="9554" xr:uid="{B5564E7C-51DA-4E78-9282-5C612155E0B7}"/>
    <cellStyle name="Note 7 2 4" xfId="8528" xr:uid="{6D320AAE-3473-4415-AFC7-849E7E4D0515}"/>
    <cellStyle name="Note 7 2 4 2" xfId="10038" xr:uid="{04058696-509C-4C74-B5D0-C911106C405D}"/>
    <cellStyle name="Note 7 2 5" xfId="2917" xr:uid="{420C44CE-035E-42AD-B2B3-5AA1380F3168}"/>
    <cellStyle name="Note 7 3" xfId="1364" xr:uid="{00000000-0005-0000-0000-000067050000}"/>
    <cellStyle name="Note 7 3 2" xfId="4457" xr:uid="{704BE10E-770C-4216-A1D7-A92B929F313A}"/>
    <cellStyle name="Note 7 3 2 2" xfId="9016" xr:uid="{4F386FA2-9CA1-4BF8-849C-DF311752CDE6}"/>
    <cellStyle name="Note 7 3 3" xfId="6330" xr:uid="{143CF5DE-9E4D-4544-834A-E9EF115C7C67}"/>
    <cellStyle name="Note 7 3 3 2" xfId="9555" xr:uid="{296BE24A-FD74-4157-9B23-4BAD893EBA91}"/>
    <cellStyle name="Note 7 3 4" xfId="8529" xr:uid="{3A86D4A8-1B79-45E4-842B-6FA5BA86AA39}"/>
    <cellStyle name="Note 7 3 4 2" xfId="10039" xr:uid="{5584CF6C-B3F8-4AE7-83D2-22B6AD076458}"/>
    <cellStyle name="Note 7 3 5" xfId="2918" xr:uid="{637F1431-87D0-4F40-9FE6-0C12484AE47A}"/>
    <cellStyle name="Note 7 4" xfId="1365" xr:uid="{00000000-0005-0000-0000-000068050000}"/>
    <cellStyle name="Note 7 4 2" xfId="4458" xr:uid="{80DBB927-B029-45D6-880B-E0376658C971}"/>
    <cellStyle name="Note 7 4 2 2" xfId="9017" xr:uid="{88FF88F3-EB2C-4E53-BC89-08B4C6A60F5E}"/>
    <cellStyle name="Note 7 4 3" xfId="6331" xr:uid="{36B595E6-7C67-4B75-80C5-FA8BEABE77FF}"/>
    <cellStyle name="Note 7 4 3 2" xfId="9556" xr:uid="{9E5A8422-2E37-4225-8E11-67FA2653F1D4}"/>
    <cellStyle name="Note 7 4 4" xfId="8530" xr:uid="{260EEDDC-6E17-4169-9E82-394657BDA638}"/>
    <cellStyle name="Note 7 4 4 2" xfId="10040" xr:uid="{B7C14AF3-2271-4D4E-85C7-6F1A19C5B1DA}"/>
    <cellStyle name="Note 7 4 5" xfId="2919" xr:uid="{1F34B506-977C-42E2-9430-946D5ED6F6DE}"/>
    <cellStyle name="Note 7 5" xfId="1366" xr:uid="{00000000-0005-0000-0000-000069050000}"/>
    <cellStyle name="Note 7 5 2" xfId="4459" xr:uid="{61883E0A-3F0C-4500-886E-E0DAEF8F8093}"/>
    <cellStyle name="Note 7 5 2 2" xfId="9018" xr:uid="{6C452D55-547D-4C0E-AA02-756E5A24C8AC}"/>
    <cellStyle name="Note 7 5 3" xfId="6332" xr:uid="{9E332C2E-20AC-44D3-BB44-6F39082C784F}"/>
    <cellStyle name="Note 7 5 3 2" xfId="9557" xr:uid="{327CDFB7-0148-48B6-A400-48ADCE788EC2}"/>
    <cellStyle name="Note 7 5 4" xfId="8531" xr:uid="{95A31A3E-B67C-4764-9867-DCAC2AC7DC1C}"/>
    <cellStyle name="Note 7 5 4 2" xfId="10041" xr:uid="{2F6FF021-FBFA-427A-92E0-5F6A11AA67EC}"/>
    <cellStyle name="Note 7 5 5" xfId="2920" xr:uid="{452AF1EA-7BE7-40E5-90AE-924B7CD9AF1E}"/>
    <cellStyle name="Note 7 6" xfId="1367" xr:uid="{00000000-0005-0000-0000-00006A050000}"/>
    <cellStyle name="Note 7 6 2" xfId="4460" xr:uid="{76D354A3-D426-4045-88BA-FB044DEC52B3}"/>
    <cellStyle name="Note 7 6 2 2" xfId="9019" xr:uid="{BE88E2D8-C655-4E54-BB4F-FAAB907BCE9D}"/>
    <cellStyle name="Note 7 6 3" xfId="6333" xr:uid="{D70E30B2-ABA9-4907-B77A-A3BCBD952230}"/>
    <cellStyle name="Note 7 6 3 2" xfId="9558" xr:uid="{9833569A-8ECF-4516-8550-064E51F2FD22}"/>
    <cellStyle name="Note 7 6 4" xfId="8532" xr:uid="{DACCF3AD-DB23-47A3-869C-754F2766BD3E}"/>
    <cellStyle name="Note 7 6 4 2" xfId="10042" xr:uid="{983A9F48-F350-4C16-A7A6-39BF71EA6B42}"/>
    <cellStyle name="Note 7 6 5" xfId="2921" xr:uid="{67D3C397-198F-42F2-856D-997773D6F6DE}"/>
    <cellStyle name="Note 7 7" xfId="1368" xr:uid="{00000000-0005-0000-0000-00006B050000}"/>
    <cellStyle name="Note 7 7 2" xfId="4461" xr:uid="{67EAD9C5-CDD5-46C0-9CD3-51A06FA6C3A9}"/>
    <cellStyle name="Note 7 7 2 2" xfId="9020" xr:uid="{13FEC5B2-7CDD-49AD-A79D-1D329449F417}"/>
    <cellStyle name="Note 7 7 3" xfId="6334" xr:uid="{84F2D0D9-9DF2-44D8-ABA4-5D09EBD99904}"/>
    <cellStyle name="Note 7 7 3 2" xfId="9559" xr:uid="{76EB263D-C025-40C8-9DD1-AAF60C2BBE3D}"/>
    <cellStyle name="Note 7 7 4" xfId="8533" xr:uid="{552BEBBD-D794-4CE9-B47C-199171A1254C}"/>
    <cellStyle name="Note 7 7 4 2" xfId="10043" xr:uid="{A7CD9782-8817-42A7-AA7F-EEEB438A223E}"/>
    <cellStyle name="Note 7 7 5" xfId="2922" xr:uid="{DF3EFA5C-5696-4AB6-AAEA-4BF2E4E48625}"/>
    <cellStyle name="Note 7 8" xfId="4455" xr:uid="{8A8E1531-1206-49B3-8943-AA4EA6F450F6}"/>
    <cellStyle name="Note 7 8 2" xfId="9014" xr:uid="{507E617C-D574-4935-835E-E5B3F78F1C3A}"/>
    <cellStyle name="Note 7 9" xfId="6328" xr:uid="{8D3215E8-BCF4-43FD-9A89-51BCBE62481C}"/>
    <cellStyle name="Note 7 9 2" xfId="9553" xr:uid="{417C36ED-5710-4E5B-8D3D-852F2A29AC32}"/>
    <cellStyle name="Note 7_BASI130503-BLK-MF" xfId="7340" xr:uid="{FFFFDC3C-4935-4154-9326-472ABA1C0795}"/>
    <cellStyle name="Note 8" xfId="1369" xr:uid="{00000000-0005-0000-0000-00006D050000}"/>
    <cellStyle name="Note 8 10" xfId="8534" xr:uid="{53830641-A8BC-43B7-9E4C-D1C258A81AF2}"/>
    <cellStyle name="Note 8 10 2" xfId="10044" xr:uid="{3A5A1A7C-FB03-4C72-9498-B75A450C2983}"/>
    <cellStyle name="Note 8 11" xfId="2923" xr:uid="{A9BFD409-2FA2-46C5-8A82-3890A82F6CC6}"/>
    <cellStyle name="Note 8 2" xfId="1370" xr:uid="{00000000-0005-0000-0000-00006E050000}"/>
    <cellStyle name="Note 8 2 2" xfId="4463" xr:uid="{1FCA0FD4-F0C3-40EE-BF45-C599B88B236F}"/>
    <cellStyle name="Note 8 2 2 2" xfId="9022" xr:uid="{690B2339-AFDE-4E3F-9744-AE5C6B566357}"/>
    <cellStyle name="Note 8 2 3" xfId="6336" xr:uid="{324DEA1F-3B4A-449E-B247-54F1184E911D}"/>
    <cellStyle name="Note 8 2 3 2" xfId="9561" xr:uid="{D83914FF-375C-4AF9-AF99-B878DF574C9D}"/>
    <cellStyle name="Note 8 2 4" xfId="8535" xr:uid="{BD188E84-9EAB-4E87-B7F1-34B3B76BCCC6}"/>
    <cellStyle name="Note 8 2 4 2" xfId="10045" xr:uid="{200A1D02-F129-483C-AD80-03C70AB73B7B}"/>
    <cellStyle name="Note 8 2 5" xfId="2924" xr:uid="{F0130E8E-110A-4F79-B261-58A53F7801E2}"/>
    <cellStyle name="Note 8 3" xfId="1371" xr:uid="{00000000-0005-0000-0000-00006F050000}"/>
    <cellStyle name="Note 8 3 2" xfId="4464" xr:uid="{51CEC8AA-A747-482B-B9B9-E718B80DDC4E}"/>
    <cellStyle name="Note 8 3 2 2" xfId="9023" xr:uid="{8A79B345-A299-495C-BEA1-D3841483C20E}"/>
    <cellStyle name="Note 8 3 3" xfId="6337" xr:uid="{F80C01DA-BF49-48C9-9FB5-2447CDD71D39}"/>
    <cellStyle name="Note 8 3 3 2" xfId="9562" xr:uid="{B0C0DEFB-70F1-4DD3-B0E2-54A17C4435BC}"/>
    <cellStyle name="Note 8 3 4" xfId="8536" xr:uid="{C52B06B8-DA02-4917-A366-FE5AD04AF516}"/>
    <cellStyle name="Note 8 3 4 2" xfId="10046" xr:uid="{CE403DA9-77CD-492D-A749-29E1DA16A045}"/>
    <cellStyle name="Note 8 3 5" xfId="2925" xr:uid="{0E54BC30-5654-4EA1-881F-D91B12E913D1}"/>
    <cellStyle name="Note 8 4" xfId="1372" xr:uid="{00000000-0005-0000-0000-000070050000}"/>
    <cellStyle name="Note 8 4 2" xfId="4465" xr:uid="{2DC19F08-94DA-41CD-A391-40B01C71FCB7}"/>
    <cellStyle name="Note 8 4 2 2" xfId="9024" xr:uid="{9F03F8AA-1A67-456C-9E56-810815C45F83}"/>
    <cellStyle name="Note 8 4 3" xfId="6338" xr:uid="{2D5DF417-AAC6-450D-BD8B-E2B31790045B}"/>
    <cellStyle name="Note 8 4 3 2" xfId="9563" xr:uid="{BD620076-50EF-4382-9555-C5DC2640552A}"/>
    <cellStyle name="Note 8 4 4" xfId="8537" xr:uid="{96A2FB68-2497-4A3D-8251-7FEA6AF93C33}"/>
    <cellStyle name="Note 8 4 4 2" xfId="10047" xr:uid="{FFE5DBEC-9531-4249-8512-E6405915EF0F}"/>
    <cellStyle name="Note 8 4 5" xfId="2926" xr:uid="{B450C602-8224-4060-938B-C2D2F78BD74C}"/>
    <cellStyle name="Note 8 5" xfId="1373" xr:uid="{00000000-0005-0000-0000-000071050000}"/>
    <cellStyle name="Note 8 5 2" xfId="4466" xr:uid="{CFAFAE90-D343-4B30-BDC8-AC07F1D78C7E}"/>
    <cellStyle name="Note 8 5 2 2" xfId="9025" xr:uid="{489926C4-827E-4A1F-B85F-991710C7495E}"/>
    <cellStyle name="Note 8 5 3" xfId="6339" xr:uid="{D3DDADDE-E074-4062-9430-26108129726C}"/>
    <cellStyle name="Note 8 5 3 2" xfId="9564" xr:uid="{3785CD80-0392-4CF8-AC3A-F99B42EF4246}"/>
    <cellStyle name="Note 8 5 4" xfId="8538" xr:uid="{1B2B96CE-2357-4040-B84A-3BDC6799120B}"/>
    <cellStyle name="Note 8 5 4 2" xfId="10048" xr:uid="{760DD6C0-967A-4CBC-8138-450E698E25E3}"/>
    <cellStyle name="Note 8 5 5" xfId="2927" xr:uid="{307687C4-E639-4590-9E2F-72F1FB91B750}"/>
    <cellStyle name="Note 8 6" xfId="1374" xr:uid="{00000000-0005-0000-0000-000072050000}"/>
    <cellStyle name="Note 8 6 2" xfId="4467" xr:uid="{5BC0B419-D387-4E3B-8F08-B9E763A7BFAD}"/>
    <cellStyle name="Note 8 6 2 2" xfId="9026" xr:uid="{BD55F386-CB18-4C64-B25A-0320B94D1FC1}"/>
    <cellStyle name="Note 8 6 3" xfId="6340" xr:uid="{876751E4-D29C-4AC8-8FD7-20CBF02CC242}"/>
    <cellStyle name="Note 8 6 3 2" xfId="9565" xr:uid="{636A0329-4CF2-4A0C-AD5B-40B6FF30598D}"/>
    <cellStyle name="Note 8 6 4" xfId="8539" xr:uid="{15BA98AF-90C2-41F6-A825-6B3EA0035165}"/>
    <cellStyle name="Note 8 6 4 2" xfId="10049" xr:uid="{76C3C075-4C1C-4D06-8E75-20CF04064042}"/>
    <cellStyle name="Note 8 6 5" xfId="2928" xr:uid="{7AB8069E-DF2B-4049-BAA4-CBECE194F38E}"/>
    <cellStyle name="Note 8 7" xfId="1375" xr:uid="{00000000-0005-0000-0000-000073050000}"/>
    <cellStyle name="Note 8 7 2" xfId="4468" xr:uid="{27AAC27E-0B90-4B23-A751-D41790540140}"/>
    <cellStyle name="Note 8 7 2 2" xfId="9027" xr:uid="{ACA7EF10-2677-43C1-8228-302FBA4E970F}"/>
    <cellStyle name="Note 8 7 3" xfId="6341" xr:uid="{C3B0F5A2-A0E3-42D9-81BC-A65AEC5218F0}"/>
    <cellStyle name="Note 8 7 3 2" xfId="9566" xr:uid="{DC646356-5329-4165-9F65-67ED7C0215D0}"/>
    <cellStyle name="Note 8 7 4" xfId="8540" xr:uid="{9F213D3D-2794-4748-A4AB-64B7F1D08DAA}"/>
    <cellStyle name="Note 8 7 4 2" xfId="10050" xr:uid="{CF8944E4-D2B1-4EA7-A104-7B893AE9038B}"/>
    <cellStyle name="Note 8 7 5" xfId="2929" xr:uid="{E36CF426-26E3-404B-9250-5EB09AC09F1F}"/>
    <cellStyle name="Note 8 8" xfId="4462" xr:uid="{4E898B78-2F59-4F6C-8540-DE4E6E176DB9}"/>
    <cellStyle name="Note 8 8 2" xfId="9021" xr:uid="{47A1D22F-0DB4-4666-A146-9AD207DAF816}"/>
    <cellStyle name="Note 8 9" xfId="6335" xr:uid="{CFD71FDB-14D5-4EBC-820E-AEB2A12FBA68}"/>
    <cellStyle name="Note 8 9 2" xfId="9560" xr:uid="{853B8A0F-2B2A-4C68-9673-C3DA8F1DCE3E}"/>
    <cellStyle name="Note 8_BASI130503-BLK-MF" xfId="7341" xr:uid="{E75FA6EA-18B3-430F-A9E3-8A260F2663C1}"/>
    <cellStyle name="Note 9" xfId="1376" xr:uid="{00000000-0005-0000-0000-000075050000}"/>
    <cellStyle name="Note 9 10" xfId="8541" xr:uid="{E131090B-4E90-4192-B4E0-53A47BBD0052}"/>
    <cellStyle name="Note 9 10 2" xfId="10051" xr:uid="{9A2792AD-9B72-43D0-922C-ED30CA2E07B6}"/>
    <cellStyle name="Note 9 11" xfId="2930" xr:uid="{87B8467F-553C-4CFE-B480-1B227DB3F82F}"/>
    <cellStyle name="Note 9 2" xfId="1377" xr:uid="{00000000-0005-0000-0000-000076050000}"/>
    <cellStyle name="Note 9 2 2" xfId="4470" xr:uid="{094EA35B-999C-4598-825D-3898BDC395EF}"/>
    <cellStyle name="Note 9 2 2 2" xfId="9029" xr:uid="{D0E0351A-0153-44B1-8DFA-34D5AAB30948}"/>
    <cellStyle name="Note 9 2 3" xfId="6343" xr:uid="{757C5730-910E-4F44-A223-CA701F3D276A}"/>
    <cellStyle name="Note 9 2 3 2" xfId="9568" xr:uid="{8D954E68-920C-408E-BA18-12CB0BE7683C}"/>
    <cellStyle name="Note 9 2 4" xfId="8542" xr:uid="{21B9310B-5FF3-4FB8-B047-D136BD9A8548}"/>
    <cellStyle name="Note 9 2 4 2" xfId="10052" xr:uid="{84A5BCEB-5F6F-4800-B886-DE5215115EF0}"/>
    <cellStyle name="Note 9 2 5" xfId="2931" xr:uid="{B53BD15F-EF34-4C9F-8D47-1631EA7052F5}"/>
    <cellStyle name="Note 9 3" xfId="1378" xr:uid="{00000000-0005-0000-0000-000077050000}"/>
    <cellStyle name="Note 9 3 2" xfId="4471" xr:uid="{BCB9F072-0E67-490C-94B4-B91A0C2661B6}"/>
    <cellStyle name="Note 9 3 2 2" xfId="9030" xr:uid="{E9C4EF9C-24C9-4D19-812F-1FCB4209D988}"/>
    <cellStyle name="Note 9 3 3" xfId="6344" xr:uid="{1890A82A-30EB-4EA1-865F-54915DF2C1CD}"/>
    <cellStyle name="Note 9 3 3 2" xfId="9569" xr:uid="{6DE78430-0D4F-418E-85E4-8CE02F1A415C}"/>
    <cellStyle name="Note 9 3 4" xfId="8543" xr:uid="{98EE8022-88C8-4753-BC31-D0CA2127581B}"/>
    <cellStyle name="Note 9 3 4 2" xfId="10053" xr:uid="{543B1A6D-BADB-4FFE-8486-FDD8BF8F40EE}"/>
    <cellStyle name="Note 9 3 5" xfId="2932" xr:uid="{C9C2E425-7FDA-4275-BD4C-CFFB1A31E596}"/>
    <cellStyle name="Note 9 4" xfId="1379" xr:uid="{00000000-0005-0000-0000-000078050000}"/>
    <cellStyle name="Note 9 4 2" xfId="4472" xr:uid="{7636CDDC-1A35-4400-B9C6-23EF7D50C9CF}"/>
    <cellStyle name="Note 9 4 2 2" xfId="9031" xr:uid="{3828F04D-EA75-4E1E-BB74-A5109A0FFD25}"/>
    <cellStyle name="Note 9 4 3" xfId="6345" xr:uid="{6AABB978-CA6A-41DA-9545-5868B1DF08A7}"/>
    <cellStyle name="Note 9 4 3 2" xfId="9570" xr:uid="{9E97E380-C847-4553-92E2-DCBEB21C3F70}"/>
    <cellStyle name="Note 9 4 4" xfId="8544" xr:uid="{C8FE168E-FFB3-426D-B909-C6D75C2B504F}"/>
    <cellStyle name="Note 9 4 4 2" xfId="10054" xr:uid="{328D2A05-25EC-4F04-81B9-74012831BD74}"/>
    <cellStyle name="Note 9 4 5" xfId="2933" xr:uid="{414CCAF3-98C6-4A81-A6F9-7C0FD2CA4B0E}"/>
    <cellStyle name="Note 9 5" xfId="1380" xr:uid="{00000000-0005-0000-0000-000079050000}"/>
    <cellStyle name="Note 9 5 2" xfId="4473" xr:uid="{6F7CCAD0-C055-4386-B371-2D77434C2F1A}"/>
    <cellStyle name="Note 9 5 2 2" xfId="9032" xr:uid="{76A5D682-9604-4FB5-A8E1-53F7CFBAB945}"/>
    <cellStyle name="Note 9 5 3" xfId="6346" xr:uid="{D73B27C6-D796-49C2-8AB2-F2E94163AEEA}"/>
    <cellStyle name="Note 9 5 3 2" xfId="9571" xr:uid="{0A1CF08A-1E99-44AD-BC06-915B700F9992}"/>
    <cellStyle name="Note 9 5 4" xfId="8545" xr:uid="{3F06E887-BB23-4F40-99D1-099BA96B8436}"/>
    <cellStyle name="Note 9 5 4 2" xfId="10055" xr:uid="{727F4E46-463B-4A4D-8887-9253113A4A60}"/>
    <cellStyle name="Note 9 5 5" xfId="2934" xr:uid="{B416954B-99BE-4754-9927-571A2EC9E604}"/>
    <cellStyle name="Note 9 6" xfId="1381" xr:uid="{00000000-0005-0000-0000-00007A050000}"/>
    <cellStyle name="Note 9 6 2" xfId="4474" xr:uid="{49CE14B5-765E-4391-8DBB-2EEC0E9BF742}"/>
    <cellStyle name="Note 9 6 2 2" xfId="9033" xr:uid="{39DA3F0B-3739-4271-9A42-749A47F1914C}"/>
    <cellStyle name="Note 9 6 3" xfId="6347" xr:uid="{C1144D0A-D1BE-4747-97BA-A55110E4E944}"/>
    <cellStyle name="Note 9 6 3 2" xfId="9572" xr:uid="{76C7F160-8121-4CA6-B2D7-4EC2A61B4FEE}"/>
    <cellStyle name="Note 9 6 4" xfId="8546" xr:uid="{5C88E3A1-FBB6-471E-A1D0-B356F18859C7}"/>
    <cellStyle name="Note 9 6 4 2" xfId="10056" xr:uid="{BF23578F-C8F0-48CB-B1A5-8F3897F497DD}"/>
    <cellStyle name="Note 9 6 5" xfId="2935" xr:uid="{403569D4-16D6-4344-B4CA-0CF546AA42F9}"/>
    <cellStyle name="Note 9 7" xfId="1382" xr:uid="{00000000-0005-0000-0000-00007B050000}"/>
    <cellStyle name="Note 9 7 2" xfId="4475" xr:uid="{39ADE1A5-4F00-4DB1-B826-DBB997E17BE1}"/>
    <cellStyle name="Note 9 7 2 2" xfId="9034" xr:uid="{E6CBD1E7-B0F7-49A7-92E7-B2BD6A54571B}"/>
    <cellStyle name="Note 9 7 3" xfId="6348" xr:uid="{21593402-6749-442F-8962-96E87D4B7F11}"/>
    <cellStyle name="Note 9 7 3 2" xfId="9573" xr:uid="{FDED627C-9ACE-440C-B000-B84BE7421AA5}"/>
    <cellStyle name="Note 9 7 4" xfId="8547" xr:uid="{90842389-D2E3-4C9C-A327-2B6154B9F8A9}"/>
    <cellStyle name="Note 9 7 4 2" xfId="10057" xr:uid="{3775B620-A9C4-4C7E-8005-07AE0B9A2FAF}"/>
    <cellStyle name="Note 9 7 5" xfId="2936" xr:uid="{EBC7BAFB-2081-4E96-9090-93A8F7C66779}"/>
    <cellStyle name="Note 9 8" xfId="4469" xr:uid="{9E092F76-6627-43ED-A374-476DE4FFB1D0}"/>
    <cellStyle name="Note 9 8 2" xfId="9028" xr:uid="{CE490155-60DE-495F-ACCA-19FA6B0E74DD}"/>
    <cellStyle name="Note 9 9" xfId="6342" xr:uid="{EF9D40C4-BEB9-4AA1-A7B3-A663CB4B1844}"/>
    <cellStyle name="Note 9 9 2" xfId="9567" xr:uid="{E0ADD8BE-32C1-41BE-8595-99BE2BF6BE0D}"/>
    <cellStyle name="Note 9_BASI130503-BLK-MF" xfId="7342" xr:uid="{A5304569-2147-4991-A76C-912DBB31334C}"/>
    <cellStyle name="Note_Jersey" xfId="4476" xr:uid="{7A494817-4391-4042-B950-DD8AE1FFCC0C}"/>
    <cellStyle name="Output" xfId="4477" xr:uid="{5406A407-4C2D-48F6-AB20-1D27C6C1ACC7}"/>
    <cellStyle name="Output 2" xfId="1384" xr:uid="{00000000-0005-0000-0000-00007D050000}"/>
    <cellStyle name="Output 2 2" xfId="4478" xr:uid="{AC766EE5-1811-4882-93B0-30600C3E38D8}"/>
    <cellStyle name="Output 2 2 2" xfId="9036" xr:uid="{8164C464-A1AC-4B46-8911-BFA39C360DA3}"/>
    <cellStyle name="Output 2 3" xfId="6349" xr:uid="{C9947F6A-0D21-41A8-8FCC-43D4EA77312A}"/>
    <cellStyle name="Output 2 3 2" xfId="9574" xr:uid="{B7791392-1954-42DC-B0AC-5A0A2D8009FF}"/>
    <cellStyle name="Output 2 4" xfId="8549" xr:uid="{8BD39D1E-7770-4D1C-87FC-102E117AD889}"/>
    <cellStyle name="Output 2 4 2" xfId="10059" xr:uid="{B8BBB827-3975-469B-8031-6E0A8E2BA13C}"/>
    <cellStyle name="Output 2 5" xfId="2937" xr:uid="{90E188D2-8C0C-4556-B17B-35F206626403}"/>
    <cellStyle name="Output 3" xfId="1385" xr:uid="{00000000-0005-0000-0000-00007E050000}"/>
    <cellStyle name="Output 3 2" xfId="4479" xr:uid="{FF539EAE-321F-4191-BCB7-2C1F0B1E3137}"/>
    <cellStyle name="Output 3 2 2" xfId="9037" xr:uid="{BC3B6AE0-ED65-4BC1-82E9-A9F6679CBB87}"/>
    <cellStyle name="Output 3 3" xfId="6350" xr:uid="{1AD8DFB7-5AD4-4D03-8CB8-DF28182F1DD7}"/>
    <cellStyle name="Output 3 3 2" xfId="9575" xr:uid="{4774452A-65A1-4309-A5FB-C55E90EDA911}"/>
    <cellStyle name="Output 3 4" xfId="8550" xr:uid="{978C1472-0FC5-4C10-AD85-E8330621A25C}"/>
    <cellStyle name="Output 3 4 2" xfId="10060" xr:uid="{45D955C2-4FBA-429B-A7D5-3146284B9311}"/>
    <cellStyle name="Output 3 5" xfId="2938" xr:uid="{FABE08D6-A6F0-4343-B127-02B07F744420}"/>
    <cellStyle name="Output 4" xfId="1386" xr:uid="{00000000-0005-0000-0000-00007F050000}"/>
    <cellStyle name="Output 4 2" xfId="4480" xr:uid="{EA051524-2D87-45E5-A4F1-0159B39212A9}"/>
    <cellStyle name="Output 4 2 2" xfId="9038" xr:uid="{AE60792D-A367-498A-8CED-7DA2986F7F83}"/>
    <cellStyle name="Output 4 3" xfId="6995" xr:uid="{A236A717-C09C-4934-82F0-E834085F68A6}"/>
    <cellStyle name="Output 4 3 2" xfId="9780" xr:uid="{4BA4BB65-B0A8-46A2-9DB2-8B201AA21EE9}"/>
    <cellStyle name="Output 4 4" xfId="8551" xr:uid="{0C4A9252-4BC1-4BD2-A9A3-8C7D8651F28A}"/>
    <cellStyle name="Output 4 4 2" xfId="10061" xr:uid="{974CB7A7-4182-4B3B-97C6-2E9C01B2CAA6}"/>
    <cellStyle name="Output 4 5" xfId="2939" xr:uid="{2DF2C763-DBCA-40B8-A1DD-B7AEDA7CA054}"/>
    <cellStyle name="Output 5" xfId="1383" xr:uid="{00000000-0005-0000-0000-000080050000}"/>
    <cellStyle name="Output 5 2" xfId="8548" xr:uid="{AEFAA426-CA3F-40BD-8D98-A11A8999FF88}"/>
    <cellStyle name="Output 5 2 2" xfId="10058" xr:uid="{CF0A51A2-644D-4CD3-8017-2E66828B826A}"/>
    <cellStyle name="Output 5 3" xfId="8412" xr:uid="{579149AE-5E5E-4E19-BFAC-F7B413E58085}"/>
    <cellStyle name="Output 6" xfId="9035" xr:uid="{9162A6CA-D180-449C-B5EC-B514581BC82B}"/>
    <cellStyle name="Output_Jersey" xfId="4481" xr:uid="{59F4B321-8434-4D96-9454-B0AE9BA94FB8}"/>
    <cellStyle name="Percent [2]" xfId="7343" xr:uid="{DA645034-CBC3-40BF-A47E-9760F1A22B79}"/>
    <cellStyle name="Percent [2] 2" xfId="7344" xr:uid="{D61E14B0-8CA6-4CCF-9CF4-7705ECED58DB}"/>
    <cellStyle name="Percent [2] 2 2" xfId="9849" xr:uid="{2071C8F5-EF28-4007-BB66-4484C889F286}"/>
    <cellStyle name="Percent [2] 3" xfId="9848" xr:uid="{CA865E66-6CF6-43FE-BD3C-667F7A5D1CCF}"/>
    <cellStyle name="Percent 10" xfId="6351" xr:uid="{071B8409-BD05-4BED-BF8A-075B551B1001}"/>
    <cellStyle name="Percent 10 2" xfId="9576" xr:uid="{843BADAA-4402-4FBB-93B0-7CC5578442DF}"/>
    <cellStyle name="Percent 11" xfId="8085" xr:uid="{4E70ED31-5F05-49C4-925C-2ADF789237E2}"/>
    <cellStyle name="Percent 12" xfId="10083" xr:uid="{D1A5571C-BB04-4F7B-A196-F6365D779992}"/>
    <cellStyle name="Percent 13" xfId="10085" xr:uid="{0A721547-499B-49BE-BF34-993CD848F7CB}"/>
    <cellStyle name="Percent 2" xfId="23" xr:uid="{00000000-0005-0000-0000-000081050000}"/>
    <cellStyle name="Percent 2 2" xfId="1387" xr:uid="{00000000-0005-0000-0000-000082050000}"/>
    <cellStyle name="Percent 2 2 2" xfId="8413" xr:uid="{C0D81413-4E2F-4E06-9044-F7D048F98D36}"/>
    <cellStyle name="Percent 2 3" xfId="1388" xr:uid="{00000000-0005-0000-0000-000083050000}"/>
    <cellStyle name="Percent 2 3 2" xfId="8414" xr:uid="{3CB4BB45-5983-452F-B2ED-54C407C8A3AF}"/>
    <cellStyle name="Percent 2 4" xfId="1389" xr:uid="{00000000-0005-0000-0000-000084050000}"/>
    <cellStyle name="Percent 2 4 2" xfId="6996" xr:uid="{9DFC10C3-0A21-4C72-8986-4F4489AEAECE}"/>
    <cellStyle name="Percent 2 4 3" xfId="6352" xr:uid="{58BF109B-49AB-4BF6-B019-8E1C0916825E}"/>
    <cellStyle name="Percent 2 5" xfId="1390" xr:uid="{00000000-0005-0000-0000-000085050000}"/>
    <cellStyle name="Percent 2 5 2" xfId="8415" xr:uid="{41CDC085-A87C-4D04-A37D-78DDA97B08A2}"/>
    <cellStyle name="Percent 2 5 3" xfId="7111" xr:uid="{AB8EE1AC-A17B-4619-99F9-7E8B0BE7BA14}"/>
    <cellStyle name="Percent 2 6" xfId="8112" xr:uid="{C8F91004-1C0A-440D-B6DA-A48E1B257326}"/>
    <cellStyle name="Percent 3" xfId="1391" xr:uid="{00000000-0005-0000-0000-000086050000}"/>
    <cellStyle name="Percent 3 2" xfId="1392" xr:uid="{00000000-0005-0000-0000-000087050000}"/>
    <cellStyle name="Percent 3 2 2" xfId="8417" xr:uid="{597AA2B6-BC4B-4EFB-AC7E-2DE3C63F6B86}"/>
    <cellStyle name="Percent 3 3" xfId="8416" xr:uid="{A7EBEE04-F80D-4433-A676-A7B097A94797}"/>
    <cellStyle name="Percent 4" xfId="1393" xr:uid="{00000000-0005-0000-0000-000088050000}"/>
    <cellStyle name="Percent 4 2" xfId="7345" xr:uid="{F2A9BAE6-9AAF-430D-A528-CFC9FB31C265}"/>
    <cellStyle name="Percent 4 2 2" xfId="9850" xr:uid="{DE082FAB-AC9F-4D40-A213-A89C0487C748}"/>
    <cellStyle name="Percent 4 3" xfId="8418" xr:uid="{6D4B2C57-4C3D-49B3-BFF3-6B5FD84F00AD}"/>
    <cellStyle name="Percent 5" xfId="1394" xr:uid="{00000000-0005-0000-0000-000089050000}"/>
    <cellStyle name="Percent 6" xfId="1395" xr:uid="{00000000-0005-0000-0000-00008A050000}"/>
    <cellStyle name="Percent 6 2" xfId="4482" xr:uid="{1FC2AEB8-0855-49D2-853D-B2E7F10ABF8F}"/>
    <cellStyle name="Percent 6 2 2" xfId="6354" xr:uid="{D6BAD0A6-970E-429D-8E80-42EB284056EE}"/>
    <cellStyle name="Percent 6 3" xfId="6355" xr:uid="{107B15BC-7926-4692-B92A-E11EE320F9C8}"/>
    <cellStyle name="Percent 6 3 2" xfId="9577" xr:uid="{975505BA-8C18-4FB1-912F-056E6A7B2E2E}"/>
    <cellStyle name="Percent 6 4" xfId="6997" xr:uid="{479A275D-ADFC-46E4-A0FE-FE2F69433832}"/>
    <cellStyle name="Percent 6 5" xfId="6353" xr:uid="{7BA08D15-0B87-4197-A2BD-17329B38BE5D}"/>
    <cellStyle name="Percent 6 6" xfId="2940" xr:uid="{7D072A5B-8194-4B73-9B0E-ED37B80F05E2}"/>
    <cellStyle name="Percent 7" xfId="6356" xr:uid="{973EDE62-C5F5-4136-A47B-C1589E85D3A1}"/>
    <cellStyle name="Percent 7 2" xfId="7346" xr:uid="{87D68B81-9C11-4D5F-B687-99D7E6CBF213}"/>
    <cellStyle name="Percent 7 2 2" xfId="9851" xr:uid="{5137DBCA-9463-4D6D-A2BC-685D6E8DA23C}"/>
    <cellStyle name="Percent 7 3" xfId="9578" xr:uid="{9474F3E7-204A-4051-A6BE-BA71E474304A}"/>
    <cellStyle name="Percent 8" xfId="7347" xr:uid="{84F82426-757A-4A24-B637-82D0881B35B8}"/>
    <cellStyle name="Percent 9" xfId="7348" xr:uid="{BFBC9BDF-67BE-4869-A3E2-EB89B87BAC0B}"/>
    <cellStyle name="RowLevel_0" xfId="6357" xr:uid="{A3A69022-7872-4345-8220-BEBD19175ABB}"/>
    <cellStyle name="Style 1" xfId="1396" xr:uid="{00000000-0005-0000-0000-00008B050000}"/>
    <cellStyle name="Style 1 2" xfId="1397" xr:uid="{00000000-0005-0000-0000-00008C050000}"/>
    <cellStyle name="Style 1 2 2" xfId="4484" xr:uid="{0CAB0C3C-64BC-411F-BE5D-21DEC57457A2}"/>
    <cellStyle name="Style 1 2 2 2" xfId="9040" xr:uid="{EB53DF55-63F8-4EB8-B78C-83229168ABAF}"/>
    <cellStyle name="Style 1 2 3" xfId="6998" xr:uid="{0B8530E2-5367-4E8B-A260-2F38CEF046D2}"/>
    <cellStyle name="Style 1 2 3 2" xfId="9781" xr:uid="{26E25FB4-3706-4B67-B757-FAA0F25BEB75}"/>
    <cellStyle name="Style 1 2 4" xfId="8420" xr:uid="{2ADB6E17-11F7-4C1B-B2F1-9E395238AA6D}"/>
    <cellStyle name="Style 1 2 5" xfId="2942" xr:uid="{5489EBD7-B0E9-42A3-988C-7319CAB7A6C9}"/>
    <cellStyle name="Style 1 3" xfId="1398" xr:uid="{00000000-0005-0000-0000-00008D050000}"/>
    <cellStyle name="Style 1 3 2" xfId="4485" xr:uid="{6174AC23-8A58-41F9-8486-DBF1F2AE3AAC}"/>
    <cellStyle name="Style 1 3 2 2" xfId="9041" xr:uid="{981245B2-22B7-476D-B56B-593F4065932D}"/>
    <cellStyle name="Style 1 3 3" xfId="6999" xr:uid="{7D26E12A-C64C-4848-832F-BE25A5D31DC7}"/>
    <cellStyle name="Style 1 3 3 2" xfId="9782" xr:uid="{4E359651-0F99-43D2-9894-3CC6F5256AFE}"/>
    <cellStyle name="Style 1 3 4" xfId="8421" xr:uid="{A17C0E64-54D3-49AE-9200-AE0AFDD85774}"/>
    <cellStyle name="Style 1 3 5" xfId="2943" xr:uid="{581A0B17-3505-4BC0-BE4F-BF9D352CADBA}"/>
    <cellStyle name="Style 1 4" xfId="4483" xr:uid="{6AB5EAF1-6A9A-4ABF-A6F7-81B38248E06C}"/>
    <cellStyle name="Style 1 4 2" xfId="9039" xr:uid="{CBCAB0B7-B21B-4B10-BA10-44CE0FF40EF6}"/>
    <cellStyle name="Style 1 5" xfId="6358" xr:uid="{C6144D80-794D-4BA8-A949-CC3C04284FC9}"/>
    <cellStyle name="Style 1 5 2" xfId="9579" xr:uid="{ED245742-82AD-4D3F-9C93-3D9F628BD562}"/>
    <cellStyle name="Style 1 6" xfId="8419" xr:uid="{838B8159-6909-4D9C-95CB-4A2C420221C8}"/>
    <cellStyle name="Style 1 7" xfId="2941" xr:uid="{52C36D9C-812E-4E67-8B48-B934A63F293E}"/>
    <cellStyle name="Style 1_Chairs" xfId="1399" xr:uid="{00000000-0005-0000-0000-00008E050000}"/>
    <cellStyle name="TableStyleLight1" xfId="1639" xr:uid="{E91F8AD1-47A2-49CD-9A52-281C0DB4312A}"/>
    <cellStyle name="TableStyleLight1 2" xfId="6717" xr:uid="{D2807C5A-FDE0-4FE6-A0A7-1C5B2DC20DB4}"/>
    <cellStyle name="TextStyle" xfId="1400" xr:uid="{00000000-0005-0000-0000-00008F050000}"/>
    <cellStyle name="TextStyle 2" xfId="4486" xr:uid="{761B3BC5-E3FC-46C1-B06F-EDB88B7DC39D}"/>
    <cellStyle name="TextStyle 2 2" xfId="9042" xr:uid="{FD00F20F-99F9-4BAC-8218-6CD5765EE2BC}"/>
    <cellStyle name="TextStyle 3" xfId="6359" xr:uid="{E8205410-BE3A-4C00-B95A-49169BDB2511}"/>
    <cellStyle name="TextStyle 3 2" xfId="9580" xr:uid="{11546852-0FA7-4F51-8B45-D7A03F010E4F}"/>
    <cellStyle name="TextStyle 4" xfId="8422" xr:uid="{D9002CFD-2ED2-400C-AC5E-66A7C57DD3E0}"/>
    <cellStyle name="TextStyle 5" xfId="2944" xr:uid="{6216C0F8-A2C4-466D-BFCC-4FB4BD13BE8D}"/>
    <cellStyle name="Title" xfId="4487" xr:uid="{5D11AF53-CA1B-41BF-BB5C-B1C8F8B7B962}"/>
    <cellStyle name="Title 2" xfId="1402" xr:uid="{00000000-0005-0000-0000-000090050000}"/>
    <cellStyle name="Title 2 2" xfId="4488" xr:uid="{1316C512-8E15-4D8A-A74A-AD42063A091A}"/>
    <cellStyle name="Title 2 2 2" xfId="6361" xr:uid="{C2E11546-FAD5-4EF6-84BE-E10D24BC2A19}"/>
    <cellStyle name="Title 2 3" xfId="6360" xr:uid="{3B7BFCDC-50FC-480D-A859-93B311EEF24E}"/>
    <cellStyle name="Title 2 4" xfId="2945" xr:uid="{6ED99D63-512D-4C73-A355-05B634883B3B}"/>
    <cellStyle name="Title 3" xfId="1403" xr:uid="{00000000-0005-0000-0000-000091050000}"/>
    <cellStyle name="Title 3 2" xfId="4489" xr:uid="{9EB225BF-07E1-45BD-81AC-5AA1D9FBCB89}"/>
    <cellStyle name="Title 3 3" xfId="6362" xr:uid="{76750533-EDFE-4772-90F1-EA51E8F32DDC}"/>
    <cellStyle name="Title 3 4" xfId="2946" xr:uid="{34AB53B6-0571-48B6-853F-F0F7A86E5737}"/>
    <cellStyle name="Title 4" xfId="1404" xr:uid="{00000000-0005-0000-0000-000092050000}"/>
    <cellStyle name="Title 4 2" xfId="4490" xr:uid="{A0961BBE-D150-436C-860D-6C2C3F42110C}"/>
    <cellStyle name="Title 4 3" xfId="7000" xr:uid="{8E548855-1AE2-4143-A0B0-8C7161A6A71D}"/>
    <cellStyle name="Title 4 4" xfId="2947" xr:uid="{DB572373-461C-4E1F-8DAB-1FB85D33ED3E}"/>
    <cellStyle name="Title 5" xfId="1401" xr:uid="{00000000-0005-0000-0000-000093050000}"/>
    <cellStyle name="Title_Beauty Rest Buy Sheet" xfId="4491" xr:uid="{7A42F282-24C8-4FAD-92D3-B5DD43029AE6}"/>
    <cellStyle name="Total" xfId="4492" xr:uid="{934356BF-63EA-4137-B63D-02B6EFA6FE96}"/>
    <cellStyle name="Total 2" xfId="1406" xr:uid="{00000000-0005-0000-0000-000094050000}"/>
    <cellStyle name="Total 2 2" xfId="4493" xr:uid="{0FA1A136-D76B-4B7A-85D7-8C779B146CDF}"/>
    <cellStyle name="Total 2 2 2" xfId="9044" xr:uid="{B855C81B-EF1A-4AD5-93BC-FBAD265E42CC}"/>
    <cellStyle name="Total 2 3" xfId="6363" xr:uid="{668ED5D6-29B6-488C-B1EA-B80C08EBAB5E}"/>
    <cellStyle name="Total 2 3 2" xfId="9581" xr:uid="{86A2B483-A262-48E5-ACCE-97AC956C3332}"/>
    <cellStyle name="Total 2 4" xfId="8553" xr:uid="{B5BF36A3-A064-42FA-B914-F3EEB2C0407F}"/>
    <cellStyle name="Total 2 4 2" xfId="10063" xr:uid="{594371B9-8C3F-4F51-90B8-FFA495AED8DA}"/>
    <cellStyle name="Total 2 5" xfId="2948" xr:uid="{4A5C9DF4-6AFA-4231-B924-FFEA2A28B5F8}"/>
    <cellStyle name="Total 3" xfId="1407" xr:uid="{00000000-0005-0000-0000-000095050000}"/>
    <cellStyle name="Total 3 2" xfId="4494" xr:uid="{CA208245-B48C-46CC-9235-4B1A9A41AF25}"/>
    <cellStyle name="Total 3 2 2" xfId="9045" xr:uid="{CEAF2DEB-FCC8-45C0-B7DA-70BE055A2A38}"/>
    <cellStyle name="Total 3 3" xfId="6364" xr:uid="{4D6C989F-B4A9-41C8-85A6-0D1F994784BD}"/>
    <cellStyle name="Total 3 3 2" xfId="9582" xr:uid="{2C2AC51C-3409-4F95-89C6-F16E4DFDF501}"/>
    <cellStyle name="Total 3 4" xfId="8554" xr:uid="{04C246FD-5895-4D8B-9FBF-B1E08A55678F}"/>
    <cellStyle name="Total 3 4 2" xfId="10064" xr:uid="{B973F68A-9819-44BB-BEFD-9CBCA238D08A}"/>
    <cellStyle name="Total 3 5" xfId="2949" xr:uid="{10FAEA00-A846-427F-8767-CF0FE3DBC417}"/>
    <cellStyle name="Total 4" xfId="1408" xr:uid="{00000000-0005-0000-0000-000096050000}"/>
    <cellStyle name="Total 4 2" xfId="4495" xr:uid="{1F023860-B31A-4BB9-842E-914A2656E78A}"/>
    <cellStyle name="Total 4 2 2" xfId="9046" xr:uid="{390C52DE-A329-45CA-ADEB-7342B525A83E}"/>
    <cellStyle name="Total 4 3" xfId="7001" xr:uid="{CADF24D5-B8F7-4257-86E1-5220D8E5A4D1}"/>
    <cellStyle name="Total 4 3 2" xfId="9783" xr:uid="{8D8B1EB6-2BCA-4901-8987-DE9E9E247610}"/>
    <cellStyle name="Total 4 4" xfId="8555" xr:uid="{15B8D978-8C48-4DA5-9416-762B10628F7A}"/>
    <cellStyle name="Total 4 4 2" xfId="10065" xr:uid="{B3C7F389-C948-4665-A4B0-487BBF6DB482}"/>
    <cellStyle name="Total 4 5" xfId="2950" xr:uid="{21E301C3-7089-46D1-AF21-32127DB3B1A8}"/>
    <cellStyle name="Total 5" xfId="1405" xr:uid="{00000000-0005-0000-0000-000097050000}"/>
    <cellStyle name="Total 5 2" xfId="8552" xr:uid="{596ED27A-0961-436F-9B8A-EA6FB7B6D782}"/>
    <cellStyle name="Total 5 2 2" xfId="10062" xr:uid="{34BF50E9-0A90-43FF-B2F1-1578E189D9C9}"/>
    <cellStyle name="Total 5 3" xfId="8423" xr:uid="{50CE5E07-7B7F-4173-92B2-5707B53CE3CA}"/>
    <cellStyle name="Total 6" xfId="9043" xr:uid="{0FE849C7-FB05-43E4-8B06-82ED15E910EB}"/>
    <cellStyle name="Total_Jersey" xfId="4496" xr:uid="{E5F94582-3826-4478-88B8-4BC74CEB5E91}"/>
    <cellStyle name="Warning Text" xfId="4497" xr:uid="{4647F46E-6CB7-4396-B09E-7007483FC4D0}"/>
    <cellStyle name="Warning Text 2" xfId="1410" xr:uid="{00000000-0005-0000-0000-000098050000}"/>
    <cellStyle name="Warning Text 2 2" xfId="4498" xr:uid="{57E72EE2-5AB6-40A3-B247-45A8C29192BD}"/>
    <cellStyle name="Warning Text 2 3" xfId="6365" xr:uid="{7397DECF-3A11-4210-80D2-A31020926DDD}"/>
    <cellStyle name="Warning Text 2 4" xfId="2951" xr:uid="{27E78FC1-8432-4ED7-B5B8-C8F3DB36057F}"/>
    <cellStyle name="Warning Text 3" xfId="1411" xr:uid="{00000000-0005-0000-0000-000099050000}"/>
    <cellStyle name="Warning Text 3 2" xfId="4499" xr:uid="{2987F22B-94AA-41A5-9F1E-F6A300856C71}"/>
    <cellStyle name="Warning Text 3 3" xfId="6366" xr:uid="{12AC0BF1-4FBF-4090-B254-5D5CAEEBF345}"/>
    <cellStyle name="Warning Text 3 4" xfId="2952" xr:uid="{DC25ACD7-1941-4092-922C-C981C6A75207}"/>
    <cellStyle name="Warning Text 4" xfId="1412" xr:uid="{00000000-0005-0000-0000-00009A050000}"/>
    <cellStyle name="Warning Text 4 2" xfId="4500" xr:uid="{FE487226-7DA1-44EB-9CB0-6D5E97692643}"/>
    <cellStyle name="Warning Text 4 3" xfId="7002" xr:uid="{76978F2B-E671-4F05-AC3E-319B551D43A7}"/>
    <cellStyle name="Warning Text 4 4" xfId="2953" xr:uid="{DB9CABDE-8A25-4BC9-A024-409323C1E613}"/>
    <cellStyle name="Warning Text 5" xfId="1409" xr:uid="{00000000-0005-0000-0000-00009B050000}"/>
    <cellStyle name="百分比" xfId="1617" builtinId="5"/>
    <cellStyle name="百分比 10" xfId="8442" xr:uid="{4A3761CD-FC6C-495D-AE9F-4C5170F9394A}"/>
    <cellStyle name="百分比 2" xfId="1590" xr:uid="{00000000-0005-0000-0000-00009D050000}"/>
    <cellStyle name="百分比 2 2" xfId="1591" xr:uid="{00000000-0005-0000-0000-00009E050000}"/>
    <cellStyle name="百分比 2 2 2" xfId="6664" xr:uid="{E8184DAB-8B19-49F4-8232-8DBA5D63D4D9}"/>
    <cellStyle name="百分比 2 2 3" xfId="8439" xr:uid="{4D13A7D3-EC96-4FDB-A0DC-B78EDDD4AA95}"/>
    <cellStyle name="百分比 2 3" xfId="8438" xr:uid="{4904E678-8C25-4997-98ED-DA86131709D1}"/>
    <cellStyle name="百分比 3" xfId="3120" xr:uid="{9772C5D8-98CD-4597-BC9F-6334474ACB00}"/>
    <cellStyle name="百分比 3 2" xfId="6666" xr:uid="{28CBAC6E-9A72-4B18-AFC4-BB2D4BB0A877}"/>
    <cellStyle name="百分比 3 3" xfId="7104" xr:uid="{6180B6F1-AC5E-4E5B-992C-BC5DEC04F376}"/>
    <cellStyle name="百分比 3 4" xfId="6665" xr:uid="{71FC32DA-7EE3-4AF0-BB4D-F32AB941628C}"/>
    <cellStyle name="百分比 3 4 2" xfId="9615" xr:uid="{2DA3F493-7253-4448-AC8D-8A24DBF6283A}"/>
    <cellStyle name="百分比 4" xfId="6667" xr:uid="{23488106-21B1-4181-A208-70AB4F302E8D}"/>
    <cellStyle name="百分比 5" xfId="6668" xr:uid="{4386BD7B-849B-4155-84F6-C1D6C59EEDD5}"/>
    <cellStyle name="百分比 5 2" xfId="9616" xr:uid="{6B60A523-92F9-45ED-9F74-034280F7A693}"/>
    <cellStyle name="百分比 6" xfId="7635" xr:uid="{5A0FA738-AE69-491E-A97C-6F7F0A228E03}"/>
    <cellStyle name="百分比 7" xfId="4700" xr:uid="{C234A2EF-A7ED-4E03-B0C8-2381B010DBB3}"/>
    <cellStyle name="百分比 7 2" xfId="9080" xr:uid="{5565402F-3FBC-4EE9-B942-F6E6E892E562}"/>
    <cellStyle name="百分比 8" xfId="8091" xr:uid="{D7004CB1-2553-4284-9CFD-6901BA849486}"/>
    <cellStyle name="百分比 9" xfId="3122" xr:uid="{62D7F9F5-4F4E-4481-B5ED-B663C082B7B2}"/>
    <cellStyle name="百分比 9 2" xfId="8690" xr:uid="{6E351240-38F5-45C8-93AB-C2CA4F1BAD78}"/>
    <cellStyle name="标题" xfId="1561" xr:uid="{00000000-0005-0000-0000-00009F050000}"/>
    <cellStyle name="标题 1" xfId="1562" xr:uid="{00000000-0005-0000-0000-0000A0050000}"/>
    <cellStyle name="标题 1 2" xfId="1563" xr:uid="{00000000-0005-0000-0000-0000A1050000}"/>
    <cellStyle name="标题 1 2 2" xfId="4503" xr:uid="{9BDA2982-20F8-49A9-B0DD-82132F3D0BCB}"/>
    <cellStyle name="标题 1 2 2 2" xfId="7572" xr:uid="{5170085A-B3D7-4534-8CEF-986A05C88F7B}"/>
    <cellStyle name="标题 1 2 2 3" xfId="6610" xr:uid="{679FC054-21C0-4089-AB18-08A7243C3DE1}"/>
    <cellStyle name="标题 1 2 3" xfId="6611" xr:uid="{7CA0278B-092D-4A0C-8E73-2DABC4E78DEA}"/>
    <cellStyle name="标题 1 2 4" xfId="6609" xr:uid="{26A6C73D-AEDB-44CE-92D1-09E85970D0B5}"/>
    <cellStyle name="标题 1 2 5" xfId="3085" xr:uid="{E816A8A9-08CA-4841-BF10-B085F9F2B526}"/>
    <cellStyle name="标题 1 2_BASI130503-BLK-MF" xfId="7573" xr:uid="{37099AB3-FD92-4F64-81C0-7787C6C49DE3}"/>
    <cellStyle name="标题 1 3" xfId="1564" xr:uid="{00000000-0005-0000-0000-0000A2050000}"/>
    <cellStyle name="标题 1 3 2" xfId="4504" xr:uid="{26F46DAD-A93A-4409-8970-D907F77B49E1}"/>
    <cellStyle name="标题 1 3 2 2" xfId="7575" xr:uid="{B65BD89E-D17A-4290-A3A2-EDFE7C350DCF}"/>
    <cellStyle name="标题 1 3 2 3" xfId="7574" xr:uid="{96B141C5-B6AB-44EF-A819-D535962A5066}"/>
    <cellStyle name="标题 1 3 3" xfId="7576" xr:uid="{379F40F0-5E4C-453B-AA45-EFC182843097}"/>
    <cellStyle name="标题 1 3 4" xfId="6612" xr:uid="{AE25B77A-6E22-4903-A358-679F7E14CE98}"/>
    <cellStyle name="标题 1 3 5" xfId="3086" xr:uid="{A429C159-8849-44AE-94F4-672CA0A59460}"/>
    <cellStyle name="标题 1 3_BASI130503-BLK-MF" xfId="7577" xr:uid="{DB990D49-6AC6-4348-B10F-87BDB9A20AB6}"/>
    <cellStyle name="标题 1 4" xfId="4502" xr:uid="{5E11719E-4857-4E86-B0EC-A5490D41782D}"/>
    <cellStyle name="标题 1 4 2" xfId="6613" xr:uid="{5CAA51BD-E224-4FD0-81DC-8AD139E9B73F}"/>
    <cellStyle name="标题 1 5" xfId="7578" xr:uid="{9610E461-2F3E-49B1-9958-9D88F1F12DAC}"/>
    <cellStyle name="标题 1 6" xfId="7571" xr:uid="{D7E5783A-B555-4552-9075-FEF26916788C}"/>
    <cellStyle name="标题 10" xfId="7579" xr:uid="{289545E1-ADE6-4913-A5AF-8641266EB991}"/>
    <cellStyle name="标题 11" xfId="7570" xr:uid="{EAA970D6-3D8E-4832-8181-83F0F3F8D8B1}"/>
    <cellStyle name="标题 12" xfId="8433" xr:uid="{4A17A614-6AF2-4690-A36E-8D1B13FEDAD0}"/>
    <cellStyle name="标题 13" xfId="8558" xr:uid="{C3EB7277-77ED-4CC2-A1E6-0C878E998D2F}"/>
    <cellStyle name="标题 14" xfId="8681" xr:uid="{89723F94-FB6D-430B-969E-E3589A548E59}"/>
    <cellStyle name="标题 2" xfId="1565" xr:uid="{00000000-0005-0000-0000-0000A3050000}"/>
    <cellStyle name="标题 2 2" xfId="1566" xr:uid="{00000000-0005-0000-0000-0000A4050000}"/>
    <cellStyle name="标题 2 2 2" xfId="4506" xr:uid="{50AF9DE7-343A-4FCE-8788-7C78CBFED33C}"/>
    <cellStyle name="标题 2 2 2 2" xfId="7581" xr:uid="{ED7AEA23-624D-4A75-BD80-B862DBFC9CCB}"/>
    <cellStyle name="标题 2 2 2 3" xfId="6615" xr:uid="{E1CA98B3-9032-4382-BBD2-D8EC5B2A96F2}"/>
    <cellStyle name="标题 2 2 3" xfId="6616" xr:uid="{98F362E8-AAB9-47C3-8D7F-81527036D043}"/>
    <cellStyle name="标题 2 2 4" xfId="6614" xr:uid="{182DC03C-074D-48D4-8383-4257C83C99C5}"/>
    <cellStyle name="标题 2 2 5" xfId="3087" xr:uid="{2965D253-8F00-4807-9085-BF305ABC9331}"/>
    <cellStyle name="标题 2 2_BASI130503-BLK-MF" xfId="7582" xr:uid="{A8420593-D425-4BD1-9E95-505942FA86D4}"/>
    <cellStyle name="标题 2 3" xfId="1567" xr:uid="{00000000-0005-0000-0000-0000A5050000}"/>
    <cellStyle name="标题 2 3 2" xfId="4507" xr:uid="{575116C4-D933-48C2-B5EC-032D5BD10F95}"/>
    <cellStyle name="标题 2 3 2 2" xfId="7584" xr:uid="{82C817D0-F3FA-48C9-92AB-32FA22782F27}"/>
    <cellStyle name="标题 2 3 2 3" xfId="7583" xr:uid="{8972ED08-DB0F-4A39-9CA1-98508BB20CAD}"/>
    <cellStyle name="标题 2 3 3" xfId="7585" xr:uid="{26E9258B-A743-47CE-B665-87A78D4912C2}"/>
    <cellStyle name="标题 2 3 4" xfId="6617" xr:uid="{535E5B75-D5F3-4C4D-9B7C-954EF98D334E}"/>
    <cellStyle name="标题 2 3 5" xfId="3088" xr:uid="{EB2E0754-E451-4C60-877F-DF20F9B2EE12}"/>
    <cellStyle name="标题 2 3_BASI130503-BLK-MF" xfId="7586" xr:uid="{F7E7C3B2-7C91-44EB-BE8B-C78EF6A72845}"/>
    <cellStyle name="标题 2 4" xfId="4505" xr:uid="{5A2E041C-1916-4C75-9811-126BF1F065D2}"/>
    <cellStyle name="标题 2 4 2" xfId="6618" xr:uid="{21A1A49B-83D9-453F-A50D-C2D2233283C8}"/>
    <cellStyle name="标题 2 5" xfId="7587" xr:uid="{471E8E82-FE55-433B-943F-43F24691B7D7}"/>
    <cellStyle name="标题 2 6" xfId="7580" xr:uid="{42446A70-6B70-42F8-A8F0-A59618A969A6}"/>
    <cellStyle name="标题 3" xfId="1568" xr:uid="{00000000-0005-0000-0000-0000A6050000}"/>
    <cellStyle name="标题 3 2" xfId="1569" xr:uid="{00000000-0005-0000-0000-0000A7050000}"/>
    <cellStyle name="标题 3 2 2" xfId="4509" xr:uid="{7EBE0E27-7F3F-454A-9AE1-F113D5F0A789}"/>
    <cellStyle name="标题 3 2 2 2" xfId="7589" xr:uid="{C285D953-2DA4-4497-AE5D-6FA06BF4CE0E}"/>
    <cellStyle name="标题 3 2 2 3" xfId="6620" xr:uid="{62B9FC19-9238-47FD-91FB-DA2108C69AA6}"/>
    <cellStyle name="标题 3 2 3" xfId="6621" xr:uid="{73D8C746-B36B-4408-9652-FBB43185F906}"/>
    <cellStyle name="标题 3 2 4" xfId="6619" xr:uid="{DC2CCB91-D95C-4A04-94CD-BF6C1EB28EB9}"/>
    <cellStyle name="标题 3 2 5" xfId="3089" xr:uid="{D86B863D-8347-485E-A1DF-E22E77B48D32}"/>
    <cellStyle name="标题 3 2_BASI130503-BLK-MF" xfId="7590" xr:uid="{04149C94-011A-41C1-9907-3C4866949755}"/>
    <cellStyle name="标题 3 3" xfId="1570" xr:uid="{00000000-0005-0000-0000-0000A8050000}"/>
    <cellStyle name="标题 3 3 2" xfId="4510" xr:uid="{1B572DEC-C197-4333-AB99-18956AFFA063}"/>
    <cellStyle name="标题 3 3 2 2" xfId="7592" xr:uid="{16EAB534-CBCE-4065-A706-076D70BF37A6}"/>
    <cellStyle name="标题 3 3 2 3" xfId="7591" xr:uid="{03E521CA-FC03-40C2-8646-48F47F1707B0}"/>
    <cellStyle name="标题 3 3 3" xfId="7593" xr:uid="{165ABB17-B947-4904-9C22-A1995740FC27}"/>
    <cellStyle name="标题 3 3 4" xfId="6622" xr:uid="{EB80F53A-6E66-4EE0-8A6D-6E6DC6D9A98F}"/>
    <cellStyle name="标题 3 3 5" xfId="3090" xr:uid="{2A328FA5-FE67-4930-ABD9-A8BE4BA06A1D}"/>
    <cellStyle name="标题 3 3_BASI130503-BLK-MF" xfId="7594" xr:uid="{7484EFD0-0BCB-4281-8E44-380ED96FC83C}"/>
    <cellStyle name="标题 3 4" xfId="4508" xr:uid="{0682663D-5284-48E4-A7F5-84389D9B184B}"/>
    <cellStyle name="标题 3 4 2" xfId="6623" xr:uid="{3AA5B04C-5FC5-4816-8E83-3A31EA138230}"/>
    <cellStyle name="标题 3 5" xfId="7595" xr:uid="{ADEFB89E-FAFC-41F7-8452-1831E1424B13}"/>
    <cellStyle name="标题 3 6" xfId="7588" xr:uid="{2CFA38A1-9015-41A8-8758-E8991B9BAE3E}"/>
    <cellStyle name="标题 4" xfId="1571" xr:uid="{00000000-0005-0000-0000-0000A9050000}"/>
    <cellStyle name="标题 4 2" xfId="1572" xr:uid="{00000000-0005-0000-0000-0000AA050000}"/>
    <cellStyle name="标题 4 2 2" xfId="4512" xr:uid="{B5768E5A-6566-48B4-9CE6-56A371172FDC}"/>
    <cellStyle name="标题 4 2 2 2" xfId="7597" xr:uid="{BB88F445-3C47-49BE-B63C-BDD1C0C7115C}"/>
    <cellStyle name="标题 4 2 2 3" xfId="6625" xr:uid="{771F2F85-44E9-4101-BA56-F61FD2E6D3BC}"/>
    <cellStyle name="标题 4 2 3" xfId="6626" xr:uid="{B1049E75-B31D-47EA-8ECF-9B7FA08A9963}"/>
    <cellStyle name="标题 4 2 4" xfId="6624" xr:uid="{05AE2148-4164-43CD-853F-D15DD003513B}"/>
    <cellStyle name="标题 4 2 5" xfId="3091" xr:uid="{396FCBBB-0BE9-49C6-941B-B402F5239AE8}"/>
    <cellStyle name="标题 4 3" xfId="1573" xr:uid="{00000000-0005-0000-0000-0000AB050000}"/>
    <cellStyle name="标题 4 3 2" xfId="4513" xr:uid="{5959659D-DAD6-4C5E-8E9B-AD0211DCF7CE}"/>
    <cellStyle name="标题 4 3 2 2" xfId="7599" xr:uid="{DE651DD5-4872-4F30-9BC5-5F5D1D20397B}"/>
    <cellStyle name="标题 4 3 2 3" xfId="7598" xr:uid="{64E5C5E0-803E-460E-8CBC-105A54FA62E2}"/>
    <cellStyle name="标题 4 3 3" xfId="7600" xr:uid="{E13630DD-E8C2-4BD5-9756-29667F3C85F3}"/>
    <cellStyle name="标题 4 3 4" xfId="6627" xr:uid="{A915A6FB-F79A-4ED7-BCDD-47348F694066}"/>
    <cellStyle name="标题 4 3 5" xfId="3092" xr:uid="{62D6D0B3-F186-46E0-8272-B5743E669160}"/>
    <cellStyle name="标题 4 4" xfId="4511" xr:uid="{D4D9443F-2895-47E0-94E4-1C018D5940C1}"/>
    <cellStyle name="标题 4 4 2" xfId="6628" xr:uid="{2225C661-21D0-405D-81A6-7CB8A0713169}"/>
    <cellStyle name="标题 4 5" xfId="7601" xr:uid="{8FC1CFDD-7DE9-4A11-BCC9-65D2BFAB0198}"/>
    <cellStyle name="标题 4 6" xfId="7596" xr:uid="{860DBA7C-08DD-4DB6-8257-FED93C03BC69}"/>
    <cellStyle name="标题 5" xfId="1574" xr:uid="{00000000-0005-0000-0000-0000AC050000}"/>
    <cellStyle name="标题 5 2" xfId="4514" xr:uid="{A8440014-4766-46C3-8DAC-777FEC7C29EA}"/>
    <cellStyle name="标题 5 2 2" xfId="7602" xr:uid="{0548F9DA-C4F1-44FB-B3AD-828D342E94E0}"/>
    <cellStyle name="标题 5 2 3" xfId="6630" xr:uid="{7E49F2EB-FA3F-4253-ACF2-E5A222485A2E}"/>
    <cellStyle name="标题 5 3" xfId="6631" xr:uid="{8277E747-8E20-4469-ADC9-A565726CFBFB}"/>
    <cellStyle name="标题 5 4" xfId="6629" xr:uid="{1C53EEF9-4472-4C91-8607-E797573A28D7}"/>
    <cellStyle name="标题 5 5" xfId="3093" xr:uid="{3B07EE9C-FDF6-4DC6-BD33-81FB18950E44}"/>
    <cellStyle name="标题 6" xfId="1575" xr:uid="{00000000-0005-0000-0000-0000AD050000}"/>
    <cellStyle name="标题 6 2" xfId="4515" xr:uid="{02B12D92-A7FC-4FD8-A06A-420762FAD53C}"/>
    <cellStyle name="标题 6 2 2" xfId="7604" xr:uid="{A37E2FAF-1FE4-460C-8EFD-1D9538562EC1}"/>
    <cellStyle name="标题 6 2 3" xfId="7603" xr:uid="{A48B08A7-E072-4758-A53D-148A6D61700E}"/>
    <cellStyle name="标题 6 3" xfId="7605" xr:uid="{BD732B88-6078-4B55-9AD0-E78148E05ECA}"/>
    <cellStyle name="标题 6 4" xfId="6632" xr:uid="{437F1093-29F3-489E-824B-9E381E540DC9}"/>
    <cellStyle name="标题 6 5" xfId="3094" xr:uid="{304ED0EB-9CF4-4AAA-A742-F88EBC096477}"/>
    <cellStyle name="标题 7" xfId="4501" xr:uid="{3E0FF155-93C5-416D-B75D-FAF7162B5E08}"/>
    <cellStyle name="标题 7 2" xfId="6633" xr:uid="{979CD513-4E65-4D4B-9AA3-4567E10CA591}"/>
    <cellStyle name="标题 8" xfId="7606" xr:uid="{0854FB1D-737E-423E-A7E8-ECD875161A67}"/>
    <cellStyle name="标题 9" xfId="7607" xr:uid="{F582BF5F-E601-494A-80BA-83526F1CB316}"/>
    <cellStyle name="標準 2" xfId="6651" xr:uid="{35B28B04-0405-403C-8299-2C357BFA8A1D}"/>
    <cellStyle name="標準 3" xfId="6652" xr:uid="{72377D42-778A-4019-AF65-061443CA7351}"/>
    <cellStyle name="標準 3 2" xfId="7618" xr:uid="{A05D016D-7447-40CD-93D8-641D604D7CF2}"/>
    <cellStyle name="差" xfId="1469" xr:uid="{00000000-0005-0000-0000-0000AE050000}"/>
    <cellStyle name="差 2" xfId="1470" xr:uid="{00000000-0005-0000-0000-0000AF050000}"/>
    <cellStyle name="差 2 2" xfId="4517" xr:uid="{48ACF5FC-66EB-4B3F-A18D-D392C7AE3B0E}"/>
    <cellStyle name="差 2 2 2" xfId="7432" xr:uid="{01716560-6C06-4B76-95A7-A84700B17B08}"/>
    <cellStyle name="差 2 2 3" xfId="6455" xr:uid="{73929421-5673-4CA8-A9BB-F0D4C9091AC1}"/>
    <cellStyle name="差 2 3" xfId="6456" xr:uid="{C7D30CBD-C855-4343-9273-CCA4E6643178}"/>
    <cellStyle name="差 2 4" xfId="6454" xr:uid="{9824E476-0E43-43FA-A5D5-C2F56DF0D38D}"/>
    <cellStyle name="差 2 5" xfId="3001" xr:uid="{76E074DB-0658-4CA8-B77B-031BD8F9830B}"/>
    <cellStyle name="差 3" xfId="1471" xr:uid="{00000000-0005-0000-0000-0000B0050000}"/>
    <cellStyle name="差 3 2" xfId="4518" xr:uid="{5AE896ED-A7CB-4B3D-8753-28B9A60E7714}"/>
    <cellStyle name="差 3 2 2" xfId="7434" xr:uid="{3EB9E5F5-CA10-45D1-B82D-99764B96C057}"/>
    <cellStyle name="差 3 2 3" xfId="7433" xr:uid="{008D0AAD-F21D-4D61-BDD3-2E3CA3ADB2A1}"/>
    <cellStyle name="差 3 3" xfId="7435" xr:uid="{E1CD8868-A9B7-4451-8C1D-B4E0AE64A985}"/>
    <cellStyle name="差 3 4" xfId="6457" xr:uid="{E1CB5C55-FEDD-4751-A987-7721023F0FFC}"/>
    <cellStyle name="差 3 5" xfId="3002" xr:uid="{9323FA81-4588-4C27-9D39-2941E23873B9}"/>
    <cellStyle name="差 4" xfId="4516" xr:uid="{FA437888-5780-45B2-9D31-A201E1AE8D7F}"/>
    <cellStyle name="差 4 2" xfId="6458" xr:uid="{4EED0C55-AFA6-4291-9EEC-13F284A98329}"/>
    <cellStyle name="差 5" xfId="7436" xr:uid="{095ADD74-0BBE-4AB1-81E2-F5C93AA3FD15}"/>
    <cellStyle name="差 6" xfId="7431" xr:uid="{BF577B83-9A6F-4887-AA97-2E9B6D8499CC}"/>
    <cellStyle name="差_12.19WM-131219A BHG Ruched(Delancey) comforter mini set" xfId="6459" xr:uid="{94D9AF85-A352-44FD-A24E-173EF6A416B7}"/>
    <cellStyle name="差_BG开发面料2012-7-8 (3)" xfId="6460" xr:uid="{3FBA138B-C3A9-476F-91FD-E8D6399A6479}"/>
    <cellStyle name="差_Book1" xfId="1472" xr:uid="{00000000-0005-0000-0000-0000B1050000}"/>
    <cellStyle name="差_Book1 2" xfId="4519" xr:uid="{A0322DC9-150E-4E91-A33A-A27269F02A3E}"/>
    <cellStyle name="差_Book1 3" xfId="7043" xr:uid="{7E77B987-676C-4950-8625-7CB00142BA06}"/>
    <cellStyle name="差_Book1 4" xfId="3003" xr:uid="{1112410D-5D98-4172-9992-DF2156A0E712}"/>
    <cellStyle name="差_Burington-130304 -serenePaige，SussexKinnety-12pcs set" xfId="6461" xr:uid="{AD38BFCB-864F-4CF1-80CE-EE14DDFECF48}"/>
    <cellStyle name="差_Burlington Super Set Comf Quote 4-23-2013" xfId="6462" xr:uid="{B7F6B0C9-AC7C-4036-B459-DD83D0D1FCF7}"/>
    <cellStyle name="差_BW quote sheet for HP samples _09202012" xfId="1473" xr:uid="{00000000-0005-0000-0000-0000B2050000}"/>
    <cellStyle name="差_BW quote sheet for HP samples _09202012 2" xfId="4520" xr:uid="{18AEF768-06B7-4582-BCD9-841461CD6219}"/>
    <cellStyle name="差_BW quote sheet for HP samples _09202012 3" xfId="7044" xr:uid="{EBA9960D-466F-463C-A020-376D5F044DD1}"/>
    <cellStyle name="差_BW quote sheet for HP samples _09202012 4" xfId="3004" xr:uid="{356CC69E-FC31-45DA-8767-555EB3E90310}"/>
    <cellStyle name="差_CCD SteinMart blanket  throw 20140116 (2)" xfId="8069" xr:uid="{4B035B52-8FCB-45DC-8EAE-0F17C8691648}"/>
    <cellStyle name="差_CCD SteinMart blanket  throw 20140218 (2)" xfId="8070" xr:uid="{2197FAE5-2795-474E-907C-1D7F497E8E3B}"/>
    <cellStyle name="差_CCD SteinMart blanket 130515" xfId="8071" xr:uid="{CC146BF8-A4CC-4B50-BF2B-C9AA6E0C2FCC}"/>
    <cellStyle name="差_CCD SteinMart micro light reader's wrap 20140318" xfId="8072" xr:uid="{72055A34-1156-4323-B235-80481D36EB60}"/>
    <cellStyle name="差_CCD SteinMart throw 20140327" xfId="8073" xr:uid="{89461EEC-8A3A-40B6-9FA9-9476664CBF3B}"/>
    <cellStyle name="差_CCD-steinmart 130425" xfId="8074" xr:uid="{8AED357D-C109-49DF-B36C-35DA25E651DF}"/>
    <cellStyle name="差_CCD-steinmart 130425_CCD SteinMart blanket &amp; throw 20140116" xfId="8075" xr:uid="{BAD94252-A5E8-4FBE-B95F-3A71B99FE9E7}"/>
    <cellStyle name="差_CCD-steinmart 131008 (2)" xfId="8076" xr:uid="{43119EBD-FE6C-4D86-BF44-7E896ACC29C5}"/>
    <cellStyle name="差_CCD-WM holiday-130205" xfId="6463" xr:uid="{DB02FC29-81A9-46EB-A741-0CF1C048BA83}"/>
    <cellStyle name="差_CCD-WM TRAVEL THROW-130822" xfId="6464" xr:uid="{CEA2112B-5521-46CA-A891-3D279DC231AD}"/>
    <cellStyle name="差_Cellular Blanket prices- Faze3" xfId="1474" xr:uid="{00000000-0005-0000-0000-0000B3050000}"/>
    <cellStyle name="差_Cellular Blanket prices- Faze3 2" xfId="4521" xr:uid="{5812EE10-3EDD-4AF7-8D35-A27B2409E7AF}"/>
    <cellStyle name="差_Cellular Blanket prices- Faze3 2 2" xfId="6466" xr:uid="{C9B27D71-3961-4176-AB4E-847D7DDBC430}"/>
    <cellStyle name="差_Cellular Blanket prices- Faze3 3" xfId="6467" xr:uid="{2B5411C2-AD4B-43A1-899C-45A4287570A2}"/>
    <cellStyle name="差_Cellular Blanket prices- Faze3 4" xfId="6465" xr:uid="{E943A9D0-3A02-4834-BBBA-71292531CCF2}"/>
    <cellStyle name="差_Cellular Blanket prices- Faze3 5" xfId="3005" xr:uid="{2E39F167-56C5-4727-A91D-FBE8AEC558C0}"/>
    <cellStyle name="差_Cellular Blanket prices- Faze3_CCD SteinMart blanket  throw 20140116 (2)" xfId="8077" xr:uid="{0BA31385-D63A-4F02-B27E-568DAD3A0524}"/>
    <cellStyle name="差_Cellular Blanket prices- Faze3_CCD SteinMart blanket  throw 20140218 (2)" xfId="8078" xr:uid="{A5146534-0164-446F-AB8B-ADE9F78711D9}"/>
    <cellStyle name="差_Cellular Blanket prices- Faze3_CCD SteinMart blanket 130515" xfId="8079" xr:uid="{7F816EC9-FBB9-49F8-8E5F-CDD400CD748D}"/>
    <cellStyle name="差_Cellular Blanket prices- Faze3_CCD SteinMart micro light reader's wrap 20140318" xfId="8080" xr:uid="{44614F6A-964C-4A45-8465-F37511712796}"/>
    <cellStyle name="差_Cellular Blanket prices- Faze3_CCD SteinMart throw 20140327" xfId="8081" xr:uid="{1AAC18B7-81BD-469C-89B3-2BF3F924FC1F}"/>
    <cellStyle name="差_Cellular Blanket prices- Faze3_CCD-WM TRAVEL THROW-130822" xfId="6468" xr:uid="{33269B64-5736-4A40-9519-1CEBEF6AB1E4}"/>
    <cellStyle name="差_Cellular Blanket prices- Faze3_NY market Mar SP 2013 throw blanket prices" xfId="7437" xr:uid="{33199736-6021-4A7D-8C6D-19AA435F8838}"/>
    <cellStyle name="差_Cellular Blanket prices- Faze3_Sep 12 Market Week Basic Blanket  Throw (2)" xfId="7438" xr:uid="{F251982F-47FA-42DF-A9AE-6EF00DABD9BE}"/>
    <cellStyle name="差_Cellular Blanket prices- Faze3_Sept12 Throw and Dec pillow Market prices approved" xfId="7439" xr:uid="{9B4F726C-4EA5-4B99-A7F3-665A9E1F2C64}"/>
    <cellStyle name="差_Cellular Blanket prices- Faze3_WM 2013 Lawn blanket 07052012 updated 07272012 updated 0807 Updated 0814" xfId="6469" xr:uid="{2BC5221C-1EFC-4303-A7BE-77EDFF1CFF84}"/>
    <cellStyle name="差_Cellular Blanket prices- Faze3_WM 2014 angel wrap 20140220 upd0601" xfId="6470" xr:uid="{0999053C-F9C4-4FB9-9A02-C656CC4DE05E}"/>
    <cellStyle name="差_Cellular Blanket prices- Faze3_WM 2014 Lawn blanket 20130904" xfId="6471" xr:uid="{21E9FFD6-19F3-49EC-839F-17C13815C731}"/>
    <cellStyle name="差_Cellular Blanket prices- Faze3_WM 2014 travel throw 08222013" xfId="6472" xr:uid="{754BD787-412C-4452-ABE3-75BF56A77412}"/>
    <cellStyle name="差_Cellular Blanket prices- Faze3_WM Angel wrap updated on 20141117" xfId="6473" xr:uid="{BE68B548-F416-43C1-AC5A-390F7B6D3AEF}"/>
    <cellStyle name="差_Cellular Blanket prices- Faze3_WM BHG throw Fall 2014  20131223----131228change ctn size" xfId="6474" xr:uid="{8FC049F6-B3EA-4966-8F8C-C19D2F1AD484}"/>
    <cellStyle name="差_Commitment--Sears total protection mattress pad 0411012" xfId="7440" xr:uid="{FB3F2C1B-B851-400A-BB39-326E753BFB50}"/>
    <cellStyle name="差_EE Furniture Quotation of HH samples-20100906" xfId="1475" xr:uid="{00000000-0005-0000-0000-0000B4050000}"/>
    <cellStyle name="差_EE Furniture Quotation of HH samples-20100906 2" xfId="4522" xr:uid="{330D9281-75FC-4582-9F40-8CDAD45EA9A4}"/>
    <cellStyle name="差_EE Furniture Quotation of HH samples-20100906 3" xfId="6475" xr:uid="{195A0FAB-3920-46AB-9469-6698075C8BF7}"/>
    <cellStyle name="差_EE Furniture Quotation of HH samples-20100906 4" xfId="3006" xr:uid="{A286C4F6-49C6-45C1-A006-891741C27221}"/>
    <cellStyle name="差_Folding Chair Quote Sheet - 23 May 2013" xfId="1476" xr:uid="{00000000-0005-0000-0000-0000B5050000}"/>
    <cellStyle name="差_Folding Chair Quote Sheet - 23 May 2013 2" xfId="4523" xr:uid="{179649A5-C200-4C1B-A696-56559FC38B19}"/>
    <cellStyle name="差_Folding Chair Quote Sheet - 23 May 2013 3" xfId="7045" xr:uid="{2DF57835-FF65-4833-8B6A-1282E0853313}"/>
    <cellStyle name="差_Folding Chair Quote Sheet - 23 May 2013 4" xfId="3007" xr:uid="{28C003DE-E157-470B-9C22-E0A8692297A4}"/>
    <cellStyle name="差_HP quota sheet from kaifa 2011-9-8" xfId="1477" xr:uid="{00000000-0005-0000-0000-0000B6050000}"/>
    <cellStyle name="差_HP quota sheet from kaifa 2011-9-8 2" xfId="4524" xr:uid="{DF794C7F-98E4-4F5D-8BBC-3588F151822C}"/>
    <cellStyle name="差_HP quota sheet from kaifa 2011-9-8 3" xfId="7046" xr:uid="{221046B6-E62D-4E2A-9C83-13385E3193AC}"/>
    <cellStyle name="差_HP quota sheet from kaifa 2011-9-8 4" xfId="3008" xr:uid="{493632A1-4006-4B13-A849-88F4AD2713D7}"/>
    <cellStyle name="差_HS quote sheet for HP samples _09192012" xfId="1478" xr:uid="{00000000-0005-0000-0000-0000B7050000}"/>
    <cellStyle name="差_HS quote sheet for HP samples _09192012 2" xfId="4525" xr:uid="{B970C51A-208C-4A08-B21C-96766158BE9A}"/>
    <cellStyle name="差_HS quote sheet for HP samples _09192012 3" xfId="7047" xr:uid="{D538CB8F-3B87-45B4-BE1A-8C70C81475DF}"/>
    <cellStyle name="差_HS quote sheet for HP samples _09192012 4" xfId="3009" xr:uid="{AE92A609-A8A4-4BFF-BA3A-96594B3D814B}"/>
    <cellStyle name="差_JCP berber mattress pad 0120012 - Cal" xfId="7441" xr:uid="{ADBDCBD9-2FF4-4C99-AADB-D089DCBEBBBA}"/>
    <cellStyle name="差_JCP berber mattress pad 0120012 - Cal 2" xfId="7442" xr:uid="{923527A7-9CF9-4E8B-8520-1C39060B98B1}"/>
    <cellStyle name="差_JCP berber mattress pad 0120012 - Cal 2 2" xfId="7443" xr:uid="{6AA4781A-EF67-4173-BE66-3554561E5223}"/>
    <cellStyle name="差_JCP berber mattress pad 0120012 - Cal 3" xfId="7444" xr:uid="{B8C33177-2BA2-476F-9752-88FB9D2B89C5}"/>
    <cellStyle name="差_JCP berber mattress pad 0120012--H--0125012may" xfId="7445" xr:uid="{36B550B3-0514-457A-856C-159A0C3442A3}"/>
    <cellStyle name="差_JCP berber mattress pad 0120012--H--0125012may 2" xfId="7446" xr:uid="{B997C89F-D824-4B4B-A53C-030191FBA50E}"/>
    <cellStyle name="差_JCP berber mattress pad 0120012--H--0125012may 2 2" xfId="7447" xr:uid="{2B2D5464-7206-448E-AE9F-E62782044B34}"/>
    <cellStyle name="差_JCP berber mattress pad 0120012--H--0125012may 3" xfId="7448" xr:uid="{823F4FCD-26B4-4051-8B27-A83484517B07}"/>
    <cellStyle name="差_JCP down alt comforter111121" xfId="7449" xr:uid="{CF3B33B7-8550-47B1-9C98-FDF14817647C}"/>
    <cellStyle name="差_JCP down alt comforter111121 (2)" xfId="7450" xr:uid="{B2CA4A81-5C23-4E63-908E-19FB746D84C8}"/>
    <cellStyle name="差_JCP down alt comforter111121 (2) 2" xfId="7451" xr:uid="{1EE26D9C-7EE7-464C-BC14-893CFD4FCF21}"/>
    <cellStyle name="差_JCP down alt comforter111121 (2) 2 2" xfId="7452" xr:uid="{999F3A7D-AB45-43DB-A885-1481C7824DFD}"/>
    <cellStyle name="差_JCP down alt comforter111121 (2) 3" xfId="7453" xr:uid="{2461BF30-A739-4019-B17F-6F06C1FDB399}"/>
    <cellStyle name="差_JCP down alt comforter111121 2" xfId="7454" xr:uid="{4E6D997B-7A4E-4B00-AF86-0AFD8025F2B6}"/>
    <cellStyle name="差_JCP down alt comforter111121 2 2" xfId="7455" xr:uid="{E14D44BA-BB2F-4961-A5F6-D5F9E9666906}"/>
    <cellStyle name="差_JCP down alt comforter111121 3" xfId="7456" xr:uid="{197AE32C-4E29-4D34-9501-35D7D9F44E2D}"/>
    <cellStyle name="差_JCP down alt comforter111121----0104012 (2)" xfId="7457" xr:uid="{AF298522-DE24-47BF-A24E-6F31FD947B18}"/>
    <cellStyle name="差_JCP down alt comforter111121----0104012 (2) 2" xfId="7458" xr:uid="{F016B9D0-3847-4793-A4D5-89517810EFD6}"/>
    <cellStyle name="差_JCP down alt comforter111121----0104012 (2) 2 2" xfId="7459" xr:uid="{69D85DB8-98A9-42A4-A3A1-75D3585BB1D2}"/>
    <cellStyle name="差_JCP down alt comforter111121----0104012 (2) 3" xfId="7460" xr:uid="{2C468A1D-2D71-4EFB-9A11-381FC62CE688}"/>
    <cellStyle name="差_JCP down alt comforter111121--H--0109012 May printed" xfId="7461" xr:uid="{20C634A1-163A-4E42-A73A-6C9E7AA6D8F6}"/>
    <cellStyle name="差_JCP down alt comforter111121--H--0109012 May printed 2" xfId="7462" xr:uid="{723E15E0-E811-415B-886D-E25E54D72B07}"/>
    <cellStyle name="差_JCP down alt comforter111121--H--0109012 May printed 2 2" xfId="7463" xr:uid="{9068B037-0C60-4DDA-9B6D-D5E841D90464}"/>
    <cellStyle name="差_JCP down alt comforter111121--H--0109012 May printed 3" xfId="7464" xr:uid="{22051700-3A28-42B3-B2FE-26EF8B1E16A8}"/>
    <cellStyle name="差_JCP down alt comforter111121--H--111121May" xfId="7465" xr:uid="{8B97889C-CE1B-4134-B35E-33984F2CC84D}"/>
    <cellStyle name="差_JCP down alt comforter111121--H--111121May 2" xfId="7466" xr:uid="{66E9255B-8C0D-442E-A261-922DC64061F9}"/>
    <cellStyle name="差_JCP down alt comforter111121--H--111121May 2 2" xfId="7467" xr:uid="{B6A3E9F4-88EF-481A-9688-48797D12702D}"/>
    <cellStyle name="差_JCP down alt comforter111121--H--111121May 3" xfId="7468" xr:uid="{F39E3F3C-BC59-411C-B514-A299ABF4A093}"/>
    <cellStyle name="差_JCP market follow110930----111102add new" xfId="6476" xr:uid="{495FFEE7-EB62-4868-A5DF-E4F09AA7A490}"/>
    <cellStyle name="差_JCP market follow110930----111102add new 2" xfId="7469" xr:uid="{4CFCFF5F-25F1-4DE6-960E-604EF5601D21}"/>
    <cellStyle name="差_JCP market follow110930----111102add new 2 2" xfId="7470" xr:uid="{503D5273-02EF-4571-AA8F-9254BA807DBB}"/>
    <cellStyle name="差_JCP market follow110930----111102add new 3" xfId="7471" xr:uid="{FE1A4766-7868-40E4-BE00-F94B9FA69826}"/>
    <cellStyle name="差_JCP market follow110930----111102add new 4" xfId="7472" xr:uid="{E9EB202A-2499-42CD-B4F4-1C6840D18DE5}"/>
    <cellStyle name="差_JCP market follow110930----111102add new_Anthropologie comforter 1009012" xfId="7473" xr:uid="{E33FD477-E9EB-424E-9446-9D51BFF71BF2}"/>
    <cellStyle name="差_JCP market follow110930----111102add new_Anthropologie comforter 1009012 2" xfId="7474" xr:uid="{1EE96914-9004-4196-959A-D3C719C86AF4}"/>
    <cellStyle name="差_JCP market follow110930----111102add new_Anthropologie comforter 1009012--H--1010012" xfId="7475" xr:uid="{2BDF42A0-A7B1-4F69-8FAF-1B984B3AC63D}"/>
    <cellStyle name="差_JCP market follow110930----111102add new_Anthropologie comforter 1009012--H--1010012 2" xfId="7476" xr:uid="{2FB59D0C-8DBE-4456-90D4-31C6CBD4089F}"/>
    <cellStyle name="差_JCP market follow110930----111102add new_Anthropologie Comforter Stuffers" xfId="7477" xr:uid="{56F90632-4E63-469A-97E3-0B6A5D642D04}"/>
    <cellStyle name="差_JCP market follow110930----111102add new_Anthropologie Comforter Stuffers 2" xfId="7478" xr:uid="{938A859F-D785-4DDF-B4AC-B9A1E1E36A34}"/>
    <cellStyle name="差_JCP market follow110930----111102add new_BASI120423-CMFSET-FLA(printed)" xfId="7479" xr:uid="{ABD73B08-0D96-43FB-82B8-D68E187ED532}"/>
    <cellStyle name="差_JCP market follow110930----111102add new_BASI130503-BLK-MF" xfId="7480" xr:uid="{D31BE72A-7EBE-480C-8854-561683BA0243}"/>
    <cellStyle name="差_JCP market follow110930----111102add new_BASI130503-CMF-300T" xfId="7481" xr:uid="{2664FC5E-0216-401A-A5A4-200BEDCD85C2}"/>
    <cellStyle name="差_JCP market follow110930----111102add new_BASI130503-CMFSET-FLA" xfId="7482" xr:uid="{E86ACF29-9052-4696-885B-72ABA07712F6}"/>
    <cellStyle name="差_JCP market follow110930----111102add new_BASI130503-CMFSET-PV(Vail)" xfId="7483" xr:uid="{1E1F4AC0-B743-4E27-B125-F041E28EE957}"/>
    <cellStyle name="差_JCP market follow110930----111102add new_BASI130503-MPD-300T(windowpane)" xfId="7484" xr:uid="{347550D5-2828-4E89-A0A6-D51509DE17A7}"/>
    <cellStyle name="差_JCP market follow110930----111102add new_BASI130829-CMF-300T(Dobby)" xfId="7485" xr:uid="{DB3EC555-67B1-4460-846F-8EF953131041}"/>
    <cellStyle name="差_JCP market follow110930----111102add new_Basic bedding commitment March Market--130506" xfId="7486" xr:uid="{3A2D7C4E-0F0B-4F0C-8317-10D3535ED841}"/>
    <cellStyle name="差_JCP market follow110930----111102add new_BASIC130503-MPD-Berber" xfId="7487" xr:uid="{229D2D79-9657-453D-A6A5-F45860CBC6EB}"/>
    <cellStyle name="差_JCP market follow110930----111102add new_Commitment--WM Smart-Cool Pads commitment  0929012--1015012" xfId="7488" xr:uid="{7435B34A-FC04-43FC-BF0F-04E9C8F4ECFD}"/>
    <cellStyle name="差_JCP market follow110930----111102add new_Domestic-to mike3.21" xfId="6477" xr:uid="{33D4381C-8403-424D-9304-01958C4F7425}"/>
    <cellStyle name="差_JCP market follow110930----111102add new_Domestic-to mike3.21 2" xfId="7489" xr:uid="{EEE358B8-B8DC-4577-878C-D1E4E697BCB8}"/>
    <cellStyle name="差_JCP market follow110930----111102add new_E com Poolstock basic bedding fall 13 commitment -130509 updated 130830" xfId="7490" xr:uid="{180FD3C0-3D08-4125-9DB1-5DFED0796AF7}"/>
    <cellStyle name="差_JCP market follow110930----111102add new_Kohl's Micromink to Sherpa Comforter Quote 3-21-2012 (2)" xfId="6478" xr:uid="{8968D610-53ED-44C7-A33E-AD0FC998B895}"/>
    <cellStyle name="差_JCP market follow110930----111102add new_Kohl's Micromink to Sherpa Comforter Quote 3-21-2012 (2) 2" xfId="7491" xr:uid="{305917B4-65DD-4014-BC06-24EC2022D86B}"/>
    <cellStyle name="差_JCP market follow110930----111102add new_Kohl's mink berber comforter mini set 0320012" xfId="6479" xr:uid="{740DA4D7-6998-4B86-B1EE-031DBE4271C9}"/>
    <cellStyle name="差_JCP market follow110930----111102add new_Kohl's mink berber comforter mini set 0320012 2" xfId="7492" xr:uid="{04DB87B9-923D-4D77-A793-1D3042329A91}"/>
    <cellStyle name="差_JCP market follow110930----111102add new_Kohl's mink berber comforter mini set 0320012--H--0321012" xfId="6480" xr:uid="{292D4909-39B4-4134-87C1-EB0424810989}"/>
    <cellStyle name="差_JCP market follow110930----111102add new_Kohl's mink berber comforter mini set 0320012--H--0321012 2" xfId="7493" xr:uid="{6F55EAF6-3836-4BB8-8129-E335FD630BD2}"/>
    <cellStyle name="差_JCP market follow110930----111102add new_Kohl's mink berber comforter mini set 0402012 (2)" xfId="6481" xr:uid="{810CC243-DE03-4C72-9F11-0F7893F9049E}"/>
    <cellStyle name="差_JCP market follow110930----111102add new_Kohl's mink berber comforter mini set 0402012 (2) 2" xfId="7494" xr:uid="{0648BD02-B659-44E6-B498-EBB9F941192F}"/>
    <cellStyle name="差_JCP market follow110930----111102add new_Kohl's mink berber comforter mini set 0405012 (3)" xfId="6482" xr:uid="{4ED6B72A-D9EC-468E-ADEE-FBA2D06D1B60}"/>
    <cellStyle name="差_JCP market follow110930----111102add new_Kohl's mink berber comforter mini set 0405012 (3) 2" xfId="7495" xr:uid="{42C2B4B7-B127-41A2-9D93-25326FF7704A}"/>
    <cellStyle name="差_JCP market follow110930----111102add new_Kohl's mink berber comforter mini set 0405012 (4)" xfId="6483" xr:uid="{2D0A87B4-208D-4FCA-B167-679208EABE40}"/>
    <cellStyle name="差_JCP market follow110930----111102add new_Kohl's mink berber comforter mini set 0405012 (4) 2" xfId="7496" xr:uid="{AD472E4C-1DA0-41DF-8763-82F67EA91AF6}"/>
    <cellStyle name="差_JCP market follow110930----111102add new_Meijer market follow 1005012" xfId="6484" xr:uid="{F44931A5-B570-4583-AB69-06F8F8890ECB}"/>
    <cellStyle name="差_JCP market follow110930----111102add new_Meijer market follow 1005012----1022012 foam pad" xfId="6485" xr:uid="{815EEC5C-9B55-454C-965F-847E58CA64A7}"/>
    <cellStyle name="差_JCP market follow110930----111102add new_Meijer market follow 1005012--H--1008012" xfId="6486" xr:uid="{B81BA9A5-8D1B-4976-8FD1-5A3AB37FD101}"/>
    <cellStyle name="差_JCP market follow110930----111102add new_Meijer Smart-Cool Pads CCD" xfId="6487" xr:uid="{ADD11AF6-CA15-41FF-9603-BA2322803E94}"/>
    <cellStyle name="差_JCP market follow110930----111102add new_Meijer Woolrich Basic Bedding White Goods quote from JLA 7-19-2012" xfId="6488" xr:uid="{34E203AF-1B0A-4DA9-97F2-074C3D672953}"/>
    <cellStyle name="差_JCP market follow110930----111102add new_Meijer Woolrich Basic Bedding White Goods quote from JLA 7-19-2012 (5)" xfId="6489" xr:uid="{F238E7F2-817A-4F32-90AF-125800F7DF33}"/>
    <cellStyle name="差_JCP market follow110930----111102add new_Meijer woolrich white goods 0718012--H--0719012" xfId="6490" xr:uid="{1EA07175-4020-4128-A706-E84D898280AB}"/>
    <cellStyle name="差_JCP market follow110930----111102add new_Pooled inventory 3M moisture pad 0417012" xfId="7497" xr:uid="{D9BB81B4-9FDA-4712-B61F-74613AD437D7}"/>
    <cellStyle name="差_JCP market follow110930----111102add new_Poolstock Basic Bedding Commit 130830" xfId="7498" xr:uid="{78BEA732-4FF9-41DD-864A-D686F805B278}"/>
    <cellStyle name="差_JCP market follow110930----111102add new_Poolstock basic bedding commitment 120426" xfId="7499" xr:uid="{07EF669B-7C62-4107-9D49-D7FB86D2B17F}"/>
    <cellStyle name="差_JCP market follow110930----111102add new_Poolstock basic bedding commitment 120426--0428012" xfId="7500" xr:uid="{EA5CC953-B3F8-47B4-8D90-1E8EEBC993F4}"/>
    <cellStyle name="差_JCP market follow110930----111102add new_Poolstock Fall 12 basic bedding commitment 120502--CCD" xfId="7501" xr:uid="{4730BE72-90BE-41E5-8E4A-844335A7E3A3}"/>
    <cellStyle name="差_JCP110517-MPD-Berber" xfId="7502" xr:uid="{B5D1FC62-A093-4FCF-A077-AD2D76C684DF}"/>
    <cellStyle name="差_JCP110517-MPD-Berber 2" xfId="7503" xr:uid="{00CA8391-73E5-402C-99B6-7C7B4978ADA5}"/>
    <cellStyle name="差_JCP110517-MPD-Berber 2 2" xfId="7504" xr:uid="{118954D2-4EBC-4E5F-8E8E-52536DE5FCCE}"/>
    <cellStyle name="差_JCP110517-MPD-Berber 3" xfId="7505" xr:uid="{5EE4BE93-2430-47B8-B740-0F71C133C088}"/>
    <cellStyle name="差_JZJ quote sheet for HP samples _09152012" xfId="1479" xr:uid="{00000000-0005-0000-0000-0000B8050000}"/>
    <cellStyle name="差_JZJ quote sheet for HP samples _09152012 2" xfId="4526" xr:uid="{E4464872-CDD4-4EFD-97E5-314172C4954A}"/>
    <cellStyle name="差_JZJ quote sheet for HP samples _09152012 3" xfId="7048" xr:uid="{71220387-F994-49B4-99DA-A4AD99D92EE3}"/>
    <cellStyle name="差_JZJ quote sheet for HP samples _09152012 4" xfId="3010" xr:uid="{C0F22294-04C3-4284-96BA-E8E95E86BAD5}"/>
    <cellStyle name="差_KF quote sheet for HP samples _09152012" xfId="1480" xr:uid="{00000000-0005-0000-0000-0000B9050000}"/>
    <cellStyle name="差_KF quote sheet for HP samples _09152012 2" xfId="4527" xr:uid="{E05025A1-9489-4923-A62D-F60C7ACA7273}"/>
    <cellStyle name="差_KF quote sheet for HP samples _09152012 3" xfId="7049" xr:uid="{6E1041F0-0050-4F74-A249-CDB16535C64D}"/>
    <cellStyle name="差_KF quote sheet for HP samples _09152012 4" xfId="3011" xr:uid="{B54329D7-8D44-4AD4-BB2A-CF30E40EC6B8}"/>
    <cellStyle name="差_LID HOLIDAY 12 UB Angel Wrap in Box 5-21-12" xfId="6491" xr:uid="{2EABC034-E56F-458F-A7E9-282394E63B05}"/>
    <cellStyle name="差_LID HOLIDAY 13 UB Angel Wrap 5-30-13" xfId="6492" xr:uid="{D0474B43-8808-481F-B18E-F24C2F5F9D5F}"/>
    <cellStyle name="差_LID MAY JUNE 14 FEATURE WM Lawn Blankets 11-25-13" xfId="6493" xr:uid="{60D67453-7CE5-494C-8D56-26716755E686}"/>
    <cellStyle name="差_LID SPRING 13 MS Body Pillow Covers JAY 9-24-12" xfId="6494" xr:uid="{58614F47-DBAE-4D7C-8C9A-B2C32C069A70}"/>
    <cellStyle name="差_LID SPRING 13 MS Body Pillow Covers JAY 9-5-12" xfId="6495" xr:uid="{EA79CD42-21F2-43B8-A216-2CD662E6210C}"/>
    <cellStyle name="差_LID Spring14 Body Pillow Covers 9-13-13" xfId="6496" xr:uid="{25AAD220-5D30-4829-ADF6-C7EB7EE010C8}"/>
    <cellStyle name="差_LID SUMMER 13 WM Lawn Blankets 11-16-12" xfId="6497" xr:uid="{26B357C2-6B59-4778-98DB-01B85489C5BA}"/>
    <cellStyle name="差_LID_Form-UB 7pc_Jacquards_change to Mainstays_new stock# and UPC#_7-07-11" xfId="6498" xr:uid="{E0B79E41-21E5-450A-9A9E-8A1596E96058}"/>
    <cellStyle name="差_Master quote sheet for HP samples _09202012" xfId="1481" xr:uid="{00000000-0005-0000-0000-0000BA050000}"/>
    <cellStyle name="差_Master quote sheet for HP samples _09202012 2" xfId="4528" xr:uid="{D51C43E2-79FB-4E1E-8EA8-1E030BE7605E}"/>
    <cellStyle name="差_Master quote sheet for HP samples _09202012 3" xfId="7050" xr:uid="{37B3AAE7-E112-421C-96EE-37142D64D5CC}"/>
    <cellStyle name="差_Master quote sheet for HP samples _09202012 4" xfId="3012" xr:uid="{4AC17277-784F-41BB-B783-E16A42A105B8}"/>
    <cellStyle name="差_MC-111107B Folkore comforter set + Duvet set" xfId="6499" xr:uid="{DF6AA019-AC19-48F9-B6AF-02A78221CC81}"/>
    <cellStyle name="差_MC-111107C Tigre comforter set + Duvet set" xfId="6500" xr:uid="{201D23F7-6652-4FEB-A0B7-34E5599396A7}"/>
    <cellStyle name="差_MC-111109A  Folkore 5PC 3PC comforter set + Duvet set" xfId="6501" xr:uid="{694C4BFB-158B-4875-A836-BF9A50FF0922}"/>
    <cellStyle name="差_MC-111109A Tigre 5PC 3PC comforter set + Duvet set" xfId="6502" xr:uid="{085CA093-642F-4DCB-A43D-030C7D6F037B}"/>
    <cellStyle name="差_MCOM-120308-MCOM ID Comforter and Duvet set Quote Sheet-CASSEN." xfId="6503" xr:uid="{7C428179-4682-4D8B-8602-AD77AF53A3E3}"/>
    <cellStyle name="差_MCOM-120308-MCOM ID Comforter and Duvet set Quote Sheet-JUNO." xfId="6504" xr:uid="{9EE9C804-8AE2-4BE3-BC15-474902709BF0}"/>
    <cellStyle name="差_MCOM-120308-MCOM ID Comforter and Duvet set Quote Sheet-MICA." xfId="6505" xr:uid="{F7EE39A6-46D6-4B10-B266-EA00F4919C37}"/>
    <cellStyle name="差_Meiyi quote sheet for showroom samples _09192012 update" xfId="1482" xr:uid="{00000000-0005-0000-0000-0000BB050000}"/>
    <cellStyle name="差_Meiyi quote sheet for showroom samples _09192012 update 2" xfId="4529" xr:uid="{3D6E3CB3-0BEF-473D-8FE5-1D5C4959BB0E}"/>
    <cellStyle name="差_Meiyi quote sheet for showroom samples _09192012 update 3" xfId="7051" xr:uid="{6F0BC5D6-2BB3-4BBA-8D1A-3DECC5E6CF1C}"/>
    <cellStyle name="差_Meiyi quote sheet for showroom samples _09192012 update 4" xfId="3013" xr:uid="{B3C275E7-B044-43D2-92E9-CC744DA52940}"/>
    <cellStyle name="差_Minxing Haojiang TA quote sheet for HP 3-14-2013 " xfId="1483" xr:uid="{00000000-0005-0000-0000-0000BC050000}"/>
    <cellStyle name="差_Minxing Haojiang TA quote sheet for HP 3-14-2013  2" xfId="4530" xr:uid="{ADFE16EE-289A-408D-8A66-66D23B09F7C0}"/>
    <cellStyle name="差_Minxing Haojiang TA quote sheet for HP 3-14-2013  3" xfId="7052" xr:uid="{44A14625-B903-4DB9-B69D-9E6DC02921CC}"/>
    <cellStyle name="差_Minxing Haojiang TA quote sheet for HP 3-14-2013  4" xfId="3014" xr:uid="{4E198AD1-5D60-4D08-ABCF-208FAF286F25}"/>
    <cellStyle name="差_MY quote sheet for HP samples _09152012" xfId="1484" xr:uid="{00000000-0005-0000-0000-0000BD050000}"/>
    <cellStyle name="差_MY quote sheet for HP samples _09152012 2" xfId="4531" xr:uid="{89A28774-D420-49E8-AB2E-AEA5215436F7}"/>
    <cellStyle name="差_MY quote sheet for HP samples _09152012 3" xfId="7053" xr:uid="{401BE5D5-C674-4BA1-B439-3FB9AC0E5DC5}"/>
    <cellStyle name="差_MY quote sheet for HP samples _09152012 4" xfId="3015" xr:uid="{E40BE799-D3E3-4CCA-AC64-935E2EF85A1C}"/>
    <cellStyle name="差_NY market Mar SP 2013 throw blanket prices" xfId="7506" xr:uid="{B4F70747-E20E-4DF7-A20D-0FF5813DFD35}"/>
    <cellStyle name="差_Overstock Ottoman quotation-master-20110928" xfId="1485" xr:uid="{00000000-0005-0000-0000-0000BE050000}"/>
    <cellStyle name="差_Overstock Ottoman quotation-master-20110928 2" xfId="4532" xr:uid="{F0F1326F-168F-4C42-B93F-7B544BF7E315}"/>
    <cellStyle name="差_Overstock Ottoman quotation-master-20110928 3" xfId="7054" xr:uid="{21EDDD2F-EE6E-4172-A2B7-380E37DBDAE4}"/>
    <cellStyle name="差_Overstock Ottoman quotation-master-20110928 4" xfId="3016" xr:uid="{EDD00BD0-0E5E-417C-A034-D17346ABDC7F}"/>
    <cellStyle name="差_OY-110614A Kas comforter mini set + 5pc set + comforter 8pcs set + Pillow" xfId="6506" xr:uid="{C3EA7709-7FF3-468D-ABF2-F58033D09C07}"/>
    <cellStyle name="差_OY-110819B OYO comforter mini set__ + comforter set + comforter 7pcs set + comforter 8pcs set" xfId="6507" xr:uid="{B3686D27-34BD-4357-A2A3-A3391CDCFC4D}"/>
    <cellStyle name="差_OY-110819C YOUNG ADULT-Tigre__ comforter set + Duvet set" xfId="6508" xr:uid="{632633EB-48EE-4580-837E-F060DD7E4FAD}"/>
    <cellStyle name="差_OY-110819D YOUNG ADULT-Odessa comforter set + Duvet set" xfId="6509" xr:uid="{15D75AE7-6D07-4304-B0DE-F55ACD31297B}"/>
    <cellStyle name="差_OY-110819E YOUNG ADULT - Folkore__ comforter set + Duvet set" xfId="6510" xr:uid="{3E5C5FB4-9422-4A54-9B9C-BE26A116F102}"/>
    <cellStyle name="差_OY-110819F YOUNG ADULT- Medal comforter set + Duvet set" xfId="6511" xr:uid="{41B36D1E-A37C-437C-A1D9-A9D1EA516A97}"/>
    <cellStyle name="差_OY-110819G YOUNG ADULT - Tamarind__ comforter set + Duvet set" xfId="6512" xr:uid="{9D03D5CA-68A5-4891-A38B-01EB55C45C7A}"/>
    <cellStyle name="差_OY-110819H YOUNG ADULT - Anthea__ comforter set + Duvet set" xfId="6513" xr:uid="{0C8B25EB-9FDB-4E3D-800B-958B41FF6699}"/>
    <cellStyle name="差_OY-110901F YOUNG ADULT - Medali comforter set + Duvet set rev" xfId="6514" xr:uid="{C178D2C3-E016-4231-91AC-FE047A23E18D}"/>
    <cellStyle name="差_OY-110901G YOUNG ADULT - Tamarind comforter set + Duvet set" xfId="6515" xr:uid="{D8C4AAC3-9FC2-4728-A94E-BBA965CFF7C5}"/>
    <cellStyle name="差_OY-110901H YOUNG ADULT - Anthea comforter set + Duvet set rev" xfId="6516" xr:uid="{CEB5792A-45FF-40C6-9687-DD1F520266A4}"/>
    <cellStyle name="差_OY-110901I YOUNG ADULT - Botanica comforter set + Duvet set" xfId="6517" xr:uid="{2082BEBA-E65B-4A8F-8B16-ADA95D6138F0}"/>
    <cellStyle name="差_OY-110901M YOUNG ADULT - Sierra comforter set + Duvet set" xfId="6518" xr:uid="{0653EAD5-8E18-4C6E-9551-4B60A94FD221}"/>
    <cellStyle name="差_OY-110901N YOUNG ADULT - Tiffany comforter set + Duvet set" xfId="6519" xr:uid="{32C5447E-879B-44CC-A7AA-CDBEF0920808}"/>
    <cellStyle name="差_OY-110909I YOUNG ADULT - Botanica comforter set + Duvet set" xfId="6520" xr:uid="{E043B644-F0CC-484E-9FF1-4ED0D9CE20DD}"/>
    <cellStyle name="差_Pooled inventory 3M moisture pad 0417012" xfId="7507" xr:uid="{33952B87-1004-4C2E-A7AA-7987A0B57766}"/>
    <cellStyle name="差_Quotation sheet for HP sample from TC 2011-08-29 (3)" xfId="1486" xr:uid="{00000000-0005-0000-0000-0000BF050000}"/>
    <cellStyle name="差_Quotation sheet for HP sample from TC 2011-08-29 (3) 2" xfId="4533" xr:uid="{D9ED847C-AFA6-477F-BE23-84931EE169A5}"/>
    <cellStyle name="差_Quotation sheet for HP sample from TC 2011-08-29 (3) 3" xfId="7055" xr:uid="{EC6093A5-0A2D-41B6-939E-58A367F4FEF4}"/>
    <cellStyle name="差_Quotation sheet for HP sample from TC 2011-08-29 (3) 4" xfId="3017" xr:uid="{51CBB53F-73B8-472E-B27D-623685709CB6}"/>
    <cellStyle name="差_quote sheet for JCP  _08022012 (2)" xfId="1487" xr:uid="{00000000-0005-0000-0000-0000C0050000}"/>
    <cellStyle name="差_quote sheet for JCP  _08022012 (2) 2" xfId="4534" xr:uid="{98BF12D5-C672-4F88-8A7E-7BFC0E71D42E}"/>
    <cellStyle name="差_quote sheet for JCP  _08022012 (2) 3" xfId="7056" xr:uid="{E5B09FFB-6B8A-4397-AA8F-76236D92C6D7}"/>
    <cellStyle name="差_quote sheet for JCP  _08022012 (2) 4" xfId="3018" xr:uid="{DD988354-BA72-432D-B65E-5AA742B0B93A}"/>
    <cellStyle name="差_quote sheet for Overstock _09062012" xfId="1488" xr:uid="{00000000-0005-0000-0000-0000C1050000}"/>
    <cellStyle name="差_quote sheet for Overstock _09062012 2" xfId="4535" xr:uid="{3E83EF79-C9B9-46FE-8402-0847BF79EE78}"/>
    <cellStyle name="差_quote sheet for Overstock _09062012 3" xfId="7057" xr:uid="{08F5836A-634E-426A-9E73-99FD4448314C}"/>
    <cellStyle name="差_quote sheet for Overstock _09062012 4" xfId="3019" xr:uid="{6D5CBFAC-49A4-4FA5-89B1-4DBAD70608E5}"/>
    <cellStyle name="差_quote sheet for two tables for Overstock 5-17-2013 (2)" xfId="1489" xr:uid="{00000000-0005-0000-0000-0000C2050000}"/>
    <cellStyle name="差_quote sheet for two tables for Overstock 5-17-2013 (2) 2" xfId="4536" xr:uid="{034687BA-2AA4-485E-A851-F5030FE970E1}"/>
    <cellStyle name="差_quote sheet for two tables for Overstock 5-17-2013 (2) 3" xfId="7058" xr:uid="{B8A05C8E-5D7E-43D1-B426-25E572D000CC}"/>
    <cellStyle name="差_quote sheet for two tables for Overstock 5-17-2013 (2) 4" xfId="3020" xr:uid="{6C460F7F-3DE0-463D-AA7A-BD1E50108197}"/>
    <cellStyle name="差_Sears - ID MF Mini Comforter set-pillow-commit-120405" xfId="6521" xr:uid="{FABFDCC2-3FD2-4380-8DA6-F1754178B3EC}"/>
    <cellStyle name="差_September 13 Market Throw blanket Quote sheet" xfId="7508" xr:uid="{9518AD90-02B1-4F67-B34A-E095FAC61CB4}"/>
    <cellStyle name="差_Sheet1" xfId="7509" xr:uid="{A481D83F-2896-4D75-8801-961FCF3E1485}"/>
    <cellStyle name="差_Sheet1 2" xfId="7510" xr:uid="{28156098-7223-4926-A489-E1BC601BB64D}"/>
    <cellStyle name="差_shopko sheet set CCD 2013-7-16" xfId="3021" xr:uid="{47735B79-9754-41D4-A89A-F86E4DDE4C73}"/>
    <cellStyle name="差_shopko sheet set CCD 2013-7-16 2" xfId="7059" xr:uid="{63E14917-93D2-4A39-9FE9-F9EBA5740FF9}"/>
    <cellStyle name="差_TA-JLA April 2012 Sample Order (3)" xfId="1490" xr:uid="{00000000-0005-0000-0000-0000C3050000}"/>
    <cellStyle name="差_TA-JLA April 2012 Sample Order (3) 2" xfId="4537" xr:uid="{5083518C-60B6-4E7F-B75E-60A70FE93773}"/>
    <cellStyle name="差_TA-JLA April 2012 Sample Order (3) 3" xfId="7060" xr:uid="{401FAC71-6F8D-4296-959B-16B40E9E0CD0}"/>
    <cellStyle name="差_TA-JLA April 2012 Sample Order (3) 4" xfId="3022" xr:uid="{FB5F3F92-D3A5-4669-BA8D-8A47EAD5C30F}"/>
    <cellStyle name="差_Tamarind .09.16" xfId="6522" xr:uid="{06C3E124-1E40-44F3-9F44-0548AF2D7A94}"/>
    <cellStyle name="差_TG 8件套 2011 03 30 from  helle" xfId="6523" xr:uid="{FB50637C-F2A8-44E1-9812-3998156465A7}"/>
    <cellStyle name="差_TG 8件套 2011 03 30 from  helle_WM Mexico-121113 Crete Comf 4pc Set" xfId="6524" xr:uid="{73B1BD4B-0D16-4266-80E2-EBC78D2C2199}"/>
    <cellStyle name="差_TG 8件套 2011 03 30 from  helle_WM Mexico-Elle Chrysander Ashlyn Westwood Comf 4pc Set 121109" xfId="6525" xr:uid="{9CCF3745-E2CE-4587-B785-987B58A51DB8}"/>
    <cellStyle name="差_Total quote sheet for 201304 HP chairs" xfId="1491" xr:uid="{00000000-0005-0000-0000-0000C4050000}"/>
    <cellStyle name="差_Total quote sheet for 201304 HP chairs 2" xfId="4538" xr:uid="{0034F860-5B57-4A99-A333-78298D25C183}"/>
    <cellStyle name="差_Total quote sheet for 201304 HP chairs 3" xfId="7061" xr:uid="{FBC6E0F8-C08F-40D3-ADAF-30074572CBE0}"/>
    <cellStyle name="差_Total quote sheet for 201304 HP chairs 4" xfId="3023" xr:uid="{30BB70E4-AFF7-48A7-8339-52765E5DAF7E}"/>
    <cellStyle name="差_Total quote sheet for 201304 HP samples _updated on 3-25-2013 (3)" xfId="1492" xr:uid="{00000000-0005-0000-0000-0000C5050000}"/>
    <cellStyle name="差_Total quote sheet for 201304 HP samples _updated on 3-25-2013 (3) 2" xfId="4539" xr:uid="{2090008A-7AF9-448B-BEDB-57080FC0D8D8}"/>
    <cellStyle name="差_Total quote sheet for 201304 HP samples _updated on 3-25-2013 (3) 3" xfId="7062" xr:uid="{5F925A3A-19C3-41E0-B541-308250172AA9}"/>
    <cellStyle name="差_Total quote sheet for 201304 HP samples _updated on 3-25-2013 (3) 4" xfId="3024" xr:uid="{C3BE6A04-D997-4CB0-AEB9-EA794BA3AE4B}"/>
    <cellStyle name="差_Total quote sheet for 201304 HP samples _updated on 3-26-2013 (2)" xfId="1493" xr:uid="{00000000-0005-0000-0000-0000C6050000}"/>
    <cellStyle name="差_Total quote sheet for 201304 HP samples _updated on 3-26-2013 (2) 2" xfId="4540" xr:uid="{C11F6E93-D695-4455-BE8F-29696714F2A7}"/>
    <cellStyle name="差_Total quote sheet for 201304 HP samples _updated on 3-26-2013 (2) 3" xfId="7063" xr:uid="{3D4E9853-6EA1-4459-B991-C84D1678A16D}"/>
    <cellStyle name="差_Total quote sheet for 201304 HP samples _updated on 3-26-2013 (2) 4" xfId="3025" xr:uid="{9AF400AA-DEC1-452B-B70C-63EE4E995553}"/>
    <cellStyle name="差_Total quote sheet for 201304 HP samples 3-15-2013" xfId="1494" xr:uid="{00000000-0005-0000-0000-0000C7050000}"/>
    <cellStyle name="差_Total quote sheet for 201304 HP samples 3-15-2013 2" xfId="4541" xr:uid="{111D0B96-4B1D-407E-893E-237C45D6D844}"/>
    <cellStyle name="差_Total quote sheet for 201304 HP samples 3-15-2013 3" xfId="7064" xr:uid="{65F5E7E2-8A3D-428A-A049-883A67D09AAF}"/>
    <cellStyle name="差_Total quote sheet for 201304 HP samples 3-15-2013 4" xfId="3026" xr:uid="{45BF09D6-E2E2-43E3-AE0A-724BD76C90C1}"/>
    <cellStyle name="差_Total quote sheet for 201304 HP samples 3-18-2013" xfId="1495" xr:uid="{00000000-0005-0000-0000-0000C8050000}"/>
    <cellStyle name="差_Total quote sheet for 201304 HP samples 3-18-2013 2" xfId="4542" xr:uid="{9D9B2D7B-B946-4AF2-ABB2-D1EB9C1CEE21}"/>
    <cellStyle name="差_Total quote sheet for 201304 HP samples 3-18-2013 3" xfId="7065" xr:uid="{5FA0150A-87A5-4A12-9572-3B3BDAFD877E}"/>
    <cellStyle name="差_Total quote sheet for 201304 HP samples 3-18-2013 4" xfId="3027" xr:uid="{F1D09AC2-71E2-47E4-9B99-9EEF15D256A5}"/>
    <cellStyle name="差_total quote sheet for Overstock 2-25-2013" xfId="1496" xr:uid="{00000000-0005-0000-0000-0000C9050000}"/>
    <cellStyle name="差_total quote sheet for Overstock 2-25-2013 2" xfId="4543" xr:uid="{14D9C8A6-DCD4-469C-844B-F2511372439F}"/>
    <cellStyle name="差_total quote sheet for Overstock 2-25-2013 3" xfId="7066" xr:uid="{2D93C112-5E5C-4F3C-B8C0-81F3CDC288E0}"/>
    <cellStyle name="差_total quote sheet for Overstock 2-25-2013 4" xfId="3028" xr:uid="{5E8CF1DA-C62B-4224-A3F1-237FB8898F05}"/>
    <cellStyle name="差_TSS-Target Fall 10 D60 TOB bedding--91219" xfId="6526" xr:uid="{AF2C8573-E73F-4CCE-AACD-0B151BB8817D}"/>
    <cellStyle name="差_TSS-Target Fall 10 D60 TOB bedding--91219_WM Mexico-121113 Crete Comf 4pc Set" xfId="6527" xr:uid="{1693DCB9-7064-4964-BD2C-16AE5E7A1696}"/>
    <cellStyle name="差_TSS-Target Fall 10 D60 TOB bedding--91219_WM Mexico-Elle Chrysander Ashlyn Westwood Comf 4pc Set 121109" xfId="6528" xr:uid="{65774021-6A5E-4FF2-9A74-D3E364F15EB7}"/>
    <cellStyle name="差_TW Home Quotation sheet for JCP _07162012 (2)" xfId="1497" xr:uid="{00000000-0005-0000-0000-0000CA050000}"/>
    <cellStyle name="差_TW Home Quotation sheet for JCP _07162012 (2) 2" xfId="4544" xr:uid="{FB484F7B-FBE7-461C-825D-A1D16B75CEB6}"/>
    <cellStyle name="差_TW Home Quotation sheet for JCP _07162012 (2) 3" xfId="7067" xr:uid="{E73E7699-9ED9-4A75-8554-E44D06AB20B6}"/>
    <cellStyle name="差_TW Home Quotation sheet for JCP _07162012 (2) 4" xfId="3029" xr:uid="{F624DC2C-5943-4F8F-93E8-7F16526BBF89}"/>
    <cellStyle name="差_TW Home Quotation sheet for JCP _07182012" xfId="1498" xr:uid="{00000000-0005-0000-0000-0000CB050000}"/>
    <cellStyle name="差_TW Home Quotation sheet for JCP _07182012 2" xfId="4545" xr:uid="{32D8E932-56F8-4737-AE0C-13520E910946}"/>
    <cellStyle name="差_TW Home Quotation sheet for JCP _07182012 3" xfId="7068" xr:uid="{3A2DEBAE-8E23-4CDC-A00A-B83657460139}"/>
    <cellStyle name="差_TW Home Quotation sheet for JCP _07182012 4" xfId="3030" xr:uid="{15A62176-2DBF-416D-8200-1F8F9FF22253}"/>
    <cellStyle name="差_TW Home Quotation sheet for JCP _07192012 - KD none KD (2)" xfId="1499" xr:uid="{00000000-0005-0000-0000-0000CC050000}"/>
    <cellStyle name="差_TW Home Quotation sheet for JCP _07192012 - KD none KD (2) 2" xfId="4546" xr:uid="{31314AC6-826A-4A50-9206-AD67C8AECB6A}"/>
    <cellStyle name="差_TW Home Quotation sheet for JCP _07192012 - KD none KD (2) 3" xfId="7069" xr:uid="{5E6A4B36-9FA2-4826-B35F-0AEC64E0D8AC}"/>
    <cellStyle name="差_TW Home Quotation sheet for JCP _07192012 - KD none KD (2) 4" xfId="3031" xr:uid="{0BC1537C-20D1-47F6-B0A0-39D683C81D31}"/>
    <cellStyle name="差_TW Home Quotation sheet HeYuan HP Show 2012-2-19" xfId="1500" xr:uid="{00000000-0005-0000-0000-0000CD050000}"/>
    <cellStyle name="差_TW Home Quotation sheet HeYuan HP Show 2012-2-19 2" xfId="4547" xr:uid="{FC80AC02-1616-4B24-A154-719C73734A63}"/>
    <cellStyle name="差_TW Home Quotation sheet HeYuan HP Show 2012-2-19 3" xfId="7070" xr:uid="{067B13F1-399D-4C18-AEF0-BE6424AA6EBC}"/>
    <cellStyle name="差_TW Home Quotation sheet HeYuan HP Show 2012-2-19 4" xfId="3032" xr:uid="{B06BA4B2-A3D8-4207-80EE-12A4DE04FA2F}"/>
    <cellStyle name="差_TW Home Quotation sheet Hongsheng HP Show 2012-2-29" xfId="1501" xr:uid="{00000000-0005-0000-0000-0000CE050000}"/>
    <cellStyle name="差_TW Home Quotation sheet Hongsheng HP Show 2012-2-29 2" xfId="4548" xr:uid="{CC83987F-99E0-449B-B980-7733DA1000F1}"/>
    <cellStyle name="差_TW Home Quotation sheet Hongsheng HP Show 2012-2-29 3" xfId="7071" xr:uid="{DB018187-DA70-4F24-AE2E-25CAFDB8339C}"/>
    <cellStyle name="差_TW Home Quotation sheet Hongsheng HP Show 2012-2-29 4" xfId="3033" xr:uid="{D605F69E-8D2B-4603-8145-1D7819C970A5}"/>
    <cellStyle name="差_TW Home Quotation sheet Jinzheng HP Show 2012-2-29" xfId="1502" xr:uid="{00000000-0005-0000-0000-0000CF050000}"/>
    <cellStyle name="差_TW Home Quotation sheet Jinzheng HP Show 2012-2-29 2" xfId="4549" xr:uid="{35025A57-F8EE-4AC2-96CB-40B3C4C05174}"/>
    <cellStyle name="差_TW Home Quotation sheet Jinzheng HP Show 2012-2-29 3" xfId="7072" xr:uid="{9CC8A425-C241-4A94-9FFE-A04015FE2102}"/>
    <cellStyle name="差_TW Home Quotation sheet Jinzheng HP Show 2012-2-29 4" xfId="3034" xr:uid="{E26CA8E1-1635-447A-9D24-38F153B238F9}"/>
    <cellStyle name="差_TW Home Quotation sheet Meiyuan HP Show 2012-2-29" xfId="1503" xr:uid="{00000000-0005-0000-0000-0000D0050000}"/>
    <cellStyle name="差_TW Home Quotation sheet Meiyuan HP Show 2012-2-29 2" xfId="4550" xr:uid="{A042F928-11A7-47E7-8F6E-624B131FF286}"/>
    <cellStyle name="差_TW Home Quotation sheet Meiyuan HP Show 2012-2-29 3" xfId="7073" xr:uid="{B54F7350-28F5-46A9-8F57-3610E69F25E7}"/>
    <cellStyle name="差_TW Home Quotation sheet Meiyuan HP Show 2012-2-29 4" xfId="3035" xr:uid="{DBCA08A3-5279-4BB0-A2F7-D8248B8F7C9F}"/>
    <cellStyle name="差_TW Home Quotation sheet- south items for HP from HS 2012-03-22" xfId="1504" xr:uid="{00000000-0005-0000-0000-0000D1050000}"/>
    <cellStyle name="差_TW Home Quotation sheet- south items for HP from HS 2012-03-22 2" xfId="4551" xr:uid="{58AE7622-0D64-46B6-B471-B2D4B4C40AE9}"/>
    <cellStyle name="差_TW Home Quotation sheet- south items for HP from HS 2012-03-22 3" xfId="7074" xr:uid="{733995DF-B5AD-49FA-BE9B-17E9C03A52C6}"/>
    <cellStyle name="差_TW Home Quotation sheet- south items for HP from HS 2012-03-22 4" xfId="3036" xr:uid="{717534C4-49CF-4D73-85AE-3890CA139F99}"/>
    <cellStyle name="差_TW Home Quotation sheet-07022012update (2)" xfId="1505" xr:uid="{00000000-0005-0000-0000-0000D2050000}"/>
    <cellStyle name="差_TW Home Quotation sheet-07022012update (2) 2" xfId="4552" xr:uid="{296FF2E7-583C-4963-AA4F-E96C1EC5DC21}"/>
    <cellStyle name="差_TW Home Quotation sheet-07022012update (2) 3" xfId="7075" xr:uid="{14F47464-AB28-4B92-B079-9DD25349B0E0}"/>
    <cellStyle name="差_TW Home Quotation sheet-07022012update (2) 4" xfId="3037" xr:uid="{8FE53BFC-FBFE-46B7-8EE2-E516CD793D00}"/>
    <cellStyle name="差_TW Home Quotation sheet--120323" xfId="1506" xr:uid="{00000000-0005-0000-0000-0000D3050000}"/>
    <cellStyle name="差_TW Home Quotation sheet--120323 2" xfId="4553" xr:uid="{ED6379B2-6DB7-478E-83F8-720E893AD7C8}"/>
    <cellStyle name="差_TW Home Quotation sheet--120323 3" xfId="7076" xr:uid="{062D7361-802E-44A3-A05A-54D1168887B2}"/>
    <cellStyle name="差_TW Home Quotation sheet--120323 4" xfId="3038" xr:uid="{D4C4E0B8-B0BA-440D-B2B6-B1E3150FF496}"/>
    <cellStyle name="差_TW Home Quotation sheet-120611HEYUAN  (2)" xfId="1507" xr:uid="{00000000-0005-0000-0000-0000D4050000}"/>
    <cellStyle name="差_TW Home Quotation sheet-120611HEYUAN  (2) 2" xfId="4554" xr:uid="{46B2E9F0-FB2E-4985-9281-517115206432}"/>
    <cellStyle name="差_TW Home Quotation sheet-120611HEYUAN  (2) 3" xfId="7077" xr:uid="{88AA40F7-8C07-4E9D-8A39-375161F47E6F}"/>
    <cellStyle name="差_TW Home Quotation sheet-120611HEYUAN  (2) 4" xfId="3039" xr:uid="{6286D9F4-3460-4F72-AC7D-1A62019946CE}"/>
    <cellStyle name="差_TW Home Quotation sheet-120618 update (2)" xfId="1508" xr:uid="{00000000-0005-0000-0000-0000D5050000}"/>
    <cellStyle name="差_TW Home Quotation sheet-120618 update (2) 2" xfId="4555" xr:uid="{A574CDCE-55E1-4C1A-A81D-FDF4F4E4D779}"/>
    <cellStyle name="差_TW Home Quotation sheet-120618 update (2) 3" xfId="7078" xr:uid="{03128E01-29DD-4C84-A9DF-205D831F7A88}"/>
    <cellStyle name="差_TW Home Quotation sheet-120618 update (2) 4" xfId="3040" xr:uid="{B3888CDE-AE4D-4726-B823-B690B13A04B7}"/>
    <cellStyle name="差_TW Home Quotation sheet-BW 2012-3-13" xfId="1509" xr:uid="{00000000-0005-0000-0000-0000D6050000}"/>
    <cellStyle name="差_TW Home Quotation sheet-BW 2012-3-13 2" xfId="4556" xr:uid="{849D2F6A-BAB4-426C-9C3E-DC3C90A43E74}"/>
    <cellStyle name="差_TW Home Quotation sheet-BW 2012-3-13 3" xfId="7079" xr:uid="{2F18DFE4-2358-4BD3-A04E-F9FC871A10DC}"/>
    <cellStyle name="差_TW Home Quotation sheet-BW 2012-3-13 4" xfId="3041" xr:uid="{F25F938B-329D-439A-A196-1CCEB071DB0D}"/>
    <cellStyle name="差_TW Home Quotation sheet-BW items from MY" xfId="1510" xr:uid="{00000000-0005-0000-0000-0000D7050000}"/>
    <cellStyle name="差_TW Home Quotation sheet-BW items from MY 2" xfId="4557" xr:uid="{4D24DFD3-6B3B-4E21-9FBF-1BFB398D728B}"/>
    <cellStyle name="差_TW Home Quotation sheet-BW items from MY 3" xfId="7080" xr:uid="{5BF97D9D-80EC-4A80-A187-2DA09D6900EF}"/>
    <cellStyle name="差_TW Home Quotation sheet-BW items from MY 4" xfId="3042" xr:uid="{56802232-8DA8-4C90-9872-3CB07D18F61F}"/>
    <cellStyle name="差_TW Home Quotation sheet-KAIFAI 2012-2-20" xfId="1511" xr:uid="{00000000-0005-0000-0000-0000D8050000}"/>
    <cellStyle name="差_TW Home Quotation sheet-KAIFAI 2012-2-20 2" xfId="4558" xr:uid="{901ED363-51A9-4C23-AC59-735E298A0A5B}"/>
    <cellStyle name="差_TW Home Quotation sheet-KAIFAI 2012-2-20 3" xfId="7081" xr:uid="{2CD3A581-4CFC-4C1B-9684-4FF8647BD053}"/>
    <cellStyle name="差_TW Home Quotation sheet-KAIFAI 2012-2-20 4" xfId="3043" xr:uid="{1626CBF3-8BD6-4A4E-A40C-BD68F45DD478}"/>
    <cellStyle name="差_TW_Home_Quotation_sheet of HP samples-chairone-20100907" xfId="1512" xr:uid="{00000000-0005-0000-0000-0000D9050000}"/>
    <cellStyle name="差_TW_Home_Quotation_sheet of HP samples-chairone-20100907 (3)" xfId="1513" xr:uid="{00000000-0005-0000-0000-0000DA050000}"/>
    <cellStyle name="差_TW_Home_Quotation_sheet of HP samples-chairone-20100907 (3) 2" xfId="4560" xr:uid="{BFD33576-D043-4068-A0F8-441B9E4070DF}"/>
    <cellStyle name="差_TW_Home_Quotation_sheet of HP samples-chairone-20100907 (3) 3" xfId="6530" xr:uid="{5C00AF29-6F60-459F-8FD8-C402F8E18052}"/>
    <cellStyle name="差_TW_Home_Quotation_sheet of HP samples-chairone-20100907 (3) 4" xfId="3045" xr:uid="{47D8B11E-2075-4115-B324-4A58A7F2614B}"/>
    <cellStyle name="差_TW_Home_Quotation_sheet of HP samples-chairone-20100907 2" xfId="4559" xr:uid="{68584461-EDFF-4F85-BF3E-15EF2B229E26}"/>
    <cellStyle name="差_TW_Home_Quotation_sheet of HP samples-chairone-20100907 3" xfId="6529" xr:uid="{1995564A-DA7E-499B-9439-5ED52D02D26B}"/>
    <cellStyle name="差_TW_Home_Quotation_sheet of HP samples-chairone-20100907 4" xfId="8430" xr:uid="{F6BCE58D-7930-4023-B942-213A9A0283CA}"/>
    <cellStyle name="差_TW_Home_Quotation_sheet of HP samples-chairone-20100907 5" xfId="8557" xr:uid="{BE9E8E8A-9CF0-4101-BCD2-8908F78024B9}"/>
    <cellStyle name="差_TW_Home_Quotation_sheet of HP samples-chairone-20100907 6" xfId="3044" xr:uid="{347BD391-AEF0-4A23-BBFF-1771CC0737B0}"/>
    <cellStyle name="差_TW_Home_Quotation_sheet of HP samples-chairone-20100907 7" xfId="8680" xr:uid="{314C60AB-9679-4F60-A07C-73D8E9EEF72E}"/>
    <cellStyle name="差_TW_Home_Quotation_sheet of HP samples-chairone-20100907 8" xfId="8606" xr:uid="{36F2BFF5-AB9E-4E58-A1F3-2D845470CAA2}"/>
    <cellStyle name="差_TW_Home_Quotation_sheet of HP samples-chairone-20100907 9" xfId="8612" xr:uid="{8552175D-1F84-409D-BEDE-C7E4332F9FF9}"/>
    <cellStyle name="差_weekly sales .com" xfId="7511" xr:uid="{1B2E9ACB-CA52-41F6-A744-A6BF6D14F348}"/>
    <cellStyle name="差_weekly sales .com 2" xfId="7512" xr:uid="{E21D5747-0B3D-4720-B68F-8D713EE7BB38}"/>
    <cellStyle name="差_Winsun quote sheet for HP samples _09192012" xfId="1514" xr:uid="{00000000-0005-0000-0000-0000DB050000}"/>
    <cellStyle name="差_Winsun quote sheet for HP samples _09192012 2" xfId="4561" xr:uid="{5926C2BB-0361-4C1E-9A12-C8A66EA44327}"/>
    <cellStyle name="差_Winsun quote sheet for HP samples _09192012 3" xfId="7082" xr:uid="{FD49F81D-BFA1-4BFC-BCF4-6E6F30B12EF4}"/>
    <cellStyle name="差_Winsun quote sheet for HP samples _09192012 4" xfId="3046" xr:uid="{1EDF5F29-AAFA-42E6-BEA3-553F746ACA4E}"/>
    <cellStyle name="差_WM 2013 Lawn blanket 07052012 updated 07272012 updated 0807 Updated 0814" xfId="6531" xr:uid="{8147DE3B-698C-4262-B37D-75B0568C02DA}"/>
    <cellStyle name="差_WM 2014 angel wrap 20140220 upd0601" xfId="6532" xr:uid="{C85F9370-67BC-4BA3-95AD-A7398968DBBE}"/>
    <cellStyle name="差_WM 2014 Lawn blanket 20130904" xfId="6533" xr:uid="{3A0434B3-22BD-49A4-9802-5F3CF6C89017}"/>
    <cellStyle name="差_WM 2014 travel throw 08222013" xfId="6534" xr:uid="{55A5BC3A-1D01-4CEA-AE26-2C2A8AAE7504}"/>
    <cellStyle name="差_WM Angel wrap updated on 20141117" xfId="6535" xr:uid="{5BCDBE76-893D-45E4-87FE-D26870A57276}"/>
    <cellStyle name="差_WM BODY PILLOW COVER 2012-6-19" xfId="6536" xr:uid="{BD643FFA-D9C3-417E-9EA5-40ACC8E6882D}"/>
    <cellStyle name="差_WM Mexico-121015B  Coverlet 6pcs set" xfId="6537" xr:uid="{85FD4603-2406-41D4-B45D-9DCCED134259}"/>
    <cellStyle name="差_WM Mexico-121015C  Coverlet Mini set" xfId="6538" xr:uid="{22E0F22B-2E30-400E-BFDC-1D9778189F95}"/>
    <cellStyle name="常规" xfId="0" builtinId="0"/>
    <cellStyle name="常规 10" xfId="1515" xr:uid="{00000000-0005-0000-0000-0000DD050000}"/>
    <cellStyle name="常规 10 2" xfId="4562" xr:uid="{C6283E80-6C61-4633-A0E0-16FAC60E4EA0}"/>
    <cellStyle name="常规 10 2 2" xfId="7513" xr:uid="{529A07FC-4FEE-427B-B068-6F2A1FE754EB}"/>
    <cellStyle name="常规 10 2 2 2" xfId="7514" xr:uid="{26402444-13F2-4DC7-AC89-A4EBA4FCDF2B}"/>
    <cellStyle name="常规 10 2 2 2 2" xfId="7515" xr:uid="{401B14F1-4E99-4F39-8CBB-0D01DED09F9B}"/>
    <cellStyle name="常规 10 2 2 2 4" xfId="7516" xr:uid="{37D7A9E7-BFE7-4235-BB26-41B4B2406710}"/>
    <cellStyle name="常规 10 2 2 3" xfId="7517" xr:uid="{C937E90F-831B-4D2F-A0D8-3109995BDD3A}"/>
    <cellStyle name="常规 10 2 3" xfId="7518" xr:uid="{F9F45227-AE34-4AEB-B9D9-6CD0E726456F}"/>
    <cellStyle name="常规 10 2 3 2" xfId="7519" xr:uid="{4F83728A-6B1F-4CCD-80B1-D1016E5BB8C2}"/>
    <cellStyle name="常规 10 2 3 3" xfId="7520" xr:uid="{303AAE66-1377-4A5C-9156-C59FC047B8BC}"/>
    <cellStyle name="常规 10 2 3 5" xfId="7521" xr:uid="{6C6B7E2E-C2BE-4D9B-926B-4F11F3813218}"/>
    <cellStyle name="常规 10 2 4" xfId="7522" xr:uid="{A31B2474-4CDE-415C-B5EB-F273D454C86B}"/>
    <cellStyle name="常规 10 2 5" xfId="6540" xr:uid="{377C7EAA-CC07-4921-B362-3CBC3EEE375E}"/>
    <cellStyle name="常规 10 2 5 2" xfId="9584" xr:uid="{C797B8BC-C99B-4F86-8100-FFDC11A895FF}"/>
    <cellStyle name="常规 10 3" xfId="7083" xr:uid="{80255D3D-BC67-410E-AE5C-BF7E249B02C7}"/>
    <cellStyle name="常规 10 3 2" xfId="7523" xr:uid="{033F4FDD-78CC-47F8-A6C4-A55A41B384D4}"/>
    <cellStyle name="常规 10 3 3" xfId="7524" xr:uid="{E28A591B-122F-47FD-B35B-D78DD3416A0A}"/>
    <cellStyle name="常规 10 4" xfId="6539" xr:uid="{D837ABBB-93B2-42A7-AF9B-D5FFAE973EE7}"/>
    <cellStyle name="常规 10 5" xfId="3047" xr:uid="{96535588-8E80-41DB-8902-84C1FCF51089}"/>
    <cellStyle name="常规 11" xfId="1516" xr:uid="{00000000-0005-0000-0000-0000DE050000}"/>
    <cellStyle name="常规 11 2" xfId="4563" xr:uid="{59F1FD5E-99ED-4A2C-99A3-2B8052FAF23C}"/>
    <cellStyle name="常规 11 2 2" xfId="7084" xr:uid="{761E5108-942A-4DC4-BF04-9AC30CAEE230}"/>
    <cellStyle name="常规 11 3" xfId="6541" xr:uid="{AE0DB001-993D-4053-964D-BDA6BBE06F8C}"/>
    <cellStyle name="常规 11 4" xfId="3048" xr:uid="{185ACAEE-27FB-4F5D-BA29-10298229177E}"/>
    <cellStyle name="常规 12" xfId="1517" xr:uid="{00000000-0005-0000-0000-0000DF050000}"/>
    <cellStyle name="常规 12 2" xfId="4564" xr:uid="{D0A004D1-A374-4A4B-B10D-018316BD263F}"/>
    <cellStyle name="常规 12 2 2" xfId="6544" xr:uid="{2BCE84EF-D6CE-44ED-AA7C-855F11EA282A}"/>
    <cellStyle name="常规 12 2 2 2" xfId="6545" xr:uid="{29773664-E054-429C-B583-3283D96D7343}"/>
    <cellStyle name="常规 12 2 3" xfId="6546" xr:uid="{4E41E0C5-1D47-481E-896E-55A42FA0514D}"/>
    <cellStyle name="常规 12 2 3 2" xfId="6547" xr:uid="{63005EBB-C757-4983-8413-F37148B8A94B}"/>
    <cellStyle name="常规 12 2 4" xfId="6543" xr:uid="{3EB2F420-1C9A-41B5-8E2F-E8470F164E4C}"/>
    <cellStyle name="常规 12 3" xfId="6548" xr:uid="{33976580-7B2A-406F-BA2A-AFCB45D238FF}"/>
    <cellStyle name="常规 12 4" xfId="7085" xr:uid="{88AFC954-1506-49E7-B794-5850AC377AE8}"/>
    <cellStyle name="常规 12 5" xfId="6542" xr:uid="{127505CB-5C73-4FEF-BB3B-C1ED4390016A}"/>
    <cellStyle name="常规 12 6" xfId="3049" xr:uid="{3D93B7AE-8DBC-4DA9-9755-145BA0944DC2}"/>
    <cellStyle name="常规 13" xfId="1518" xr:uid="{00000000-0005-0000-0000-0000E0050000}"/>
    <cellStyle name="常规 13 2" xfId="4565" xr:uid="{ACCE9793-4C68-4712-B10B-6FE6AA111DEB}"/>
    <cellStyle name="常规 13 2 2" xfId="7086" xr:uid="{9600F72B-DAE5-4838-A84B-2019A72E7972}"/>
    <cellStyle name="常规 13 3" xfId="6549" xr:uid="{2322299A-5E84-43CC-93F1-13CC063DECCA}"/>
    <cellStyle name="常规 13 4" xfId="3050" xr:uid="{E3335DFD-91EE-45C2-9FFF-20A29A1B6063}"/>
    <cellStyle name="常规 14" xfId="1519" xr:uid="{00000000-0005-0000-0000-0000E1050000}"/>
    <cellStyle name="常规 14 2" xfId="4566" xr:uid="{014A3D79-7A52-4B0E-B3E2-4970D6546690}"/>
    <cellStyle name="常规 14 2 2" xfId="7087" xr:uid="{8AD8A6A4-6332-414D-B92E-77A9ED0B0EB8}"/>
    <cellStyle name="常规 14 3" xfId="6550" xr:uid="{575E4F66-5D03-4721-BB56-E75CB94996F1}"/>
    <cellStyle name="常规 14 3 2" xfId="9585" xr:uid="{328A1ECF-9030-404F-83B8-12CDA2D80961}"/>
    <cellStyle name="常规 14 4" xfId="3051" xr:uid="{C599D05C-8431-4CDF-8526-E795EBE55B31}"/>
    <cellStyle name="常规 15" xfId="1520" xr:uid="{00000000-0005-0000-0000-0000E2050000}"/>
    <cellStyle name="常规 15 2" xfId="4567" xr:uid="{8E7FFAC1-EC94-4994-80DF-0FD15EFF92F8}"/>
    <cellStyle name="常规 15 2 2" xfId="7088" xr:uid="{C7648F71-03E5-4119-A3F9-3F860A6069F4}"/>
    <cellStyle name="常规 15 3" xfId="6551" xr:uid="{6C2791F6-6A67-4FDE-886B-D93B0103F0F4}"/>
    <cellStyle name="常规 15 3 2" xfId="9586" xr:uid="{604B4A1C-A63B-40BC-9697-62D0A9E5D91D}"/>
    <cellStyle name="常规 15 4" xfId="3052" xr:uid="{E756F5AE-F5B3-4107-8E13-8DC3A0B32135}"/>
    <cellStyle name="常规 16" xfId="1626" xr:uid="{00000000-0005-0000-0000-0000E3050000}"/>
    <cellStyle name="常规 16 2" xfId="6716" xr:uid="{433D7B61-2013-4208-871D-D76A8A7F4D96}"/>
    <cellStyle name="常规 16 3" xfId="6552" xr:uid="{F2F5D32F-118C-4C36-B50A-419AD654869D}"/>
    <cellStyle name="常规 16 3 2" xfId="9587" xr:uid="{A1338B4A-0DA5-4436-94B0-31225F3A5459}"/>
    <cellStyle name="常规 16 4" xfId="8444" xr:uid="{C02725AC-1057-4C83-9A16-A45F73E26E8E}"/>
    <cellStyle name="常规 16 4 2" xfId="9955" xr:uid="{2C416EBE-2DBD-42EE-9E0D-30AE7D0DCC9F}"/>
    <cellStyle name="常规 16 5" xfId="1637" xr:uid="{2D92B9A7-178E-45F6-B736-D40DC55214F8}"/>
    <cellStyle name="常规 16 6" xfId="8683" xr:uid="{965B3449-B476-401D-9457-0A5A98E24CFC}"/>
    <cellStyle name="常规 17" xfId="1628" xr:uid="{00000000-0005-0000-0000-0000E4050000}"/>
    <cellStyle name="常规 17 2" xfId="6553" xr:uid="{CA23C46C-63AC-45A5-9B1E-70E37AE5F73E}"/>
    <cellStyle name="常规 17 2 2" xfId="9588" xr:uid="{AFDA28EC-3C2A-4042-931D-9A31A3550DEB}"/>
    <cellStyle name="常规 17 3" xfId="8445" xr:uid="{70090408-9FE2-45F0-A327-61BA7E1DC66A}"/>
    <cellStyle name="常规 17 3 2" xfId="9956" xr:uid="{AF8C2135-417E-4745-BCE6-8B3C5B538A24}"/>
    <cellStyle name="常规 17 4" xfId="3124" xr:uid="{D50727EA-94FE-41FA-BA20-FAF379793F31}"/>
    <cellStyle name="常规 17 5" xfId="8684" xr:uid="{6978BB4E-2B90-46DF-B60E-C6233A7090DB}"/>
    <cellStyle name="常规 18" xfId="1630" xr:uid="{CFFDA444-2966-44F2-89CA-17FBE58AD52E}"/>
    <cellStyle name="常规 18 2" xfId="6713" xr:uid="{5A094F32-DD0A-41DA-8990-9F5A8B0112ED}"/>
    <cellStyle name="常规 18 2 2" xfId="9636" xr:uid="{FE3A784A-51ED-430A-A1B1-65021AE4DD61}"/>
    <cellStyle name="常规 18 3" xfId="4682" xr:uid="{26484966-3479-4E01-86A8-9CC83C0FAED8}"/>
    <cellStyle name="常规 18 4" xfId="8685" xr:uid="{E2ACDF66-E3EA-4970-AAEF-90FA98F28D1B}"/>
    <cellStyle name="常规 19" xfId="1631" xr:uid="{20D80283-1EE9-433D-8038-2EEFD118CC0B}"/>
    <cellStyle name="常规 19 2" xfId="4690" xr:uid="{EEB41525-7168-4D8D-9106-9A02E08D5C1D}"/>
    <cellStyle name="常规 19 3" xfId="8686" xr:uid="{76502595-99B3-4942-B362-8C990BDD9891}"/>
    <cellStyle name="常规 2" xfId="1521" xr:uid="{00000000-0005-0000-0000-0000E5050000}"/>
    <cellStyle name="常规 2 14" xfId="1522" xr:uid="{00000000-0005-0000-0000-0000E6050000}"/>
    <cellStyle name="常规 2 14 2" xfId="4569" xr:uid="{597793D1-BA2E-4DE0-A468-854EBA941075}"/>
    <cellStyle name="常规 2 14 3" xfId="7089" xr:uid="{94C23AE4-9F12-4793-8492-94ED118E7B20}"/>
    <cellStyle name="常规 2 14 4" xfId="3054" xr:uid="{59207556-B194-4CA1-AC4A-FDCFF4BB78B3}"/>
    <cellStyle name="常规 2 17" xfId="1523" xr:uid="{00000000-0005-0000-0000-0000E7050000}"/>
    <cellStyle name="常规 2 17 2" xfId="4570" xr:uid="{2A2EECA1-D836-40AB-8A96-377A349E1604}"/>
    <cellStyle name="常规 2 17 3" xfId="7090" xr:uid="{C782F531-DE75-440F-B3B7-8336C3B60EC7}"/>
    <cellStyle name="常规 2 17 4" xfId="3055" xr:uid="{2316F9AB-B199-43E1-B4C5-1B137982E639}"/>
    <cellStyle name="常规 2 18" xfId="1524" xr:uid="{00000000-0005-0000-0000-0000E8050000}"/>
    <cellStyle name="常规 2 18 2" xfId="4571" xr:uid="{D70B23DF-456E-46C7-85E9-A8160F30AC1B}"/>
    <cellStyle name="常规 2 18 3" xfId="7091" xr:uid="{9D53DAB6-501E-4B5A-ABD8-6FDB15FA56B6}"/>
    <cellStyle name="常规 2 18 4" xfId="3056" xr:uid="{711AFB94-CA60-4EC8-99BE-0C0B3717B298}"/>
    <cellStyle name="常规 2 2" xfId="1525" xr:uid="{00000000-0005-0000-0000-0000E9050000}"/>
    <cellStyle name="常规 2 2 2" xfId="4572" xr:uid="{83C57FE6-ABFC-424A-9650-2BB57C2E6905}"/>
    <cellStyle name="常规 2 2 2 2" xfId="7525" xr:uid="{E95E2C18-A724-4E7F-ACE6-965C55104502}"/>
    <cellStyle name="常规 2 2 2 3" xfId="6556" xr:uid="{33067FC3-791A-408A-8182-572213F7817D}"/>
    <cellStyle name="常规 2 2 3" xfId="6557" xr:uid="{46600763-2BC1-4104-8E81-F8FC49874713}"/>
    <cellStyle name="常规 2 2 4" xfId="6555" xr:uid="{D419C37B-7146-4A12-8583-A8D49AF70101}"/>
    <cellStyle name="常规 2 2 5" xfId="3057" xr:uid="{542807C3-CD58-4380-9025-6551450BB34F}"/>
    <cellStyle name="常规 2 22" xfId="1526" xr:uid="{00000000-0005-0000-0000-0000EA050000}"/>
    <cellStyle name="常规 2 22 2" xfId="4573" xr:uid="{CF4AE6D3-5515-425B-8392-89877A03DE7C}"/>
    <cellStyle name="常规 2 22 3" xfId="7092" xr:uid="{6E6535FA-D602-4374-BA08-5DEDB22FAD96}"/>
    <cellStyle name="常规 2 22 4" xfId="3058" xr:uid="{B6EDE0F3-03BA-48AA-9F45-30183D7516E3}"/>
    <cellStyle name="常规 2 28" xfId="1527" xr:uid="{00000000-0005-0000-0000-0000EB050000}"/>
    <cellStyle name="常规 2 28 2" xfId="4574" xr:uid="{66FA162D-BE2E-44B0-ABF9-90FD83B2B58D}"/>
    <cellStyle name="常规 2 28 3" xfId="7093" xr:uid="{D7E160F8-889A-4B86-BC6C-A2A3DAE0004D}"/>
    <cellStyle name="常规 2 28 4" xfId="3059" xr:uid="{739CF486-04E7-4EEB-96A6-AFF717EF2B20}"/>
    <cellStyle name="常规 2 3" xfId="1528" xr:uid="{00000000-0005-0000-0000-0000EC050000}"/>
    <cellStyle name="常规 2 3 2" xfId="4575" xr:uid="{C2B74833-394C-44A9-B243-12263696307B}"/>
    <cellStyle name="常规 2 3 2 2" xfId="7094" xr:uid="{DDCB2207-A59D-4414-B2C8-450A8102D460}"/>
    <cellStyle name="常规 2 3 3" xfId="7526" xr:uid="{A89C7AA1-EBCC-4817-84A0-523EE8719E1F}"/>
    <cellStyle name="常规 2 3 4" xfId="6558" xr:uid="{02987C97-5428-4707-8EEE-3D4404B97D99}"/>
    <cellStyle name="常规 2 3 5" xfId="3060" xr:uid="{8137F835-19DA-4059-8EDF-8620E2BFA4C3}"/>
    <cellStyle name="常规 2 4" xfId="1529" xr:uid="{00000000-0005-0000-0000-0000ED050000}"/>
    <cellStyle name="常规 2 4 2" xfId="4576" xr:uid="{3DF666C4-C759-473B-94A9-7323477BD206}"/>
    <cellStyle name="常规 2 4 2 2" xfId="7095" xr:uid="{E0A85649-37BD-44D1-8A48-9F146C8148B4}"/>
    <cellStyle name="常规 2 4 3" xfId="6559" xr:uid="{70D012AC-7BE1-4A60-8613-E1CAB1C1F878}"/>
    <cellStyle name="常规 2 4 4" xfId="3061" xr:uid="{C34BE720-B347-40B1-A243-EF917D86DA72}"/>
    <cellStyle name="常规 2 49" xfId="1530" xr:uid="{00000000-0005-0000-0000-0000EE050000}"/>
    <cellStyle name="常规 2 49 2" xfId="4577" xr:uid="{C4C9BABA-CBBC-4F06-8D61-1888B7988814}"/>
    <cellStyle name="常规 2 49 3" xfId="7096" xr:uid="{F4E0922B-BB5C-45BA-AE5A-A020946891AD}"/>
    <cellStyle name="常规 2 49 4" xfId="3062" xr:uid="{E9B8FEEC-F958-4CAF-B882-F39DBEA5187D}"/>
    <cellStyle name="常规 2 5" xfId="4568" xr:uid="{2D61DB96-C2E8-408E-AD6D-CF6CF516D528}"/>
    <cellStyle name="常规 2 53" xfId="1531" xr:uid="{00000000-0005-0000-0000-0000EF050000}"/>
    <cellStyle name="常规 2 53 2" xfId="4578" xr:uid="{4F40DA20-EBBE-4219-BDC5-F231A61E52BA}"/>
    <cellStyle name="常规 2 53 3" xfId="7097" xr:uid="{7689A958-D37F-40BF-AD9D-B9C4B5699944}"/>
    <cellStyle name="常规 2 53 4" xfId="3063" xr:uid="{B2FAB82E-1EEA-48EB-B666-CA97FB590A6C}"/>
    <cellStyle name="常规 2 6" xfId="6554" xr:uid="{58546E6F-61B3-43E2-A290-C9CA339A97A7}"/>
    <cellStyle name="常规 2 7" xfId="3053" xr:uid="{2420690C-BE03-4730-B03D-208559016FBA}"/>
    <cellStyle name="常规 2_7th Ave Basic Bedding Market Follow-up Quote 111011--H--111012" xfId="7527" xr:uid="{2EFAA67C-E161-45FA-BDC7-09C394BE7729}"/>
    <cellStyle name="常规 20" xfId="4698" xr:uid="{5B9A2863-8CD9-4A3B-B8D6-6E4ACFCA92BB}"/>
    <cellStyle name="常规 20 2" xfId="9078" xr:uid="{1F3E72B8-A8D8-4C6F-A0BE-7CCCB951A846}"/>
    <cellStyle name="常规 21" xfId="8090" xr:uid="{A991B37C-202D-4AA9-AB4F-BFA67BBEC677}"/>
    <cellStyle name="常规 22" xfId="1632" xr:uid="{FA4EFE5C-CB3E-47D3-B5DF-B05A6E6690A7}"/>
    <cellStyle name="常规 23" xfId="8099" xr:uid="{F7D9ED3C-D7F9-42B6-8A56-076D6091D191}"/>
    <cellStyle name="常规 24" xfId="8424" xr:uid="{88D1C413-19F9-4786-ACC5-2533D784746F}"/>
    <cellStyle name="常规 25" xfId="8638" xr:uid="{FCD7184F-E49F-40AE-BB52-27BE28C7A102}"/>
    <cellStyle name="常规 3" xfId="1532" xr:uid="{00000000-0005-0000-0000-0000F1050000}"/>
    <cellStyle name="常规 3 2" xfId="4579" xr:uid="{4257DBDA-B77A-4BFB-8C78-FDD192D109FC}"/>
    <cellStyle name="常规 3 2 2" xfId="6562" xr:uid="{D0BB2EF6-DA5C-4995-94CE-97B60256F98F}"/>
    <cellStyle name="常规 3 2 3" xfId="7528" xr:uid="{7F0F0A95-ECFF-4739-850A-1373CA484E01}"/>
    <cellStyle name="常规 3 2 4" xfId="6561" xr:uid="{C84FCE5D-3569-48BB-8619-4E442C6EAA08}"/>
    <cellStyle name="常规 3 3" xfId="6563" xr:uid="{45676848-271D-468F-AC3E-693EB6CA22E4}"/>
    <cellStyle name="常规 3 4" xfId="7529" xr:uid="{8870D2E2-DB33-452F-9422-11080D8A9BF8}"/>
    <cellStyle name="常规 3 5" xfId="7688" xr:uid="{F458D1BE-AAC8-489D-8385-9E6AF4AAA5EC}"/>
    <cellStyle name="常规 3 6" xfId="6560" xr:uid="{4FE4E4A2-47AA-48C8-8B5F-A1C06ED163C1}"/>
    <cellStyle name="常规 3 7" xfId="3064" xr:uid="{C5B975FB-F0E5-47F4-8841-7A86EF8E2FEC}"/>
    <cellStyle name="常规 3_WM-130703A YZ comf mini set" xfId="6564" xr:uid="{EFCCACB0-BAD7-4226-8D81-8E31CE6F33C2}"/>
    <cellStyle name="常规 4" xfId="1533" xr:uid="{00000000-0005-0000-0000-0000F2050000}"/>
    <cellStyle name="常规 4 2" xfId="4580" xr:uid="{A8C0AEBB-A70A-4104-9C9E-5E5BEC7DD272}"/>
    <cellStyle name="常规 4 2 2" xfId="6567" xr:uid="{598CD3BF-7AB5-461F-8B7E-E4630233416F}"/>
    <cellStyle name="常规 4 2 3" xfId="6568" xr:uid="{7B91137C-7207-4FDC-B4BC-A9ACA99F18AD}"/>
    <cellStyle name="常规 4 2 4" xfId="6566" xr:uid="{9B00F902-BFB8-4709-955B-0C02578E0D85}"/>
    <cellStyle name="常规 4 3" xfId="7530" xr:uid="{DA739916-5D11-45B3-A4D3-12CC02D89CB6}"/>
    <cellStyle name="常规 4 4" xfId="6565" xr:uid="{089BC08F-710F-4421-8394-79674DB22258}"/>
    <cellStyle name="常规 4 5" xfId="3065" xr:uid="{26236FD7-5304-4F90-90C2-13C61B9FA182}"/>
    <cellStyle name="常规 4_E com Poolstock basic bedding fall 13 commitment -130509 updated 130830" xfId="7531" xr:uid="{553238A4-FA6F-4D9C-8193-2C666625316D}"/>
    <cellStyle name="常规 5" xfId="1534" xr:uid="{00000000-0005-0000-0000-0000F3050000}"/>
    <cellStyle name="常规 5 2" xfId="4581" xr:uid="{00C88721-DE05-4909-AA4A-BCC47D182826}"/>
    <cellStyle name="常规 5 2 2" xfId="7532" xr:uid="{FAF5C1A3-2E7D-4143-8198-1FC785F8DD98}"/>
    <cellStyle name="常规 5 3" xfId="6569" xr:uid="{B2C930DA-4340-4910-BE00-9563639913FA}"/>
    <cellStyle name="常规 5 4" xfId="3066" xr:uid="{8DAEBE24-C520-4A58-8FE3-42AF561834F7}"/>
    <cellStyle name="常规 6" xfId="1535" xr:uid="{00000000-0005-0000-0000-0000F4050000}"/>
    <cellStyle name="常规 6 2" xfId="1536" xr:uid="{00000000-0005-0000-0000-0000F5050000}"/>
    <cellStyle name="常规 6 2 2" xfId="4583" xr:uid="{DBE442FF-FE3F-4128-AB3F-BBF0B396F193}"/>
    <cellStyle name="常规 6 2 3" xfId="7098" xr:uid="{BF1D6916-96B5-411E-8F12-4F53CBD53152}"/>
    <cellStyle name="常规 6 2 4" xfId="3068" xr:uid="{59312437-99CA-42AC-8CAC-1B12F3CC354E}"/>
    <cellStyle name="常规 6 3" xfId="4582" xr:uid="{A08E8FD6-195F-492B-9767-91ECEA840E6E}"/>
    <cellStyle name="常规 6 4" xfId="6570" xr:uid="{2027AC80-9AC1-46DB-88EA-CDC2624C16C6}"/>
    <cellStyle name="常规 6 5" xfId="3067" xr:uid="{50205BAD-5B46-46F4-9F38-82E0839D9A5F}"/>
    <cellStyle name="常规 6_Basic bedding commitment March Market--130506" xfId="1537" xr:uid="{00000000-0005-0000-0000-0000F6050000}"/>
    <cellStyle name="常规 7" xfId="1538" xr:uid="{00000000-0005-0000-0000-0000F7050000}"/>
    <cellStyle name="常规 7 2" xfId="4584" xr:uid="{68C23098-9BDF-4BD0-9F94-6C11262074A5}"/>
    <cellStyle name="常规 7 2 2" xfId="7533" xr:uid="{7CFCF7E0-3CFC-4548-8CE0-9C526241E834}"/>
    <cellStyle name="常规 7 2 3" xfId="6572" xr:uid="{6AEB854E-945E-4123-8718-2D05607B6613}"/>
    <cellStyle name="常规 7 3" xfId="6573" xr:uid="{8159B198-382D-4B85-BEB8-A10BB0C5229A}"/>
    <cellStyle name="常规 7 3 2" xfId="9589" xr:uid="{F64427E3-8EC9-4763-8D3E-A93F2EE4E393}"/>
    <cellStyle name="常规 7 4" xfId="7099" xr:uid="{B1AAD947-2238-44B1-BA72-0EEC9006BD99}"/>
    <cellStyle name="常规 7 5" xfId="6571" xr:uid="{F6954105-04DD-47C1-9677-6D6588664F2B}"/>
    <cellStyle name="常规 7 6" xfId="3069" xr:uid="{A5C6753C-C6CA-4856-8FB1-A8E76991BEF3}"/>
    <cellStyle name="常规 8" xfId="1539" xr:uid="{00000000-0005-0000-0000-0000F8050000}"/>
    <cellStyle name="常规 8 2" xfId="1540" xr:uid="{00000000-0005-0000-0000-0000F9050000}"/>
    <cellStyle name="常规 8 2 2" xfId="4586" xr:uid="{5629EBC4-362B-44EC-A3FE-9EDEDB4A8A3A}"/>
    <cellStyle name="常规 8 2 2 2" xfId="7100" xr:uid="{98965DBF-BAE0-4A44-AE2C-9F9D65579644}"/>
    <cellStyle name="常规 8 2 2 2 2" xfId="9784" xr:uid="{26E27D22-A53E-4362-A341-B08B125B6DE3}"/>
    <cellStyle name="常规 8 2 2 3" xfId="9048" xr:uid="{3DA88E51-5B5E-4A2A-B40E-0A8BB8830162}"/>
    <cellStyle name="常规 8 2 3" xfId="6575" xr:uid="{E9E95A69-4369-4AA1-ADCF-77EC044FDB6D}"/>
    <cellStyle name="常规 8 2 4" xfId="8432" xr:uid="{6D3EB23A-8112-4C78-9DC3-541164FDB201}"/>
    <cellStyle name="常规 8 2 5" xfId="3071" xr:uid="{21FE2AC6-8008-488C-B35B-8416FB6B41BC}"/>
    <cellStyle name="常规 8 3" xfId="4585" xr:uid="{1B6458A2-B91E-4AE0-B22E-1E04EEE13EBF}"/>
    <cellStyle name="常规 8 3 2" xfId="6576" xr:uid="{DCD3CFCB-CA1D-48C9-84F6-046EDFCAECC3}"/>
    <cellStyle name="常规 8 3 3" xfId="9047" xr:uid="{F365EE6A-122C-4C2F-BF56-4217D3160078}"/>
    <cellStyle name="常规 8 4" xfId="6574" xr:uid="{7F12CD6A-92B0-4549-B3C2-21C583C47DDF}"/>
    <cellStyle name="常规 8 4 2" xfId="9590" xr:uid="{5AF54571-4FE3-4292-8C92-650DEC5861C1}"/>
    <cellStyle name="常规 8 5" xfId="8431" xr:uid="{AEB5930A-7528-4F8D-B0AF-505CA131A1A4}"/>
    <cellStyle name="常规 8 6" xfId="3070" xr:uid="{6485B52F-952A-4D1A-9056-342C5CFE81E4}"/>
    <cellStyle name="常规 9" xfId="1541" xr:uid="{00000000-0005-0000-0000-0000FA050000}"/>
    <cellStyle name="常规 9 2" xfId="4587" xr:uid="{52F6C511-1496-45AE-8F48-71CEEA09CC2D}"/>
    <cellStyle name="常规 9 2 2" xfId="6578" xr:uid="{8A80A8DE-97B2-47A3-BF1F-1B3D53D86CD4}"/>
    <cellStyle name="常规 9 2 2 2" xfId="9591" xr:uid="{F86AE039-36E2-49E4-9798-FAC1E3F741C6}"/>
    <cellStyle name="常规 9 3" xfId="7101" xr:uid="{023D957B-5ADD-426D-9C2F-A652EBD5F58E}"/>
    <cellStyle name="常规 9 4" xfId="6577" xr:uid="{2D632BDE-C042-4D79-A7A4-E96076452D32}"/>
    <cellStyle name="常规 9 5" xfId="3072" xr:uid="{CCED836C-787F-494E-A8DE-613F2DCCBB67}"/>
    <cellStyle name="常规_Sheet1 2" xfId="1619" xr:uid="{00000000-0005-0000-0000-0000FB050000}"/>
    <cellStyle name="常规_Sheet1 2 2" xfId="1624" xr:uid="{00000000-0005-0000-0000-0000FC050000}"/>
    <cellStyle name="超链接 2" xfId="6690" xr:uid="{69B6E314-75E8-4B6F-B1BB-84F1B4F43003}"/>
    <cellStyle name="好" xfId="1423" xr:uid="{00000000-0005-0000-0000-0000FD050000}"/>
    <cellStyle name="好 2" xfId="1424" xr:uid="{00000000-0005-0000-0000-0000FE050000}"/>
    <cellStyle name="好 2 2" xfId="4589" xr:uid="{86F76346-9B86-4C93-BD61-174D1A4DCE22}"/>
    <cellStyle name="好 2 2 2" xfId="7350" xr:uid="{0FE07B52-AC67-4948-B1FA-DD340C82F30E}"/>
    <cellStyle name="好 2 2 3" xfId="6370" xr:uid="{9F085219-4990-432E-BD87-1BE6FD930142}"/>
    <cellStyle name="好 2 3" xfId="6371" xr:uid="{3392B9AC-26DB-4473-91C8-48FF0936EA99}"/>
    <cellStyle name="好 2 4" xfId="6369" xr:uid="{726EAE95-18EC-459A-9DB2-8A99DA3D2E00}"/>
    <cellStyle name="好 2 5" xfId="2955" xr:uid="{3FB33608-09FF-47CF-92B1-6B35E93F1B04}"/>
    <cellStyle name="好 3" xfId="1425" xr:uid="{00000000-0005-0000-0000-0000FF050000}"/>
    <cellStyle name="好 3 2" xfId="4590" xr:uid="{132572C2-8EE2-4933-ACC7-B98D6929F4D3}"/>
    <cellStyle name="好 3 2 2" xfId="7352" xr:uid="{18B45406-C9CA-4F81-8CDB-60D3A239E2A7}"/>
    <cellStyle name="好 3 2 3" xfId="7351" xr:uid="{6D1CEB94-617C-4D2C-A281-B42A8B4A6E47}"/>
    <cellStyle name="好 3 3" xfId="7353" xr:uid="{BA9EF98A-F93F-477E-BF49-1DF5DAE4ECD5}"/>
    <cellStyle name="好 3 4" xfId="6372" xr:uid="{6B3A8A48-FDAE-4FCC-AE78-0DD90ED93585}"/>
    <cellStyle name="好 3 5" xfId="2956" xr:uid="{E5117B9A-3DD3-48F0-87B6-5A9F4B53A0EE}"/>
    <cellStyle name="好 4" xfId="4588" xr:uid="{CD704C98-376C-4257-91CE-D3BA3C4CEBC0}"/>
    <cellStyle name="好 4 2" xfId="6373" xr:uid="{62E743F7-E76E-47FE-AD6A-1095DEF5A5C0}"/>
    <cellStyle name="好 5" xfId="7354" xr:uid="{AC29F3B0-07E8-4C21-80BF-D8688BD523F4}"/>
    <cellStyle name="好 6" xfId="7349" xr:uid="{9360E0CC-6C93-4B4F-860D-83EBF0207CF4}"/>
    <cellStyle name="好_12.19WM-131219A BHG Ruched(Delancey) comforter mini set" xfId="6374" xr:uid="{1D4268D1-477B-4C11-BBB6-FC372E59DE58}"/>
    <cellStyle name="好_BG开发面料2012-7-8 (3)" xfId="6375" xr:uid="{0A4CEC35-EE8A-4BDE-80FF-F9FBFAF9BC7D}"/>
    <cellStyle name="好_Book1" xfId="1426" xr:uid="{00000000-0005-0000-0000-000000060000}"/>
    <cellStyle name="好_Book1 2" xfId="4591" xr:uid="{27C6CA5B-101C-40A8-AF82-0B8592A5C9D9}"/>
    <cellStyle name="好_Book1 3" xfId="7003" xr:uid="{DE6E1E59-1B73-422D-BAF7-80452D180723}"/>
    <cellStyle name="好_Book1 4" xfId="2957" xr:uid="{A3BED999-3414-4974-B9EA-6C28762ADEBB}"/>
    <cellStyle name="好_Burington-130304 -serenePaige，SussexKinnety-12pcs set" xfId="6376" xr:uid="{8F19FCBD-589D-4D1F-88E5-3A2EB0D3A103}"/>
    <cellStyle name="好_Burlington Super Set Comf Quote 4-23-2013" xfId="6377" xr:uid="{A29CD019-C6CA-42DA-8B2C-8BC9E18A5C6A}"/>
    <cellStyle name="好_BW quote sheet for HP samples _09202012" xfId="1427" xr:uid="{00000000-0005-0000-0000-000001060000}"/>
    <cellStyle name="好_BW quote sheet for HP samples _09202012 2" xfId="4592" xr:uid="{5872D5B7-E29C-4F32-A22B-D23BF2674D6A}"/>
    <cellStyle name="好_BW quote sheet for HP samples _09202012 3" xfId="7004" xr:uid="{0250D4DA-264B-4304-9ADA-6180796EE138}"/>
    <cellStyle name="好_BW quote sheet for HP samples _09202012 4" xfId="2958" xr:uid="{4D2CD1DB-F27D-4668-A00F-326E8BD3D1A2}"/>
    <cellStyle name="好_CCD SteinMart blanket  throw 20140116 (2)" xfId="8056" xr:uid="{13E7C270-8C1F-4045-8A39-CC7AE94A046E}"/>
    <cellStyle name="好_CCD SteinMart blanket  throw 20140218 (2)" xfId="8057" xr:uid="{7A27B7AF-C73F-47D5-97F0-60B6EC113608}"/>
    <cellStyle name="好_CCD SteinMart blanket 130515" xfId="8058" xr:uid="{DEB087C2-C9D4-4B75-8ADC-9F3BE49DF6DF}"/>
    <cellStyle name="好_CCD SteinMart micro light reader's wrap 20140318" xfId="8059" xr:uid="{DC58BB61-EBC7-49DC-ABC1-4FA00F61B955}"/>
    <cellStyle name="好_CCD SteinMart throw 20140327" xfId="8060" xr:uid="{93547021-A95B-4166-B5D1-C0A6C021E764}"/>
    <cellStyle name="好_CCD-steinmart 130425" xfId="8061" xr:uid="{575E7208-997C-4971-8973-8071C1CDA038}"/>
    <cellStyle name="好_CCD-steinmart 130425_CCD SteinMart blanket &amp; throw 20140116" xfId="8062" xr:uid="{229435D1-BE6E-45B8-B526-A032EA676E7F}"/>
    <cellStyle name="好_CCD-steinmart 131008 (2)" xfId="8063" xr:uid="{50EC6A13-1FB2-4129-B054-41AFCDEADF62}"/>
    <cellStyle name="好_CCD-WM holiday-130205" xfId="6378" xr:uid="{9926C666-BB38-4B65-9A5C-5DA604739159}"/>
    <cellStyle name="好_CCD-WM TRAVEL THROW-130822" xfId="6379" xr:uid="{A9399341-3055-4597-8495-01CD40E5110B}"/>
    <cellStyle name="好_Cellular Blanket prices- Faze3" xfId="1428" xr:uid="{00000000-0005-0000-0000-000002060000}"/>
    <cellStyle name="好_Cellular Blanket prices- Faze3 2" xfId="4593" xr:uid="{CB396E40-A423-40D5-BAD3-2213E541A71D}"/>
    <cellStyle name="好_Cellular Blanket prices- Faze3 2 2" xfId="6381" xr:uid="{5A663202-6D65-4CA2-A799-5B9A838F2AD6}"/>
    <cellStyle name="好_Cellular Blanket prices- Faze3 3" xfId="6382" xr:uid="{5B93597A-A0F9-4837-85B8-A993B3AC6CDE}"/>
    <cellStyle name="好_Cellular Blanket prices- Faze3 4" xfId="6380" xr:uid="{A903BDEA-55EB-4BF9-95BF-15E8791A26C6}"/>
    <cellStyle name="好_Cellular Blanket prices- Faze3 5" xfId="2959" xr:uid="{4BB3C853-26AB-4729-BDF3-AC3BFAFE6848}"/>
    <cellStyle name="好_Cellular Blanket prices- Faze3_CCD SteinMart blanket  throw 20140116 (2)" xfId="8064" xr:uid="{6B927BC1-EB22-489A-8B89-B0F554DF74A7}"/>
    <cellStyle name="好_Cellular Blanket prices- Faze3_CCD SteinMart blanket  throw 20140218 (2)" xfId="8065" xr:uid="{6F3373AF-6F18-4D33-BCB5-823DAE42712D}"/>
    <cellStyle name="好_Cellular Blanket prices- Faze3_CCD SteinMart blanket 130515" xfId="8066" xr:uid="{90174841-5966-495F-B9B5-40069F010335}"/>
    <cellStyle name="好_Cellular Blanket prices- Faze3_CCD SteinMart micro light reader's wrap 20140318" xfId="8067" xr:uid="{ED2AAE3C-1BF3-4705-A8E5-9CE20AF41E79}"/>
    <cellStyle name="好_Cellular Blanket prices- Faze3_CCD SteinMart throw 20140327" xfId="8068" xr:uid="{3392FB48-F14B-4ED2-B0CB-7CD4AEC2E390}"/>
    <cellStyle name="好_Cellular Blanket prices- Faze3_CCD-WM TRAVEL THROW-130822" xfId="6383" xr:uid="{36E6A1C7-722C-4617-BE47-E43739D8BF16}"/>
    <cellStyle name="好_Cellular Blanket prices- Faze3_NY market Mar SP 2013 throw blanket prices" xfId="7355" xr:uid="{94C048F6-CF0E-45C0-B930-088632F5BD69}"/>
    <cellStyle name="好_Cellular Blanket prices- Faze3_Sep 12 Market Week Basic Blanket  Throw (2)" xfId="7356" xr:uid="{03F733D5-EFDB-445C-98C5-CB833D06FF08}"/>
    <cellStyle name="好_Cellular Blanket prices- Faze3_Sept12 Throw and Dec pillow Market prices approved" xfId="7357" xr:uid="{AD4ED1C9-99BB-4A2A-B57D-15BBC7CC26B9}"/>
    <cellStyle name="好_Cellular Blanket prices- Faze3_WM 2013 Lawn blanket 07052012 updated 07272012 updated 0807 Updated 0814" xfId="6384" xr:uid="{E0377D6F-0B35-4E1D-A865-AAADDCBC2442}"/>
    <cellStyle name="好_Cellular Blanket prices- Faze3_WM 2014 angel wrap 20140220 upd0601" xfId="6385" xr:uid="{14922EB4-C5E5-40D0-84A9-98A340443877}"/>
    <cellStyle name="好_Cellular Blanket prices- Faze3_WM 2014 Lawn blanket 20130904" xfId="6386" xr:uid="{183B00CF-8437-42BC-B87E-AD4A527A36A7}"/>
    <cellStyle name="好_Cellular Blanket prices- Faze3_WM 2014 travel throw 08222013" xfId="6387" xr:uid="{735D9846-5BF3-4599-BC43-FECF62B31748}"/>
    <cellStyle name="好_Cellular Blanket prices- Faze3_WM Angel wrap updated on 20141117" xfId="6388" xr:uid="{398D2945-E8CC-408D-8832-DD4DFDF093F3}"/>
    <cellStyle name="好_Cellular Blanket prices- Faze3_WM BHG throw Fall 2014  20131223----131228change ctn size" xfId="6389" xr:uid="{C83354D5-BBCB-43F1-A1C1-A922762BC57B}"/>
    <cellStyle name="好_Commitment--Sears total protection mattress pad 0411012" xfId="7358" xr:uid="{19940155-436D-4E3A-A6BA-BF2C1B187E9E}"/>
    <cellStyle name="好_EE Furniture Quotation of HH samples-20100906" xfId="1429" xr:uid="{00000000-0005-0000-0000-000003060000}"/>
    <cellStyle name="好_EE Furniture Quotation of HH samples-20100906 2" xfId="4594" xr:uid="{4C45957F-ED70-4E2F-BC00-1AF6002B6DAC}"/>
    <cellStyle name="好_EE Furniture Quotation of HH samples-20100906 3" xfId="6390" xr:uid="{070541B6-4628-45F3-A72B-94CDB14E55DF}"/>
    <cellStyle name="好_EE Furniture Quotation of HH samples-20100906 4" xfId="2960" xr:uid="{BD2B15BF-9628-4463-94F3-1F4BC5F4A21B}"/>
    <cellStyle name="好_Folding Chair Quote Sheet - 23 May 2013" xfId="1430" xr:uid="{00000000-0005-0000-0000-000004060000}"/>
    <cellStyle name="好_Folding Chair Quote Sheet - 23 May 2013 2" xfId="4595" xr:uid="{FE7E920E-B7B0-4E94-B9E8-CE784E679071}"/>
    <cellStyle name="好_Folding Chair Quote Sheet - 23 May 2013 3" xfId="7005" xr:uid="{A92CFC2A-977E-4A6F-9471-926959A1B63E}"/>
    <cellStyle name="好_Folding Chair Quote Sheet - 23 May 2013 4" xfId="2961" xr:uid="{9590E7DC-2CB8-4017-8315-C6AF1953537E}"/>
    <cellStyle name="好_HP quota sheet from kaifa 2011-9-8" xfId="1431" xr:uid="{00000000-0005-0000-0000-000005060000}"/>
    <cellStyle name="好_HP quota sheet from kaifa 2011-9-8 2" xfId="4596" xr:uid="{07194DE8-D4DC-4D8E-A555-EF0AC5FEF53B}"/>
    <cellStyle name="好_HP quota sheet from kaifa 2011-9-8 3" xfId="7006" xr:uid="{156188BE-B27A-43E0-994C-9372A93FA1F2}"/>
    <cellStyle name="好_HP quota sheet from kaifa 2011-9-8 4" xfId="2962" xr:uid="{B14DAAFF-35E9-468C-A67A-471AB68FA216}"/>
    <cellStyle name="好_HS quote sheet for HP samples _09192012" xfId="1432" xr:uid="{00000000-0005-0000-0000-000006060000}"/>
    <cellStyle name="好_HS quote sheet for HP samples _09192012 2" xfId="4597" xr:uid="{BAF6D804-A5AF-4AE1-AA52-46697590E150}"/>
    <cellStyle name="好_HS quote sheet for HP samples _09192012 3" xfId="7007" xr:uid="{3E94D0E9-8224-42B0-A726-703C1DBD8425}"/>
    <cellStyle name="好_HS quote sheet for HP samples _09192012 4" xfId="2963" xr:uid="{143ADC6C-35C2-4EC5-86CD-391A663910EF}"/>
    <cellStyle name="好_JCP berber mattress pad 0120012 - Cal" xfId="7359" xr:uid="{AD711D3F-CFD0-4EF0-82D2-4E80A90F2950}"/>
    <cellStyle name="好_JCP berber mattress pad 0120012 - Cal 2" xfId="7360" xr:uid="{063BE362-44A0-4FEB-A347-1C108619178B}"/>
    <cellStyle name="好_JCP berber mattress pad 0120012 - Cal 2 2" xfId="7361" xr:uid="{3EB2215C-E3D9-44E0-BCD7-8E6AEE78A971}"/>
    <cellStyle name="好_JCP berber mattress pad 0120012 - Cal 3" xfId="7362" xr:uid="{168D79D4-67A3-4C5D-B6FC-DE688A999F7E}"/>
    <cellStyle name="好_JCP berber mattress pad 0120012--H--0125012may" xfId="7363" xr:uid="{9EF4752C-8CF6-439D-85B0-3491157E704B}"/>
    <cellStyle name="好_JCP berber mattress pad 0120012--H--0125012may 2" xfId="7364" xr:uid="{85B36DF6-1758-4CF2-8E85-2AC9FF9FE876}"/>
    <cellStyle name="好_JCP berber mattress pad 0120012--H--0125012may 2 2" xfId="7365" xr:uid="{8A9D9E0B-1F74-4DFE-BD1D-65B4E014ACE5}"/>
    <cellStyle name="好_JCP berber mattress pad 0120012--H--0125012may 3" xfId="7366" xr:uid="{FF5A2AEE-7F3F-412A-922A-491BCD87B694}"/>
    <cellStyle name="好_JCP down alt comforter111121" xfId="7367" xr:uid="{2D7ACFC0-42C9-40BC-B7B2-5BE907C8CF17}"/>
    <cellStyle name="好_JCP down alt comforter111121 (2)" xfId="7368" xr:uid="{BD2B147E-0928-4143-A74B-EFA4C9CBFEB2}"/>
    <cellStyle name="好_JCP down alt comforter111121 (2) 2" xfId="7369" xr:uid="{357FFF4E-0ABD-41C4-8627-04DD9B39B10E}"/>
    <cellStyle name="好_JCP down alt comforter111121 (2) 2 2" xfId="7370" xr:uid="{D9848FD2-240F-45F3-ABA0-34FD59BD82CE}"/>
    <cellStyle name="好_JCP down alt comforter111121 (2) 3" xfId="7371" xr:uid="{D5BC5FD0-13F9-4F33-86B5-D4C0DC78540D}"/>
    <cellStyle name="好_JCP down alt comforter111121 2" xfId="7372" xr:uid="{FEEBE7CD-7920-4F3E-A1A8-D028D452AE5F}"/>
    <cellStyle name="好_JCP down alt comforter111121 2 2" xfId="7373" xr:uid="{16A0E09A-4AE7-4F1F-811D-A119FF99C5B1}"/>
    <cellStyle name="好_JCP down alt comforter111121 3" xfId="7374" xr:uid="{6571145A-D649-4433-B5D1-4AE1DFEA4FEB}"/>
    <cellStyle name="好_JCP down alt comforter111121----0104012 (2)" xfId="7375" xr:uid="{21A9AE50-FBCF-40EF-8F98-87CA3A09FE1E}"/>
    <cellStyle name="好_JCP down alt comforter111121----0104012 (2) 2" xfId="7376" xr:uid="{231B3E49-59A9-4F82-AF60-584618937D7A}"/>
    <cellStyle name="好_JCP down alt comforter111121----0104012 (2) 2 2" xfId="7377" xr:uid="{78E8D99D-402F-4D24-BEC4-14D0C9673C56}"/>
    <cellStyle name="好_JCP down alt comforter111121----0104012 (2) 3" xfId="7378" xr:uid="{308F64F3-C177-4004-B779-F9620F265030}"/>
    <cellStyle name="好_JCP down alt comforter111121--H--0109012 May printed" xfId="7379" xr:uid="{668623CD-B3E3-40B7-8AFA-9A0C02CC8E3D}"/>
    <cellStyle name="好_JCP down alt comforter111121--H--0109012 May printed 2" xfId="7380" xr:uid="{6ED5DD6E-8E9E-4614-ABF7-51C1770C7419}"/>
    <cellStyle name="好_JCP down alt comforter111121--H--0109012 May printed 2 2" xfId="7381" xr:uid="{D4D5597C-EF80-4788-995B-1B70554FF038}"/>
    <cellStyle name="好_JCP down alt comforter111121--H--0109012 May printed 3" xfId="7382" xr:uid="{313D8D62-823B-4802-9A2B-9C7231EFB80D}"/>
    <cellStyle name="好_JCP down alt comforter111121--H--111121May" xfId="7383" xr:uid="{D689E1C6-2A79-41CF-B2F3-AEB4F4086958}"/>
    <cellStyle name="好_JCP down alt comforter111121--H--111121May 2" xfId="7384" xr:uid="{C3A08807-1A5C-4781-9090-94590C492839}"/>
    <cellStyle name="好_JCP down alt comforter111121--H--111121May 2 2" xfId="7385" xr:uid="{F6BA6DB8-ADC6-485C-9B36-8D025D9EE7ED}"/>
    <cellStyle name="好_JCP down alt comforter111121--H--111121May 3" xfId="7386" xr:uid="{172C5B80-D130-4CB5-AD5A-F3690D91C47A}"/>
    <cellStyle name="好_JCP market follow110930----111102add new" xfId="6391" xr:uid="{7F61110B-7E99-4720-99A6-FFDC5D13B0E9}"/>
    <cellStyle name="好_JCP market follow110930----111102add new 2" xfId="7387" xr:uid="{3602DD54-F11D-44F0-A799-D3D24A15B310}"/>
    <cellStyle name="好_JCP market follow110930----111102add new 2 2" xfId="7388" xr:uid="{015B3CA3-FB81-4C7B-B01F-7690535AE813}"/>
    <cellStyle name="好_JCP market follow110930----111102add new 3" xfId="7389" xr:uid="{9EE3FE4C-40BE-4DBB-9196-F83858F93ADF}"/>
    <cellStyle name="好_JCP market follow110930----111102add new 4" xfId="7390" xr:uid="{0ADE92E5-A977-495B-97B2-59E10292E5CE}"/>
    <cellStyle name="好_JCP market follow110930----111102add new_Anthropologie comforter 1009012" xfId="7391" xr:uid="{201D118A-832F-4A0F-8836-CABC062B09DD}"/>
    <cellStyle name="好_JCP market follow110930----111102add new_Anthropologie comforter 1009012 2" xfId="7392" xr:uid="{C14BC5C6-7E1B-49AD-9FA5-3BC39C5F2A03}"/>
    <cellStyle name="好_JCP market follow110930----111102add new_Anthropologie comforter 1009012--H--1010012" xfId="7393" xr:uid="{D1123394-275C-4DBC-A356-C2E79434E4D4}"/>
    <cellStyle name="好_JCP market follow110930----111102add new_Anthropologie comforter 1009012--H--1010012 2" xfId="7394" xr:uid="{0ADD47BF-52EE-459C-BABB-64E96FF99EED}"/>
    <cellStyle name="好_JCP market follow110930----111102add new_Anthropologie Comforter Stuffers" xfId="7395" xr:uid="{D30EC992-7441-4827-96E3-3F11DFAE4060}"/>
    <cellStyle name="好_JCP market follow110930----111102add new_Anthropologie Comforter Stuffers 2" xfId="7396" xr:uid="{FDB127A4-8325-4E5F-A6AE-CE631EA79FFE}"/>
    <cellStyle name="好_JCP market follow110930----111102add new_BASI120423-CMFSET-FLA(printed)" xfId="7397" xr:uid="{64C146F5-ADE1-4999-B73F-A5DBA70BBF42}"/>
    <cellStyle name="好_JCP market follow110930----111102add new_BASI130503-BLK-MF" xfId="7398" xr:uid="{B226DD06-8399-437B-8D5B-13ECDBBCF58C}"/>
    <cellStyle name="好_JCP market follow110930----111102add new_BASI130503-CMF-300T" xfId="7399" xr:uid="{C83B416A-4B52-4665-88BD-5FC138C34C7E}"/>
    <cellStyle name="好_JCP market follow110930----111102add new_BASI130503-CMFSET-FLA" xfId="7400" xr:uid="{0D09142E-AFA6-4525-84AC-825F4A5FE4C5}"/>
    <cellStyle name="好_JCP market follow110930----111102add new_BASI130503-CMFSET-PV(Vail)" xfId="7401" xr:uid="{D0BD4019-1EF7-4F7D-841A-7ECC5A4CD880}"/>
    <cellStyle name="好_JCP market follow110930----111102add new_BASI130503-MPD-300T(windowpane)" xfId="7402" xr:uid="{04DE3D84-B8A4-409C-80C4-C42164D79757}"/>
    <cellStyle name="好_JCP market follow110930----111102add new_BASI130829-CMF-300T(Dobby)" xfId="7403" xr:uid="{4CD706EA-1702-4FDC-8540-F0CA11BCCEBB}"/>
    <cellStyle name="好_JCP market follow110930----111102add new_Basic bedding commitment March Market--130506" xfId="7404" xr:uid="{F62B1F07-9E3A-4EDA-BF19-90AD05B2E45D}"/>
    <cellStyle name="好_JCP market follow110930----111102add new_BASIC130503-MPD-Berber" xfId="7405" xr:uid="{D1EDD00B-34C3-410E-A761-A360AF795F9C}"/>
    <cellStyle name="好_JCP market follow110930----111102add new_Commitment--WM Smart-Cool Pads commitment  0929012--1015012" xfId="7406" xr:uid="{B85F844F-080A-41E9-A675-3A49309ECC67}"/>
    <cellStyle name="好_JCP market follow110930----111102add new_Domestic-to mike3.21" xfId="6392" xr:uid="{C3E76BDC-EA43-4CEE-B955-B8AC989D0439}"/>
    <cellStyle name="好_JCP market follow110930----111102add new_Domestic-to mike3.21 2" xfId="7407" xr:uid="{F3395DEE-78C0-4F0F-B01C-174CBBE7C6F5}"/>
    <cellStyle name="好_JCP market follow110930----111102add new_E com Poolstock basic bedding fall 13 commitment -130509 updated 130830" xfId="7408" xr:uid="{19556F32-FEBF-432B-A1A3-5844BA99BE1D}"/>
    <cellStyle name="好_JCP market follow110930----111102add new_Kohl's Micromink to Sherpa Comforter Quote 3-21-2012 (2)" xfId="6393" xr:uid="{2F8F525D-A807-4F60-AF03-6F05027BBB54}"/>
    <cellStyle name="好_JCP market follow110930----111102add new_Kohl's Micromink to Sherpa Comforter Quote 3-21-2012 (2) 2" xfId="7409" xr:uid="{9EA417D1-4DE3-4E58-851F-4B1CA7C3DD80}"/>
    <cellStyle name="好_JCP market follow110930----111102add new_Kohl's mink berber comforter mini set 0320012" xfId="6394" xr:uid="{3AFD4A12-4D3F-4693-92BA-BCC822926FB8}"/>
    <cellStyle name="好_JCP market follow110930----111102add new_Kohl's mink berber comforter mini set 0320012 2" xfId="7410" xr:uid="{381BE2C9-B2D5-4BCE-974B-5EF98D0C2F8C}"/>
    <cellStyle name="好_JCP market follow110930----111102add new_Kohl's mink berber comforter mini set 0320012--H--0321012" xfId="6395" xr:uid="{FA7F2254-700B-4451-ACB0-041AE8464BDF}"/>
    <cellStyle name="好_JCP market follow110930----111102add new_Kohl's mink berber comforter mini set 0320012--H--0321012 2" xfId="7411" xr:uid="{1FDF14E6-B548-44D8-A41E-BB246F2E1412}"/>
    <cellStyle name="好_JCP market follow110930----111102add new_Kohl's mink berber comforter mini set 0402012 (2)" xfId="6396" xr:uid="{FF48B1DB-3227-47F1-AD7A-880EDC2C4BF0}"/>
    <cellStyle name="好_JCP market follow110930----111102add new_Kohl's mink berber comforter mini set 0402012 (2) 2" xfId="7412" xr:uid="{A78557D9-EB97-4B22-96BC-C8F2A0C0DFA8}"/>
    <cellStyle name="好_JCP market follow110930----111102add new_Kohl's mink berber comforter mini set 0405012 (3)" xfId="6397" xr:uid="{65CF2020-D371-49EE-8F16-76C0CA916568}"/>
    <cellStyle name="好_JCP market follow110930----111102add new_Kohl's mink berber comforter mini set 0405012 (3) 2" xfId="7413" xr:uid="{44F01048-83E7-4847-A462-D515E8B5A3CB}"/>
    <cellStyle name="好_JCP market follow110930----111102add new_Kohl's mink berber comforter mini set 0405012 (4)" xfId="6398" xr:uid="{D332D7FD-D395-4EC6-BE5D-F0335B38A50A}"/>
    <cellStyle name="好_JCP market follow110930----111102add new_Kohl's mink berber comforter mini set 0405012 (4) 2" xfId="7414" xr:uid="{E0B46DDA-0535-4D6F-A8DF-6A6FF224412C}"/>
    <cellStyle name="好_JCP market follow110930----111102add new_Meijer market follow 1005012" xfId="6399" xr:uid="{AFA39014-078D-4FDC-96A8-5F7F89E0BBD4}"/>
    <cellStyle name="好_JCP market follow110930----111102add new_Meijer market follow 1005012----1022012 foam pad" xfId="6400" xr:uid="{218DBC62-2CB4-4426-A91F-679FC9D68C67}"/>
    <cellStyle name="好_JCP market follow110930----111102add new_Meijer market follow 1005012--H--1008012" xfId="6401" xr:uid="{C47D231C-72A4-4CA7-BC7C-EA5AA0E27FE6}"/>
    <cellStyle name="好_JCP market follow110930----111102add new_Meijer Smart-Cool Pads CCD" xfId="6402" xr:uid="{8DEF88F2-7614-4C30-8ABB-72C5C1F4252F}"/>
    <cellStyle name="好_JCP market follow110930----111102add new_Meijer Woolrich Basic Bedding White Goods quote from JLA 7-19-2012" xfId="6403" xr:uid="{B15FA188-7408-4408-8870-841B1E63C703}"/>
    <cellStyle name="好_JCP market follow110930----111102add new_Meijer Woolrich Basic Bedding White Goods quote from JLA 7-19-2012 (5)" xfId="6404" xr:uid="{988C2A7D-3B00-4348-8C3C-F886C1C8871F}"/>
    <cellStyle name="好_JCP market follow110930----111102add new_Meijer woolrich white goods 0718012--H--0719012" xfId="6405" xr:uid="{5DC1C811-9C7A-4CC0-A3BA-2F063DF6EB4C}"/>
    <cellStyle name="好_JCP market follow110930----111102add new_Pooled inventory 3M moisture pad 0417012" xfId="7415" xr:uid="{76D509E0-ED77-4DCD-AB7B-C9A67E00969B}"/>
    <cellStyle name="好_JCP market follow110930----111102add new_Poolstock Basic Bedding Commit 130830" xfId="7416" xr:uid="{4E68FE7E-F341-4662-B2CB-1C86850B1CA0}"/>
    <cellStyle name="好_JCP market follow110930----111102add new_Poolstock basic bedding commitment 120426" xfId="7417" xr:uid="{5D25D5AD-B65A-4ECA-9111-617FE363E847}"/>
    <cellStyle name="好_JCP market follow110930----111102add new_Poolstock basic bedding commitment 120426--0428012" xfId="7418" xr:uid="{7D457639-8007-4191-8A4A-7F6BC35CC114}"/>
    <cellStyle name="好_JCP market follow110930----111102add new_Poolstock Fall 12 basic bedding commitment 120502--CCD" xfId="7419" xr:uid="{EC4E098E-B364-4298-A79D-20605F83BCE6}"/>
    <cellStyle name="好_JCP110517-MPD-Berber" xfId="7420" xr:uid="{C5B1306D-136D-4C00-B0EE-77AD27D9EC16}"/>
    <cellStyle name="好_JCP110517-MPD-Berber 2" xfId="7421" xr:uid="{119BB7DC-3190-4916-9152-270819D7F928}"/>
    <cellStyle name="好_JCP110517-MPD-Berber 2 2" xfId="7422" xr:uid="{A32CFB9B-5D03-4B50-A534-D72BA7959B87}"/>
    <cellStyle name="好_JCP110517-MPD-Berber 3" xfId="7423" xr:uid="{EA36524F-CBBA-416B-BA79-A824151B5108}"/>
    <cellStyle name="好_JZJ quote sheet for HP samples _09152012" xfId="1433" xr:uid="{00000000-0005-0000-0000-000007060000}"/>
    <cellStyle name="好_JZJ quote sheet for HP samples _09152012 2" xfId="4598" xr:uid="{DA6ADD58-1BD0-47AD-8927-FCAE4FF74D48}"/>
    <cellStyle name="好_JZJ quote sheet for HP samples _09152012 3" xfId="7008" xr:uid="{064AB7DA-7DE9-4B54-A807-F67E367CD037}"/>
    <cellStyle name="好_JZJ quote sheet for HP samples _09152012 4" xfId="2964" xr:uid="{1EBBBB8C-4AA5-43E0-AA5F-BC029C64550D}"/>
    <cellStyle name="好_KF quote sheet for HP samples _09152012" xfId="1434" xr:uid="{00000000-0005-0000-0000-000008060000}"/>
    <cellStyle name="好_KF quote sheet for HP samples _09152012 2" xfId="4599" xr:uid="{E5B862D5-3FB2-4185-A521-8C0AF026C12C}"/>
    <cellStyle name="好_KF quote sheet for HP samples _09152012 3" xfId="7009" xr:uid="{C71935D0-97A2-4666-AF5E-D87417E85643}"/>
    <cellStyle name="好_KF quote sheet for HP samples _09152012 4" xfId="2965" xr:uid="{CACE35A0-2C89-4518-80D3-8EBCCECF89ED}"/>
    <cellStyle name="好_LID HOLIDAY 12 UB Angel Wrap in Box 5-21-12" xfId="6406" xr:uid="{417C161B-021E-4E05-948E-3E43C3E15DEC}"/>
    <cellStyle name="好_LID HOLIDAY 13 UB Angel Wrap 5-30-13" xfId="6407" xr:uid="{ABEF5F97-6628-4268-97B0-35A2663DADE2}"/>
    <cellStyle name="好_LID MAY JUNE 14 FEATURE WM Lawn Blankets 11-25-13" xfId="6408" xr:uid="{1C5D2FF1-3934-4EC5-BAE5-7B831EB34064}"/>
    <cellStyle name="好_LID SPRING 13 MS Body Pillow Covers JAY 9-24-12" xfId="6409" xr:uid="{918235A0-2DED-4A91-BEA3-C33489014AFC}"/>
    <cellStyle name="好_LID SPRING 13 MS Body Pillow Covers JAY 9-5-12" xfId="6410" xr:uid="{716DA9D6-6646-48B3-A98A-B1205A27283A}"/>
    <cellStyle name="好_LID Spring14 Body Pillow Covers 9-13-13" xfId="6411" xr:uid="{A33142EB-0905-4564-9E14-F9972CDFC010}"/>
    <cellStyle name="好_LID SUMMER 13 WM Lawn Blankets 11-16-12" xfId="6412" xr:uid="{011ECD36-F0CB-4343-84BE-BEA2D8302213}"/>
    <cellStyle name="好_LID_Form-UB 7pc_Jacquards_change to Mainstays_new stock# and UPC#_7-07-11" xfId="6413" xr:uid="{721B4D40-313D-4305-AAFC-155C246BE1AE}"/>
    <cellStyle name="好_Master quote sheet for HP samples _09202012" xfId="1435" xr:uid="{00000000-0005-0000-0000-000009060000}"/>
    <cellStyle name="好_Master quote sheet for HP samples _09202012 2" xfId="4600" xr:uid="{5DBE6A13-D1E2-469D-8786-F6ADE993BBEC}"/>
    <cellStyle name="好_Master quote sheet for HP samples _09202012 3" xfId="7010" xr:uid="{44EAD534-419C-41D1-B524-5BF53C14B3EE}"/>
    <cellStyle name="好_Master quote sheet for HP samples _09202012 4" xfId="2966" xr:uid="{03FC2FE4-6793-428C-8BC3-2F102D92E3D4}"/>
    <cellStyle name="好_MC-111107B Folkore comforter set + Duvet set" xfId="6414" xr:uid="{50479969-0640-451C-85B6-054760806C5A}"/>
    <cellStyle name="好_MC-111107C Tigre comforter set + Duvet set" xfId="6415" xr:uid="{CEAC3BF3-A771-4FEF-93D8-5403758218AB}"/>
    <cellStyle name="好_MC-111109A  Folkore 5PC 3PC comforter set + Duvet set" xfId="6416" xr:uid="{6255B955-9C45-452F-BBD2-2EA79EB09A1F}"/>
    <cellStyle name="好_MC-111109A Tigre 5PC 3PC comforter set + Duvet set" xfId="6417" xr:uid="{E86A336C-93C5-44ED-8653-467FADC3386B}"/>
    <cellStyle name="好_MCOM-120308-MCOM ID Comforter and Duvet set Quote Sheet-CASSEN." xfId="6418" xr:uid="{2C07F06E-B9B1-4765-B8B2-CD9135E0A79C}"/>
    <cellStyle name="好_MCOM-120308-MCOM ID Comforter and Duvet set Quote Sheet-JUNO." xfId="6419" xr:uid="{5E49481F-083A-495B-AA2C-BEE66A205537}"/>
    <cellStyle name="好_MCOM-120308-MCOM ID Comforter and Duvet set Quote Sheet-MICA." xfId="6420" xr:uid="{5C2BAE0F-EEFD-4FAB-A3AE-85F419EDBE5E}"/>
    <cellStyle name="好_Meiyi quote sheet for showroom samples _09192012 update" xfId="1436" xr:uid="{00000000-0005-0000-0000-00000A060000}"/>
    <cellStyle name="好_Meiyi quote sheet for showroom samples _09192012 update 2" xfId="4601" xr:uid="{3E0C4628-5AEE-4CEE-8FAC-DD7ED1589E0E}"/>
    <cellStyle name="好_Meiyi quote sheet for showroom samples _09192012 update 3" xfId="7011" xr:uid="{B46F1C9D-00C5-46D8-B293-B78A35DBBFC4}"/>
    <cellStyle name="好_Meiyi quote sheet for showroom samples _09192012 update 4" xfId="2967" xr:uid="{46F4AB6F-9CFC-48FD-A5CB-72BD12B9999C}"/>
    <cellStyle name="好_Minxing Haojiang TA quote sheet for HP 3-14-2013 " xfId="1437" xr:uid="{00000000-0005-0000-0000-00000B060000}"/>
    <cellStyle name="好_Minxing Haojiang TA quote sheet for HP 3-14-2013  2" xfId="4602" xr:uid="{AC3405FC-95F7-4357-B4F0-DAF084179563}"/>
    <cellStyle name="好_Minxing Haojiang TA quote sheet for HP 3-14-2013  3" xfId="7012" xr:uid="{A1209188-BA80-4B60-8A0C-0BC414438257}"/>
    <cellStyle name="好_Minxing Haojiang TA quote sheet for HP 3-14-2013  4" xfId="2968" xr:uid="{7B847139-BE15-4500-81BE-3A3DA7B8EE8F}"/>
    <cellStyle name="好_MY quote sheet for HP samples _09152012" xfId="1438" xr:uid="{00000000-0005-0000-0000-00000C060000}"/>
    <cellStyle name="好_MY quote sheet for HP samples _09152012 2" xfId="4603" xr:uid="{7D1A6F80-F7AE-4FE0-9577-599E39E67E6A}"/>
    <cellStyle name="好_MY quote sheet for HP samples _09152012 3" xfId="7013" xr:uid="{05797CDC-E404-449F-9B58-6A1E2FDADC17}"/>
    <cellStyle name="好_MY quote sheet for HP samples _09152012 4" xfId="2969" xr:uid="{E02E56C8-EC21-45ED-AEEE-160F37FDDF86}"/>
    <cellStyle name="好_NY market Mar SP 2013 throw blanket prices" xfId="7424" xr:uid="{67E7DFB7-3532-4064-A88E-8BF3596AACDD}"/>
    <cellStyle name="好_Overstock Ottoman quotation-master-20110928" xfId="1439" xr:uid="{00000000-0005-0000-0000-00000D060000}"/>
    <cellStyle name="好_Overstock Ottoman quotation-master-20110928 2" xfId="4604" xr:uid="{28D9F065-F14B-41AF-89D6-CBD95FCF3D1F}"/>
    <cellStyle name="好_Overstock Ottoman quotation-master-20110928 3" xfId="7014" xr:uid="{381792CC-385F-466D-B40E-11B854986AAF}"/>
    <cellStyle name="好_Overstock Ottoman quotation-master-20110928 4" xfId="2970" xr:uid="{3C64DE04-A664-4EA1-B2D8-02720B0B480C}"/>
    <cellStyle name="好_OY-110614A Kas comforter mini set + 5pc set + comforter 8pcs set + Pillow" xfId="6421" xr:uid="{063A8901-71BE-4A3D-9880-A578ED58D12C}"/>
    <cellStyle name="好_OY-110819B OYO comforter mini set__ + comforter set + comforter 7pcs set + comforter 8pcs set" xfId="6422" xr:uid="{3D41BAFE-4DFD-4857-94E1-B19A909F915A}"/>
    <cellStyle name="好_OY-110819C YOUNG ADULT-Tigre__ comforter set + Duvet set" xfId="6423" xr:uid="{04A48A59-53A8-41D6-B26B-6B58E645AE7C}"/>
    <cellStyle name="好_OY-110819D YOUNG ADULT-Odessa comforter set + Duvet set" xfId="6424" xr:uid="{DF696FCB-8F79-470B-926E-7C03FEEDDE65}"/>
    <cellStyle name="好_OY-110819E YOUNG ADULT - Folkore__ comforter set + Duvet set" xfId="6425" xr:uid="{7FBB63A9-96A7-4530-9A96-82480FAEC24D}"/>
    <cellStyle name="好_OY-110819F YOUNG ADULT- Medal comforter set + Duvet set" xfId="6426" xr:uid="{CC34F5F9-76D0-4832-9C01-77E0B5F0154C}"/>
    <cellStyle name="好_OY-110819G YOUNG ADULT - Tamarind__ comforter set + Duvet set" xfId="6427" xr:uid="{D752953C-2C39-4394-AAD3-D8D17B9FBBDC}"/>
    <cellStyle name="好_OY-110819H YOUNG ADULT - Anthea__ comforter set + Duvet set" xfId="6428" xr:uid="{5B6FA9B3-7B22-4922-842B-A796E73674B4}"/>
    <cellStyle name="好_OY-110901F YOUNG ADULT - Medali comforter set + Duvet set rev" xfId="6429" xr:uid="{39289B4B-A09C-4E02-8586-B118643E7762}"/>
    <cellStyle name="好_OY-110901G YOUNG ADULT - Tamarind comforter set + Duvet set" xfId="6430" xr:uid="{7EC60225-20ED-41ED-9F4C-7B642D31B70B}"/>
    <cellStyle name="好_OY-110901H YOUNG ADULT - Anthea comforter set + Duvet set rev" xfId="6431" xr:uid="{7C712085-93A7-4853-B358-6AF497E53496}"/>
    <cellStyle name="好_OY-110901I YOUNG ADULT - Botanica comforter set + Duvet set" xfId="6432" xr:uid="{8FC2F390-19AE-423A-9BB7-7ADC084CBE5E}"/>
    <cellStyle name="好_OY-110901M YOUNG ADULT - Sierra comforter set + Duvet set" xfId="6433" xr:uid="{D9E1691D-2240-463D-A274-CAFBCF00FE6C}"/>
    <cellStyle name="好_OY-110901N YOUNG ADULT - Tiffany comforter set + Duvet set" xfId="6434" xr:uid="{B9B6359A-CA45-462C-A7B5-6EA581BC66F2}"/>
    <cellStyle name="好_OY-110909I YOUNG ADULT - Botanica comforter set + Duvet set" xfId="6435" xr:uid="{556C038D-CB88-467B-B48B-2712647BBD71}"/>
    <cellStyle name="好_Pooled inventory 3M moisture pad 0417012" xfId="7425" xr:uid="{DE9C340C-38D2-4DB6-A52E-EF279F49268B}"/>
    <cellStyle name="好_Quotation sheet for HP sample from TC 2011-08-29 (3)" xfId="1440" xr:uid="{00000000-0005-0000-0000-00000E060000}"/>
    <cellStyle name="好_Quotation sheet for HP sample from TC 2011-08-29 (3) 2" xfId="4605" xr:uid="{9C795F74-783D-43F6-884D-8EAD4F360FF2}"/>
    <cellStyle name="好_Quotation sheet for HP sample from TC 2011-08-29 (3) 3" xfId="7015" xr:uid="{481A5948-F949-4D19-B56A-0DED71AE8CD0}"/>
    <cellStyle name="好_Quotation sheet for HP sample from TC 2011-08-29 (3) 4" xfId="2971" xr:uid="{153837AE-0CE4-4A68-9D64-8E8BA7647FCE}"/>
    <cellStyle name="好_quote sheet for JCP  _08022012 (2)" xfId="1441" xr:uid="{00000000-0005-0000-0000-00000F060000}"/>
    <cellStyle name="好_quote sheet for JCP  _08022012 (2) 2" xfId="4606" xr:uid="{22B99207-FBD8-4747-A432-33C6D827C4C7}"/>
    <cellStyle name="好_quote sheet for JCP  _08022012 (2) 3" xfId="7016" xr:uid="{D2592966-E6D1-4CD3-AE1D-A3F48498ED1B}"/>
    <cellStyle name="好_quote sheet for JCP  _08022012 (2) 4" xfId="2972" xr:uid="{96DECCAA-D818-4C0E-9CC3-800294A66038}"/>
    <cellStyle name="好_quote sheet for Overstock _09062012" xfId="1442" xr:uid="{00000000-0005-0000-0000-000010060000}"/>
    <cellStyle name="好_quote sheet for Overstock _09062012 2" xfId="4607" xr:uid="{D4006ABD-23FD-43B9-8989-6552388F4A44}"/>
    <cellStyle name="好_quote sheet for Overstock _09062012 3" xfId="7017" xr:uid="{1DA984AD-EE7C-4D2A-92D8-1F78D7F176D0}"/>
    <cellStyle name="好_quote sheet for Overstock _09062012 4" xfId="2973" xr:uid="{BF18B727-971F-4459-87D0-DF1384A8CDA4}"/>
    <cellStyle name="好_quote sheet for two tables for Overstock 5-17-2013 (2)" xfId="1443" xr:uid="{00000000-0005-0000-0000-000011060000}"/>
    <cellStyle name="好_quote sheet for two tables for Overstock 5-17-2013 (2) 2" xfId="4608" xr:uid="{F61F6BF7-8755-4E7B-8E12-C004B6ACAA60}"/>
    <cellStyle name="好_quote sheet for two tables for Overstock 5-17-2013 (2) 3" xfId="7018" xr:uid="{C6839145-8EC5-40AE-B0F5-05D9FE61D864}"/>
    <cellStyle name="好_quote sheet for two tables for Overstock 5-17-2013 (2) 4" xfId="2974" xr:uid="{7B46456D-7DCA-48AA-A5D3-CC6EA9CA7322}"/>
    <cellStyle name="好_Sears - ID MF Mini Comforter set-pillow-commit-120405" xfId="6436" xr:uid="{E9972254-85E4-4257-90EB-3F821CA51344}"/>
    <cellStyle name="好_September 13 Market Throw blanket Quote sheet" xfId="7426" xr:uid="{DECEA5E4-B1A5-4155-A61C-31B5C6AF946D}"/>
    <cellStyle name="好_Sheet1" xfId="7427" xr:uid="{5CACCC82-FE5C-438B-BC6D-CBE2CA02EC72}"/>
    <cellStyle name="好_Sheet1 2" xfId="7428" xr:uid="{05937E64-FC71-484E-AC84-076C5FF60AC9}"/>
    <cellStyle name="好_shopko sheet set CCD 2013-7-16" xfId="2975" xr:uid="{21715C55-77AC-4F14-9E1F-431D9BD7E786}"/>
    <cellStyle name="好_shopko sheet set CCD 2013-7-16 2" xfId="7019" xr:uid="{DC1D1C57-3811-4E8E-888C-BE770A042513}"/>
    <cellStyle name="好_TA-JLA April 2012 Sample Order (3)" xfId="1444" xr:uid="{00000000-0005-0000-0000-000012060000}"/>
    <cellStyle name="好_TA-JLA April 2012 Sample Order (3) 2" xfId="4609" xr:uid="{B488827B-090A-4A60-9A10-586A2F95914F}"/>
    <cellStyle name="好_TA-JLA April 2012 Sample Order (3) 3" xfId="7020" xr:uid="{D515F761-CFD9-4E35-B82F-3371C6E59EF1}"/>
    <cellStyle name="好_TA-JLA April 2012 Sample Order (3) 4" xfId="2976" xr:uid="{4EDC20CD-EABE-404E-B44B-E7EF0952A4FC}"/>
    <cellStyle name="好_Tamarind .09.16" xfId="6437" xr:uid="{D4A70604-6131-4D9D-901B-C4C426AA3968}"/>
    <cellStyle name="好_TG 8件套 2011 03 30 from  helle" xfId="6438" xr:uid="{B8992302-B2E2-46DB-8F8B-D344D2CF2591}"/>
    <cellStyle name="好_TG 8件套 2011 03 30 from  helle_WM Mexico-121113 Crete Comf 4pc Set" xfId="6439" xr:uid="{4B368FF0-87F2-425A-82E1-5256E09778C8}"/>
    <cellStyle name="好_TG 8件套 2011 03 30 from  helle_WM Mexico-Elle Chrysander Ashlyn Westwood Comf 4pc Set 121109" xfId="6440" xr:uid="{733505C1-3542-468A-B5E7-820CB318C2F0}"/>
    <cellStyle name="好_Total quote sheet for 201304 HP chairs" xfId="1445" xr:uid="{00000000-0005-0000-0000-000013060000}"/>
    <cellStyle name="好_Total quote sheet for 201304 HP chairs 2" xfId="4610" xr:uid="{B8354853-0950-4F93-A19C-614A9EF4B6B0}"/>
    <cellStyle name="好_Total quote sheet for 201304 HP chairs 3" xfId="7021" xr:uid="{3B6B4C0C-7703-445E-AB20-16F2320122C8}"/>
    <cellStyle name="好_Total quote sheet for 201304 HP chairs 4" xfId="2977" xr:uid="{8BE3BAEC-043B-438F-AC8B-9C6A1162E2A6}"/>
    <cellStyle name="好_Total quote sheet for 201304 HP samples _updated on 3-25-2013 (3)" xfId="1446" xr:uid="{00000000-0005-0000-0000-000014060000}"/>
    <cellStyle name="好_Total quote sheet for 201304 HP samples _updated on 3-25-2013 (3) 2" xfId="4611" xr:uid="{9BE50CB2-B22D-4395-875A-AB3CFC304ED3}"/>
    <cellStyle name="好_Total quote sheet for 201304 HP samples _updated on 3-25-2013 (3) 3" xfId="7022" xr:uid="{5C610475-10CA-4061-9B3F-13F1143CACBA}"/>
    <cellStyle name="好_Total quote sheet for 201304 HP samples _updated on 3-25-2013 (3) 4" xfId="2978" xr:uid="{B2171AF4-FFEC-4536-8BAE-77796505E425}"/>
    <cellStyle name="好_Total quote sheet for 201304 HP samples _updated on 3-26-2013 (2)" xfId="1447" xr:uid="{00000000-0005-0000-0000-000015060000}"/>
    <cellStyle name="好_Total quote sheet for 201304 HP samples _updated on 3-26-2013 (2) 2" xfId="4612" xr:uid="{FC22D796-BD44-4D01-A278-27528B15F298}"/>
    <cellStyle name="好_Total quote sheet for 201304 HP samples _updated on 3-26-2013 (2) 3" xfId="7023" xr:uid="{31438D33-BDCF-4E9F-BE9A-6BBBC89E98FE}"/>
    <cellStyle name="好_Total quote sheet for 201304 HP samples _updated on 3-26-2013 (2) 4" xfId="2979" xr:uid="{BBBA7A76-99DB-4DF2-8C8A-EE06A9FBC1EF}"/>
    <cellStyle name="好_Total quote sheet for 201304 HP samples 3-15-2013" xfId="1448" xr:uid="{00000000-0005-0000-0000-000016060000}"/>
    <cellStyle name="好_Total quote sheet for 201304 HP samples 3-15-2013 2" xfId="4613" xr:uid="{7917621C-B18D-47DF-A0DD-81578CE1638E}"/>
    <cellStyle name="好_Total quote sheet for 201304 HP samples 3-15-2013 3" xfId="7024" xr:uid="{E1E8FA6A-35C9-4C77-8E93-C1DD27320797}"/>
    <cellStyle name="好_Total quote sheet for 201304 HP samples 3-15-2013 4" xfId="2980" xr:uid="{5B6C4B3A-BD4F-4765-B5CF-35A6826A6DD3}"/>
    <cellStyle name="好_Total quote sheet for 201304 HP samples 3-18-2013" xfId="1449" xr:uid="{00000000-0005-0000-0000-000017060000}"/>
    <cellStyle name="好_Total quote sheet for 201304 HP samples 3-18-2013 2" xfId="4614" xr:uid="{6F8C4D27-02C3-4237-9DE7-7117E8E36CF4}"/>
    <cellStyle name="好_Total quote sheet for 201304 HP samples 3-18-2013 3" xfId="7025" xr:uid="{E46AFE88-B6EC-4F2C-9F22-E0E027EB3E19}"/>
    <cellStyle name="好_Total quote sheet for 201304 HP samples 3-18-2013 4" xfId="2981" xr:uid="{4281AF3E-B5BE-499C-9C6D-623D6250327D}"/>
    <cellStyle name="好_total quote sheet for Overstock 2-25-2013" xfId="1450" xr:uid="{00000000-0005-0000-0000-000018060000}"/>
    <cellStyle name="好_total quote sheet for Overstock 2-25-2013 2" xfId="4615" xr:uid="{560FF21C-B05E-4C6A-B13B-D8FE5273C131}"/>
    <cellStyle name="好_total quote sheet for Overstock 2-25-2013 3" xfId="7026" xr:uid="{3D611431-1E45-4DB4-81AA-C2799537C67C}"/>
    <cellStyle name="好_total quote sheet for Overstock 2-25-2013 4" xfId="2982" xr:uid="{9099E538-8066-4756-AFAF-72056E29F6DF}"/>
    <cellStyle name="好_TSS-Target Fall 10 D60 TOB bedding--91219" xfId="6441" xr:uid="{61B7CBD4-3662-4DFD-BFA9-9872FD35758D}"/>
    <cellStyle name="好_TSS-Target Fall 10 D60 TOB bedding--91219_WM Mexico-121113 Crete Comf 4pc Set" xfId="6442" xr:uid="{2BBCCC7E-BCEA-4668-8869-B20BDADC4376}"/>
    <cellStyle name="好_TSS-Target Fall 10 D60 TOB bedding--91219_WM Mexico-Elle Chrysander Ashlyn Westwood Comf 4pc Set 121109" xfId="6443" xr:uid="{D1122356-22A0-4DFF-8DCF-F58D3898FEAD}"/>
    <cellStyle name="好_TW Home Quotation sheet for JCP _07162012 (2)" xfId="1451" xr:uid="{00000000-0005-0000-0000-000019060000}"/>
    <cellStyle name="好_TW Home Quotation sheet for JCP _07162012 (2) 2" xfId="4616" xr:uid="{B45D6505-10D3-40C6-BE24-69035D7BA6F5}"/>
    <cellStyle name="好_TW Home Quotation sheet for JCP _07162012 (2) 3" xfId="7027" xr:uid="{71096CB6-2DF5-432C-BEBB-AF8F5D960903}"/>
    <cellStyle name="好_TW Home Quotation sheet for JCP _07162012 (2) 4" xfId="2983" xr:uid="{97E0C0B5-E06C-4CBE-BCA2-ECE20D09A270}"/>
    <cellStyle name="好_TW Home Quotation sheet for JCP _07182012" xfId="1452" xr:uid="{00000000-0005-0000-0000-00001A060000}"/>
    <cellStyle name="好_TW Home Quotation sheet for JCP _07182012 2" xfId="4617" xr:uid="{270B1F17-EE2D-455D-AFC0-928159E7EFD7}"/>
    <cellStyle name="好_TW Home Quotation sheet for JCP _07182012 3" xfId="7028" xr:uid="{24869429-7330-4D83-AEDE-4881B8ECB9A6}"/>
    <cellStyle name="好_TW Home Quotation sheet for JCP _07182012 4" xfId="2984" xr:uid="{EDD33977-156F-43D8-B6C8-45229E98BA96}"/>
    <cellStyle name="好_TW Home Quotation sheet for JCP _07192012 - KD none KD (2)" xfId="1453" xr:uid="{00000000-0005-0000-0000-00001B060000}"/>
    <cellStyle name="好_TW Home Quotation sheet for JCP _07192012 - KD none KD (2) 2" xfId="4618" xr:uid="{F64F6093-8143-4D8A-A8A8-0D0ED42D01C8}"/>
    <cellStyle name="好_TW Home Quotation sheet for JCP _07192012 - KD none KD (2) 3" xfId="7029" xr:uid="{A2405688-D790-4ECE-9D80-09139824F579}"/>
    <cellStyle name="好_TW Home Quotation sheet for JCP _07192012 - KD none KD (2) 4" xfId="2985" xr:uid="{95C4851C-2685-406F-8723-CB47082A0768}"/>
    <cellStyle name="好_TW Home Quotation sheet HeYuan HP Show 2012-2-19" xfId="1454" xr:uid="{00000000-0005-0000-0000-00001C060000}"/>
    <cellStyle name="好_TW Home Quotation sheet HeYuan HP Show 2012-2-19 2" xfId="4619" xr:uid="{9B2F9F51-1C08-4642-BB5C-FA09A1F78A42}"/>
    <cellStyle name="好_TW Home Quotation sheet HeYuan HP Show 2012-2-19 3" xfId="7030" xr:uid="{D79735AC-C91B-484B-992E-2BFCA151A096}"/>
    <cellStyle name="好_TW Home Quotation sheet HeYuan HP Show 2012-2-19 4" xfId="2986" xr:uid="{8DCD6224-7C70-415B-93A5-F20BBB150644}"/>
    <cellStyle name="好_TW Home Quotation sheet Hongsheng HP Show 2012-2-29" xfId="1455" xr:uid="{00000000-0005-0000-0000-00001D060000}"/>
    <cellStyle name="好_TW Home Quotation sheet Hongsheng HP Show 2012-2-29 2" xfId="4620" xr:uid="{8CC00226-B970-4F63-AADE-D58071088773}"/>
    <cellStyle name="好_TW Home Quotation sheet Hongsheng HP Show 2012-2-29 3" xfId="7031" xr:uid="{88D24A53-4616-4A9F-A6DD-F2DEA925563C}"/>
    <cellStyle name="好_TW Home Quotation sheet Hongsheng HP Show 2012-2-29 4" xfId="2987" xr:uid="{F27CFD16-00DC-4FDB-AF12-1613189D66B1}"/>
    <cellStyle name="好_TW Home Quotation sheet Jinzheng HP Show 2012-2-29" xfId="1456" xr:uid="{00000000-0005-0000-0000-00001E060000}"/>
    <cellStyle name="好_TW Home Quotation sheet Jinzheng HP Show 2012-2-29 2" xfId="4621" xr:uid="{BD10EFFB-DBEE-4845-B7C1-45D1ADAD9215}"/>
    <cellStyle name="好_TW Home Quotation sheet Jinzheng HP Show 2012-2-29 3" xfId="7032" xr:uid="{239F7F8D-0569-4D7E-A699-747E12F80F2D}"/>
    <cellStyle name="好_TW Home Quotation sheet Jinzheng HP Show 2012-2-29 4" xfId="2988" xr:uid="{832D4BF7-0A0A-4F2B-B6C9-F1CB6E53BC47}"/>
    <cellStyle name="好_TW Home Quotation sheet Meiyuan HP Show 2012-2-29" xfId="1457" xr:uid="{00000000-0005-0000-0000-00001F060000}"/>
    <cellStyle name="好_TW Home Quotation sheet Meiyuan HP Show 2012-2-29 2" xfId="4622" xr:uid="{EE2E318B-EA41-4F74-8373-EA153FE221E6}"/>
    <cellStyle name="好_TW Home Quotation sheet Meiyuan HP Show 2012-2-29 3" xfId="7033" xr:uid="{73C8052A-985C-46F8-9662-B78D53D6CAD3}"/>
    <cellStyle name="好_TW Home Quotation sheet Meiyuan HP Show 2012-2-29 4" xfId="2989" xr:uid="{EF17A228-DE4F-47FE-96B2-0D084C6A2B75}"/>
    <cellStyle name="好_TW Home Quotation sheet- south items for HP from HS 2012-03-22" xfId="1458" xr:uid="{00000000-0005-0000-0000-000020060000}"/>
    <cellStyle name="好_TW Home Quotation sheet- south items for HP from HS 2012-03-22 2" xfId="4623" xr:uid="{88014F48-AA1A-4D36-8CC1-D51673055E87}"/>
    <cellStyle name="好_TW Home Quotation sheet- south items for HP from HS 2012-03-22 3" xfId="7034" xr:uid="{E4DCB514-02C8-4D4E-91DA-72522A38ABF8}"/>
    <cellStyle name="好_TW Home Quotation sheet- south items for HP from HS 2012-03-22 4" xfId="2990" xr:uid="{AA179B65-6AE0-4264-931E-2E354A7A8678}"/>
    <cellStyle name="好_TW Home Quotation sheet-07022012update (2)" xfId="1459" xr:uid="{00000000-0005-0000-0000-000021060000}"/>
    <cellStyle name="好_TW Home Quotation sheet-07022012update (2) 2" xfId="4624" xr:uid="{9E74A5D0-76E9-4E40-9CCE-9E7C72652610}"/>
    <cellStyle name="好_TW Home Quotation sheet-07022012update (2) 3" xfId="7035" xr:uid="{6164B9A3-5F30-41B0-8FDE-8F4DA0C36C3F}"/>
    <cellStyle name="好_TW Home Quotation sheet-07022012update (2) 4" xfId="2991" xr:uid="{6158A282-9E82-41A6-8A87-929889D94E0E}"/>
    <cellStyle name="好_TW Home Quotation sheet--120323" xfId="1460" xr:uid="{00000000-0005-0000-0000-000022060000}"/>
    <cellStyle name="好_TW Home Quotation sheet--120323 2" xfId="4625" xr:uid="{CFB34E97-15BC-4B0C-9531-97B796ACC612}"/>
    <cellStyle name="好_TW Home Quotation sheet--120323 3" xfId="7036" xr:uid="{8522C746-5DCB-48B4-B932-677AFB807681}"/>
    <cellStyle name="好_TW Home Quotation sheet--120323 4" xfId="2992" xr:uid="{9AA0EFE0-79A3-406B-A2B0-EA5FFE37AF25}"/>
    <cellStyle name="好_TW Home Quotation sheet-120611HEYUAN  (2)" xfId="1461" xr:uid="{00000000-0005-0000-0000-000023060000}"/>
    <cellStyle name="好_TW Home Quotation sheet-120611HEYUAN  (2) 2" xfId="4626" xr:uid="{3343E8EC-9EF4-49A7-90DC-57E8221B11ED}"/>
    <cellStyle name="好_TW Home Quotation sheet-120611HEYUAN  (2) 3" xfId="7037" xr:uid="{99E6275A-A7B3-41B3-9E5C-C6FCCD2F1332}"/>
    <cellStyle name="好_TW Home Quotation sheet-120611HEYUAN  (2) 4" xfId="2993" xr:uid="{A7AC19CD-D651-4132-8705-325539A9AD37}"/>
    <cellStyle name="好_TW Home Quotation sheet-120618 update (2)" xfId="1462" xr:uid="{00000000-0005-0000-0000-000024060000}"/>
    <cellStyle name="好_TW Home Quotation sheet-120618 update (2) 2" xfId="4627" xr:uid="{2CB91AD9-9C0A-43AE-8E7A-DAA6EAB5EC75}"/>
    <cellStyle name="好_TW Home Quotation sheet-120618 update (2) 3" xfId="7038" xr:uid="{75C702DC-C0F8-42E8-94F5-DFB4289C67AB}"/>
    <cellStyle name="好_TW Home Quotation sheet-120618 update (2) 4" xfId="2994" xr:uid="{F07B2B68-EBFC-4D22-9A04-5DCAF2690666}"/>
    <cellStyle name="好_TW Home Quotation sheet-BW 2012-3-13" xfId="1463" xr:uid="{00000000-0005-0000-0000-000025060000}"/>
    <cellStyle name="好_TW Home Quotation sheet-BW 2012-3-13 2" xfId="4628" xr:uid="{32D4F664-AACA-416F-9542-06C5C9CB0E59}"/>
    <cellStyle name="好_TW Home Quotation sheet-BW 2012-3-13 3" xfId="7039" xr:uid="{0E4DE90E-AF95-4DF4-9F8F-DA081D2C6851}"/>
    <cellStyle name="好_TW Home Quotation sheet-BW 2012-3-13 4" xfId="2995" xr:uid="{9F2B3713-78B6-4711-9D63-8D90E58B2048}"/>
    <cellStyle name="好_TW Home Quotation sheet-BW items from MY" xfId="1464" xr:uid="{00000000-0005-0000-0000-000026060000}"/>
    <cellStyle name="好_TW Home Quotation sheet-BW items from MY 2" xfId="4629" xr:uid="{D8E30C1A-559F-4BD5-AFC7-296A0D0F2793}"/>
    <cellStyle name="好_TW Home Quotation sheet-BW items from MY 3" xfId="7040" xr:uid="{BB020B0A-9B17-4796-87EE-C520F4DB81FF}"/>
    <cellStyle name="好_TW Home Quotation sheet-BW items from MY 4" xfId="2996" xr:uid="{2D6BAFB9-8C7E-465D-B6C5-1BA4863742AB}"/>
    <cellStyle name="好_TW Home Quotation sheet-KAIFAI 2012-2-20" xfId="1465" xr:uid="{00000000-0005-0000-0000-000027060000}"/>
    <cellStyle name="好_TW Home Quotation sheet-KAIFAI 2012-2-20 2" xfId="4630" xr:uid="{4561AE32-F903-4D00-A089-E7ED04B6AB9D}"/>
    <cellStyle name="好_TW Home Quotation sheet-KAIFAI 2012-2-20 3" xfId="7041" xr:uid="{624907ED-4322-459B-B36C-DB03EAAFAFBD}"/>
    <cellStyle name="好_TW Home Quotation sheet-KAIFAI 2012-2-20 4" xfId="2997" xr:uid="{3645F8AD-65A5-40E3-8CEE-02EEA0D4A413}"/>
    <cellStyle name="好_TW_Home_Quotation_sheet of HP samples-chairone-20100907" xfId="1466" xr:uid="{00000000-0005-0000-0000-000028060000}"/>
    <cellStyle name="好_TW_Home_Quotation_sheet of HP samples-chairone-20100907 (3)" xfId="1467" xr:uid="{00000000-0005-0000-0000-000029060000}"/>
    <cellStyle name="好_TW_Home_Quotation_sheet of HP samples-chairone-20100907 (3) 2" xfId="4632" xr:uid="{0F4D7666-5718-4054-A9D9-E9F0AD2A07EE}"/>
    <cellStyle name="好_TW_Home_Quotation_sheet of HP samples-chairone-20100907 (3) 3" xfId="6445" xr:uid="{00153E0C-2A9C-41F1-B060-E88673A3A406}"/>
    <cellStyle name="好_TW_Home_Quotation_sheet of HP samples-chairone-20100907 (3) 4" xfId="2999" xr:uid="{F07803C5-A327-493A-BAF2-39902E0EB508}"/>
    <cellStyle name="好_TW_Home_Quotation_sheet of HP samples-chairone-20100907 2" xfId="4631" xr:uid="{03760F75-CD74-4DF8-B1DE-65D43A474E43}"/>
    <cellStyle name="好_TW_Home_Quotation_sheet of HP samples-chairone-20100907 3" xfId="6444" xr:uid="{8016488B-2BEF-4DC4-9BE5-8AEF32CD4E06}"/>
    <cellStyle name="好_TW_Home_Quotation_sheet of HP samples-chairone-20100907 4" xfId="8425" xr:uid="{6302D92F-8210-4F5B-95E5-24687D5B17F6}"/>
    <cellStyle name="好_TW_Home_Quotation_sheet of HP samples-chairone-20100907 5" xfId="8556" xr:uid="{AA8F5DB3-1B0E-4FD0-A531-6D21E02986AE}"/>
    <cellStyle name="好_TW_Home_Quotation_sheet of HP samples-chairone-20100907 6" xfId="2998" xr:uid="{E20A2EF0-56B8-47F7-A786-3D00DFCA3D8F}"/>
    <cellStyle name="好_TW_Home_Quotation_sheet of HP samples-chairone-20100907 7" xfId="8679" xr:uid="{0C84D156-62EF-4592-8378-59289F427000}"/>
    <cellStyle name="好_TW_Home_Quotation_sheet of HP samples-chairone-20100907 8" xfId="8605" xr:uid="{F3E71679-814F-46BC-B6ED-831E588CE0AF}"/>
    <cellStyle name="好_TW_Home_Quotation_sheet of HP samples-chairone-20100907 9" xfId="8610" xr:uid="{50AEFDEF-CEC3-41DF-862F-2EA8BB44DACE}"/>
    <cellStyle name="好_weekly sales .com" xfId="7429" xr:uid="{1A54648E-00A0-4DC8-A755-7872EA4AA937}"/>
    <cellStyle name="好_weekly sales .com 2" xfId="7430" xr:uid="{64C6A8E1-9C12-480C-B98F-E3688BEDD4E1}"/>
    <cellStyle name="好_Winsun quote sheet for HP samples _09192012" xfId="1468" xr:uid="{00000000-0005-0000-0000-00002A060000}"/>
    <cellStyle name="好_Winsun quote sheet for HP samples _09192012 2" xfId="4633" xr:uid="{6A1D633A-675D-42CB-837B-676EF8952830}"/>
    <cellStyle name="好_Winsun quote sheet for HP samples _09192012 3" xfId="7042" xr:uid="{BF134761-6596-465D-AA97-9C91522FDC45}"/>
    <cellStyle name="好_Winsun quote sheet for HP samples _09192012 4" xfId="3000" xr:uid="{EF8A53F1-BCD2-47F8-A579-5C46F733A3E8}"/>
    <cellStyle name="好_WM 2013 Lawn blanket 07052012 updated 07272012 updated 0807 Updated 0814" xfId="6446" xr:uid="{3B7345D0-DEE9-46C6-9EC4-4DFFBC8EAD61}"/>
    <cellStyle name="好_WM 2014 angel wrap 20140220 upd0601" xfId="6447" xr:uid="{6D172825-372E-4F7C-A7B7-2C729E097E4B}"/>
    <cellStyle name="好_WM 2014 Lawn blanket 20130904" xfId="6448" xr:uid="{F7709BA8-3449-443F-BD0B-37C9EE69B971}"/>
    <cellStyle name="好_WM 2014 travel throw 08222013" xfId="6449" xr:uid="{2ECA0E55-381D-4567-A647-02ADC600C7B8}"/>
    <cellStyle name="好_WM Angel wrap updated on 20141117" xfId="6450" xr:uid="{1296F9B9-2B79-48BF-8634-582E9EE26BDA}"/>
    <cellStyle name="好_WM BODY PILLOW COVER 2012-6-19" xfId="6451" xr:uid="{6B2C4DF2-0A5C-40B3-A072-0A8D1DB1FE2E}"/>
    <cellStyle name="好_WM Mexico-121015B  Coverlet 6pcs set" xfId="6452" xr:uid="{2DCCC86C-6673-4319-80B4-287E32BCAEE9}"/>
    <cellStyle name="好_WM Mexico-121015C  Coverlet Mini set" xfId="6453" xr:uid="{E3D88BA8-80B8-4C19-88FD-757ED0DF8356}"/>
    <cellStyle name="汇总" xfId="1582" xr:uid="{00000000-0005-0000-0000-00002B060000}"/>
    <cellStyle name="汇总 2" xfId="1583" xr:uid="{00000000-0005-0000-0000-00002C060000}"/>
    <cellStyle name="汇总 2 2" xfId="4635" xr:uid="{0799A23B-BD14-45C8-ABD6-7B55A91C8665}"/>
    <cellStyle name="汇总 2 2 2" xfId="7620" xr:uid="{6BC554E8-D4DA-4C66-AC30-365BA91CCFE0}"/>
    <cellStyle name="汇总 2 2 2 2" xfId="9855" xr:uid="{3D017644-B1A1-4BB8-B444-8C410FC8F259}"/>
    <cellStyle name="汇总 2 2 3" xfId="6654" xr:uid="{79FE03D9-A818-4B8E-B06F-775DBA6B3A36}"/>
    <cellStyle name="汇总 2 2 3 2" xfId="9605" xr:uid="{818397BA-0404-4918-B2FC-F7274CC0CE15}"/>
    <cellStyle name="汇总 2 2 4" xfId="9050" xr:uid="{B854557D-64FE-473B-AE3B-D9BD2B90BADA}"/>
    <cellStyle name="汇总 2 3" xfId="6655" xr:uid="{0DFF39B7-69E5-493D-B1EE-7820C651EBA6}"/>
    <cellStyle name="汇总 2 3 2" xfId="9606" xr:uid="{DF8F5F9D-DCB4-49AD-AE91-BA11D33A9281}"/>
    <cellStyle name="汇总 2 4" xfId="6653" xr:uid="{33EA03EF-DA17-48F8-BB45-A1D730DAF9CC}"/>
    <cellStyle name="汇总 2 4 2" xfId="9604" xr:uid="{DAE4F987-FEF3-44DE-8011-3DA4A9529879}"/>
    <cellStyle name="汇总 2 5" xfId="8560" xr:uid="{CB31F2B7-3DED-4EF9-8C36-4A8405D3F38D}"/>
    <cellStyle name="汇总 2 5 2" xfId="10067" xr:uid="{D5366E2A-A6B5-4160-A753-016B6137BF89}"/>
    <cellStyle name="汇总 2 6" xfId="3100" xr:uid="{E5A14EF1-96EE-41C8-A519-34FD0074526C}"/>
    <cellStyle name="汇总 2_BASI130503-BLK-MF" xfId="7621" xr:uid="{038F0DCA-20B3-499A-8946-5F1AA4BF5A50}"/>
    <cellStyle name="汇总 3" xfId="1584" xr:uid="{00000000-0005-0000-0000-00002D060000}"/>
    <cellStyle name="汇总 3 2" xfId="4636" xr:uid="{96201AE1-4F80-4184-BE9D-CFF1E5823573}"/>
    <cellStyle name="汇总 3 2 2" xfId="7623" xr:uid="{511ED84A-4158-4F78-8216-47DB9E2A4ECB}"/>
    <cellStyle name="汇总 3 2 2 2" xfId="9857" xr:uid="{8812482E-EE26-4BE1-BE74-7759089AD6A0}"/>
    <cellStyle name="汇总 3 2 3" xfId="7622" xr:uid="{60B5474F-D60D-4486-B54C-D8F79EE08569}"/>
    <cellStyle name="汇总 3 2 3 2" xfId="9856" xr:uid="{A7D66E92-950F-4563-BC44-FFF265F08462}"/>
    <cellStyle name="汇总 3 2 4" xfId="9051" xr:uid="{823C48B1-B675-469F-8EA1-06D3FE09B784}"/>
    <cellStyle name="汇总 3 3" xfId="7624" xr:uid="{AA52ED5C-5BFC-448F-B4C2-FAC89894A21C}"/>
    <cellStyle name="汇总 3 3 2" xfId="9858" xr:uid="{1D051270-7541-4B4A-B251-D631ABFF5863}"/>
    <cellStyle name="汇总 3 4" xfId="6656" xr:uid="{A8CEA7F4-5835-470D-AE47-0ABEA83ED42F}"/>
    <cellStyle name="汇总 3 4 2" xfId="9607" xr:uid="{1C3D8D58-8FA1-4C41-9EE5-B53A1E66468B}"/>
    <cellStyle name="汇总 3 5" xfId="8561" xr:uid="{81277500-D267-462C-8414-9C8C2C7C1205}"/>
    <cellStyle name="汇总 3 5 2" xfId="10068" xr:uid="{98C4335E-77C4-4B72-94BD-13FF150C5EEB}"/>
    <cellStyle name="汇总 3 6" xfId="3101" xr:uid="{F6B1481D-725B-41D4-BA83-EFF07DF88DC6}"/>
    <cellStyle name="汇总 3_BASI130503-BLK-MF" xfId="7625" xr:uid="{258D2A03-5B5D-4411-AECF-ACD37C50467E}"/>
    <cellStyle name="汇总 4" xfId="4634" xr:uid="{BECE7266-FDCF-40D4-92C4-5DC6DE661579}"/>
    <cellStyle name="汇总 4 2" xfId="6657" xr:uid="{BDFC9782-C67C-4B58-B71E-52ED08357063}"/>
    <cellStyle name="汇总 4 2 2" xfId="9608" xr:uid="{A0DB02B0-6595-4F87-881F-CB8213243F11}"/>
    <cellStyle name="汇总 4 3" xfId="9049" xr:uid="{A3B81BCA-358F-4F97-8E1F-AC6F1466F6AD}"/>
    <cellStyle name="汇总 5" xfId="7626" xr:uid="{CD60C3E4-0F99-4497-AA5A-35A91EF13580}"/>
    <cellStyle name="汇总 5 2" xfId="9859" xr:uid="{78FC2F9E-BDD8-4C12-91FF-5EC029E63CAC}"/>
    <cellStyle name="汇总 6" xfId="7619" xr:uid="{5027ED4A-CFAC-44AA-BC94-EC38BB56634F}"/>
    <cellStyle name="汇总 6 2" xfId="9854" xr:uid="{02289BD6-C8C7-40A3-AA9E-3CA49FE58971}"/>
    <cellStyle name="汇总 7" xfId="8559" xr:uid="{345DBD28-A80D-42FA-B3AF-6ED2D881349D}"/>
    <cellStyle name="汇总 7 2" xfId="10066" xr:uid="{F2008C77-3F86-4673-8077-64C8E4DE3696}"/>
    <cellStyle name="货币" xfId="14" builtinId="4"/>
    <cellStyle name="货币 10" xfId="8109" xr:uid="{54CEC0E5-E576-44BE-8FFD-CB4DBEAB8E9C}"/>
    <cellStyle name="货币 2" xfId="1629" xr:uid="{CF316E00-8E09-42AB-8C17-CB74950F1136}"/>
    <cellStyle name="货币 2 2" xfId="6685" xr:uid="{CCF91A52-76A9-44F4-B7C2-EAB96936EFC3}"/>
    <cellStyle name="货币 2 2 2" xfId="9623" xr:uid="{6F9AD808-C943-4F30-B410-130BDEAB899E}"/>
    <cellStyle name="货币 2 3" xfId="6684" xr:uid="{C2BB1590-9C85-4677-AB7E-BBF4DF1432EF}"/>
    <cellStyle name="货币 2 3 2" xfId="9622" xr:uid="{970B5A99-29EF-4E9D-99D0-0CDF5CA1606D}"/>
    <cellStyle name="货币 2 30" xfId="1601" xr:uid="{00000000-0005-0000-0000-00002F060000}"/>
    <cellStyle name="货币 2 30 2" xfId="4638" xr:uid="{CD913662-8A9F-4293-A7B4-3F9DDC142297}"/>
    <cellStyle name="货币 2 30 2 2" xfId="9052" xr:uid="{B8FD6722-EC4E-4311-A3AD-5ABDC940E058}"/>
    <cellStyle name="货币 2 30 3" xfId="7103" xr:uid="{1A52F063-1680-40FA-BA2B-CF0B8406D4F3}"/>
    <cellStyle name="货币 2 30 3 2" xfId="9786" xr:uid="{49D215DA-1AF3-4C83-AF66-EA98CB78EE4C}"/>
    <cellStyle name="货币 2 30 4" xfId="8441" xr:uid="{1500E6FE-1401-425B-B477-6DEE6F21B38C}"/>
    <cellStyle name="货币 2 30 4 2" xfId="9953" xr:uid="{343F7B93-2DC3-4380-B7DF-A199B2CB5A7F}"/>
    <cellStyle name="货币 2 30 5" xfId="3111" xr:uid="{5132CC6D-588E-4025-BCF8-80F02EF68F02}"/>
    <cellStyle name="货币 2 30 6" xfId="8682" xr:uid="{0015818B-42C0-4306-87AD-26F6FDDE9BDD}"/>
    <cellStyle name="货币 2 4" xfId="8446" xr:uid="{BA1C0FB1-A821-4B05-9C0F-E2639D6D0809}"/>
    <cellStyle name="货币 2 5" xfId="4637" xr:uid="{A2F0063B-0168-4515-8EB2-C4C1A94EAB16}"/>
    <cellStyle name="货币 3" xfId="6686" xr:uid="{87DE7033-230F-40A8-9826-59915CFB8913}"/>
    <cellStyle name="货币 3 2" xfId="6687" xr:uid="{EDCCE443-AFB7-4EB4-B229-2BA6083A184C}"/>
    <cellStyle name="货币 4" xfId="6688" xr:uid="{DCF454E8-ACDB-45C7-8A0E-EE080DD3BA27}"/>
    <cellStyle name="货币 5" xfId="6689" xr:uid="{DB16D418-696D-43EC-87EF-C14D8BEC0F01}"/>
    <cellStyle name="货币 5 2" xfId="9624" xr:uid="{9F62CFF4-B4F9-4142-AC99-E836AEB12120}"/>
    <cellStyle name="货币 6" xfId="7656" xr:uid="{A87D138A-5BA7-43B8-A589-FB8C8179292C}"/>
    <cellStyle name="货币 7" xfId="4699" xr:uid="{BB17DB8C-2750-412D-A558-3DA38CD93294}"/>
    <cellStyle name="货币 7 2" xfId="9079" xr:uid="{92F11AD8-777B-4A92-A677-DF32FC430616}"/>
    <cellStyle name="货币 8" xfId="8094" xr:uid="{F0D75462-8DC7-4D39-848B-4817A44560DF}"/>
    <cellStyle name="货币 9" xfId="8097" xr:uid="{FFFDF838-66F0-459F-807B-9AC1C1E08425}"/>
    <cellStyle name="货币 9 2" xfId="9931" xr:uid="{1414EAA3-3203-4AC1-9C8E-60753B924469}"/>
    <cellStyle name="计算" xfId="1598" xr:uid="{00000000-0005-0000-0000-000030060000}"/>
    <cellStyle name="计算 2" xfId="1599" xr:uid="{00000000-0005-0000-0000-000031060000}"/>
    <cellStyle name="计算 2 2" xfId="4640" xr:uid="{3216E726-F2D1-4D44-A14B-B013CB810680}"/>
    <cellStyle name="计算 2 2 2" xfId="7649" xr:uid="{B68A9576-073A-4E0E-8ECC-8CE2FC3FEBD5}"/>
    <cellStyle name="计算 2 2 2 2" xfId="9867" xr:uid="{3B62BFE6-FC28-495F-B6B8-7CDDE930A116}"/>
    <cellStyle name="计算 2 2 3" xfId="6680" xr:uid="{CDD75FDD-DB85-4325-8313-8AEFD4F5470A}"/>
    <cellStyle name="计算 2 2 3 2" xfId="9618" xr:uid="{4FCD380B-BDC4-439A-B1D9-92CB780B5809}"/>
    <cellStyle name="计算 2 2 4" xfId="9054" xr:uid="{6FC4A6F1-951D-49EF-A126-2F5225E84B02}"/>
    <cellStyle name="计算 2 3" xfId="6681" xr:uid="{B559ACBE-15CD-44C3-86F4-E7902895306E}"/>
    <cellStyle name="计算 2 3 2" xfId="9619" xr:uid="{535E8EA1-76F1-463B-9538-A25ACF913D17}"/>
    <cellStyle name="计算 2 4" xfId="6679" xr:uid="{72ED501E-102D-4DF9-BE43-214DD4C4BB79}"/>
    <cellStyle name="计算 2 4 2" xfId="9617" xr:uid="{47AAFBC8-3B87-4206-B785-AF49632AFF79}"/>
    <cellStyle name="计算 2 5" xfId="8566" xr:uid="{172716D3-AFB9-415A-8BEF-AB4405E0CB8E}"/>
    <cellStyle name="计算 2 5 2" xfId="10073" xr:uid="{3FB6FE88-7ADD-464F-9249-3A1BA1FAC673}"/>
    <cellStyle name="计算 2 6" xfId="3109" xr:uid="{F3A309ED-6743-4A58-ABAC-E7127CAF05EA}"/>
    <cellStyle name="计算 2_BASI130503-BLK-MF" xfId="7650" xr:uid="{D9628828-BC62-4C76-B521-5FBD47786012}"/>
    <cellStyle name="计算 3" xfId="1600" xr:uid="{00000000-0005-0000-0000-000032060000}"/>
    <cellStyle name="计算 3 2" xfId="4641" xr:uid="{6CD15C54-5950-4D6C-A2D1-A93C3DA68BA4}"/>
    <cellStyle name="计算 3 2 2" xfId="7652" xr:uid="{C84A2E38-99D8-400E-9EB9-3F16B8F9BBAA}"/>
    <cellStyle name="计算 3 2 2 2" xfId="9869" xr:uid="{E27DEC15-EE97-4ACF-A0D0-ACDE17A5B380}"/>
    <cellStyle name="计算 3 2 3" xfId="7651" xr:uid="{D86A4603-7587-4E1C-971A-111547E0A03F}"/>
    <cellStyle name="计算 3 2 3 2" xfId="9868" xr:uid="{C6E2BE69-10FD-4B05-AF41-18FFDB0764E3}"/>
    <cellStyle name="计算 3 2 4" xfId="9055" xr:uid="{A918B11F-7BD8-44F3-A241-6F7B1EEB3A29}"/>
    <cellStyle name="计算 3 3" xfId="7653" xr:uid="{DF08B884-6325-46FB-9295-1F153860D9D4}"/>
    <cellStyle name="计算 3 3 2" xfId="9870" xr:uid="{0A21C916-E134-44F9-AED0-A9A16A103755}"/>
    <cellStyle name="计算 3 4" xfId="6682" xr:uid="{BFF20273-B81E-47E0-A17D-3113EB3A9682}"/>
    <cellStyle name="计算 3 4 2" xfId="9620" xr:uid="{D16EDC9C-21F0-4D57-BA01-12CE42C530FA}"/>
    <cellStyle name="计算 3 5" xfId="8567" xr:uid="{EAAF876E-A679-4711-8044-1BC2101E52A1}"/>
    <cellStyle name="计算 3 5 2" xfId="10074" xr:uid="{531B5025-A282-4520-A169-12FAE7B4CB2F}"/>
    <cellStyle name="计算 3 6" xfId="3110" xr:uid="{19781DAB-46AE-4955-B40B-9B9FA1DAE033}"/>
    <cellStyle name="计算 3_BASI130503-BLK-MF" xfId="7654" xr:uid="{D1D91896-B1BE-4FFC-83BE-31B43C5B10E7}"/>
    <cellStyle name="计算 4" xfId="4639" xr:uid="{731BF52F-F47D-4B19-BE61-20A20A5CD05D}"/>
    <cellStyle name="计算 4 2" xfId="6683" xr:uid="{3071A164-99C8-47CF-8B43-7DDB0B9C8165}"/>
    <cellStyle name="计算 4 2 2" xfId="9621" xr:uid="{D3E376D7-2A7D-47DC-B320-2B4C805217FC}"/>
    <cellStyle name="计算 4 3" xfId="9053" xr:uid="{93889FBF-ABFD-4354-9982-54DB947405EF}"/>
    <cellStyle name="计算 5" xfId="7655" xr:uid="{76B33C8B-81CE-4C1E-88D7-B8CF1CE90770}"/>
    <cellStyle name="计算 5 2" xfId="9871" xr:uid="{23DF5970-C857-4F99-A3E4-541678646407}"/>
    <cellStyle name="计算 6" xfId="7648" xr:uid="{7B8D4902-E487-48DA-AAD7-E724E02E24D1}"/>
    <cellStyle name="计算 6 2" xfId="9866" xr:uid="{97C5A1A6-3605-44BD-8363-5E8601EE4238}"/>
    <cellStyle name="计算 7" xfId="8565" xr:uid="{E8024CF3-AC9A-4D09-B183-5C9B3385B2A0}"/>
    <cellStyle name="计算 7 2" xfId="10072" xr:uid="{BDCCCE12-6086-45E3-A8F3-5D0E0E99B155}"/>
    <cellStyle name="检查单元格" xfId="1578" xr:uid="{00000000-0005-0000-0000-000033060000}"/>
    <cellStyle name="检查单元格 2" xfId="1579" xr:uid="{00000000-0005-0000-0000-000034060000}"/>
    <cellStyle name="检查单元格 2 2" xfId="4643" xr:uid="{92AFCB02-C936-4E04-B0B3-00ED0EFD7FC0}"/>
    <cellStyle name="检查单元格 2 2 2" xfId="7611" xr:uid="{9CBACE90-1590-4ACB-B578-57D36CDDECF9}"/>
    <cellStyle name="检查单元格 2 2 3" xfId="6647" xr:uid="{88F1CB43-591A-475C-8A11-459D364C3728}"/>
    <cellStyle name="检查单元格 2 3" xfId="6648" xr:uid="{73DC1B37-B23C-4841-8910-E8A7DE073C95}"/>
    <cellStyle name="检查单元格 2 4" xfId="6646" xr:uid="{AF327A99-75D2-48BB-9451-8AB133136EC1}"/>
    <cellStyle name="检查单元格 2 5" xfId="3097" xr:uid="{570DB5E5-487A-4D1B-BB7E-59CE6DACCAD4}"/>
    <cellStyle name="检查单元格 2_BASI130503-BLK-MF" xfId="7612" xr:uid="{44605854-3506-4DD2-9E2E-7766D38741AC}"/>
    <cellStyle name="检查单元格 3" xfId="1580" xr:uid="{00000000-0005-0000-0000-000035060000}"/>
    <cellStyle name="检查单元格 3 2" xfId="4644" xr:uid="{CBE62381-F12C-42AD-88F3-40C36B7DD744}"/>
    <cellStyle name="检查单元格 3 2 2" xfId="7614" xr:uid="{90DBD4B0-8BC0-4CA9-872E-4EDF7DCFFAF4}"/>
    <cellStyle name="检查单元格 3 2 3" xfId="7613" xr:uid="{6CDC18B2-280F-48F1-8B11-E2D0C97DB990}"/>
    <cellStyle name="检查单元格 3 3" xfId="7615" xr:uid="{171BE14C-DF43-4ADB-8DA8-E23CC329B026}"/>
    <cellStyle name="检查单元格 3 4" xfId="6649" xr:uid="{DDA5B394-1560-45FB-B42B-519227FF7701}"/>
    <cellStyle name="检查单元格 3 5" xfId="3098" xr:uid="{24B1EFF8-8995-4831-9274-5994CB7B28E5}"/>
    <cellStyle name="检查单元格 3_BASI130503-BLK-MF" xfId="7616" xr:uid="{8A748FA3-8657-49FD-AA5E-4C3A1229E64F}"/>
    <cellStyle name="检查单元格 4" xfId="4642" xr:uid="{4959E25C-34DD-4BA7-AEC0-D9539D7F4DEE}"/>
    <cellStyle name="检查单元格 4 2" xfId="6650" xr:uid="{61EFC372-1396-414C-A80C-FF096F1D492F}"/>
    <cellStyle name="检查单元格 5" xfId="7617" xr:uid="{2A471154-0CAD-4A5D-9DE3-4A6F3C9319E5}"/>
    <cellStyle name="检查单元格 6" xfId="7610" xr:uid="{792AF704-6B0F-46BA-BA07-839EBA4A667D}"/>
    <cellStyle name="解释性文本" xfId="1592" xr:uid="{00000000-0005-0000-0000-000036060000}"/>
    <cellStyle name="解释性文本 2" xfId="1593" xr:uid="{00000000-0005-0000-0000-000037060000}"/>
    <cellStyle name="解释性文本 2 2" xfId="4646" xr:uid="{62E815E1-EE13-44E5-8EB3-21437FD2502D}"/>
    <cellStyle name="解释性文本 2 2 2" xfId="7637" xr:uid="{1E4BBFD5-5846-40A5-B1DE-FB27E4463A2B}"/>
    <cellStyle name="解释性文本 2 2 3" xfId="6670" xr:uid="{CD7D1FC3-6461-489D-88D0-FBE9EC5CB74C}"/>
    <cellStyle name="解释性文本 2 3" xfId="6671" xr:uid="{73D44A90-E93A-405E-9F52-390F5846B06A}"/>
    <cellStyle name="解释性文本 2 4" xfId="6669" xr:uid="{E62EBF88-B38A-42E0-9670-118AF7725E9C}"/>
    <cellStyle name="解释性文本 2 5" xfId="3105" xr:uid="{297FECD9-01CA-4912-99D8-6F599CD5AC9A}"/>
    <cellStyle name="解释性文本 3" xfId="1594" xr:uid="{00000000-0005-0000-0000-000038060000}"/>
    <cellStyle name="解释性文本 3 2" xfId="4647" xr:uid="{628DAA00-0631-483F-A689-1E9C42BEDA9D}"/>
    <cellStyle name="解释性文本 3 2 2" xfId="7639" xr:uid="{7A46FF91-884C-43B8-A271-F7853D653BA0}"/>
    <cellStyle name="解释性文本 3 2 3" xfId="7638" xr:uid="{0DBADAEE-FF16-4DF9-9CD5-A77450FE7390}"/>
    <cellStyle name="解释性文本 3 3" xfId="7640" xr:uid="{A551E670-6F11-4079-9202-66436156717D}"/>
    <cellStyle name="解释性文本 3 4" xfId="6672" xr:uid="{B38919B4-58A2-400B-994C-B880954EEBA4}"/>
    <cellStyle name="解释性文本 3 5" xfId="3106" xr:uid="{EE636971-1B15-47BF-846E-CDC75BE2F708}"/>
    <cellStyle name="解释性文本 4" xfId="4645" xr:uid="{A88B4DBA-36CC-44D8-84A3-8262CC579E31}"/>
    <cellStyle name="解释性文本 4 2" xfId="6673" xr:uid="{D260CB59-2C90-4E99-BC9A-CC2799C4F889}"/>
    <cellStyle name="解释性文本 5" xfId="7641" xr:uid="{CBB9F859-19C6-40F8-AEED-1F3D2D39BA9D}"/>
    <cellStyle name="解释性文本 6" xfId="7636" xr:uid="{77AB46E2-7ED9-4CE6-88D2-ABBAD5D95EC5}"/>
    <cellStyle name="警告文本" xfId="1595" xr:uid="{00000000-0005-0000-0000-000039060000}"/>
    <cellStyle name="警告文本 2" xfId="1596" xr:uid="{00000000-0005-0000-0000-00003A060000}"/>
    <cellStyle name="警告文本 2 2" xfId="4649" xr:uid="{F6DC2CB6-5C67-4D0E-8001-BD38C2C9B3E3}"/>
    <cellStyle name="警告文本 2 2 2" xfId="7643" xr:uid="{0EFB0B20-F6C6-4A91-86E8-EC338FA8E580}"/>
    <cellStyle name="警告文本 2 2 3" xfId="6675" xr:uid="{05C00EBE-F2F0-4F18-8B0A-91AD5E69E29B}"/>
    <cellStyle name="警告文本 2 3" xfId="6676" xr:uid="{0E4A9B6A-C19A-4DA5-9D02-7C5FC005DABD}"/>
    <cellStyle name="警告文本 2 4" xfId="6674" xr:uid="{63A65F87-B70C-4AA9-900D-DECC079DBAC9}"/>
    <cellStyle name="警告文本 2 5" xfId="3107" xr:uid="{CE1FF152-7858-4304-BA08-434D8168A885}"/>
    <cellStyle name="警告文本 3" xfId="1597" xr:uid="{00000000-0005-0000-0000-00003B060000}"/>
    <cellStyle name="警告文本 3 2" xfId="4650" xr:uid="{2A77E47B-383D-4386-80E8-29CC9DC2856E}"/>
    <cellStyle name="警告文本 3 2 2" xfId="7645" xr:uid="{E5A796E9-711F-43A2-B64C-0F47262E030F}"/>
    <cellStyle name="警告文本 3 2 3" xfId="7644" xr:uid="{2B3818C3-C947-49F5-B866-CCF99E6659B6}"/>
    <cellStyle name="警告文本 3 3" xfId="7646" xr:uid="{81542D26-B5FE-458B-A5EC-5C044775128F}"/>
    <cellStyle name="警告文本 3 4" xfId="6677" xr:uid="{EFB90E2C-A1B9-4741-97E2-A58D1681C360}"/>
    <cellStyle name="警告文本 3 5" xfId="3108" xr:uid="{E8FFA9B5-408A-4C5F-B3CA-0F16B9F33E89}"/>
    <cellStyle name="警告文本 4" xfId="4648" xr:uid="{6E0FD4D1-D178-41D5-8F46-C92EE39364D1}"/>
    <cellStyle name="警告文本 4 2" xfId="6678" xr:uid="{9146C58D-CE93-42BC-9175-CBDAC215931E}"/>
    <cellStyle name="警告文本 5" xfId="7647" xr:uid="{227E9CDC-E1C9-4EB6-88E5-30D5674E7E76}"/>
    <cellStyle name="警告文本 6" xfId="7642" xr:uid="{FE05FAC8-8D1F-4441-896A-46BB3EDAA565}"/>
    <cellStyle name="链接单元格" xfId="1612" xr:uid="{00000000-0005-0000-0000-00003C060000}"/>
    <cellStyle name="链接单元格 2" xfId="1613" xr:uid="{00000000-0005-0000-0000-00003D060000}"/>
    <cellStyle name="链接单元格 2 2" xfId="4652" xr:uid="{FF5D0FEA-1185-4643-BAD9-79108EFA344F}"/>
    <cellStyle name="链接单元格 2 2 2" xfId="7680" xr:uid="{8608B2CE-D800-4B80-B395-84EF40B67DF8}"/>
    <cellStyle name="链接单元格 2 2 3" xfId="6707" xr:uid="{E093BF71-A908-46C1-86E6-C87841A1DF02}"/>
    <cellStyle name="链接单元格 2 3" xfId="6708" xr:uid="{C602AD3C-5018-41E9-AB7C-EAABC69ADDC5}"/>
    <cellStyle name="链接单元格 2 4" xfId="6706" xr:uid="{F9CE27CA-FB6E-4C1E-BAF8-283BCAE5C851}"/>
    <cellStyle name="链接单元格 2 5" xfId="3118" xr:uid="{28DF2DC6-A5A7-4E33-ABBB-B3C740692D2F}"/>
    <cellStyle name="链接单元格 2_BASI130503-BLK-MF" xfId="7681" xr:uid="{D21DC137-6030-4D73-A887-B1B35C5FF265}"/>
    <cellStyle name="链接单元格 3" xfId="1614" xr:uid="{00000000-0005-0000-0000-00003E060000}"/>
    <cellStyle name="链接单元格 3 2" xfId="4653" xr:uid="{DD0DDCAC-8126-4C32-826C-86CD342A2AB2}"/>
    <cellStyle name="链接单元格 3 2 2" xfId="7683" xr:uid="{CAC2D132-BBF6-4489-8E3C-21AA6EB0D9C2}"/>
    <cellStyle name="链接单元格 3 2 3" xfId="7682" xr:uid="{A1ECCF2A-F7E1-48EA-8D69-D11AF50FBCA1}"/>
    <cellStyle name="链接单元格 3 3" xfId="7684" xr:uid="{5E8B4990-C41E-41D3-B437-C9D0047ED19A}"/>
    <cellStyle name="链接单元格 3 4" xfId="6709" xr:uid="{6F19F1DA-682D-4EAA-9FA3-45ADDBC43429}"/>
    <cellStyle name="链接单元格 3 5" xfId="3119" xr:uid="{4BD7A206-EC02-47FB-87E5-1A598C1F26A6}"/>
    <cellStyle name="链接单元格 3_BASI130503-BLK-MF" xfId="7685" xr:uid="{D50C8220-9E5A-438D-BB83-9A45DDE719D3}"/>
    <cellStyle name="链接单元格 4" xfId="4651" xr:uid="{08CC73A0-AB14-4A2D-A4DC-080021B10FDE}"/>
    <cellStyle name="链接单元格 4 2" xfId="6710" xr:uid="{9A3E5DE8-2179-4C4C-A046-0798816FA3BB}"/>
    <cellStyle name="链接单元格 5" xfId="7686" xr:uid="{3FE1AC51-D37C-44E5-AAB3-C73098C88F80}"/>
    <cellStyle name="链接单元格 6" xfId="7679" xr:uid="{66A7EFF8-5E40-48D7-BCD6-BE7F407A8683}"/>
    <cellStyle name="霓付 [0]_97MBO" xfId="1615" xr:uid="{00000000-0005-0000-0000-00003F060000}"/>
    <cellStyle name="霓付_97MBO" xfId="1616" xr:uid="{00000000-0005-0000-0000-000040060000}"/>
    <cellStyle name="烹拳 [0]_97MBO" xfId="1588" xr:uid="{00000000-0005-0000-0000-000041060000}"/>
    <cellStyle name="烹拳_97MBO" xfId="1589" xr:uid="{00000000-0005-0000-0000-000042060000}"/>
    <cellStyle name="普通_ 白土" xfId="1560" xr:uid="{00000000-0005-0000-0000-000043060000}"/>
    <cellStyle name="千分位[0]_ 白土" xfId="1421" xr:uid="{00000000-0005-0000-0000-000044060000}"/>
    <cellStyle name="千分位_ 白土" xfId="1422" xr:uid="{00000000-0005-0000-0000-000045060000}"/>
    <cellStyle name="千位[0]_laroux" xfId="1419" xr:uid="{00000000-0005-0000-0000-000046060000}"/>
    <cellStyle name="千位_laroux" xfId="1420" xr:uid="{00000000-0005-0000-0000-000047060000}"/>
    <cellStyle name="千位分隔 2" xfId="1625" xr:uid="{00000000-0005-0000-0000-000048060000}"/>
    <cellStyle name="千位分隔 2 2" xfId="6368" xr:uid="{D83A5652-B41C-4A49-A064-5D499CF1343C}"/>
    <cellStyle name="千位分隔 2 2 2" xfId="9583" xr:uid="{49343335-D6FE-4E03-8EC4-CDF80349CA8F}"/>
    <cellStyle name="千位分隔 2 3" xfId="8443" xr:uid="{8EE33F8E-2DEB-41D6-B260-378EB9606CF9}"/>
    <cellStyle name="千位分隔 2 3 2" xfId="9954" xr:uid="{D9B98990-84FA-497F-B4E9-339443EEC459}"/>
    <cellStyle name="千位分隔 2 4" xfId="6367" xr:uid="{CDDC143A-B678-46BB-A68D-A0E9BE47E355}"/>
    <cellStyle name="千位分隔 3" xfId="8093" xr:uid="{CD21E2E0-5303-4647-A1F1-20E4D3135E99}"/>
    <cellStyle name="千位分隔 3 2" xfId="9929" xr:uid="{06B37E14-F566-480D-A552-544F4075D67D}"/>
    <cellStyle name="钎霖_laroux" xfId="1611" xr:uid="{00000000-0005-0000-0000-000049060000}"/>
    <cellStyle name="强调文字颜色 1" xfId="1542" xr:uid="{00000000-0005-0000-0000-00004A060000}"/>
    <cellStyle name="强调文字颜色 1 2" xfId="1543" xr:uid="{00000000-0005-0000-0000-00004B060000}"/>
    <cellStyle name="强调文字颜色 1 2 2" xfId="4654" xr:uid="{8879C203-EDBC-4DF4-9352-BE97E8931B93}"/>
    <cellStyle name="强调文字颜色 1 2 2 2" xfId="7535" xr:uid="{1794BF8D-6409-4E45-8AAD-3D87C8E247AC}"/>
    <cellStyle name="强调文字颜色 1 2 2 3" xfId="6580" xr:uid="{8C4EFBB1-3977-4D69-B6F4-FFA5DEF9DC26}"/>
    <cellStyle name="强调文字颜色 1 2 3" xfId="6581" xr:uid="{DCD6C241-5359-4F1F-B492-3F42CB51A67B}"/>
    <cellStyle name="强调文字颜色 1 2 4" xfId="6579" xr:uid="{DB35D74F-2F24-4650-8B9D-DF59D4BC6DF3}"/>
    <cellStyle name="强调文字颜色 1 2 5" xfId="3073" xr:uid="{B1D74FFF-219A-4EA5-8047-8D396180D789}"/>
    <cellStyle name="强调文字颜色 1 3" xfId="1544" xr:uid="{00000000-0005-0000-0000-00004C060000}"/>
    <cellStyle name="强调文字颜色 1 3 2" xfId="4655" xr:uid="{3CF9E1C5-C6B3-4328-BA5A-C9C0992325B8}"/>
    <cellStyle name="强调文字颜色 1 3 2 2" xfId="7537" xr:uid="{290583B4-17AE-4D71-9381-C499F9C814AB}"/>
    <cellStyle name="强调文字颜色 1 3 2 3" xfId="7536" xr:uid="{307E70FF-4305-49F8-9A89-71C407390E73}"/>
    <cellStyle name="强调文字颜色 1 3 3" xfId="7538" xr:uid="{B50D7F80-7E4C-4F14-9544-C9F3352CE10B}"/>
    <cellStyle name="强调文字颜色 1 3 4" xfId="6582" xr:uid="{A7E383A1-6ABE-48C2-A73D-935B9A744B17}"/>
    <cellStyle name="强调文字颜色 1 3 5" xfId="3074" xr:uid="{060EE24C-2936-475C-9D42-1EBDE03B1CC3}"/>
    <cellStyle name="强调文字颜色 1 4" xfId="6583" xr:uid="{5CCABF3B-7469-4917-A0AD-84A6F1C48FAB}"/>
    <cellStyle name="强调文字颜色 1 5" xfId="7539" xr:uid="{DB8E39C3-2291-4AF6-87D0-FA9ABFA48A12}"/>
    <cellStyle name="强调文字颜色 1 6" xfId="7534" xr:uid="{FADA15FA-EC26-480A-A480-18D684CA64A6}"/>
    <cellStyle name="强调文字颜色 2" xfId="1545" xr:uid="{00000000-0005-0000-0000-00004D060000}"/>
    <cellStyle name="强调文字颜色 2 2" xfId="1546" xr:uid="{00000000-0005-0000-0000-00004E060000}"/>
    <cellStyle name="强调文字颜色 2 2 2" xfId="4656" xr:uid="{815B66CD-EEC8-4A1C-B9DF-E1DB571DF558}"/>
    <cellStyle name="强调文字颜色 2 2 2 2" xfId="7541" xr:uid="{A2EBA7FC-3B8A-4036-90A1-457A625A7615}"/>
    <cellStyle name="强调文字颜色 2 2 2 3" xfId="6585" xr:uid="{ADE8F686-BB47-4E4B-AB7E-61648D2E4458}"/>
    <cellStyle name="强调文字颜色 2 2 3" xfId="6586" xr:uid="{1327CB4A-BAB4-413F-B6D8-A69C8E932F56}"/>
    <cellStyle name="强调文字颜色 2 2 4" xfId="6584" xr:uid="{E9E5797B-816E-4550-87BF-20F30E0D414E}"/>
    <cellStyle name="强调文字颜色 2 2 5" xfId="3075" xr:uid="{0DDA9B51-53E1-41D3-AB93-5D062B14F914}"/>
    <cellStyle name="强调文字颜色 2 3" xfId="1547" xr:uid="{00000000-0005-0000-0000-00004F060000}"/>
    <cellStyle name="强调文字颜色 2 3 2" xfId="4657" xr:uid="{FAE47118-D7A4-4CAA-9EEE-9DAA9E80BA2E}"/>
    <cellStyle name="强调文字颜色 2 3 2 2" xfId="7543" xr:uid="{9F81C01C-CDB8-4A0A-91DA-5CCD833BE006}"/>
    <cellStyle name="强调文字颜色 2 3 2 3" xfId="7542" xr:uid="{B225FDCF-FF86-4C86-8582-031C56C160E1}"/>
    <cellStyle name="强调文字颜色 2 3 3" xfId="7544" xr:uid="{C5A45115-3BBB-4990-A80D-EDC22BC5651F}"/>
    <cellStyle name="强调文字颜色 2 3 4" xfId="6587" xr:uid="{255A13FE-DB91-4349-B6E8-71D94DF5BFC3}"/>
    <cellStyle name="强调文字颜色 2 3 5" xfId="3076" xr:uid="{FF8581D9-67A6-401B-8A82-97FCA60FD6EE}"/>
    <cellStyle name="强调文字颜色 2 4" xfId="6588" xr:uid="{D057C773-3136-4B75-8C56-287C93439C99}"/>
    <cellStyle name="强调文字颜色 2 5" xfId="7545" xr:uid="{B2CDC134-4233-41B6-A78B-C937A17C056E}"/>
    <cellStyle name="强调文字颜色 2 6" xfId="7540" xr:uid="{1735763F-5F59-4D5F-9687-8B0CFC1ACE0F}"/>
    <cellStyle name="强调文字颜色 3" xfId="1548" xr:uid="{00000000-0005-0000-0000-000050060000}"/>
    <cellStyle name="强调文字颜色 3 2" xfId="1549" xr:uid="{00000000-0005-0000-0000-000051060000}"/>
    <cellStyle name="强调文字颜色 3 2 2" xfId="4658" xr:uid="{8A7C53C2-1E72-4B33-83C2-EEA3B61CC00C}"/>
    <cellStyle name="强调文字颜色 3 2 2 2" xfId="7547" xr:uid="{84BC2E8C-1AE9-4B23-83E0-C90D05ED2187}"/>
    <cellStyle name="强调文字颜色 3 2 2 3" xfId="6590" xr:uid="{4B77E284-B7CF-418A-9C86-DED644377974}"/>
    <cellStyle name="强调文字颜色 3 2 3" xfId="6591" xr:uid="{BB6FC0E1-D373-4099-ACCE-3DE5F8EFF54C}"/>
    <cellStyle name="强调文字颜色 3 2 4" xfId="6589" xr:uid="{61B57214-6AB8-49F5-97BD-23B6CB35BF76}"/>
    <cellStyle name="强调文字颜色 3 2 5" xfId="3077" xr:uid="{11290D61-47FC-4F0B-8C9A-01E067C1D3D4}"/>
    <cellStyle name="强调文字颜色 3 3" xfId="1550" xr:uid="{00000000-0005-0000-0000-000052060000}"/>
    <cellStyle name="强调文字颜色 3 3 2" xfId="4659" xr:uid="{515A39A3-0FD7-4417-89C0-F1B41EB7F835}"/>
    <cellStyle name="强调文字颜色 3 3 2 2" xfId="7549" xr:uid="{788EA39F-6F65-43CB-B783-E2468028911B}"/>
    <cellStyle name="强调文字颜色 3 3 2 3" xfId="7548" xr:uid="{141DAE93-B01E-4F42-93CD-9EB8C50198BB}"/>
    <cellStyle name="强调文字颜色 3 3 3" xfId="7550" xr:uid="{0CE058E1-B116-478B-99F5-9220EC361A7A}"/>
    <cellStyle name="强调文字颜色 3 3 4" xfId="6592" xr:uid="{07FEFD38-DAE9-437D-98B3-F5E7240D5161}"/>
    <cellStyle name="强调文字颜色 3 3 5" xfId="3078" xr:uid="{CA6AA2B8-5ADB-4F91-830E-57EB3C429D52}"/>
    <cellStyle name="强调文字颜色 3 4" xfId="6593" xr:uid="{902CBA7D-0A1A-4EFA-98B2-F041E656DB90}"/>
    <cellStyle name="强调文字颜色 3 5" xfId="7551" xr:uid="{921A4C4A-3B5F-43A2-87A6-1959563E18EA}"/>
    <cellStyle name="强调文字颜色 3 6" xfId="7546" xr:uid="{8A905E73-98C6-4B77-9D7E-E5F77893ECEC}"/>
    <cellStyle name="强调文字颜色 4" xfId="1551" xr:uid="{00000000-0005-0000-0000-000053060000}"/>
    <cellStyle name="强调文字颜色 4 2" xfId="1552" xr:uid="{00000000-0005-0000-0000-000054060000}"/>
    <cellStyle name="强调文字颜色 4 2 2" xfId="4660" xr:uid="{2B14B02F-9FBA-4C97-B4D8-31958B994E0D}"/>
    <cellStyle name="强调文字颜色 4 2 2 2" xfId="7553" xr:uid="{619A9981-57E3-4AE7-AAD8-1B9A2E043CDB}"/>
    <cellStyle name="强调文字颜色 4 2 2 3" xfId="6595" xr:uid="{1E032A14-B3D3-4DD8-9F78-E7A9B2F13258}"/>
    <cellStyle name="强调文字颜色 4 2 3" xfId="6596" xr:uid="{E4FB2173-9A3D-4845-9868-A82EE1B1A5D7}"/>
    <cellStyle name="强调文字颜色 4 2 4" xfId="6594" xr:uid="{74D73D2E-5FEA-43D3-A9BB-EB3D8AADAA54}"/>
    <cellStyle name="强调文字颜色 4 2 5" xfId="3079" xr:uid="{E3376CD2-2A45-48F7-AB2E-BD376E6D270E}"/>
    <cellStyle name="强调文字颜色 4 3" xfId="1553" xr:uid="{00000000-0005-0000-0000-000055060000}"/>
    <cellStyle name="强调文字颜色 4 3 2" xfId="4661" xr:uid="{30F8728E-FE50-44F6-BF17-A43CA496EEF4}"/>
    <cellStyle name="强调文字颜色 4 3 2 2" xfId="7555" xr:uid="{7D75B7A5-EE39-44D5-ADE1-EAA7533C2992}"/>
    <cellStyle name="强调文字颜色 4 3 2 3" xfId="7554" xr:uid="{936F7AAF-7DB5-4D05-ADB4-024BEB4E1D37}"/>
    <cellStyle name="强调文字颜色 4 3 3" xfId="7556" xr:uid="{D6BEC39C-BB2E-4021-B443-E616DCFDA9CB}"/>
    <cellStyle name="强调文字颜色 4 3 4" xfId="6597" xr:uid="{BF7519AB-5046-4071-9428-0DF26D27DF3E}"/>
    <cellStyle name="强调文字颜色 4 3 5" xfId="3080" xr:uid="{12D515EE-9311-4D65-BE17-EBCE6D3AF38B}"/>
    <cellStyle name="强调文字颜色 4 4" xfId="6598" xr:uid="{DB0078D8-A763-4F3D-B319-9F7708802802}"/>
    <cellStyle name="强调文字颜色 4 5" xfId="7557" xr:uid="{D7FACF89-4A6A-4DC6-95D4-FB0F21F60426}"/>
    <cellStyle name="强调文字颜色 4 6" xfId="7552" xr:uid="{7FD4915D-EF97-482F-9560-39908E1F0CE4}"/>
    <cellStyle name="强调文字颜色 5" xfId="1554" xr:uid="{00000000-0005-0000-0000-000056060000}"/>
    <cellStyle name="强调文字颜色 5 2" xfId="1555" xr:uid="{00000000-0005-0000-0000-000057060000}"/>
    <cellStyle name="强调文字颜色 5 2 2" xfId="4662" xr:uid="{90CC4A8E-FB18-45A3-9B77-A00E980D4FB3}"/>
    <cellStyle name="强调文字颜色 5 2 2 2" xfId="7559" xr:uid="{C2DC214B-05E6-4037-963A-4DACF0A6A272}"/>
    <cellStyle name="强调文字颜色 5 2 2 3" xfId="6600" xr:uid="{7DEF0E29-F620-4E52-A4F8-41FEE3270EBD}"/>
    <cellStyle name="强调文字颜色 5 2 3" xfId="6601" xr:uid="{318B60EB-2B4A-439D-9793-F2F4A78A7434}"/>
    <cellStyle name="强调文字颜色 5 2 4" xfId="6599" xr:uid="{BCBD738D-D810-4B8D-A3A8-640D30927DDA}"/>
    <cellStyle name="强调文字颜色 5 2 5" xfId="3081" xr:uid="{7A89C847-809D-481F-95A7-B55A82CC30B2}"/>
    <cellStyle name="强调文字颜色 5 3" xfId="1556" xr:uid="{00000000-0005-0000-0000-000058060000}"/>
    <cellStyle name="强调文字颜色 5 3 2" xfId="4663" xr:uid="{EB646603-A9C8-4C25-B93D-9D5AF13D8019}"/>
    <cellStyle name="强调文字颜色 5 3 2 2" xfId="7561" xr:uid="{E8717BAA-A0BA-4383-941D-518CA0E52CC7}"/>
    <cellStyle name="强调文字颜色 5 3 2 3" xfId="7560" xr:uid="{ED64B261-A886-4599-8F27-1E59110476A0}"/>
    <cellStyle name="强调文字颜色 5 3 3" xfId="7562" xr:uid="{8FE19E4F-9E7C-460F-8239-8D71E4C36025}"/>
    <cellStyle name="强调文字颜色 5 3 4" xfId="6602" xr:uid="{C038256A-7422-415E-9518-4C27BC0C66DC}"/>
    <cellStyle name="强调文字颜色 5 3 5" xfId="3082" xr:uid="{9F2E1E12-F648-4E21-89A6-0EEEF88A8AA9}"/>
    <cellStyle name="强调文字颜色 5 4" xfId="6603" xr:uid="{24689EBA-6C87-443E-81C8-6594CCD0AAD6}"/>
    <cellStyle name="强调文字颜色 5 5" xfId="7563" xr:uid="{8BE54AFB-2798-46C9-8812-1794C849B8A9}"/>
    <cellStyle name="强调文字颜色 5 6" xfId="7558" xr:uid="{AC0E23A1-B5A4-4B87-978C-5FA7C463AD87}"/>
    <cellStyle name="强调文字颜色 6" xfId="1557" xr:uid="{00000000-0005-0000-0000-000059060000}"/>
    <cellStyle name="强调文字颜色 6 2" xfId="1558" xr:uid="{00000000-0005-0000-0000-00005A060000}"/>
    <cellStyle name="强调文字颜色 6 2 2" xfId="4664" xr:uid="{B706C767-8CAA-4310-A905-E0052318B5BB}"/>
    <cellStyle name="强调文字颜色 6 2 2 2" xfId="7565" xr:uid="{7A838CA1-0816-4D84-B687-5B4C30D9BDB4}"/>
    <cellStyle name="强调文字颜色 6 2 2 3" xfId="6605" xr:uid="{DB154372-915C-45A1-8C20-CFEBC2FF9BD5}"/>
    <cellStyle name="强调文字颜色 6 2 3" xfId="6606" xr:uid="{237BAA85-A834-488A-9073-66BD2C33C22E}"/>
    <cellStyle name="强调文字颜色 6 2 4" xfId="6604" xr:uid="{96C9C06D-7BEC-40E1-9344-E30C0BD2C162}"/>
    <cellStyle name="强调文字颜色 6 2 5" xfId="3083" xr:uid="{053F7674-C7CA-4D3D-A2FF-BA742AF0F36C}"/>
    <cellStyle name="强调文字颜色 6 3" xfId="1559" xr:uid="{00000000-0005-0000-0000-00005B060000}"/>
    <cellStyle name="强调文字颜色 6 3 2" xfId="4665" xr:uid="{611A2713-35AD-4D79-B87B-6A34EF41ED70}"/>
    <cellStyle name="强调文字颜色 6 3 2 2" xfId="7567" xr:uid="{DB26D81F-7CD1-4990-B108-AA0FF24A1004}"/>
    <cellStyle name="强调文字颜色 6 3 2 3" xfId="7566" xr:uid="{E70F2C22-4D09-4589-BCC4-7362FD378057}"/>
    <cellStyle name="强调文字颜色 6 3 3" xfId="7568" xr:uid="{771D0383-CE54-45F3-ABB5-EFEBBFD8317B}"/>
    <cellStyle name="强调文字颜色 6 3 4" xfId="6607" xr:uid="{B6D74A14-7B84-40A1-B3E4-1DE14742F15F}"/>
    <cellStyle name="强调文字颜色 6 3 5" xfId="3084" xr:uid="{47E000DD-6CC7-4250-B783-62C0B06EC3D7}"/>
    <cellStyle name="强调文字颜色 6 4" xfId="6608" xr:uid="{C7847BCA-CE15-44BC-A892-FE6573CFEDC2}"/>
    <cellStyle name="强调文字颜色 6 5" xfId="7569" xr:uid="{41A10B03-0B70-4417-8F57-55B6B97A0C57}"/>
    <cellStyle name="强调文字颜色 6 6" xfId="7564" xr:uid="{08772AD4-694D-44DD-BE39-6C27D8672465}"/>
    <cellStyle name="适中" xfId="1608" xr:uid="{00000000-0005-0000-0000-00005C060000}"/>
    <cellStyle name="适中 2" xfId="1609" xr:uid="{00000000-0005-0000-0000-00005D060000}"/>
    <cellStyle name="适中 2 2" xfId="4667" xr:uid="{19801DE3-DF09-45F7-B3DE-B1FFD3E539EF}"/>
    <cellStyle name="适中 2 2 2" xfId="7674" xr:uid="{D2F397F0-E5F7-4373-AD99-B5CE75156CD3}"/>
    <cellStyle name="适中 2 2 3" xfId="6702" xr:uid="{F5816BB4-5CBC-4717-82EB-BB0226353309}"/>
    <cellStyle name="适中 2 3" xfId="6703" xr:uid="{877BCF3F-C142-423C-BFD8-899F0D1B7DE3}"/>
    <cellStyle name="适中 2 4" xfId="6701" xr:uid="{F15C8C6E-E019-4C46-A5EF-8766562D11D7}"/>
    <cellStyle name="适中 2 5" xfId="3116" xr:uid="{7EC1272B-64B8-462E-85B3-05DA4477DF49}"/>
    <cellStyle name="适中 3" xfId="1610" xr:uid="{00000000-0005-0000-0000-00005E060000}"/>
    <cellStyle name="适中 3 2" xfId="4668" xr:uid="{91821E9A-684E-4A32-8CA7-BB763CC4B31F}"/>
    <cellStyle name="适中 3 2 2" xfId="7676" xr:uid="{FB84A194-ECFB-4299-A75A-8204D357DDD2}"/>
    <cellStyle name="适中 3 2 3" xfId="7675" xr:uid="{70C15B53-6A20-4F02-A0FA-1E3D69D5FFBF}"/>
    <cellStyle name="适中 3 3" xfId="7677" xr:uid="{42AF6437-2982-43C3-8418-CF360A3D851A}"/>
    <cellStyle name="适中 3 4" xfId="6704" xr:uid="{4782BFD7-A73B-485B-9003-0E72092E4C58}"/>
    <cellStyle name="适中 3 5" xfId="3117" xr:uid="{FD043431-1248-4950-A1ED-27CAB4FE139E}"/>
    <cellStyle name="适中 4" xfId="4666" xr:uid="{B72F6652-6D3E-442F-B46C-11A398CE0F7E}"/>
    <cellStyle name="适中 4 2" xfId="6705" xr:uid="{49079FD3-3AD9-4E42-94A0-89C9EC8881AD}"/>
    <cellStyle name="适中 5" xfId="7678" xr:uid="{73627BDC-80CD-42DA-BE68-07C8623E5E08}"/>
    <cellStyle name="适中 6" xfId="7673" xr:uid="{75BDAAA6-AA25-43DD-AE48-4CC36E4CC6DA}"/>
    <cellStyle name="输出" xfId="1605" xr:uid="{00000000-0005-0000-0000-00005F060000}"/>
    <cellStyle name="输出 2" xfId="1606" xr:uid="{00000000-0005-0000-0000-000060060000}"/>
    <cellStyle name="输出 2 2" xfId="4670" xr:uid="{2433E3A3-B529-4892-A0FF-786725EF4861}"/>
    <cellStyle name="输出 2 2 2" xfId="7666" xr:uid="{6441C5FB-C566-4AA4-B41A-854147FB0142}"/>
    <cellStyle name="输出 2 2 2 2" xfId="9879" xr:uid="{B3F649E2-B348-47AD-8D15-E1AA487D6383}"/>
    <cellStyle name="输出 2 2 3" xfId="6697" xr:uid="{137D9EF3-D957-4841-9D51-1B904CA9C8BA}"/>
    <cellStyle name="输出 2 2 3 2" xfId="9631" xr:uid="{A9217ED4-0173-459D-B3F8-C2DB976CFCD3}"/>
    <cellStyle name="输出 2 2 4" xfId="9057" xr:uid="{2F6F8870-F0C7-41A2-BE74-0AE2A54DED1E}"/>
    <cellStyle name="输出 2 3" xfId="6698" xr:uid="{0575DAE5-5DF8-441F-94FC-58BA458DF1FF}"/>
    <cellStyle name="输出 2 3 2" xfId="9632" xr:uid="{89E5BD15-6779-45B7-AF38-EED94D9AD602}"/>
    <cellStyle name="输出 2 4" xfId="6696" xr:uid="{DD135FCF-8394-4E76-9FA6-35E771A53D4D}"/>
    <cellStyle name="输出 2 4 2" xfId="9630" xr:uid="{3405EABF-BD4C-425D-BB24-1ADD90D78196}"/>
    <cellStyle name="输出 2 5" xfId="8572" xr:uid="{3E837174-D7E2-4E9B-839A-4DEC41886801}"/>
    <cellStyle name="输出 2 5 2" xfId="10079" xr:uid="{8307420E-BF73-495F-BE77-3C4750B2DE3B}"/>
    <cellStyle name="输出 2 6" xfId="3114" xr:uid="{E9107C6B-E630-4B25-B611-7D4193CDF095}"/>
    <cellStyle name="输出 2_BASI130503-BLK-MF" xfId="7667" xr:uid="{DFAA5DFB-D13E-45A3-9429-0AF042E212A1}"/>
    <cellStyle name="输出 3" xfId="1607" xr:uid="{00000000-0005-0000-0000-000061060000}"/>
    <cellStyle name="输出 3 2" xfId="4671" xr:uid="{65064DBD-A71B-4973-8F43-1C18F0474A32}"/>
    <cellStyle name="输出 3 2 2" xfId="7669" xr:uid="{7AC1C92F-2FE0-47B6-A65A-C6B5B0AAFCAF}"/>
    <cellStyle name="输出 3 2 2 2" xfId="9881" xr:uid="{C4A1C91E-2319-41B8-8D3D-1EC6224B0847}"/>
    <cellStyle name="输出 3 2 3" xfId="7668" xr:uid="{B2E59767-7804-47D5-B020-B0FA3254EDF4}"/>
    <cellStyle name="输出 3 2 3 2" xfId="9880" xr:uid="{7B387FB9-E919-4271-A649-CA5BC901A772}"/>
    <cellStyle name="输出 3 2 4" xfId="9058" xr:uid="{51969FD9-DD22-403A-933D-7EF538EF6DB3}"/>
    <cellStyle name="输出 3 3" xfId="7670" xr:uid="{F2E15E6B-C05B-4329-B550-81B99272F892}"/>
    <cellStyle name="输出 3 3 2" xfId="9882" xr:uid="{0BDCC9C7-C505-4462-83CB-7E1A440DC77A}"/>
    <cellStyle name="输出 3 4" xfId="6699" xr:uid="{5635A3F9-DEB3-4E09-B588-168D0D673617}"/>
    <cellStyle name="输出 3 4 2" xfId="9633" xr:uid="{D67FFD3F-BD4D-427B-B1C3-59B6B307BC1E}"/>
    <cellStyle name="输出 3 5" xfId="8573" xr:uid="{F71538CC-78B4-4C83-A87D-691A3C839268}"/>
    <cellStyle name="输出 3 5 2" xfId="10080" xr:uid="{F94632EE-B5E3-4C97-B936-E58762576663}"/>
    <cellStyle name="输出 3 6" xfId="3115" xr:uid="{450C1DFF-766D-4A91-A1E6-B403F8CEF9F0}"/>
    <cellStyle name="输出 3_BASI130503-BLK-MF" xfId="7671" xr:uid="{9ED874E6-6AD2-45BD-9265-A8DB63DBEF23}"/>
    <cellStyle name="输出 4" xfId="4669" xr:uid="{F1AF6D29-4D04-457C-BDB5-2E4E54918924}"/>
    <cellStyle name="输出 4 2" xfId="6700" xr:uid="{8AD8F589-68FE-4650-ABF9-E3D6F035EED0}"/>
    <cellStyle name="输出 4 2 2" xfId="9634" xr:uid="{4F8C49AA-E23A-49C3-BB87-DAFDCFB3BCE9}"/>
    <cellStyle name="输出 4 3" xfId="9056" xr:uid="{C5F05B12-E62B-48B8-9BF2-60E709E340B8}"/>
    <cellStyle name="输出 5" xfId="7672" xr:uid="{E1703769-BF87-40D7-B478-45A544ED6063}"/>
    <cellStyle name="输出 5 2" xfId="9883" xr:uid="{03E875F1-DA2E-480E-A4A2-43053879DCE9}"/>
    <cellStyle name="输出 6" xfId="7665" xr:uid="{2C4DE40C-C923-46CA-B8C6-6E748A5D6022}"/>
    <cellStyle name="输出 6 2" xfId="9878" xr:uid="{55D57218-18ED-4E0F-BB51-507B840D38F4}"/>
    <cellStyle name="输出 7" xfId="8571" xr:uid="{7BAFEEC5-A05E-429E-974E-52E536E9FE3D}"/>
    <cellStyle name="输出 7 2" xfId="10078" xr:uid="{5D14620D-2CE3-43A8-8A7A-E2EDC1352495}"/>
    <cellStyle name="输入" xfId="1602" xr:uid="{00000000-0005-0000-0000-000062060000}"/>
    <cellStyle name="输入 2" xfId="1603" xr:uid="{00000000-0005-0000-0000-000063060000}"/>
    <cellStyle name="输入 2 2" xfId="4673" xr:uid="{D15C748D-DDE9-4366-93D9-996B3E165C3D}"/>
    <cellStyle name="输入 2 2 2" xfId="7658" xr:uid="{5EC8BD4B-E257-4D4D-AA57-46D18C3F6485}"/>
    <cellStyle name="输入 2 2 2 2" xfId="9873" xr:uid="{BE456753-E67B-46D6-8B2F-73DC784E9EA2}"/>
    <cellStyle name="输入 2 2 3" xfId="6692" xr:uid="{ED339909-62CE-4687-9622-5F677802D21D}"/>
    <cellStyle name="输入 2 2 3 2" xfId="9626" xr:uid="{B2C41441-AC2F-492F-9BDC-5E533838772A}"/>
    <cellStyle name="输入 2 2 4" xfId="9060" xr:uid="{1011828E-7FCD-4EA0-8572-75922D11238A}"/>
    <cellStyle name="输入 2 3" xfId="6693" xr:uid="{AD660774-30A3-4230-9948-CC6A618C46D5}"/>
    <cellStyle name="输入 2 3 2" xfId="9627" xr:uid="{B50E2E42-2621-4BC9-993C-683B7744DFD3}"/>
    <cellStyle name="输入 2 4" xfId="6691" xr:uid="{53EC7F1E-FA6B-4AB7-981F-31E5BB6EAFD2}"/>
    <cellStyle name="输入 2 4 2" xfId="9625" xr:uid="{E4731D3B-5079-4FBA-A80C-CFD2899013C1}"/>
    <cellStyle name="输入 2 5" xfId="8569" xr:uid="{4C3BDDB2-B679-48D4-96D6-208399E03539}"/>
    <cellStyle name="输入 2 5 2" xfId="10076" xr:uid="{5CCFD366-2AA0-40FC-AEC2-D24E72E1D749}"/>
    <cellStyle name="输入 2 6" xfId="3112" xr:uid="{B84E3990-7942-4F0A-A14D-F081CCB850B5}"/>
    <cellStyle name="输入 2_BASI130503-BLK-MF" xfId="7659" xr:uid="{241F37F6-A8B6-466E-AD14-B02A52B624EC}"/>
    <cellStyle name="输入 3" xfId="1604" xr:uid="{00000000-0005-0000-0000-000064060000}"/>
    <cellStyle name="输入 3 2" xfId="4674" xr:uid="{02765EF9-D6B3-4EF9-B48B-7881EC2EE82B}"/>
    <cellStyle name="输入 3 2 2" xfId="7661" xr:uid="{4B28D862-2808-407E-91F3-C7A34C884E04}"/>
    <cellStyle name="输入 3 2 2 2" xfId="9875" xr:uid="{9E54CF4A-C61A-4EFD-806E-8370901C2C0B}"/>
    <cellStyle name="输入 3 2 3" xfId="7660" xr:uid="{1ED535A1-70EC-410D-8FCF-4B61AA1E5064}"/>
    <cellStyle name="输入 3 2 3 2" xfId="9874" xr:uid="{5C803D50-8304-4332-8A17-DB9067DBA557}"/>
    <cellStyle name="输入 3 2 4" xfId="9061" xr:uid="{DD1999C2-D9FC-4A5F-9AB4-31D32C3E36BE}"/>
    <cellStyle name="输入 3 3" xfId="7662" xr:uid="{8762769E-DA9E-4FA4-9967-36F49B1E0FF9}"/>
    <cellStyle name="输入 3 3 2" xfId="9876" xr:uid="{80456E90-AE8A-415F-983C-3454D8133AE3}"/>
    <cellStyle name="输入 3 4" xfId="6694" xr:uid="{FEBEE335-8932-4B27-9E46-742A852F51AB}"/>
    <cellStyle name="输入 3 4 2" xfId="9628" xr:uid="{AF0D37C5-E7D7-4FBA-9941-C09CBDB79BA3}"/>
    <cellStyle name="输入 3 5" xfId="8570" xr:uid="{0132033C-AB90-429B-9A2E-79F93031123D}"/>
    <cellStyle name="输入 3 5 2" xfId="10077" xr:uid="{E61D0986-2CD6-424D-A086-0FD692CB89E2}"/>
    <cellStyle name="输入 3 6" xfId="3113" xr:uid="{90FDA7AF-5D66-4C46-B493-8E7B68140949}"/>
    <cellStyle name="输入 3_BASI130503-BLK-MF" xfId="7663" xr:uid="{54AEBA4A-F563-471D-9223-8E59680DBA6D}"/>
    <cellStyle name="输入 4" xfId="4672" xr:uid="{1414B829-7F16-436D-AF27-3D93B489C8EE}"/>
    <cellStyle name="输入 4 2" xfId="6695" xr:uid="{876DBECC-B321-4B7E-87E0-8140DBD20475}"/>
    <cellStyle name="输入 4 2 2" xfId="9629" xr:uid="{A18215EB-ACD2-4BD2-873C-7585C58DCD4E}"/>
    <cellStyle name="输入 4 3" xfId="9059" xr:uid="{7D2E5050-93ED-4593-87C1-CF1B50CC043C}"/>
    <cellStyle name="输入 5" xfId="7664" xr:uid="{598DAB07-5C25-4593-917B-36E7A2BB9871}"/>
    <cellStyle name="输入 5 2" xfId="9877" xr:uid="{8681AB24-ECE0-4422-85F2-2E54C7E861BF}"/>
    <cellStyle name="输入 6" xfId="7657" xr:uid="{5719EA12-C428-47F7-8D14-2F0BB6821104}"/>
    <cellStyle name="输入 6 2" xfId="9872" xr:uid="{A92D47CD-84FB-4218-8652-95E24F032D47}"/>
    <cellStyle name="输入 7" xfId="8568" xr:uid="{53FF3D74-584D-4A0F-8BCC-0ADA543590D6}"/>
    <cellStyle name="输入 7 2" xfId="10075" xr:uid="{E66EAA84-B9E0-4658-835B-1016B85FAE24}"/>
    <cellStyle name="样式 1" xfId="13" xr:uid="{00000000-0005-0000-0000-000065060000}"/>
    <cellStyle name="样式 1 10" xfId="4697" xr:uid="{08A5073B-5ABE-4688-BD62-2B792F38F548}"/>
    <cellStyle name="样式 1 10 2" xfId="9077" xr:uid="{E404D28C-2FF1-4632-99FF-8D5A6F51E9CA}"/>
    <cellStyle name="样式 1 2" xfId="1576" xr:uid="{00000000-0005-0000-0000-000066060000}"/>
    <cellStyle name="样式 1 2 2" xfId="4676" xr:uid="{692994E6-0C1E-462C-9896-2F02298F1AB8}"/>
    <cellStyle name="样式 1 2 2 2" xfId="4696" xr:uid="{2A357102-BC31-4DBC-8F57-EF6A57D8C35A}"/>
    <cellStyle name="样式 1 2 2 2 2" xfId="6635" xr:uid="{D462162C-2965-4008-B5AF-69C77178C3EC}"/>
    <cellStyle name="样式 1 2 2 2 2 2" xfId="9593" xr:uid="{CFB16B99-4E92-443B-9B95-9E2EBE2F175D}"/>
    <cellStyle name="样式 1 2 2 2 3" xfId="9076" xr:uid="{19932FBB-A770-4A55-9090-8DD6F653640E}"/>
    <cellStyle name="样式 1 2 2 3" xfId="6636" xr:uid="{ACEB5AB1-5AD6-412D-B5ED-F025538F4F3B}"/>
    <cellStyle name="样式 1 2 2 3 2" xfId="7115" xr:uid="{443B503C-A9A6-4125-9656-23867BFD3C50}"/>
    <cellStyle name="样式 1 2 2 3 2 2" xfId="9794" xr:uid="{171B2D33-BAB1-43E3-8052-7EA0844395B3}"/>
    <cellStyle name="样式 1 2 2 3 3" xfId="9594" xr:uid="{177083FB-48BD-4FE7-979B-A525BBB97C26}"/>
    <cellStyle name="样式 1 2 2 4" xfId="6637" xr:uid="{746443AB-1E3B-406E-A2BB-FEE0CE31BB3B}"/>
    <cellStyle name="样式 1 2 2 4 2" xfId="9595" xr:uid="{BBC7E789-A711-4C28-A8E7-0BB4E9F53AF2}"/>
    <cellStyle name="样式 1 2 2 5" xfId="6634" xr:uid="{0660F503-C0CF-4D16-8475-A7A4ACBFA384}"/>
    <cellStyle name="样式 1 2 2 5 2" xfId="9592" xr:uid="{E69C6805-75DA-4B07-A176-C354070708FF}"/>
    <cellStyle name="样式 1 2 2 6" xfId="9063" xr:uid="{31D6E648-D43E-4256-956E-5473F21DB381}"/>
    <cellStyle name="样式 1 2 3" xfId="6638" xr:uid="{E0BBCB6B-BFD8-4581-B0EA-1B876D9A8159}"/>
    <cellStyle name="样式 1 2 3 2" xfId="6639" xr:uid="{87B00596-A69A-4A87-80B1-BEB9C7D4A729}"/>
    <cellStyle name="样式 1 2 3 2 2" xfId="9597" xr:uid="{7033EF3B-2376-4E7C-BD66-8BE428D51FEF}"/>
    <cellStyle name="样式 1 2 3 3" xfId="4688" xr:uid="{7FBDD5EF-C38F-413A-9D2F-E113731E7D95}"/>
    <cellStyle name="样式 1 2 3 3 2" xfId="9072" xr:uid="{F988D8B9-ED43-474E-8AEF-7D15D2AB7E86}"/>
    <cellStyle name="样式 1 2 3 4" xfId="9596" xr:uid="{006CA3C3-E441-47CE-88CF-2D072B8DED1B}"/>
    <cellStyle name="样式 1 2 4" xfId="4714" xr:uid="{778AA4F1-DE25-424D-9872-FCF89F4ADF71}"/>
    <cellStyle name="样式 1 2 4 2" xfId="9090" xr:uid="{7A6B7993-CAB1-457D-A5B3-B30EA58B6FB8}"/>
    <cellStyle name="样式 1 2 4 3" xfId="4691" xr:uid="{BBD6F9BE-6C8D-4AB2-AA26-682D428718BD}"/>
    <cellStyle name="样式 1 2 4 3 2" xfId="9073" xr:uid="{A75532F2-7DAB-4BA1-B136-E1EB0B7195FB}"/>
    <cellStyle name="样式 1 2 4 4" xfId="7608" xr:uid="{AFA8C776-A377-4BE5-BBA3-B1B73204D93B}"/>
    <cellStyle name="样式 1 2 4 4 2" xfId="9852" xr:uid="{CFE381F1-2C98-408A-ADA4-0C0939BE3F18}"/>
    <cellStyle name="样式 1 2 5" xfId="6712" xr:uid="{A2392DB1-58BE-481F-A0CD-C20A84BEECC4}"/>
    <cellStyle name="样式 1 2 5 2" xfId="9635" xr:uid="{8EC09F72-0E07-44B1-A29C-AAF4D6D0999D}"/>
    <cellStyle name="样式 1 2 6" xfId="4705" xr:uid="{5D31BC6E-5184-4A46-A168-62C4FE9AF8B8}"/>
    <cellStyle name="样式 1 2 6 2" xfId="9083" xr:uid="{87DEE28F-0A04-4BD3-BD98-C9C4519EB33C}"/>
    <cellStyle name="样式 1 2 7" xfId="8434" xr:uid="{27B37A22-772E-4543-9D7A-103EDD9383F6}"/>
    <cellStyle name="样式 1 2 8" xfId="1633" xr:uid="{F4EC72E9-EBA5-494E-A0C2-2BEB62B37EEA}"/>
    <cellStyle name="样式 1 3" xfId="1577" xr:uid="{00000000-0005-0000-0000-000067060000}"/>
    <cellStyle name="样式 1 3 2" xfId="4677" xr:uid="{1E7E42A8-0CF9-461C-9D7B-F86E4CD909DF}"/>
    <cellStyle name="样式 1 3 2 2" xfId="6641" xr:uid="{27B87EAC-3836-4E66-9932-4FF11D63539C}"/>
    <cellStyle name="样式 1 3 2 2 2" xfId="9599" xr:uid="{0249EB02-04F1-4419-BF36-55DE737A9BCB}"/>
    <cellStyle name="样式 1 3 2 3" xfId="6640" xr:uid="{9B1D5FCB-E557-418B-AEAE-FEB5C32EF562}"/>
    <cellStyle name="样式 1 3 2 3 2" xfId="9598" xr:uid="{27C8D20B-662B-4EEB-94C6-11222DCF2343}"/>
    <cellStyle name="样式 1 3 2 4" xfId="9064" xr:uid="{4B8D3627-C480-45D5-BB95-07D50079C191}"/>
    <cellStyle name="样式 1 3 3" xfId="6642" xr:uid="{90381D75-A0E9-4610-995F-DDF2B6910193}"/>
    <cellStyle name="样式 1 3 3 2" xfId="9600" xr:uid="{5CEDE3AA-BC5E-4DAD-920A-92A33C647A08}"/>
    <cellStyle name="样式 1 3 4" xfId="4704" xr:uid="{0BE8AC41-9715-41DA-BFF9-BD940A7C8DE7}"/>
    <cellStyle name="样式 1 3 4 2" xfId="9082" xr:uid="{F4E684E8-60A9-44ED-B478-C80B000237EE}"/>
    <cellStyle name="样式 1 3 5" xfId="8435" xr:uid="{8F56AE80-CD8A-44B5-8933-0E58321A96E3}"/>
    <cellStyle name="样式 1 3 6" xfId="3096" xr:uid="{8118AEB0-4C58-44D5-BFE2-D99102C086E3}"/>
    <cellStyle name="样式 1 4" xfId="4675" xr:uid="{F2061FD8-3A86-4E32-8CAF-61CC5A003DAB}"/>
    <cellStyle name="样式 1 4 2" xfId="4712" xr:uid="{FDEAE418-B0BE-4AB3-BFD2-BE505E299ACC}"/>
    <cellStyle name="样式 1 4 2 2" xfId="9089" xr:uid="{93CB0EAB-9612-40B4-A598-37D749E9D5CB}"/>
    <cellStyle name="样式 1 4 3" xfId="6643" xr:uid="{6AB5FDD3-E778-4DDB-9471-E2362B4ABFF9}"/>
    <cellStyle name="样式 1 4 3 2" xfId="9601" xr:uid="{203B53E0-9930-457E-AA4C-7D71DD09F6C1}"/>
    <cellStyle name="样式 1 4 3 3" xfId="7609" xr:uid="{88F541C6-D6F2-4273-904E-48028E52355F}"/>
    <cellStyle name="样式 1 4 3 3 2" xfId="9853" xr:uid="{69DE639F-E39D-4DC5-B6D1-7EAB410E80CB}"/>
    <cellStyle name="样式 1 4 4" xfId="4706" xr:uid="{404FA54E-687F-4511-8469-19259BF9CDAC}"/>
    <cellStyle name="样式 1 4 4 2" xfId="9084" xr:uid="{5E974951-D12B-4D3F-93B0-F67B7C1E6F0A}"/>
    <cellStyle name="样式 1 4 5" xfId="9062" xr:uid="{29C8FD58-9849-4BCF-82F5-E52E9959C536}"/>
    <cellStyle name="样式 1 5" xfId="4695" xr:uid="{7BF2C322-3D1D-46E6-B467-BBAE6A8DFF55}"/>
    <cellStyle name="样式 1 5 2" xfId="6644" xr:uid="{DF37F72B-5086-443D-A9B9-5413861952A1}"/>
    <cellStyle name="样式 1 5 2 2" xfId="9602" xr:uid="{2F010E55-2580-4EF0-8D59-839A865D973B}"/>
    <cellStyle name="样式 1 5 3" xfId="7114" xr:uid="{CE8BD6B3-E70A-4E7B-B843-CEC652BA5210}"/>
    <cellStyle name="样式 1 5 3 2" xfId="9793" xr:uid="{B116B8E6-DD97-4902-89EF-E47ED223D22C}"/>
    <cellStyle name="样式 1 5 4" xfId="4707" xr:uid="{0F79974C-5A65-4183-B044-D34F62C1007A}"/>
    <cellStyle name="样式 1 5 4 2" xfId="9085" xr:uid="{EBE712DA-ADEA-41AE-A136-D3CAA1470D7F}"/>
    <cellStyle name="样式 1 5 5" xfId="9075" xr:uid="{9ED58812-AA2A-4CD6-A8D5-2BCE8B654B71}"/>
    <cellStyle name="样式 1 6" xfId="4685" xr:uid="{64246C84-DE1C-47AC-B4EE-4D3ADCFCAC19}"/>
    <cellStyle name="样式 1 6 2" xfId="6645" xr:uid="{D221401C-5EB6-4546-AE9B-7E9F6BFA0A6F}"/>
    <cellStyle name="样式 1 6 2 2" xfId="9603" xr:uid="{1F2B1574-2B84-45AE-A140-F7CA34397DFA}"/>
    <cellStyle name="样式 1 6 3" xfId="9071" xr:uid="{E0D153FD-A58F-4956-97A6-E90C75B34053}"/>
    <cellStyle name="样式 1 7" xfId="7109" xr:uid="{9370E1B1-56FE-45C7-8F27-CDACF071199E}"/>
    <cellStyle name="样式 1 7 2" xfId="9791" xr:uid="{75BAF946-A039-4FBC-BDBF-F6331D473659}"/>
    <cellStyle name="样式 1 8" xfId="8108" xr:uid="{472C4A7A-A1F6-44FB-864C-CD07B16E3F22}"/>
    <cellStyle name="样式 1 9" xfId="3095" xr:uid="{03C89FE5-F13E-4830-9C95-D78B96D3D12F}"/>
    <cellStyle name="样式 1_CCD SteinMart blanket  throw 20140116 (2)" xfId="8082" xr:uid="{54BA292D-6A12-4E23-B4DB-94542A19DAF7}"/>
    <cellStyle name="樣式 1" xfId="1581" xr:uid="{00000000-0005-0000-0000-000069060000}"/>
    <cellStyle name="樣式 1 2" xfId="4678" xr:uid="{36EC8E24-6221-4420-A419-E4EC7250FD05}"/>
    <cellStyle name="樣式 1 2 2" xfId="9065" xr:uid="{EBC76A3E-8E0C-40B3-B6E0-4D8B0177A851}"/>
    <cellStyle name="樣式 1 3" xfId="7102" xr:uid="{1BFC26AB-C02C-4AB5-AEA5-DE4729588D36}"/>
    <cellStyle name="樣式 1 3 2" xfId="9785" xr:uid="{6A8EBA8C-32BF-4681-A36F-D8C372AE3418}"/>
    <cellStyle name="樣式 1 4" xfId="8436" xr:uid="{F1441A2F-C040-401A-BF15-880D06D8DA47}"/>
    <cellStyle name="樣式 1 5" xfId="3099" xr:uid="{4FFAE2B8-A142-4744-B8A5-D8EA09F37B48}"/>
    <cellStyle name="一般_PRICE3" xfId="1418" xr:uid="{00000000-0005-0000-0000-00006A060000}"/>
    <cellStyle name="注释" xfId="1585" xr:uid="{00000000-0005-0000-0000-00006B060000}"/>
    <cellStyle name="注释 2" xfId="1586" xr:uid="{00000000-0005-0000-0000-00006C060000}"/>
    <cellStyle name="注释 2 2" xfId="4680" xr:uid="{AAA6F63C-618B-4A2D-99D5-8942C718F141}"/>
    <cellStyle name="注释 2 2 2" xfId="7628" xr:uid="{98B677F8-4591-4137-A89D-41D46A7B3712}"/>
    <cellStyle name="注释 2 2 2 2" xfId="9861" xr:uid="{2859F812-9850-4039-B8D6-DD7F892A73F4}"/>
    <cellStyle name="注释 2 2 3" xfId="6659" xr:uid="{FA3237E8-CA86-4000-8FED-A326D71673AC}"/>
    <cellStyle name="注释 2 2 3 2" xfId="9610" xr:uid="{5479C5FE-7456-42EE-8D79-38B7AB0B00B8}"/>
    <cellStyle name="注释 2 2 4" xfId="9067" xr:uid="{C50A1E5C-1E2F-4B48-ABF2-C2C490A0A0BA}"/>
    <cellStyle name="注释 2 3" xfId="6660" xr:uid="{8F7FA458-1193-4A76-A6BE-DED125B86490}"/>
    <cellStyle name="注释 2 3 2" xfId="9611" xr:uid="{1B72BB26-FDB2-48CC-93D0-5A27F1881B9D}"/>
    <cellStyle name="注释 2 4" xfId="6661" xr:uid="{B18B4DF4-5D69-4B48-A83A-DB91C5393D4C}"/>
    <cellStyle name="注释 2 4 2" xfId="9612" xr:uid="{0B43F537-5B6D-499B-88E8-6A22B983E879}"/>
    <cellStyle name="注释 2 5" xfId="6658" xr:uid="{7AB456E9-3003-4E35-A6E3-EB5B164F2D17}"/>
    <cellStyle name="注释 2 5 2" xfId="9609" xr:uid="{0425C688-CCBA-4DFA-AD51-DB7114115454}"/>
    <cellStyle name="注释 2 6" xfId="8563" xr:uid="{88984422-FF24-41B0-87D4-F02F20127E20}"/>
    <cellStyle name="注释 2 6 2" xfId="10070" xr:uid="{49F98409-CAC5-410C-AAC4-7CB7639EA168}"/>
    <cellStyle name="注释 2 7" xfId="3102" xr:uid="{6980A533-BE38-40E8-8C96-CD8AFBD2930C}"/>
    <cellStyle name="注释 2_BASI130503-BLK-MF" xfId="7629" xr:uid="{5EE8BBBF-8681-4C72-818A-D1463DFAF7BB}"/>
    <cellStyle name="注释 3" xfId="1587" xr:uid="{00000000-0005-0000-0000-00006D060000}"/>
    <cellStyle name="注释 3 2" xfId="4681" xr:uid="{ACBBB260-566C-4F31-A79E-30478C8397FD}"/>
    <cellStyle name="注释 3 2 2" xfId="7631" xr:uid="{32F2814B-E2B0-4880-8732-8ABB88089358}"/>
    <cellStyle name="注释 3 2 2 2" xfId="9863" xr:uid="{855F7109-C768-4539-8033-05F1D370F191}"/>
    <cellStyle name="注释 3 2 3" xfId="7630" xr:uid="{7EBFB0C9-7D31-445C-A3F3-CD65532681E8}"/>
    <cellStyle name="注释 3 2 3 2" xfId="9862" xr:uid="{B3DAE3FE-6668-457E-9F43-D8ED3BEB41D5}"/>
    <cellStyle name="注释 3 2 4" xfId="9068" xr:uid="{E2E979E9-DFA3-49BE-921B-107324FB021E}"/>
    <cellStyle name="注释 3 3" xfId="7632" xr:uid="{46EE0CED-B3AE-4703-8E16-BE6FC3334B99}"/>
    <cellStyle name="注释 3 3 2" xfId="9864" xr:uid="{83B77272-229D-4BBE-82C9-B6BC1127E366}"/>
    <cellStyle name="注释 3 4" xfId="6662" xr:uid="{D5F2CF42-D7A2-4B99-BD45-A2886E16111F}"/>
    <cellStyle name="注释 3 4 2" xfId="9613" xr:uid="{8DBE90D0-7C0B-4576-82A4-451A721C1176}"/>
    <cellStyle name="注释 3 5" xfId="8564" xr:uid="{ECEAF786-8099-4ED2-8F16-1B9980A6AEE3}"/>
    <cellStyle name="注释 3 5 2" xfId="10071" xr:uid="{34D7CEA7-DB87-4B58-93FC-6637AD975576}"/>
    <cellStyle name="注释 3 6" xfId="3103" xr:uid="{FDCBB629-298D-446C-889D-DFBC44E8A0BB}"/>
    <cellStyle name="注释 3_BASI130503-BLK-MF" xfId="7633" xr:uid="{52E703C7-54FC-438E-AC40-DBB46460A744}"/>
    <cellStyle name="注释 4" xfId="4679" xr:uid="{DFDCE8CF-851E-4273-BEA8-EE94058A211D}"/>
    <cellStyle name="注释 4 2" xfId="6663" xr:uid="{FB21B1EA-1BD5-40A7-9D54-C9334CA10806}"/>
    <cellStyle name="注释 4 2 2" xfId="9614" xr:uid="{F83A5A6E-0E67-4D8F-B381-7C32BA470E9D}"/>
    <cellStyle name="注释 4 3" xfId="9066" xr:uid="{9CE66B6D-0EF8-4EBF-8538-B73B5C83659D}"/>
    <cellStyle name="注释 5" xfId="7634" xr:uid="{85966770-3107-4E10-8722-6ECEAD55E960}"/>
    <cellStyle name="注释 5 2" xfId="9865" xr:uid="{ECD7947A-EFF3-4921-8878-5258EAD97C9A}"/>
    <cellStyle name="注释 6" xfId="7627" xr:uid="{3AB3088A-C335-4045-9C6D-351106554146}"/>
    <cellStyle name="注释 6 2" xfId="9860" xr:uid="{8B0F13C0-C067-4092-A012-1C9C69F4AB48}"/>
    <cellStyle name="注释 7" xfId="8562" xr:uid="{4CB35193-808E-4236-B2CD-DAB20568B662}"/>
    <cellStyle name="注释 7 2" xfId="10069" xr:uid="{2C54A8CB-A296-45C5-8DE8-6948B487C747}"/>
    <cellStyle name="콤마 [0]_BOILER-CO1" xfId="1413" xr:uid="{00000000-0005-0000-0000-00006E060000}"/>
    <cellStyle name="콤마_BOILER-CO1" xfId="1414" xr:uid="{00000000-0005-0000-0000-00006F060000}"/>
    <cellStyle name="통화 [0]_BOILER-CO1" xfId="1415" xr:uid="{00000000-0005-0000-0000-000070060000}"/>
    <cellStyle name="통화_BOILER-CO1" xfId="1416" xr:uid="{00000000-0005-0000-0000-000071060000}"/>
    <cellStyle name="표준_0N-HANDLING " xfId="1417" xr:uid="{00000000-0005-0000-0000-000072060000}"/>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jpe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3.jpeg"/><Relationship Id="rId7" Type="http://schemas.openxmlformats.org/officeDocument/2006/relationships/image" Target="../media/image17.jpeg"/><Relationship Id="rId2" Type="http://schemas.openxmlformats.org/officeDocument/2006/relationships/image" Target="../media/image12.jpeg"/><Relationship Id="rId1" Type="http://schemas.openxmlformats.org/officeDocument/2006/relationships/image" Target="../media/image11.jpeg"/><Relationship Id="rId6" Type="http://schemas.openxmlformats.org/officeDocument/2006/relationships/image" Target="../media/image16.jpeg"/><Relationship Id="rId5" Type="http://schemas.openxmlformats.org/officeDocument/2006/relationships/image" Target="../media/image15.jpeg"/><Relationship Id="rId4" Type="http://schemas.openxmlformats.org/officeDocument/2006/relationships/image" Target="../media/image1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oneCellAnchor>
    <xdr:from>
      <xdr:col>0</xdr:col>
      <xdr:colOff>9525</xdr:colOff>
      <xdr:row>18</xdr:row>
      <xdr:rowOff>29210</xdr:rowOff>
    </xdr:from>
    <xdr:ext cx="2089150" cy="1385570"/>
    <xdr:pic>
      <xdr:nvPicPr>
        <xdr:cNvPr id="2" name="Picture 1" descr="New Image">
          <a:extLst>
            <a:ext uri="{FF2B5EF4-FFF2-40B4-BE49-F238E27FC236}">
              <a16:creationId xmlns:a16="http://schemas.microsoft.com/office/drawing/2014/main" id="{B1F34BE4-2C2C-4ACC-9E9C-6125C0D803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525" y="2886710"/>
          <a:ext cx="2089150" cy="1385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8890</xdr:colOff>
      <xdr:row>21</xdr:row>
      <xdr:rowOff>50800</xdr:rowOff>
    </xdr:from>
    <xdr:ext cx="5557520" cy="1901825"/>
    <xdr:pic>
      <xdr:nvPicPr>
        <xdr:cNvPr id="3" name="图片 1">
          <a:extLst>
            <a:ext uri="{FF2B5EF4-FFF2-40B4-BE49-F238E27FC236}">
              <a16:creationId xmlns:a16="http://schemas.microsoft.com/office/drawing/2014/main" id="{19516748-82D4-4341-B7B1-0AD9366B14E2}"/>
            </a:ext>
          </a:extLst>
        </xdr:cNvPr>
        <xdr:cNvPicPr>
          <a:picLocks noChangeAspect="1"/>
        </xdr:cNvPicPr>
      </xdr:nvPicPr>
      <xdr:blipFill>
        <a:blip xmlns:r="http://schemas.openxmlformats.org/officeDocument/2006/relationships" r:embed="rId2"/>
        <a:stretch>
          <a:fillRect/>
        </a:stretch>
      </xdr:blipFill>
      <xdr:spPr>
        <a:xfrm>
          <a:off x="1894840" y="3384550"/>
          <a:ext cx="5557520" cy="1901825"/>
        </a:xfrm>
        <a:prstGeom prst="rect">
          <a:avLst/>
        </a:prstGeom>
        <a:noFill/>
        <a:ln w="9525">
          <a:noFill/>
        </a:ln>
      </xdr:spPr>
    </xdr:pic>
    <xdr:clientData/>
  </xdr:oneCellAnchor>
  <xdr:oneCellAnchor>
    <xdr:from>
      <xdr:col>3</xdr:col>
      <xdr:colOff>9525</xdr:colOff>
      <xdr:row>34</xdr:row>
      <xdr:rowOff>38100</xdr:rowOff>
    </xdr:from>
    <xdr:ext cx="3689985" cy="2530475"/>
    <xdr:pic>
      <xdr:nvPicPr>
        <xdr:cNvPr id="4" name="图片 5">
          <a:extLst>
            <a:ext uri="{FF2B5EF4-FFF2-40B4-BE49-F238E27FC236}">
              <a16:creationId xmlns:a16="http://schemas.microsoft.com/office/drawing/2014/main" id="{04E4671B-CEC4-4CBA-848A-4C4C812DA61B}"/>
            </a:ext>
          </a:extLst>
        </xdr:cNvPr>
        <xdr:cNvPicPr>
          <a:picLocks noChangeAspect="1"/>
        </xdr:cNvPicPr>
      </xdr:nvPicPr>
      <xdr:blipFill>
        <a:blip xmlns:r="http://schemas.openxmlformats.org/officeDocument/2006/relationships" r:embed="rId3"/>
        <a:stretch>
          <a:fillRect/>
        </a:stretch>
      </xdr:blipFill>
      <xdr:spPr>
        <a:xfrm>
          <a:off x="1895475" y="5435600"/>
          <a:ext cx="3689985" cy="2530475"/>
        </a:xfrm>
        <a:prstGeom prst="rect">
          <a:avLst/>
        </a:prstGeom>
        <a:noFill/>
        <a:ln w="9525">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18</xdr:row>
      <xdr:rowOff>29210</xdr:rowOff>
    </xdr:from>
    <xdr:to>
      <xdr:col>2</xdr:col>
      <xdr:colOff>631825</xdr:colOff>
      <xdr:row>26</xdr:row>
      <xdr:rowOff>126365</xdr:rowOff>
    </xdr:to>
    <xdr:pic>
      <xdr:nvPicPr>
        <xdr:cNvPr id="2" name="Picture 1" descr="New Image">
          <a:extLst>
            <a:ext uri="{FF2B5EF4-FFF2-40B4-BE49-F238E27FC236}">
              <a16:creationId xmlns:a16="http://schemas.microsoft.com/office/drawing/2014/main" id="{22866EF1-F5EA-4D4E-AAD5-373F0A83A0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525" y="3877310"/>
          <a:ext cx="203962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28575</xdr:colOff>
      <xdr:row>21</xdr:row>
      <xdr:rowOff>6350</xdr:rowOff>
    </xdr:from>
    <xdr:to>
      <xdr:col>4</xdr:col>
      <xdr:colOff>1060450</xdr:colOff>
      <xdr:row>34</xdr:row>
      <xdr:rowOff>31115</xdr:rowOff>
    </xdr:to>
    <xdr:pic>
      <xdr:nvPicPr>
        <xdr:cNvPr id="3" name="图片 2">
          <a:extLst>
            <a:ext uri="{FF2B5EF4-FFF2-40B4-BE49-F238E27FC236}">
              <a16:creationId xmlns:a16="http://schemas.microsoft.com/office/drawing/2014/main" id="{4D6F4D3F-4313-4F35-989D-09BCAFC751E0}"/>
            </a:ext>
          </a:extLst>
        </xdr:cNvPr>
        <xdr:cNvPicPr>
          <a:picLocks noChangeAspect="1"/>
        </xdr:cNvPicPr>
      </xdr:nvPicPr>
      <xdr:blipFill>
        <a:blip xmlns:r="http://schemas.openxmlformats.org/officeDocument/2006/relationships" r:embed="rId2"/>
        <a:stretch>
          <a:fillRect/>
        </a:stretch>
      </xdr:blipFill>
      <xdr:spPr>
        <a:xfrm>
          <a:off x="3328035" y="4357370"/>
          <a:ext cx="2243455" cy="2204085"/>
        </a:xfrm>
        <a:prstGeom prst="rect">
          <a:avLst/>
        </a:prstGeom>
        <a:noFill/>
        <a:ln w="9525">
          <a:noFill/>
        </a:ln>
      </xdr:spPr>
    </xdr:pic>
    <xdr:clientData/>
  </xdr:twoCellAnchor>
  <xdr:twoCellAnchor editAs="oneCell">
    <xdr:from>
      <xdr:col>4</xdr:col>
      <xdr:colOff>1159510</xdr:colOff>
      <xdr:row>21</xdr:row>
      <xdr:rowOff>9525</xdr:rowOff>
    </xdr:from>
    <xdr:to>
      <xdr:col>5</xdr:col>
      <xdr:colOff>55245</xdr:colOff>
      <xdr:row>34</xdr:row>
      <xdr:rowOff>9525</xdr:rowOff>
    </xdr:to>
    <xdr:pic>
      <xdr:nvPicPr>
        <xdr:cNvPr id="4" name="图片 4">
          <a:extLst>
            <a:ext uri="{FF2B5EF4-FFF2-40B4-BE49-F238E27FC236}">
              <a16:creationId xmlns:a16="http://schemas.microsoft.com/office/drawing/2014/main" id="{BC225D33-5E39-4978-B083-B36D272E64D2}"/>
            </a:ext>
          </a:extLst>
        </xdr:cNvPr>
        <xdr:cNvPicPr>
          <a:picLocks noChangeAspect="1"/>
        </xdr:cNvPicPr>
      </xdr:nvPicPr>
      <xdr:blipFill>
        <a:blip xmlns:r="http://schemas.openxmlformats.org/officeDocument/2006/relationships" r:embed="rId3"/>
        <a:stretch>
          <a:fillRect/>
        </a:stretch>
      </xdr:blipFill>
      <xdr:spPr>
        <a:xfrm>
          <a:off x="5693410" y="4360545"/>
          <a:ext cx="937895" cy="2179320"/>
        </a:xfrm>
        <a:prstGeom prst="rect">
          <a:avLst/>
        </a:prstGeom>
        <a:noFill/>
        <a:ln w="9525">
          <a:noFill/>
        </a:ln>
      </xdr:spPr>
    </xdr:pic>
    <xdr:clientData/>
  </xdr:twoCellAnchor>
  <xdr:twoCellAnchor editAs="oneCell">
    <xdr:from>
      <xdr:col>3</xdr:col>
      <xdr:colOff>38100</xdr:colOff>
      <xdr:row>36</xdr:row>
      <xdr:rowOff>57150</xdr:rowOff>
    </xdr:from>
    <xdr:to>
      <xdr:col>4</xdr:col>
      <xdr:colOff>728980</xdr:colOff>
      <xdr:row>53</xdr:row>
      <xdr:rowOff>47625</xdr:rowOff>
    </xdr:to>
    <xdr:pic>
      <xdr:nvPicPr>
        <xdr:cNvPr id="5" name="图片 1">
          <a:extLst>
            <a:ext uri="{FF2B5EF4-FFF2-40B4-BE49-F238E27FC236}">
              <a16:creationId xmlns:a16="http://schemas.microsoft.com/office/drawing/2014/main" id="{8B7AA5EF-D6F7-4340-9447-4075873E859E}"/>
            </a:ext>
          </a:extLst>
        </xdr:cNvPr>
        <xdr:cNvPicPr>
          <a:picLocks noChangeAspect="1"/>
        </xdr:cNvPicPr>
      </xdr:nvPicPr>
      <xdr:blipFill>
        <a:blip xmlns:r="http://schemas.openxmlformats.org/officeDocument/2006/relationships" r:embed="rId4"/>
        <a:stretch>
          <a:fillRect/>
        </a:stretch>
      </xdr:blipFill>
      <xdr:spPr>
        <a:xfrm>
          <a:off x="3337560" y="6922770"/>
          <a:ext cx="1902460" cy="2840355"/>
        </a:xfrm>
        <a:prstGeom prst="rect">
          <a:avLst/>
        </a:prstGeom>
        <a:noFill/>
        <a:ln w="9525">
          <a:noFill/>
        </a:ln>
      </xdr:spPr>
    </xdr:pic>
    <xdr:clientData/>
  </xdr:twoCellAnchor>
  <xdr:twoCellAnchor editAs="oneCell">
    <xdr:from>
      <xdr:col>4</xdr:col>
      <xdr:colOff>895350</xdr:colOff>
      <xdr:row>36</xdr:row>
      <xdr:rowOff>66675</xdr:rowOff>
    </xdr:from>
    <xdr:to>
      <xdr:col>5</xdr:col>
      <xdr:colOff>680720</xdr:colOff>
      <xdr:row>53</xdr:row>
      <xdr:rowOff>57150</xdr:rowOff>
    </xdr:to>
    <xdr:pic>
      <xdr:nvPicPr>
        <xdr:cNvPr id="6" name="图片 2">
          <a:extLst>
            <a:ext uri="{FF2B5EF4-FFF2-40B4-BE49-F238E27FC236}">
              <a16:creationId xmlns:a16="http://schemas.microsoft.com/office/drawing/2014/main" id="{9F2C10F6-4A3E-4316-A2EF-FFC3880FDF6E}"/>
            </a:ext>
          </a:extLst>
        </xdr:cNvPr>
        <xdr:cNvPicPr>
          <a:picLocks noChangeAspect="1"/>
        </xdr:cNvPicPr>
      </xdr:nvPicPr>
      <xdr:blipFill>
        <a:blip xmlns:r="http://schemas.openxmlformats.org/officeDocument/2006/relationships" r:embed="rId5"/>
        <a:stretch>
          <a:fillRect/>
        </a:stretch>
      </xdr:blipFill>
      <xdr:spPr>
        <a:xfrm>
          <a:off x="5429250" y="6932295"/>
          <a:ext cx="1819910" cy="2840355"/>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18</xdr:row>
      <xdr:rowOff>29210</xdr:rowOff>
    </xdr:from>
    <xdr:to>
      <xdr:col>2</xdr:col>
      <xdr:colOff>403225</xdr:colOff>
      <xdr:row>26</xdr:row>
      <xdr:rowOff>149225</xdr:rowOff>
    </xdr:to>
    <xdr:pic>
      <xdr:nvPicPr>
        <xdr:cNvPr id="2" name="Picture 1" descr="New Image">
          <a:extLst>
            <a:ext uri="{FF2B5EF4-FFF2-40B4-BE49-F238E27FC236}">
              <a16:creationId xmlns:a16="http://schemas.microsoft.com/office/drawing/2014/main" id="{2597E1A7-769B-4FB1-BE66-2C10D2821737}"/>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a:xfrm>
          <a:off x="9525" y="3277235"/>
          <a:ext cx="1984375" cy="1443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22</xdr:row>
      <xdr:rowOff>44450</xdr:rowOff>
    </xdr:from>
    <xdr:to>
      <xdr:col>4</xdr:col>
      <xdr:colOff>1022350</xdr:colOff>
      <xdr:row>35</xdr:row>
      <xdr:rowOff>111125</xdr:rowOff>
    </xdr:to>
    <xdr:pic>
      <xdr:nvPicPr>
        <xdr:cNvPr id="3" name="图片 2">
          <a:extLst>
            <a:ext uri="{FF2B5EF4-FFF2-40B4-BE49-F238E27FC236}">
              <a16:creationId xmlns:a16="http://schemas.microsoft.com/office/drawing/2014/main" id="{200EB4B0-D69A-4F2F-9FF5-4FE238257EC2}"/>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438525" y="3968750"/>
          <a:ext cx="2184400" cy="2171700"/>
        </a:xfrm>
        <a:prstGeom prst="rect">
          <a:avLst/>
        </a:prstGeom>
        <a:noFill/>
        <a:ln w="9525">
          <a:noFill/>
        </a:ln>
      </xdr:spPr>
    </xdr:pic>
    <xdr:clientData/>
  </xdr:twoCellAnchor>
  <xdr:twoCellAnchor editAs="oneCell">
    <xdr:from>
      <xdr:col>4</xdr:col>
      <xdr:colOff>1207135</xdr:colOff>
      <xdr:row>22</xdr:row>
      <xdr:rowOff>47625</xdr:rowOff>
    </xdr:from>
    <xdr:to>
      <xdr:col>5</xdr:col>
      <xdr:colOff>95250</xdr:colOff>
      <xdr:row>35</xdr:row>
      <xdr:rowOff>72390</xdr:rowOff>
    </xdr:to>
    <xdr:pic>
      <xdr:nvPicPr>
        <xdr:cNvPr id="4" name="图片 4">
          <a:extLst>
            <a:ext uri="{FF2B5EF4-FFF2-40B4-BE49-F238E27FC236}">
              <a16:creationId xmlns:a16="http://schemas.microsoft.com/office/drawing/2014/main" id="{FB8D76A1-D3B2-429D-89A2-3982F8900566}"/>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807710" y="3971925"/>
          <a:ext cx="878840" cy="2129790"/>
        </a:xfrm>
        <a:prstGeom prst="rect">
          <a:avLst/>
        </a:prstGeom>
        <a:noFill/>
        <a:ln w="9525">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36</xdr:row>
      <xdr:rowOff>48260</xdr:rowOff>
    </xdr:from>
    <xdr:to>
      <xdr:col>2</xdr:col>
      <xdr:colOff>466090</xdr:colOff>
      <xdr:row>44</xdr:row>
      <xdr:rowOff>116840</xdr:rowOff>
    </xdr:to>
    <xdr:pic>
      <xdr:nvPicPr>
        <xdr:cNvPr id="2" name="Picture 1" descr="New Image">
          <a:extLst>
            <a:ext uri="{FF2B5EF4-FFF2-40B4-BE49-F238E27FC236}">
              <a16:creationId xmlns:a16="http://schemas.microsoft.com/office/drawing/2014/main" id="{4EF52D92-72C2-47A7-95C6-854167BEF2EE}"/>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a:xfrm>
          <a:off x="57150" y="6991985"/>
          <a:ext cx="1999615" cy="1392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76200</xdr:colOff>
      <xdr:row>38</xdr:row>
      <xdr:rowOff>47625</xdr:rowOff>
    </xdr:from>
    <xdr:to>
      <xdr:col>4</xdr:col>
      <xdr:colOff>440055</xdr:colOff>
      <xdr:row>50</xdr:row>
      <xdr:rowOff>125730</xdr:rowOff>
    </xdr:to>
    <xdr:pic>
      <xdr:nvPicPr>
        <xdr:cNvPr id="3" name="图片 6">
          <a:extLst>
            <a:ext uri="{FF2B5EF4-FFF2-40B4-BE49-F238E27FC236}">
              <a16:creationId xmlns:a16="http://schemas.microsoft.com/office/drawing/2014/main" id="{CB8E88D8-08F0-43DB-A246-E24253B697F4}"/>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476625" y="7343775"/>
          <a:ext cx="1573530" cy="2021205"/>
        </a:xfrm>
        <a:prstGeom prst="rect">
          <a:avLst/>
        </a:prstGeom>
        <a:noFill/>
        <a:ln w="9525">
          <a:noFill/>
        </a:ln>
      </xdr:spPr>
    </xdr:pic>
    <xdr:clientData/>
  </xdr:twoCellAnchor>
  <xdr:twoCellAnchor editAs="oneCell">
    <xdr:from>
      <xdr:col>4</xdr:col>
      <xdr:colOff>523875</xdr:colOff>
      <xdr:row>38</xdr:row>
      <xdr:rowOff>13970</xdr:rowOff>
    </xdr:from>
    <xdr:to>
      <xdr:col>5</xdr:col>
      <xdr:colOff>129540</xdr:colOff>
      <xdr:row>50</xdr:row>
      <xdr:rowOff>153035</xdr:rowOff>
    </xdr:to>
    <xdr:pic>
      <xdr:nvPicPr>
        <xdr:cNvPr id="4" name="图片 7">
          <a:extLst>
            <a:ext uri="{FF2B5EF4-FFF2-40B4-BE49-F238E27FC236}">
              <a16:creationId xmlns:a16="http://schemas.microsoft.com/office/drawing/2014/main" id="{171EBEE5-EDBB-4CF3-B4B2-0CAEF9B7FAB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133975" y="7310120"/>
          <a:ext cx="1596390" cy="2082165"/>
        </a:xfrm>
        <a:prstGeom prst="rect">
          <a:avLst/>
        </a:prstGeom>
        <a:noFill/>
        <a:ln w="9525">
          <a:noFill/>
        </a:ln>
      </xdr:spPr>
    </xdr:pic>
    <xdr:clientData/>
  </xdr:twoCellAnchor>
  <xdr:twoCellAnchor editAs="oneCell">
    <xdr:from>
      <xdr:col>3</xdr:col>
      <xdr:colOff>43497</xdr:colOff>
      <xdr:row>53</xdr:row>
      <xdr:rowOff>47942</xdr:rowOff>
    </xdr:from>
    <xdr:to>
      <xdr:col>4</xdr:col>
      <xdr:colOff>1531302</xdr:colOff>
      <xdr:row>65</xdr:row>
      <xdr:rowOff>54927</xdr:rowOff>
    </xdr:to>
    <xdr:pic>
      <xdr:nvPicPr>
        <xdr:cNvPr id="5" name="Picture 4">
          <a:extLst>
            <a:ext uri="{FF2B5EF4-FFF2-40B4-BE49-F238E27FC236}">
              <a16:creationId xmlns:a16="http://schemas.microsoft.com/office/drawing/2014/main" id="{2E914ED0-8647-4CEA-B56C-913CB3FA6234}"/>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rot="5400000">
          <a:off x="3817619" y="9399270"/>
          <a:ext cx="1950085" cy="2697480"/>
        </a:xfrm>
        <a:prstGeom prst="rect">
          <a:avLst/>
        </a:prstGeom>
      </xdr:spPr>
    </xdr:pic>
    <xdr:clientData/>
  </xdr:twoCellAnchor>
  <xdr:twoCellAnchor editAs="oneCell">
    <xdr:from>
      <xdr:col>4</xdr:col>
      <xdr:colOff>1834832</xdr:colOff>
      <xdr:row>53</xdr:row>
      <xdr:rowOff>43497</xdr:rowOff>
    </xdr:from>
    <xdr:to>
      <xdr:col>9</xdr:col>
      <xdr:colOff>458152</xdr:colOff>
      <xdr:row>65</xdr:row>
      <xdr:rowOff>16827</xdr:rowOff>
    </xdr:to>
    <xdr:pic>
      <xdr:nvPicPr>
        <xdr:cNvPr id="6" name="Picture 5">
          <a:extLst>
            <a:ext uri="{FF2B5EF4-FFF2-40B4-BE49-F238E27FC236}">
              <a16:creationId xmlns:a16="http://schemas.microsoft.com/office/drawing/2014/main" id="{29A32BB6-B44E-41FB-A217-E5E9748D4ECE}"/>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rot="5400000">
          <a:off x="6755765" y="9457689"/>
          <a:ext cx="1916430" cy="2538095"/>
        </a:xfrm>
        <a:prstGeom prst="rect">
          <a:avLst/>
        </a:prstGeom>
      </xdr:spPr>
    </xdr:pic>
    <xdr:clientData/>
  </xdr:twoCellAnchor>
  <xdr:twoCellAnchor editAs="oneCell">
    <xdr:from>
      <xdr:col>6</xdr:col>
      <xdr:colOff>28575</xdr:colOff>
      <xdr:row>38</xdr:row>
      <xdr:rowOff>44450</xdr:rowOff>
    </xdr:from>
    <xdr:to>
      <xdr:col>10</xdr:col>
      <xdr:colOff>323215</xdr:colOff>
      <xdr:row>51</xdr:row>
      <xdr:rowOff>69215</xdr:rowOff>
    </xdr:to>
    <xdr:pic>
      <xdr:nvPicPr>
        <xdr:cNvPr id="7" name="图片 2">
          <a:extLst>
            <a:ext uri="{FF2B5EF4-FFF2-40B4-BE49-F238E27FC236}">
              <a16:creationId xmlns:a16="http://schemas.microsoft.com/office/drawing/2014/main" id="{035CFB8F-1108-4F03-8B6B-B3157E383451}"/>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239000" y="7340600"/>
          <a:ext cx="2209165" cy="2129790"/>
        </a:xfrm>
        <a:prstGeom prst="rect">
          <a:avLst/>
        </a:prstGeom>
        <a:noFill/>
        <a:ln w="9525">
          <a:noFill/>
        </a:ln>
      </xdr:spPr>
    </xdr:pic>
    <xdr:clientData/>
  </xdr:twoCellAnchor>
  <xdr:twoCellAnchor editAs="oneCell">
    <xdr:from>
      <xdr:col>10</xdr:col>
      <xdr:colOff>588010</xdr:colOff>
      <xdr:row>38</xdr:row>
      <xdr:rowOff>28575</xdr:rowOff>
    </xdr:from>
    <xdr:to>
      <xdr:col>12</xdr:col>
      <xdr:colOff>266700</xdr:colOff>
      <xdr:row>51</xdr:row>
      <xdr:rowOff>28575</xdr:rowOff>
    </xdr:to>
    <xdr:pic>
      <xdr:nvPicPr>
        <xdr:cNvPr id="8" name="图片 4">
          <a:extLst>
            <a:ext uri="{FF2B5EF4-FFF2-40B4-BE49-F238E27FC236}">
              <a16:creationId xmlns:a16="http://schemas.microsoft.com/office/drawing/2014/main" id="{96D8EAB2-AC38-4BB8-B6E2-58E63DCC94EE}"/>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9712960" y="7324725"/>
          <a:ext cx="878840" cy="2105025"/>
        </a:xfrm>
        <a:prstGeom prst="rect">
          <a:avLst/>
        </a:prstGeom>
        <a:noFill/>
        <a:ln w="9525">
          <a:no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28</xdr:col>
      <xdr:colOff>0</xdr:colOff>
      <xdr:row>3</xdr:row>
      <xdr:rowOff>0</xdr:rowOff>
    </xdr:from>
    <xdr:ext cx="5715" cy="0"/>
    <xdr:pic>
      <xdr:nvPicPr>
        <xdr:cNvPr id="2" name="Picture 1" descr="Tao_Color Logo">
          <a:extLst>
            <a:ext uri="{FF2B5EF4-FFF2-40B4-BE49-F238E27FC236}">
              <a16:creationId xmlns:a16="http://schemas.microsoft.com/office/drawing/2014/main" id="{A720790A-E714-4424-A9E7-2377AB5E6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95520" y="502920"/>
          <a:ext cx="57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1181100</xdr:colOff>
      <xdr:row>10</xdr:row>
      <xdr:rowOff>161925</xdr:rowOff>
    </xdr:from>
    <xdr:ext cx="4566285" cy="3427095"/>
    <xdr:pic>
      <xdr:nvPicPr>
        <xdr:cNvPr id="2" name="图片 2">
          <a:extLst>
            <a:ext uri="{FF2B5EF4-FFF2-40B4-BE49-F238E27FC236}">
              <a16:creationId xmlns:a16="http://schemas.microsoft.com/office/drawing/2014/main" id="{7377D6E8-B635-46E3-A4F7-D51A7A6BED5A}"/>
            </a:ext>
          </a:extLst>
        </xdr:cNvPr>
        <xdr:cNvPicPr>
          <a:picLocks noChangeAspect="1"/>
        </xdr:cNvPicPr>
      </xdr:nvPicPr>
      <xdr:blipFill>
        <a:blip xmlns:r="http://schemas.openxmlformats.org/officeDocument/2006/relationships" r:embed="rId1"/>
        <a:stretch>
          <a:fillRect/>
        </a:stretch>
      </xdr:blipFill>
      <xdr:spPr>
        <a:xfrm>
          <a:off x="1851660" y="1838325"/>
          <a:ext cx="4566285" cy="3427095"/>
        </a:xfrm>
        <a:prstGeom prst="rect">
          <a:avLst/>
        </a:prstGeom>
        <a:noFill/>
        <a:ln w="9525">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Mapping"/>
      <sheetName val="LIST"/>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GY116"/>
  <sheetViews>
    <sheetView tabSelected="1" zoomScale="80" zoomScaleNormal="80" workbookViewId="0">
      <selection activeCell="P15" sqref="P15"/>
    </sheetView>
  </sheetViews>
  <sheetFormatPr defaultColWidth="9.109375" defaultRowHeight="13.2" outlineLevelCol="2"/>
  <cols>
    <col min="1" max="1" width="22.44140625" style="7" customWidth="1"/>
    <col min="2" max="2" width="27.5546875" style="7" customWidth="1"/>
    <col min="3" max="3" width="18.5546875" style="8" customWidth="1"/>
    <col min="4" max="4" width="36.6640625" style="7" customWidth="1"/>
    <col min="5" max="5" width="20.33203125" style="7" customWidth="1"/>
    <col min="6" max="6" width="15.6640625" style="7" customWidth="1"/>
    <col min="7" max="7" width="18.5546875" style="7" customWidth="1"/>
    <col min="8" max="9" width="8.109375" style="7" customWidth="1" outlineLevel="1"/>
    <col min="10" max="10" width="7.6640625" style="4" customWidth="1" outlineLevel="1" collapsed="1"/>
    <col min="11" max="11" width="6.6640625" style="7" customWidth="1" outlineLevel="2"/>
    <col min="12" max="12" width="8" style="7" customWidth="1" outlineLevel="2"/>
    <col min="13" max="14" width="7.6640625" style="7" customWidth="1" outlineLevel="2"/>
    <col min="15" max="15" width="8.33203125" style="12" customWidth="1" outlineLevel="1"/>
    <col min="16" max="16" width="9.109375" style="4" customWidth="1" outlineLevel="1"/>
    <col min="17" max="17" width="14.5546875" style="4" customWidth="1" outlineLevel="1"/>
    <col min="18" max="18" width="12.44140625" style="4" customWidth="1" outlineLevel="1"/>
    <col min="19" max="180" width="9.109375" style="7"/>
    <col min="181" max="181" width="26.44140625" style="7" customWidth="1"/>
    <col min="182" max="182" width="32.109375" style="7" customWidth="1"/>
    <col min="183" max="183" width="30.109375" style="7" customWidth="1"/>
    <col min="184" max="184" width="36.5546875" style="7" customWidth="1"/>
    <col min="185" max="185" width="9.109375" style="7"/>
    <col min="186" max="186" width="7.6640625" style="7" customWidth="1"/>
    <col min="187" max="187" width="6.6640625" style="7" customWidth="1"/>
    <col min="188" max="188" width="8" style="7" customWidth="1"/>
    <col min="189" max="190" width="7.6640625" style="7" customWidth="1"/>
    <col min="191" max="191" width="7.5546875" style="7" customWidth="1"/>
    <col min="192" max="192" width="11" style="7" customWidth="1"/>
    <col min="193" max="193" width="10.109375" style="7" customWidth="1"/>
    <col min="194" max="194" width="9.109375" style="7"/>
    <col min="195" max="195" width="13" style="7" customWidth="1"/>
    <col min="196" max="196" width="8.5546875" style="7" customWidth="1"/>
    <col min="197" max="197" width="14.5546875" style="7" customWidth="1"/>
    <col min="198" max="198" width="9.109375" style="7"/>
    <col min="199" max="200" width="12" style="7" customWidth="1"/>
    <col min="201" max="202" width="9.88671875" style="7" customWidth="1"/>
    <col min="203" max="203" width="11.6640625" style="7" customWidth="1"/>
    <col min="204" max="204" width="12.5546875" style="7" customWidth="1"/>
    <col min="205" max="205" width="10.88671875" style="7" customWidth="1"/>
    <col min="206" max="206" width="9.109375" style="7"/>
    <col min="207" max="207" width="10.88671875" style="7" customWidth="1"/>
    <col min="208" max="208" width="11.6640625" style="7" customWidth="1"/>
    <col min="209" max="209" width="10.88671875" style="7" customWidth="1"/>
    <col min="210" max="210" width="11.6640625" style="7" customWidth="1"/>
    <col min="211" max="211" width="12.6640625" style="7" customWidth="1"/>
    <col min="212" max="212" width="15.5546875" style="7" customWidth="1"/>
    <col min="213" max="213" width="14.33203125" style="7" customWidth="1"/>
    <col min="214" max="214" width="13.88671875" style="7" customWidth="1"/>
    <col min="215" max="216" width="11.88671875" style="7" customWidth="1"/>
    <col min="217" max="217" width="13.88671875" style="7" customWidth="1"/>
    <col min="218" max="220" width="9.109375" style="7"/>
    <col min="221" max="221" width="3.109375" style="7" customWidth="1"/>
    <col min="222" max="222" width="12" style="7" bestFit="1" customWidth="1"/>
    <col min="223" max="223" width="2" style="7" customWidth="1"/>
    <col min="224" max="225" width="9.109375" style="7"/>
    <col min="226" max="226" width="11.6640625" style="7" customWidth="1"/>
    <col min="227" max="436" width="9.109375" style="7"/>
    <col min="437" max="437" width="26.44140625" style="7" customWidth="1"/>
    <col min="438" max="438" width="32.109375" style="7" customWidth="1"/>
    <col min="439" max="439" width="30.109375" style="7" customWidth="1"/>
    <col min="440" max="440" width="36.5546875" style="7" customWidth="1"/>
    <col min="441" max="441" width="9.109375" style="7"/>
    <col min="442" max="442" width="7.6640625" style="7" customWidth="1"/>
    <col min="443" max="443" width="6.6640625" style="7" customWidth="1"/>
    <col min="444" max="444" width="8" style="7" customWidth="1"/>
    <col min="445" max="446" width="7.6640625" style="7" customWidth="1"/>
    <col min="447" max="447" width="7.5546875" style="7" customWidth="1"/>
    <col min="448" max="448" width="11" style="7" customWidth="1"/>
    <col min="449" max="449" width="10.109375" style="7" customWidth="1"/>
    <col min="450" max="450" width="9.109375" style="7"/>
    <col min="451" max="451" width="13" style="7" customWidth="1"/>
    <col min="452" max="452" width="8.5546875" style="7" customWidth="1"/>
    <col min="453" max="453" width="14.5546875" style="7" customWidth="1"/>
    <col min="454" max="454" width="9.109375" style="7"/>
    <col min="455" max="456" width="12" style="7" customWidth="1"/>
    <col min="457" max="458" width="9.88671875" style="7" customWidth="1"/>
    <col min="459" max="459" width="11.6640625" style="7" customWidth="1"/>
    <col min="460" max="460" width="12.5546875" style="7" customWidth="1"/>
    <col min="461" max="461" width="10.88671875" style="7" customWidth="1"/>
    <col min="462" max="462" width="9.109375" style="7"/>
    <col min="463" max="463" width="10.88671875" style="7" customWidth="1"/>
    <col min="464" max="464" width="11.6640625" style="7" customWidth="1"/>
    <col min="465" max="465" width="10.88671875" style="7" customWidth="1"/>
    <col min="466" max="466" width="11.6640625" style="7" customWidth="1"/>
    <col min="467" max="467" width="12.6640625" style="7" customWidth="1"/>
    <col min="468" max="468" width="15.5546875" style="7" customWidth="1"/>
    <col min="469" max="469" width="14.33203125" style="7" customWidth="1"/>
    <col min="470" max="470" width="13.88671875" style="7" customWidth="1"/>
    <col min="471" max="472" width="11.88671875" style="7" customWidth="1"/>
    <col min="473" max="473" width="13.88671875" style="7" customWidth="1"/>
    <col min="474" max="476" width="9.109375" style="7"/>
    <col min="477" max="477" width="3.109375" style="7" customWidth="1"/>
    <col min="478" max="478" width="12" style="7" bestFit="1" customWidth="1"/>
    <col min="479" max="479" width="2" style="7" customWidth="1"/>
    <col min="480" max="481" width="9.109375" style="7"/>
    <col min="482" max="482" width="11.6640625" style="7" customWidth="1"/>
    <col min="483" max="692" width="9.109375" style="7"/>
    <col min="693" max="693" width="26.44140625" style="7" customWidth="1"/>
    <col min="694" max="694" width="32.109375" style="7" customWidth="1"/>
    <col min="695" max="695" width="30.109375" style="7" customWidth="1"/>
    <col min="696" max="696" width="36.5546875" style="7" customWidth="1"/>
    <col min="697" max="697" width="9.109375" style="7"/>
    <col min="698" max="698" width="7.6640625" style="7" customWidth="1"/>
    <col min="699" max="699" width="6.6640625" style="7" customWidth="1"/>
    <col min="700" max="700" width="8" style="7" customWidth="1"/>
    <col min="701" max="702" width="7.6640625" style="7" customWidth="1"/>
    <col min="703" max="703" width="7.5546875" style="7" customWidth="1"/>
    <col min="704" max="704" width="11" style="7" customWidth="1"/>
    <col min="705" max="705" width="10.109375" style="7" customWidth="1"/>
    <col min="706" max="706" width="9.109375" style="7"/>
    <col min="707" max="707" width="13" style="7" customWidth="1"/>
    <col min="708" max="708" width="8.5546875" style="7" customWidth="1"/>
    <col min="709" max="709" width="14.5546875" style="7" customWidth="1"/>
    <col min="710" max="710" width="9.109375" style="7"/>
    <col min="711" max="712" width="12" style="7" customWidth="1"/>
    <col min="713" max="714" width="9.88671875" style="7" customWidth="1"/>
    <col min="715" max="715" width="11.6640625" style="7" customWidth="1"/>
    <col min="716" max="716" width="12.5546875" style="7" customWidth="1"/>
    <col min="717" max="717" width="10.88671875" style="7" customWidth="1"/>
    <col min="718" max="718" width="9.109375" style="7"/>
    <col min="719" max="719" width="10.88671875" style="7" customWidth="1"/>
    <col min="720" max="720" width="11.6640625" style="7" customWidth="1"/>
    <col min="721" max="721" width="10.88671875" style="7" customWidth="1"/>
    <col min="722" max="722" width="11.6640625" style="7" customWidth="1"/>
    <col min="723" max="723" width="12.6640625" style="7" customWidth="1"/>
    <col min="724" max="724" width="15.5546875" style="7" customWidth="1"/>
    <col min="725" max="725" width="14.33203125" style="7" customWidth="1"/>
    <col min="726" max="726" width="13.88671875" style="7" customWidth="1"/>
    <col min="727" max="728" width="11.88671875" style="7" customWidth="1"/>
    <col min="729" max="729" width="13.88671875" style="7" customWidth="1"/>
    <col min="730" max="732" width="9.109375" style="7"/>
    <col min="733" max="733" width="3.109375" style="7" customWidth="1"/>
    <col min="734" max="734" width="12" style="7" bestFit="1" customWidth="1"/>
    <col min="735" max="735" width="2" style="7" customWidth="1"/>
    <col min="736" max="737" width="9.109375" style="7"/>
    <col min="738" max="738" width="11.6640625" style="7" customWidth="1"/>
    <col min="739" max="948" width="9.109375" style="7"/>
    <col min="949" max="949" width="26.44140625" style="7" customWidth="1"/>
    <col min="950" max="950" width="32.109375" style="7" customWidth="1"/>
    <col min="951" max="951" width="30.109375" style="7" customWidth="1"/>
    <col min="952" max="952" width="36.5546875" style="7" customWidth="1"/>
    <col min="953" max="953" width="9.109375" style="7"/>
    <col min="954" max="954" width="7.6640625" style="7" customWidth="1"/>
    <col min="955" max="955" width="6.6640625" style="7" customWidth="1"/>
    <col min="956" max="956" width="8" style="7" customWidth="1"/>
    <col min="957" max="958" width="7.6640625" style="7" customWidth="1"/>
    <col min="959" max="959" width="7.5546875" style="7" customWidth="1"/>
    <col min="960" max="960" width="11" style="7" customWidth="1"/>
    <col min="961" max="961" width="10.109375" style="7" customWidth="1"/>
    <col min="962" max="962" width="9.109375" style="7"/>
    <col min="963" max="963" width="13" style="7" customWidth="1"/>
    <col min="964" max="964" width="8.5546875" style="7" customWidth="1"/>
    <col min="965" max="965" width="14.5546875" style="7" customWidth="1"/>
    <col min="966" max="966" width="9.109375" style="7"/>
    <col min="967" max="968" width="12" style="7" customWidth="1"/>
    <col min="969" max="970" width="9.88671875" style="7" customWidth="1"/>
    <col min="971" max="971" width="11.6640625" style="7" customWidth="1"/>
    <col min="972" max="972" width="12.5546875" style="7" customWidth="1"/>
    <col min="973" max="973" width="10.88671875" style="7" customWidth="1"/>
    <col min="974" max="974" width="9.109375" style="7"/>
    <col min="975" max="975" width="10.88671875" style="7" customWidth="1"/>
    <col min="976" max="976" width="11.6640625" style="7" customWidth="1"/>
    <col min="977" max="977" width="10.88671875" style="7" customWidth="1"/>
    <col min="978" max="978" width="11.6640625" style="7" customWidth="1"/>
    <col min="979" max="979" width="12.6640625" style="7" customWidth="1"/>
    <col min="980" max="980" width="15.5546875" style="7" customWidth="1"/>
    <col min="981" max="981" width="14.33203125" style="7" customWidth="1"/>
    <col min="982" max="982" width="13.88671875" style="7" customWidth="1"/>
    <col min="983" max="984" width="11.88671875" style="7" customWidth="1"/>
    <col min="985" max="985" width="13.88671875" style="7" customWidth="1"/>
    <col min="986" max="988" width="9.109375" style="7"/>
    <col min="989" max="989" width="3.109375" style="7" customWidth="1"/>
    <col min="990" max="990" width="12" style="7" bestFit="1" customWidth="1"/>
    <col min="991" max="991" width="2" style="7" customWidth="1"/>
    <col min="992" max="993" width="9.109375" style="7"/>
    <col min="994" max="994" width="11.6640625" style="7" customWidth="1"/>
    <col min="995" max="1204" width="9.109375" style="7"/>
    <col min="1205" max="1205" width="26.44140625" style="7" customWidth="1"/>
    <col min="1206" max="1206" width="32.109375" style="7" customWidth="1"/>
    <col min="1207" max="1207" width="30.109375" style="7" customWidth="1"/>
    <col min="1208" max="1208" width="36.5546875" style="7" customWidth="1"/>
    <col min="1209" max="1209" width="9.109375" style="7"/>
    <col min="1210" max="1210" width="7.6640625" style="7" customWidth="1"/>
    <col min="1211" max="1211" width="6.6640625" style="7" customWidth="1"/>
    <col min="1212" max="1212" width="8" style="7" customWidth="1"/>
    <col min="1213" max="1214" width="7.6640625" style="7" customWidth="1"/>
    <col min="1215" max="1215" width="7.5546875" style="7" customWidth="1"/>
    <col min="1216" max="1216" width="11" style="7" customWidth="1"/>
    <col min="1217" max="1217" width="10.109375" style="7" customWidth="1"/>
    <col min="1218" max="1218" width="9.109375" style="7"/>
    <col min="1219" max="1219" width="13" style="7" customWidth="1"/>
    <col min="1220" max="1220" width="8.5546875" style="7" customWidth="1"/>
    <col min="1221" max="1221" width="14.5546875" style="7" customWidth="1"/>
    <col min="1222" max="1222" width="9.109375" style="7"/>
    <col min="1223" max="1224" width="12" style="7" customWidth="1"/>
    <col min="1225" max="1226" width="9.88671875" style="7" customWidth="1"/>
    <col min="1227" max="1227" width="11.6640625" style="7" customWidth="1"/>
    <col min="1228" max="1228" width="12.5546875" style="7" customWidth="1"/>
    <col min="1229" max="1229" width="10.88671875" style="7" customWidth="1"/>
    <col min="1230" max="1230" width="9.109375" style="7"/>
    <col min="1231" max="1231" width="10.88671875" style="7" customWidth="1"/>
    <col min="1232" max="1232" width="11.6640625" style="7" customWidth="1"/>
    <col min="1233" max="1233" width="10.88671875" style="7" customWidth="1"/>
    <col min="1234" max="1234" width="11.6640625" style="7" customWidth="1"/>
    <col min="1235" max="1235" width="12.6640625" style="7" customWidth="1"/>
    <col min="1236" max="1236" width="15.5546875" style="7" customWidth="1"/>
    <col min="1237" max="1237" width="14.33203125" style="7" customWidth="1"/>
    <col min="1238" max="1238" width="13.88671875" style="7" customWidth="1"/>
    <col min="1239" max="1240" width="11.88671875" style="7" customWidth="1"/>
    <col min="1241" max="1241" width="13.88671875" style="7" customWidth="1"/>
    <col min="1242" max="1244" width="9.109375" style="7"/>
    <col min="1245" max="1245" width="3.109375" style="7" customWidth="1"/>
    <col min="1246" max="1246" width="12" style="7" bestFit="1" customWidth="1"/>
    <col min="1247" max="1247" width="2" style="7" customWidth="1"/>
    <col min="1248" max="1249" width="9.109375" style="7"/>
    <col min="1250" max="1250" width="11.6640625" style="7" customWidth="1"/>
    <col min="1251" max="1460" width="9.109375" style="7"/>
    <col min="1461" max="1461" width="26.44140625" style="7" customWidth="1"/>
    <col min="1462" max="1462" width="32.109375" style="7" customWidth="1"/>
    <col min="1463" max="1463" width="30.109375" style="7" customWidth="1"/>
    <col min="1464" max="1464" width="36.5546875" style="7" customWidth="1"/>
    <col min="1465" max="1465" width="9.109375" style="7"/>
    <col min="1466" max="1466" width="7.6640625" style="7" customWidth="1"/>
    <col min="1467" max="1467" width="6.6640625" style="7" customWidth="1"/>
    <col min="1468" max="1468" width="8" style="7" customWidth="1"/>
    <col min="1469" max="1470" width="7.6640625" style="7" customWidth="1"/>
    <col min="1471" max="1471" width="7.5546875" style="7" customWidth="1"/>
    <col min="1472" max="1472" width="11" style="7" customWidth="1"/>
    <col min="1473" max="1473" width="10.109375" style="7" customWidth="1"/>
    <col min="1474" max="1474" width="9.109375" style="7"/>
    <col min="1475" max="1475" width="13" style="7" customWidth="1"/>
    <col min="1476" max="1476" width="8.5546875" style="7" customWidth="1"/>
    <col min="1477" max="1477" width="14.5546875" style="7" customWidth="1"/>
    <col min="1478" max="1478" width="9.109375" style="7"/>
    <col min="1479" max="1480" width="12" style="7" customWidth="1"/>
    <col min="1481" max="1482" width="9.88671875" style="7" customWidth="1"/>
    <col min="1483" max="1483" width="11.6640625" style="7" customWidth="1"/>
    <col min="1484" max="1484" width="12.5546875" style="7" customWidth="1"/>
    <col min="1485" max="1485" width="10.88671875" style="7" customWidth="1"/>
    <col min="1486" max="1486" width="9.109375" style="7"/>
    <col min="1487" max="1487" width="10.88671875" style="7" customWidth="1"/>
    <col min="1488" max="1488" width="11.6640625" style="7" customWidth="1"/>
    <col min="1489" max="1489" width="10.88671875" style="7" customWidth="1"/>
    <col min="1490" max="1490" width="11.6640625" style="7" customWidth="1"/>
    <col min="1491" max="1491" width="12.6640625" style="7" customWidth="1"/>
    <col min="1492" max="1492" width="15.5546875" style="7" customWidth="1"/>
    <col min="1493" max="1493" width="14.33203125" style="7" customWidth="1"/>
    <col min="1494" max="1494" width="13.88671875" style="7" customWidth="1"/>
    <col min="1495" max="1496" width="11.88671875" style="7" customWidth="1"/>
    <col min="1497" max="1497" width="13.88671875" style="7" customWidth="1"/>
    <col min="1498" max="1500" width="9.109375" style="7"/>
    <col min="1501" max="1501" width="3.109375" style="7" customWidth="1"/>
    <col min="1502" max="1502" width="12" style="7" bestFit="1" customWidth="1"/>
    <col min="1503" max="1503" width="2" style="7" customWidth="1"/>
    <col min="1504" max="1505" width="9.109375" style="7"/>
    <col min="1506" max="1506" width="11.6640625" style="7" customWidth="1"/>
    <col min="1507" max="1716" width="9.109375" style="7"/>
    <col min="1717" max="1717" width="26.44140625" style="7" customWidth="1"/>
    <col min="1718" max="1718" width="32.109375" style="7" customWidth="1"/>
    <col min="1719" max="1719" width="30.109375" style="7" customWidth="1"/>
    <col min="1720" max="1720" width="36.5546875" style="7" customWidth="1"/>
    <col min="1721" max="1721" width="9.109375" style="7"/>
    <col min="1722" max="1722" width="7.6640625" style="7" customWidth="1"/>
    <col min="1723" max="1723" width="6.6640625" style="7" customWidth="1"/>
    <col min="1724" max="1724" width="8" style="7" customWidth="1"/>
    <col min="1725" max="1726" width="7.6640625" style="7" customWidth="1"/>
    <col min="1727" max="1727" width="7.5546875" style="7" customWidth="1"/>
    <col min="1728" max="1728" width="11" style="7" customWidth="1"/>
    <col min="1729" max="1729" width="10.109375" style="7" customWidth="1"/>
    <col min="1730" max="1730" width="9.109375" style="7"/>
    <col min="1731" max="1731" width="13" style="7" customWidth="1"/>
    <col min="1732" max="1732" width="8.5546875" style="7" customWidth="1"/>
    <col min="1733" max="1733" width="14.5546875" style="7" customWidth="1"/>
    <col min="1734" max="1734" width="9.109375" style="7"/>
    <col min="1735" max="1736" width="12" style="7" customWidth="1"/>
    <col min="1737" max="1738" width="9.88671875" style="7" customWidth="1"/>
    <col min="1739" max="1739" width="11.6640625" style="7" customWidth="1"/>
    <col min="1740" max="1740" width="12.5546875" style="7" customWidth="1"/>
    <col min="1741" max="1741" width="10.88671875" style="7" customWidth="1"/>
    <col min="1742" max="1742" width="9.109375" style="7"/>
    <col min="1743" max="1743" width="10.88671875" style="7" customWidth="1"/>
    <col min="1744" max="1744" width="11.6640625" style="7" customWidth="1"/>
    <col min="1745" max="1745" width="10.88671875" style="7" customWidth="1"/>
    <col min="1746" max="1746" width="11.6640625" style="7" customWidth="1"/>
    <col min="1747" max="1747" width="12.6640625" style="7" customWidth="1"/>
    <col min="1748" max="1748" width="15.5546875" style="7" customWidth="1"/>
    <col min="1749" max="1749" width="14.33203125" style="7" customWidth="1"/>
    <col min="1750" max="1750" width="13.88671875" style="7" customWidth="1"/>
    <col min="1751" max="1752" width="11.88671875" style="7" customWidth="1"/>
    <col min="1753" max="1753" width="13.88671875" style="7" customWidth="1"/>
    <col min="1754" max="1756" width="9.109375" style="7"/>
    <col min="1757" max="1757" width="3.109375" style="7" customWidth="1"/>
    <col min="1758" max="1758" width="12" style="7" bestFit="1" customWidth="1"/>
    <col min="1759" max="1759" width="2" style="7" customWidth="1"/>
    <col min="1760" max="1761" width="9.109375" style="7"/>
    <col min="1762" max="1762" width="11.6640625" style="7" customWidth="1"/>
    <col min="1763" max="1972" width="9.109375" style="7"/>
    <col min="1973" max="1973" width="26.44140625" style="7" customWidth="1"/>
    <col min="1974" max="1974" width="32.109375" style="7" customWidth="1"/>
    <col min="1975" max="1975" width="30.109375" style="7" customWidth="1"/>
    <col min="1976" max="1976" width="36.5546875" style="7" customWidth="1"/>
    <col min="1977" max="1977" width="9.109375" style="7"/>
    <col min="1978" max="1978" width="7.6640625" style="7" customWidth="1"/>
    <col min="1979" max="1979" width="6.6640625" style="7" customWidth="1"/>
    <col min="1980" max="1980" width="8" style="7" customWidth="1"/>
    <col min="1981" max="1982" width="7.6640625" style="7" customWidth="1"/>
    <col min="1983" max="1983" width="7.5546875" style="7" customWidth="1"/>
    <col min="1984" max="1984" width="11" style="7" customWidth="1"/>
    <col min="1985" max="1985" width="10.109375" style="7" customWidth="1"/>
    <col min="1986" max="1986" width="9.109375" style="7"/>
    <col min="1987" max="1987" width="13" style="7" customWidth="1"/>
    <col min="1988" max="1988" width="8.5546875" style="7" customWidth="1"/>
    <col min="1989" max="1989" width="14.5546875" style="7" customWidth="1"/>
    <col min="1990" max="1990" width="9.109375" style="7"/>
    <col min="1991" max="1992" width="12" style="7" customWidth="1"/>
    <col min="1993" max="1994" width="9.88671875" style="7" customWidth="1"/>
    <col min="1995" max="1995" width="11.6640625" style="7" customWidth="1"/>
    <col min="1996" max="1996" width="12.5546875" style="7" customWidth="1"/>
    <col min="1997" max="1997" width="10.88671875" style="7" customWidth="1"/>
    <col min="1998" max="1998" width="9.109375" style="7"/>
    <col min="1999" max="1999" width="10.88671875" style="7" customWidth="1"/>
    <col min="2000" max="2000" width="11.6640625" style="7" customWidth="1"/>
    <col min="2001" max="2001" width="10.88671875" style="7" customWidth="1"/>
    <col min="2002" max="2002" width="11.6640625" style="7" customWidth="1"/>
    <col min="2003" max="2003" width="12.6640625" style="7" customWidth="1"/>
    <col min="2004" max="2004" width="15.5546875" style="7" customWidth="1"/>
    <col min="2005" max="2005" width="14.33203125" style="7" customWidth="1"/>
    <col min="2006" max="2006" width="13.88671875" style="7" customWidth="1"/>
    <col min="2007" max="2008" width="11.88671875" style="7" customWidth="1"/>
    <col min="2009" max="2009" width="13.88671875" style="7" customWidth="1"/>
    <col min="2010" max="2012" width="9.109375" style="7"/>
    <col min="2013" max="2013" width="3.109375" style="7" customWidth="1"/>
    <col min="2014" max="2014" width="12" style="7" bestFit="1" customWidth="1"/>
    <col min="2015" max="2015" width="2" style="7" customWidth="1"/>
    <col min="2016" max="2017" width="9.109375" style="7"/>
    <col min="2018" max="2018" width="11.6640625" style="7" customWidth="1"/>
    <col min="2019" max="2228" width="9.109375" style="7"/>
    <col min="2229" max="2229" width="26.44140625" style="7" customWidth="1"/>
    <col min="2230" max="2230" width="32.109375" style="7" customWidth="1"/>
    <col min="2231" max="2231" width="30.109375" style="7" customWidth="1"/>
    <col min="2232" max="2232" width="36.5546875" style="7" customWidth="1"/>
    <col min="2233" max="2233" width="9.109375" style="7"/>
    <col min="2234" max="2234" width="7.6640625" style="7" customWidth="1"/>
    <col min="2235" max="2235" width="6.6640625" style="7" customWidth="1"/>
    <col min="2236" max="2236" width="8" style="7" customWidth="1"/>
    <col min="2237" max="2238" width="7.6640625" style="7" customWidth="1"/>
    <col min="2239" max="2239" width="7.5546875" style="7" customWidth="1"/>
    <col min="2240" max="2240" width="11" style="7" customWidth="1"/>
    <col min="2241" max="2241" width="10.109375" style="7" customWidth="1"/>
    <col min="2242" max="2242" width="9.109375" style="7"/>
    <col min="2243" max="2243" width="13" style="7" customWidth="1"/>
    <col min="2244" max="2244" width="8.5546875" style="7" customWidth="1"/>
    <col min="2245" max="2245" width="14.5546875" style="7" customWidth="1"/>
    <col min="2246" max="2246" width="9.109375" style="7"/>
    <col min="2247" max="2248" width="12" style="7" customWidth="1"/>
    <col min="2249" max="2250" width="9.88671875" style="7" customWidth="1"/>
    <col min="2251" max="2251" width="11.6640625" style="7" customWidth="1"/>
    <col min="2252" max="2252" width="12.5546875" style="7" customWidth="1"/>
    <col min="2253" max="2253" width="10.88671875" style="7" customWidth="1"/>
    <col min="2254" max="2254" width="9.109375" style="7"/>
    <col min="2255" max="2255" width="10.88671875" style="7" customWidth="1"/>
    <col min="2256" max="2256" width="11.6640625" style="7" customWidth="1"/>
    <col min="2257" max="2257" width="10.88671875" style="7" customWidth="1"/>
    <col min="2258" max="2258" width="11.6640625" style="7" customWidth="1"/>
    <col min="2259" max="2259" width="12.6640625" style="7" customWidth="1"/>
    <col min="2260" max="2260" width="15.5546875" style="7" customWidth="1"/>
    <col min="2261" max="2261" width="14.33203125" style="7" customWidth="1"/>
    <col min="2262" max="2262" width="13.88671875" style="7" customWidth="1"/>
    <col min="2263" max="2264" width="11.88671875" style="7" customWidth="1"/>
    <col min="2265" max="2265" width="13.88671875" style="7" customWidth="1"/>
    <col min="2266" max="2268" width="9.109375" style="7"/>
    <col min="2269" max="2269" width="3.109375" style="7" customWidth="1"/>
    <col min="2270" max="2270" width="12" style="7" bestFit="1" customWidth="1"/>
    <col min="2271" max="2271" width="2" style="7" customWidth="1"/>
    <col min="2272" max="2273" width="9.109375" style="7"/>
    <col min="2274" max="2274" width="11.6640625" style="7" customWidth="1"/>
    <col min="2275" max="2484" width="9.109375" style="7"/>
    <col min="2485" max="2485" width="26.44140625" style="7" customWidth="1"/>
    <col min="2486" max="2486" width="32.109375" style="7" customWidth="1"/>
    <col min="2487" max="2487" width="30.109375" style="7" customWidth="1"/>
    <col min="2488" max="2488" width="36.5546875" style="7" customWidth="1"/>
    <col min="2489" max="2489" width="9.109375" style="7"/>
    <col min="2490" max="2490" width="7.6640625" style="7" customWidth="1"/>
    <col min="2491" max="2491" width="6.6640625" style="7" customWidth="1"/>
    <col min="2492" max="2492" width="8" style="7" customWidth="1"/>
    <col min="2493" max="2494" width="7.6640625" style="7" customWidth="1"/>
    <col min="2495" max="2495" width="7.5546875" style="7" customWidth="1"/>
    <col min="2496" max="2496" width="11" style="7" customWidth="1"/>
    <col min="2497" max="2497" width="10.109375" style="7" customWidth="1"/>
    <col min="2498" max="2498" width="9.109375" style="7"/>
    <col min="2499" max="2499" width="13" style="7" customWidth="1"/>
    <col min="2500" max="2500" width="8.5546875" style="7" customWidth="1"/>
    <col min="2501" max="2501" width="14.5546875" style="7" customWidth="1"/>
    <col min="2502" max="2502" width="9.109375" style="7"/>
    <col min="2503" max="2504" width="12" style="7" customWidth="1"/>
    <col min="2505" max="2506" width="9.88671875" style="7" customWidth="1"/>
    <col min="2507" max="2507" width="11.6640625" style="7" customWidth="1"/>
    <col min="2508" max="2508" width="12.5546875" style="7" customWidth="1"/>
    <col min="2509" max="2509" width="10.88671875" style="7" customWidth="1"/>
    <col min="2510" max="2510" width="9.109375" style="7"/>
    <col min="2511" max="2511" width="10.88671875" style="7" customWidth="1"/>
    <col min="2512" max="2512" width="11.6640625" style="7" customWidth="1"/>
    <col min="2513" max="2513" width="10.88671875" style="7" customWidth="1"/>
    <col min="2514" max="2514" width="11.6640625" style="7" customWidth="1"/>
    <col min="2515" max="2515" width="12.6640625" style="7" customWidth="1"/>
    <col min="2516" max="2516" width="15.5546875" style="7" customWidth="1"/>
    <col min="2517" max="2517" width="14.33203125" style="7" customWidth="1"/>
    <col min="2518" max="2518" width="13.88671875" style="7" customWidth="1"/>
    <col min="2519" max="2520" width="11.88671875" style="7" customWidth="1"/>
    <col min="2521" max="2521" width="13.88671875" style="7" customWidth="1"/>
    <col min="2522" max="2524" width="9.109375" style="7"/>
    <col min="2525" max="2525" width="3.109375" style="7" customWidth="1"/>
    <col min="2526" max="2526" width="12" style="7" bestFit="1" customWidth="1"/>
    <col min="2527" max="2527" width="2" style="7" customWidth="1"/>
    <col min="2528" max="2529" width="9.109375" style="7"/>
    <col min="2530" max="2530" width="11.6640625" style="7" customWidth="1"/>
    <col min="2531" max="2740" width="9.109375" style="7"/>
    <col min="2741" max="2741" width="26.44140625" style="7" customWidth="1"/>
    <col min="2742" max="2742" width="32.109375" style="7" customWidth="1"/>
    <col min="2743" max="2743" width="30.109375" style="7" customWidth="1"/>
    <col min="2744" max="2744" width="36.5546875" style="7" customWidth="1"/>
    <col min="2745" max="2745" width="9.109375" style="7"/>
    <col min="2746" max="2746" width="7.6640625" style="7" customWidth="1"/>
    <col min="2747" max="2747" width="6.6640625" style="7" customWidth="1"/>
    <col min="2748" max="2748" width="8" style="7" customWidth="1"/>
    <col min="2749" max="2750" width="7.6640625" style="7" customWidth="1"/>
    <col min="2751" max="2751" width="7.5546875" style="7" customWidth="1"/>
    <col min="2752" max="2752" width="11" style="7" customWidth="1"/>
    <col min="2753" max="2753" width="10.109375" style="7" customWidth="1"/>
    <col min="2754" max="2754" width="9.109375" style="7"/>
    <col min="2755" max="2755" width="13" style="7" customWidth="1"/>
    <col min="2756" max="2756" width="8.5546875" style="7" customWidth="1"/>
    <col min="2757" max="2757" width="14.5546875" style="7" customWidth="1"/>
    <col min="2758" max="2758" width="9.109375" style="7"/>
    <col min="2759" max="2760" width="12" style="7" customWidth="1"/>
    <col min="2761" max="2762" width="9.88671875" style="7" customWidth="1"/>
    <col min="2763" max="2763" width="11.6640625" style="7" customWidth="1"/>
    <col min="2764" max="2764" width="12.5546875" style="7" customWidth="1"/>
    <col min="2765" max="2765" width="10.88671875" style="7" customWidth="1"/>
    <col min="2766" max="2766" width="9.109375" style="7"/>
    <col min="2767" max="2767" width="10.88671875" style="7" customWidth="1"/>
    <col min="2768" max="2768" width="11.6640625" style="7" customWidth="1"/>
    <col min="2769" max="2769" width="10.88671875" style="7" customWidth="1"/>
    <col min="2770" max="2770" width="11.6640625" style="7" customWidth="1"/>
    <col min="2771" max="2771" width="12.6640625" style="7" customWidth="1"/>
    <col min="2772" max="2772" width="15.5546875" style="7" customWidth="1"/>
    <col min="2773" max="2773" width="14.33203125" style="7" customWidth="1"/>
    <col min="2774" max="2774" width="13.88671875" style="7" customWidth="1"/>
    <col min="2775" max="2776" width="11.88671875" style="7" customWidth="1"/>
    <col min="2777" max="2777" width="13.88671875" style="7" customWidth="1"/>
    <col min="2778" max="2780" width="9.109375" style="7"/>
    <col min="2781" max="2781" width="3.109375" style="7" customWidth="1"/>
    <col min="2782" max="2782" width="12" style="7" bestFit="1" customWidth="1"/>
    <col min="2783" max="2783" width="2" style="7" customWidth="1"/>
    <col min="2784" max="2785" width="9.109375" style="7"/>
    <col min="2786" max="2786" width="11.6640625" style="7" customWidth="1"/>
    <col min="2787" max="2996" width="9.109375" style="7"/>
    <col min="2997" max="2997" width="26.44140625" style="7" customWidth="1"/>
    <col min="2998" max="2998" width="32.109375" style="7" customWidth="1"/>
    <col min="2999" max="2999" width="30.109375" style="7" customWidth="1"/>
    <col min="3000" max="3000" width="36.5546875" style="7" customWidth="1"/>
    <col min="3001" max="3001" width="9.109375" style="7"/>
    <col min="3002" max="3002" width="7.6640625" style="7" customWidth="1"/>
    <col min="3003" max="3003" width="6.6640625" style="7" customWidth="1"/>
    <col min="3004" max="3004" width="8" style="7" customWidth="1"/>
    <col min="3005" max="3006" width="7.6640625" style="7" customWidth="1"/>
    <col min="3007" max="3007" width="7.5546875" style="7" customWidth="1"/>
    <col min="3008" max="3008" width="11" style="7" customWidth="1"/>
    <col min="3009" max="3009" width="10.109375" style="7" customWidth="1"/>
    <col min="3010" max="3010" width="9.109375" style="7"/>
    <col min="3011" max="3011" width="13" style="7" customWidth="1"/>
    <col min="3012" max="3012" width="8.5546875" style="7" customWidth="1"/>
    <col min="3013" max="3013" width="14.5546875" style="7" customWidth="1"/>
    <col min="3014" max="3014" width="9.109375" style="7"/>
    <col min="3015" max="3016" width="12" style="7" customWidth="1"/>
    <col min="3017" max="3018" width="9.88671875" style="7" customWidth="1"/>
    <col min="3019" max="3019" width="11.6640625" style="7" customWidth="1"/>
    <col min="3020" max="3020" width="12.5546875" style="7" customWidth="1"/>
    <col min="3021" max="3021" width="10.88671875" style="7" customWidth="1"/>
    <col min="3022" max="3022" width="9.109375" style="7"/>
    <col min="3023" max="3023" width="10.88671875" style="7" customWidth="1"/>
    <col min="3024" max="3024" width="11.6640625" style="7" customWidth="1"/>
    <col min="3025" max="3025" width="10.88671875" style="7" customWidth="1"/>
    <col min="3026" max="3026" width="11.6640625" style="7" customWidth="1"/>
    <col min="3027" max="3027" width="12.6640625" style="7" customWidth="1"/>
    <col min="3028" max="3028" width="15.5546875" style="7" customWidth="1"/>
    <col min="3029" max="3029" width="14.33203125" style="7" customWidth="1"/>
    <col min="3030" max="3030" width="13.88671875" style="7" customWidth="1"/>
    <col min="3031" max="3032" width="11.88671875" style="7" customWidth="1"/>
    <col min="3033" max="3033" width="13.88671875" style="7" customWidth="1"/>
    <col min="3034" max="3036" width="9.109375" style="7"/>
    <col min="3037" max="3037" width="3.109375" style="7" customWidth="1"/>
    <col min="3038" max="3038" width="12" style="7" bestFit="1" customWidth="1"/>
    <col min="3039" max="3039" width="2" style="7" customWidth="1"/>
    <col min="3040" max="3041" width="9.109375" style="7"/>
    <col min="3042" max="3042" width="11.6640625" style="7" customWidth="1"/>
    <col min="3043" max="3252" width="9.109375" style="7"/>
    <col min="3253" max="3253" width="26.44140625" style="7" customWidth="1"/>
    <col min="3254" max="3254" width="32.109375" style="7" customWidth="1"/>
    <col min="3255" max="3255" width="30.109375" style="7" customWidth="1"/>
    <col min="3256" max="3256" width="36.5546875" style="7" customWidth="1"/>
    <col min="3257" max="3257" width="9.109375" style="7"/>
    <col min="3258" max="3258" width="7.6640625" style="7" customWidth="1"/>
    <col min="3259" max="3259" width="6.6640625" style="7" customWidth="1"/>
    <col min="3260" max="3260" width="8" style="7" customWidth="1"/>
    <col min="3261" max="3262" width="7.6640625" style="7" customWidth="1"/>
    <col min="3263" max="3263" width="7.5546875" style="7" customWidth="1"/>
    <col min="3264" max="3264" width="11" style="7" customWidth="1"/>
    <col min="3265" max="3265" width="10.109375" style="7" customWidth="1"/>
    <col min="3266" max="3266" width="9.109375" style="7"/>
    <col min="3267" max="3267" width="13" style="7" customWidth="1"/>
    <col min="3268" max="3268" width="8.5546875" style="7" customWidth="1"/>
    <col min="3269" max="3269" width="14.5546875" style="7" customWidth="1"/>
    <col min="3270" max="3270" width="9.109375" style="7"/>
    <col min="3271" max="3272" width="12" style="7" customWidth="1"/>
    <col min="3273" max="3274" width="9.88671875" style="7" customWidth="1"/>
    <col min="3275" max="3275" width="11.6640625" style="7" customWidth="1"/>
    <col min="3276" max="3276" width="12.5546875" style="7" customWidth="1"/>
    <col min="3277" max="3277" width="10.88671875" style="7" customWidth="1"/>
    <col min="3278" max="3278" width="9.109375" style="7"/>
    <col min="3279" max="3279" width="10.88671875" style="7" customWidth="1"/>
    <col min="3280" max="3280" width="11.6640625" style="7" customWidth="1"/>
    <col min="3281" max="3281" width="10.88671875" style="7" customWidth="1"/>
    <col min="3282" max="3282" width="11.6640625" style="7" customWidth="1"/>
    <col min="3283" max="3283" width="12.6640625" style="7" customWidth="1"/>
    <col min="3284" max="3284" width="15.5546875" style="7" customWidth="1"/>
    <col min="3285" max="3285" width="14.33203125" style="7" customWidth="1"/>
    <col min="3286" max="3286" width="13.88671875" style="7" customWidth="1"/>
    <col min="3287" max="3288" width="11.88671875" style="7" customWidth="1"/>
    <col min="3289" max="3289" width="13.88671875" style="7" customWidth="1"/>
    <col min="3290" max="3292" width="9.109375" style="7"/>
    <col min="3293" max="3293" width="3.109375" style="7" customWidth="1"/>
    <col min="3294" max="3294" width="12" style="7" bestFit="1" customWidth="1"/>
    <col min="3295" max="3295" width="2" style="7" customWidth="1"/>
    <col min="3296" max="3297" width="9.109375" style="7"/>
    <col min="3298" max="3298" width="11.6640625" style="7" customWidth="1"/>
    <col min="3299" max="3508" width="9.109375" style="7"/>
    <col min="3509" max="3509" width="26.44140625" style="7" customWidth="1"/>
    <col min="3510" max="3510" width="32.109375" style="7" customWidth="1"/>
    <col min="3511" max="3511" width="30.109375" style="7" customWidth="1"/>
    <col min="3512" max="3512" width="36.5546875" style="7" customWidth="1"/>
    <col min="3513" max="3513" width="9.109375" style="7"/>
    <col min="3514" max="3514" width="7.6640625" style="7" customWidth="1"/>
    <col min="3515" max="3515" width="6.6640625" style="7" customWidth="1"/>
    <col min="3516" max="3516" width="8" style="7" customWidth="1"/>
    <col min="3517" max="3518" width="7.6640625" style="7" customWidth="1"/>
    <col min="3519" max="3519" width="7.5546875" style="7" customWidth="1"/>
    <col min="3520" max="3520" width="11" style="7" customWidth="1"/>
    <col min="3521" max="3521" width="10.109375" style="7" customWidth="1"/>
    <col min="3522" max="3522" width="9.109375" style="7"/>
    <col min="3523" max="3523" width="13" style="7" customWidth="1"/>
    <col min="3524" max="3524" width="8.5546875" style="7" customWidth="1"/>
    <col min="3525" max="3525" width="14.5546875" style="7" customWidth="1"/>
    <col min="3526" max="3526" width="9.109375" style="7"/>
    <col min="3527" max="3528" width="12" style="7" customWidth="1"/>
    <col min="3529" max="3530" width="9.88671875" style="7" customWidth="1"/>
    <col min="3531" max="3531" width="11.6640625" style="7" customWidth="1"/>
    <col min="3532" max="3532" width="12.5546875" style="7" customWidth="1"/>
    <col min="3533" max="3533" width="10.88671875" style="7" customWidth="1"/>
    <col min="3534" max="3534" width="9.109375" style="7"/>
    <col min="3535" max="3535" width="10.88671875" style="7" customWidth="1"/>
    <col min="3536" max="3536" width="11.6640625" style="7" customWidth="1"/>
    <col min="3537" max="3537" width="10.88671875" style="7" customWidth="1"/>
    <col min="3538" max="3538" width="11.6640625" style="7" customWidth="1"/>
    <col min="3539" max="3539" width="12.6640625" style="7" customWidth="1"/>
    <col min="3540" max="3540" width="15.5546875" style="7" customWidth="1"/>
    <col min="3541" max="3541" width="14.33203125" style="7" customWidth="1"/>
    <col min="3542" max="3542" width="13.88671875" style="7" customWidth="1"/>
    <col min="3543" max="3544" width="11.88671875" style="7" customWidth="1"/>
    <col min="3545" max="3545" width="13.88671875" style="7" customWidth="1"/>
    <col min="3546" max="3548" width="9.109375" style="7"/>
    <col min="3549" max="3549" width="3.109375" style="7" customWidth="1"/>
    <col min="3550" max="3550" width="12" style="7" bestFit="1" customWidth="1"/>
    <col min="3551" max="3551" width="2" style="7" customWidth="1"/>
    <col min="3552" max="3553" width="9.109375" style="7"/>
    <col min="3554" max="3554" width="11.6640625" style="7" customWidth="1"/>
    <col min="3555" max="3764" width="9.109375" style="7"/>
    <col min="3765" max="3765" width="26.44140625" style="7" customWidth="1"/>
    <col min="3766" max="3766" width="32.109375" style="7" customWidth="1"/>
    <col min="3767" max="3767" width="30.109375" style="7" customWidth="1"/>
    <col min="3768" max="3768" width="36.5546875" style="7" customWidth="1"/>
    <col min="3769" max="3769" width="9.109375" style="7"/>
    <col min="3770" max="3770" width="7.6640625" style="7" customWidth="1"/>
    <col min="3771" max="3771" width="6.6640625" style="7" customWidth="1"/>
    <col min="3772" max="3772" width="8" style="7" customWidth="1"/>
    <col min="3773" max="3774" width="7.6640625" style="7" customWidth="1"/>
    <col min="3775" max="3775" width="7.5546875" style="7" customWidth="1"/>
    <col min="3776" max="3776" width="11" style="7" customWidth="1"/>
    <col min="3777" max="3777" width="10.109375" style="7" customWidth="1"/>
    <col min="3778" max="3778" width="9.109375" style="7"/>
    <col min="3779" max="3779" width="13" style="7" customWidth="1"/>
    <col min="3780" max="3780" width="8.5546875" style="7" customWidth="1"/>
    <col min="3781" max="3781" width="14.5546875" style="7" customWidth="1"/>
    <col min="3782" max="3782" width="9.109375" style="7"/>
    <col min="3783" max="3784" width="12" style="7" customWidth="1"/>
    <col min="3785" max="3786" width="9.88671875" style="7" customWidth="1"/>
    <col min="3787" max="3787" width="11.6640625" style="7" customWidth="1"/>
    <col min="3788" max="3788" width="12.5546875" style="7" customWidth="1"/>
    <col min="3789" max="3789" width="10.88671875" style="7" customWidth="1"/>
    <col min="3790" max="3790" width="9.109375" style="7"/>
    <col min="3791" max="3791" width="10.88671875" style="7" customWidth="1"/>
    <col min="3792" max="3792" width="11.6640625" style="7" customWidth="1"/>
    <col min="3793" max="3793" width="10.88671875" style="7" customWidth="1"/>
    <col min="3794" max="3794" width="11.6640625" style="7" customWidth="1"/>
    <col min="3795" max="3795" width="12.6640625" style="7" customWidth="1"/>
    <col min="3796" max="3796" width="15.5546875" style="7" customWidth="1"/>
    <col min="3797" max="3797" width="14.33203125" style="7" customWidth="1"/>
    <col min="3798" max="3798" width="13.88671875" style="7" customWidth="1"/>
    <col min="3799" max="3800" width="11.88671875" style="7" customWidth="1"/>
    <col min="3801" max="3801" width="13.88671875" style="7" customWidth="1"/>
    <col min="3802" max="3804" width="9.109375" style="7"/>
    <col min="3805" max="3805" width="3.109375" style="7" customWidth="1"/>
    <col min="3806" max="3806" width="12" style="7" bestFit="1" customWidth="1"/>
    <col min="3807" max="3807" width="2" style="7" customWidth="1"/>
    <col min="3808" max="3809" width="9.109375" style="7"/>
    <col min="3810" max="3810" width="11.6640625" style="7" customWidth="1"/>
    <col min="3811" max="4020" width="9.109375" style="7"/>
    <col min="4021" max="4021" width="26.44140625" style="7" customWidth="1"/>
    <col min="4022" max="4022" width="32.109375" style="7" customWidth="1"/>
    <col min="4023" max="4023" width="30.109375" style="7" customWidth="1"/>
    <col min="4024" max="4024" width="36.5546875" style="7" customWidth="1"/>
    <col min="4025" max="4025" width="9.109375" style="7"/>
    <col min="4026" max="4026" width="7.6640625" style="7" customWidth="1"/>
    <col min="4027" max="4027" width="6.6640625" style="7" customWidth="1"/>
    <col min="4028" max="4028" width="8" style="7" customWidth="1"/>
    <col min="4029" max="4030" width="7.6640625" style="7" customWidth="1"/>
    <col min="4031" max="4031" width="7.5546875" style="7" customWidth="1"/>
    <col min="4032" max="4032" width="11" style="7" customWidth="1"/>
    <col min="4033" max="4033" width="10.109375" style="7" customWidth="1"/>
    <col min="4034" max="4034" width="9.109375" style="7"/>
    <col min="4035" max="4035" width="13" style="7" customWidth="1"/>
    <col min="4036" max="4036" width="8.5546875" style="7" customWidth="1"/>
    <col min="4037" max="4037" width="14.5546875" style="7" customWidth="1"/>
    <col min="4038" max="4038" width="9.109375" style="7"/>
    <col min="4039" max="4040" width="12" style="7" customWidth="1"/>
    <col min="4041" max="4042" width="9.88671875" style="7" customWidth="1"/>
    <col min="4043" max="4043" width="11.6640625" style="7" customWidth="1"/>
    <col min="4044" max="4044" width="12.5546875" style="7" customWidth="1"/>
    <col min="4045" max="4045" width="10.88671875" style="7" customWidth="1"/>
    <col min="4046" max="4046" width="9.109375" style="7"/>
    <col min="4047" max="4047" width="10.88671875" style="7" customWidth="1"/>
    <col min="4048" max="4048" width="11.6640625" style="7" customWidth="1"/>
    <col min="4049" max="4049" width="10.88671875" style="7" customWidth="1"/>
    <col min="4050" max="4050" width="11.6640625" style="7" customWidth="1"/>
    <col min="4051" max="4051" width="12.6640625" style="7" customWidth="1"/>
    <col min="4052" max="4052" width="15.5546875" style="7" customWidth="1"/>
    <col min="4053" max="4053" width="14.33203125" style="7" customWidth="1"/>
    <col min="4054" max="4054" width="13.88671875" style="7" customWidth="1"/>
    <col min="4055" max="4056" width="11.88671875" style="7" customWidth="1"/>
    <col min="4057" max="4057" width="13.88671875" style="7" customWidth="1"/>
    <col min="4058" max="4060" width="9.109375" style="7"/>
    <col min="4061" max="4061" width="3.109375" style="7" customWidth="1"/>
    <col min="4062" max="4062" width="12" style="7" bestFit="1" customWidth="1"/>
    <col min="4063" max="4063" width="2" style="7" customWidth="1"/>
    <col min="4064" max="4065" width="9.109375" style="7"/>
    <col min="4066" max="4066" width="11.6640625" style="7" customWidth="1"/>
    <col min="4067" max="4276" width="9.109375" style="7"/>
    <col min="4277" max="4277" width="26.44140625" style="7" customWidth="1"/>
    <col min="4278" max="4278" width="32.109375" style="7" customWidth="1"/>
    <col min="4279" max="4279" width="30.109375" style="7" customWidth="1"/>
    <col min="4280" max="4280" width="36.5546875" style="7" customWidth="1"/>
    <col min="4281" max="4281" width="9.109375" style="7"/>
    <col min="4282" max="4282" width="7.6640625" style="7" customWidth="1"/>
    <col min="4283" max="4283" width="6.6640625" style="7" customWidth="1"/>
    <col min="4284" max="4284" width="8" style="7" customWidth="1"/>
    <col min="4285" max="4286" width="7.6640625" style="7" customWidth="1"/>
    <col min="4287" max="4287" width="7.5546875" style="7" customWidth="1"/>
    <col min="4288" max="4288" width="11" style="7" customWidth="1"/>
    <col min="4289" max="4289" width="10.109375" style="7" customWidth="1"/>
    <col min="4290" max="4290" width="9.109375" style="7"/>
    <col min="4291" max="4291" width="13" style="7" customWidth="1"/>
    <col min="4292" max="4292" width="8.5546875" style="7" customWidth="1"/>
    <col min="4293" max="4293" width="14.5546875" style="7" customWidth="1"/>
    <col min="4294" max="4294" width="9.109375" style="7"/>
    <col min="4295" max="4296" width="12" style="7" customWidth="1"/>
    <col min="4297" max="4298" width="9.88671875" style="7" customWidth="1"/>
    <col min="4299" max="4299" width="11.6640625" style="7" customWidth="1"/>
    <col min="4300" max="4300" width="12.5546875" style="7" customWidth="1"/>
    <col min="4301" max="4301" width="10.88671875" style="7" customWidth="1"/>
    <col min="4302" max="4302" width="9.109375" style="7"/>
    <col min="4303" max="4303" width="10.88671875" style="7" customWidth="1"/>
    <col min="4304" max="4304" width="11.6640625" style="7" customWidth="1"/>
    <col min="4305" max="4305" width="10.88671875" style="7" customWidth="1"/>
    <col min="4306" max="4306" width="11.6640625" style="7" customWidth="1"/>
    <col min="4307" max="4307" width="12.6640625" style="7" customWidth="1"/>
    <col min="4308" max="4308" width="15.5546875" style="7" customWidth="1"/>
    <col min="4309" max="4309" width="14.33203125" style="7" customWidth="1"/>
    <col min="4310" max="4310" width="13.88671875" style="7" customWidth="1"/>
    <col min="4311" max="4312" width="11.88671875" style="7" customWidth="1"/>
    <col min="4313" max="4313" width="13.88671875" style="7" customWidth="1"/>
    <col min="4314" max="4316" width="9.109375" style="7"/>
    <col min="4317" max="4317" width="3.109375" style="7" customWidth="1"/>
    <col min="4318" max="4318" width="12" style="7" bestFit="1" customWidth="1"/>
    <col min="4319" max="4319" width="2" style="7" customWidth="1"/>
    <col min="4320" max="4321" width="9.109375" style="7"/>
    <col min="4322" max="4322" width="11.6640625" style="7" customWidth="1"/>
    <col min="4323" max="4532" width="9.109375" style="7"/>
    <col min="4533" max="4533" width="26.44140625" style="7" customWidth="1"/>
    <col min="4534" max="4534" width="32.109375" style="7" customWidth="1"/>
    <col min="4535" max="4535" width="30.109375" style="7" customWidth="1"/>
    <col min="4536" max="4536" width="36.5546875" style="7" customWidth="1"/>
    <col min="4537" max="4537" width="9.109375" style="7"/>
    <col min="4538" max="4538" width="7.6640625" style="7" customWidth="1"/>
    <col min="4539" max="4539" width="6.6640625" style="7" customWidth="1"/>
    <col min="4540" max="4540" width="8" style="7" customWidth="1"/>
    <col min="4541" max="4542" width="7.6640625" style="7" customWidth="1"/>
    <col min="4543" max="4543" width="7.5546875" style="7" customWidth="1"/>
    <col min="4544" max="4544" width="11" style="7" customWidth="1"/>
    <col min="4545" max="4545" width="10.109375" style="7" customWidth="1"/>
    <col min="4546" max="4546" width="9.109375" style="7"/>
    <col min="4547" max="4547" width="13" style="7" customWidth="1"/>
    <col min="4548" max="4548" width="8.5546875" style="7" customWidth="1"/>
    <col min="4549" max="4549" width="14.5546875" style="7" customWidth="1"/>
    <col min="4550" max="4550" width="9.109375" style="7"/>
    <col min="4551" max="4552" width="12" style="7" customWidth="1"/>
    <col min="4553" max="4554" width="9.88671875" style="7" customWidth="1"/>
    <col min="4555" max="4555" width="11.6640625" style="7" customWidth="1"/>
    <col min="4556" max="4556" width="12.5546875" style="7" customWidth="1"/>
    <col min="4557" max="4557" width="10.88671875" style="7" customWidth="1"/>
    <col min="4558" max="4558" width="9.109375" style="7"/>
    <col min="4559" max="4559" width="10.88671875" style="7" customWidth="1"/>
    <col min="4560" max="4560" width="11.6640625" style="7" customWidth="1"/>
    <col min="4561" max="4561" width="10.88671875" style="7" customWidth="1"/>
    <col min="4562" max="4562" width="11.6640625" style="7" customWidth="1"/>
    <col min="4563" max="4563" width="12.6640625" style="7" customWidth="1"/>
    <col min="4564" max="4564" width="15.5546875" style="7" customWidth="1"/>
    <col min="4565" max="4565" width="14.33203125" style="7" customWidth="1"/>
    <col min="4566" max="4566" width="13.88671875" style="7" customWidth="1"/>
    <col min="4567" max="4568" width="11.88671875" style="7" customWidth="1"/>
    <col min="4569" max="4569" width="13.88671875" style="7" customWidth="1"/>
    <col min="4570" max="4572" width="9.109375" style="7"/>
    <col min="4573" max="4573" width="3.109375" style="7" customWidth="1"/>
    <col min="4574" max="4574" width="12" style="7" bestFit="1" customWidth="1"/>
    <col min="4575" max="4575" width="2" style="7" customWidth="1"/>
    <col min="4576" max="4577" width="9.109375" style="7"/>
    <col min="4578" max="4578" width="11.6640625" style="7" customWidth="1"/>
    <col min="4579" max="4788" width="9.109375" style="7"/>
    <col min="4789" max="4789" width="26.44140625" style="7" customWidth="1"/>
    <col min="4790" max="4790" width="32.109375" style="7" customWidth="1"/>
    <col min="4791" max="4791" width="30.109375" style="7" customWidth="1"/>
    <col min="4792" max="4792" width="36.5546875" style="7" customWidth="1"/>
    <col min="4793" max="4793" width="9.109375" style="7"/>
    <col min="4794" max="4794" width="7.6640625" style="7" customWidth="1"/>
    <col min="4795" max="4795" width="6.6640625" style="7" customWidth="1"/>
    <col min="4796" max="4796" width="8" style="7" customWidth="1"/>
    <col min="4797" max="4798" width="7.6640625" style="7" customWidth="1"/>
    <col min="4799" max="4799" width="7.5546875" style="7" customWidth="1"/>
    <col min="4800" max="4800" width="11" style="7" customWidth="1"/>
    <col min="4801" max="4801" width="10.109375" style="7" customWidth="1"/>
    <col min="4802" max="4802" width="9.109375" style="7"/>
    <col min="4803" max="4803" width="13" style="7" customWidth="1"/>
    <col min="4804" max="4804" width="8.5546875" style="7" customWidth="1"/>
    <col min="4805" max="4805" width="14.5546875" style="7" customWidth="1"/>
    <col min="4806" max="4806" width="9.109375" style="7"/>
    <col min="4807" max="4808" width="12" style="7" customWidth="1"/>
    <col min="4809" max="4810" width="9.88671875" style="7" customWidth="1"/>
    <col min="4811" max="4811" width="11.6640625" style="7" customWidth="1"/>
    <col min="4812" max="4812" width="12.5546875" style="7" customWidth="1"/>
    <col min="4813" max="4813" width="10.88671875" style="7" customWidth="1"/>
    <col min="4814" max="4814" width="9.109375" style="7"/>
    <col min="4815" max="4815" width="10.88671875" style="7" customWidth="1"/>
    <col min="4816" max="4816" width="11.6640625" style="7" customWidth="1"/>
    <col min="4817" max="4817" width="10.88671875" style="7" customWidth="1"/>
    <col min="4818" max="4818" width="11.6640625" style="7" customWidth="1"/>
    <col min="4819" max="4819" width="12.6640625" style="7" customWidth="1"/>
    <col min="4820" max="4820" width="15.5546875" style="7" customWidth="1"/>
    <col min="4821" max="4821" width="14.33203125" style="7" customWidth="1"/>
    <col min="4822" max="4822" width="13.88671875" style="7" customWidth="1"/>
    <col min="4823" max="4824" width="11.88671875" style="7" customWidth="1"/>
    <col min="4825" max="4825" width="13.88671875" style="7" customWidth="1"/>
    <col min="4826" max="4828" width="9.109375" style="7"/>
    <col min="4829" max="4829" width="3.109375" style="7" customWidth="1"/>
    <col min="4830" max="4830" width="12" style="7" bestFit="1" customWidth="1"/>
    <col min="4831" max="4831" width="2" style="7" customWidth="1"/>
    <col min="4832" max="4833" width="9.109375" style="7"/>
    <col min="4834" max="4834" width="11.6640625" style="7" customWidth="1"/>
    <col min="4835" max="5044" width="9.109375" style="7"/>
    <col min="5045" max="5045" width="26.44140625" style="7" customWidth="1"/>
    <col min="5046" max="5046" width="32.109375" style="7" customWidth="1"/>
    <col min="5047" max="5047" width="30.109375" style="7" customWidth="1"/>
    <col min="5048" max="5048" width="36.5546875" style="7" customWidth="1"/>
    <col min="5049" max="5049" width="9.109375" style="7"/>
    <col min="5050" max="5050" width="7.6640625" style="7" customWidth="1"/>
    <col min="5051" max="5051" width="6.6640625" style="7" customWidth="1"/>
    <col min="5052" max="5052" width="8" style="7" customWidth="1"/>
    <col min="5053" max="5054" width="7.6640625" style="7" customWidth="1"/>
    <col min="5055" max="5055" width="7.5546875" style="7" customWidth="1"/>
    <col min="5056" max="5056" width="11" style="7" customWidth="1"/>
    <col min="5057" max="5057" width="10.109375" style="7" customWidth="1"/>
    <col min="5058" max="5058" width="9.109375" style="7"/>
    <col min="5059" max="5059" width="13" style="7" customWidth="1"/>
    <col min="5060" max="5060" width="8.5546875" style="7" customWidth="1"/>
    <col min="5061" max="5061" width="14.5546875" style="7" customWidth="1"/>
    <col min="5062" max="5062" width="9.109375" style="7"/>
    <col min="5063" max="5064" width="12" style="7" customWidth="1"/>
    <col min="5065" max="5066" width="9.88671875" style="7" customWidth="1"/>
    <col min="5067" max="5067" width="11.6640625" style="7" customWidth="1"/>
    <col min="5068" max="5068" width="12.5546875" style="7" customWidth="1"/>
    <col min="5069" max="5069" width="10.88671875" style="7" customWidth="1"/>
    <col min="5070" max="5070" width="9.109375" style="7"/>
    <col min="5071" max="5071" width="10.88671875" style="7" customWidth="1"/>
    <col min="5072" max="5072" width="11.6640625" style="7" customWidth="1"/>
    <col min="5073" max="5073" width="10.88671875" style="7" customWidth="1"/>
    <col min="5074" max="5074" width="11.6640625" style="7" customWidth="1"/>
    <col min="5075" max="5075" width="12.6640625" style="7" customWidth="1"/>
    <col min="5076" max="5076" width="15.5546875" style="7" customWidth="1"/>
    <col min="5077" max="5077" width="14.33203125" style="7" customWidth="1"/>
    <col min="5078" max="5078" width="13.88671875" style="7" customWidth="1"/>
    <col min="5079" max="5080" width="11.88671875" style="7" customWidth="1"/>
    <col min="5081" max="5081" width="13.88671875" style="7" customWidth="1"/>
    <col min="5082" max="5084" width="9.109375" style="7"/>
    <col min="5085" max="5085" width="3.109375" style="7" customWidth="1"/>
    <col min="5086" max="5086" width="12" style="7" bestFit="1" customWidth="1"/>
    <col min="5087" max="5087" width="2" style="7" customWidth="1"/>
    <col min="5088" max="5089" width="9.109375" style="7"/>
    <col min="5090" max="5090" width="11.6640625" style="7" customWidth="1"/>
    <col min="5091" max="5300" width="9.109375" style="7"/>
    <col min="5301" max="5301" width="26.44140625" style="7" customWidth="1"/>
    <col min="5302" max="5302" width="32.109375" style="7" customWidth="1"/>
    <col min="5303" max="5303" width="30.109375" style="7" customWidth="1"/>
    <col min="5304" max="5304" width="36.5546875" style="7" customWidth="1"/>
    <col min="5305" max="5305" width="9.109375" style="7"/>
    <col min="5306" max="5306" width="7.6640625" style="7" customWidth="1"/>
    <col min="5307" max="5307" width="6.6640625" style="7" customWidth="1"/>
    <col min="5308" max="5308" width="8" style="7" customWidth="1"/>
    <col min="5309" max="5310" width="7.6640625" style="7" customWidth="1"/>
    <col min="5311" max="5311" width="7.5546875" style="7" customWidth="1"/>
    <col min="5312" max="5312" width="11" style="7" customWidth="1"/>
    <col min="5313" max="5313" width="10.109375" style="7" customWidth="1"/>
    <col min="5314" max="5314" width="9.109375" style="7"/>
    <col min="5315" max="5315" width="13" style="7" customWidth="1"/>
    <col min="5316" max="5316" width="8.5546875" style="7" customWidth="1"/>
    <col min="5317" max="5317" width="14.5546875" style="7" customWidth="1"/>
    <col min="5318" max="5318" width="9.109375" style="7"/>
    <col min="5319" max="5320" width="12" style="7" customWidth="1"/>
    <col min="5321" max="5322" width="9.88671875" style="7" customWidth="1"/>
    <col min="5323" max="5323" width="11.6640625" style="7" customWidth="1"/>
    <col min="5324" max="5324" width="12.5546875" style="7" customWidth="1"/>
    <col min="5325" max="5325" width="10.88671875" style="7" customWidth="1"/>
    <col min="5326" max="5326" width="9.109375" style="7"/>
    <col min="5327" max="5327" width="10.88671875" style="7" customWidth="1"/>
    <col min="5328" max="5328" width="11.6640625" style="7" customWidth="1"/>
    <col min="5329" max="5329" width="10.88671875" style="7" customWidth="1"/>
    <col min="5330" max="5330" width="11.6640625" style="7" customWidth="1"/>
    <col min="5331" max="5331" width="12.6640625" style="7" customWidth="1"/>
    <col min="5332" max="5332" width="15.5546875" style="7" customWidth="1"/>
    <col min="5333" max="5333" width="14.33203125" style="7" customWidth="1"/>
    <col min="5334" max="5334" width="13.88671875" style="7" customWidth="1"/>
    <col min="5335" max="5336" width="11.88671875" style="7" customWidth="1"/>
    <col min="5337" max="5337" width="13.88671875" style="7" customWidth="1"/>
    <col min="5338" max="5340" width="9.109375" style="7"/>
    <col min="5341" max="5341" width="3.109375" style="7" customWidth="1"/>
    <col min="5342" max="5342" width="12" style="7" bestFit="1" customWidth="1"/>
    <col min="5343" max="5343" width="2" style="7" customWidth="1"/>
    <col min="5344" max="5345" width="9.109375" style="7"/>
    <col min="5346" max="5346" width="11.6640625" style="7" customWidth="1"/>
    <col min="5347" max="5556" width="9.109375" style="7"/>
    <col min="5557" max="5557" width="26.44140625" style="7" customWidth="1"/>
    <col min="5558" max="5558" width="32.109375" style="7" customWidth="1"/>
    <col min="5559" max="5559" width="30.109375" style="7" customWidth="1"/>
    <col min="5560" max="5560" width="36.5546875" style="7" customWidth="1"/>
    <col min="5561" max="5561" width="9.109375" style="7"/>
    <col min="5562" max="5562" width="7.6640625" style="7" customWidth="1"/>
    <col min="5563" max="5563" width="6.6640625" style="7" customWidth="1"/>
    <col min="5564" max="5564" width="8" style="7" customWidth="1"/>
    <col min="5565" max="5566" width="7.6640625" style="7" customWidth="1"/>
    <col min="5567" max="5567" width="7.5546875" style="7" customWidth="1"/>
    <col min="5568" max="5568" width="11" style="7" customWidth="1"/>
    <col min="5569" max="5569" width="10.109375" style="7" customWidth="1"/>
    <col min="5570" max="5570" width="9.109375" style="7"/>
    <col min="5571" max="5571" width="13" style="7" customWidth="1"/>
    <col min="5572" max="5572" width="8.5546875" style="7" customWidth="1"/>
    <col min="5573" max="5573" width="14.5546875" style="7" customWidth="1"/>
    <col min="5574" max="5574" width="9.109375" style="7"/>
    <col min="5575" max="5576" width="12" style="7" customWidth="1"/>
    <col min="5577" max="5578" width="9.88671875" style="7" customWidth="1"/>
    <col min="5579" max="5579" width="11.6640625" style="7" customWidth="1"/>
    <col min="5580" max="5580" width="12.5546875" style="7" customWidth="1"/>
    <col min="5581" max="5581" width="10.88671875" style="7" customWidth="1"/>
    <col min="5582" max="5582" width="9.109375" style="7"/>
    <col min="5583" max="5583" width="10.88671875" style="7" customWidth="1"/>
    <col min="5584" max="5584" width="11.6640625" style="7" customWidth="1"/>
    <col min="5585" max="5585" width="10.88671875" style="7" customWidth="1"/>
    <col min="5586" max="5586" width="11.6640625" style="7" customWidth="1"/>
    <col min="5587" max="5587" width="12.6640625" style="7" customWidth="1"/>
    <col min="5588" max="5588" width="15.5546875" style="7" customWidth="1"/>
    <col min="5589" max="5589" width="14.33203125" style="7" customWidth="1"/>
    <col min="5590" max="5590" width="13.88671875" style="7" customWidth="1"/>
    <col min="5591" max="5592" width="11.88671875" style="7" customWidth="1"/>
    <col min="5593" max="5593" width="13.88671875" style="7" customWidth="1"/>
    <col min="5594" max="5596" width="9.109375" style="7"/>
    <col min="5597" max="5597" width="3.109375" style="7" customWidth="1"/>
    <col min="5598" max="5598" width="12" style="7" bestFit="1" customWidth="1"/>
    <col min="5599" max="5599" width="2" style="7" customWidth="1"/>
    <col min="5600" max="5601" width="9.109375" style="7"/>
    <col min="5602" max="5602" width="11.6640625" style="7" customWidth="1"/>
    <col min="5603" max="5812" width="9.109375" style="7"/>
    <col min="5813" max="5813" width="26.44140625" style="7" customWidth="1"/>
    <col min="5814" max="5814" width="32.109375" style="7" customWidth="1"/>
    <col min="5815" max="5815" width="30.109375" style="7" customWidth="1"/>
    <col min="5816" max="5816" width="36.5546875" style="7" customWidth="1"/>
    <col min="5817" max="5817" width="9.109375" style="7"/>
    <col min="5818" max="5818" width="7.6640625" style="7" customWidth="1"/>
    <col min="5819" max="5819" width="6.6640625" style="7" customWidth="1"/>
    <col min="5820" max="5820" width="8" style="7" customWidth="1"/>
    <col min="5821" max="5822" width="7.6640625" style="7" customWidth="1"/>
    <col min="5823" max="5823" width="7.5546875" style="7" customWidth="1"/>
    <col min="5824" max="5824" width="11" style="7" customWidth="1"/>
    <col min="5825" max="5825" width="10.109375" style="7" customWidth="1"/>
    <col min="5826" max="5826" width="9.109375" style="7"/>
    <col min="5827" max="5827" width="13" style="7" customWidth="1"/>
    <col min="5828" max="5828" width="8.5546875" style="7" customWidth="1"/>
    <col min="5829" max="5829" width="14.5546875" style="7" customWidth="1"/>
    <col min="5830" max="5830" width="9.109375" style="7"/>
    <col min="5831" max="5832" width="12" style="7" customWidth="1"/>
    <col min="5833" max="5834" width="9.88671875" style="7" customWidth="1"/>
    <col min="5835" max="5835" width="11.6640625" style="7" customWidth="1"/>
    <col min="5836" max="5836" width="12.5546875" style="7" customWidth="1"/>
    <col min="5837" max="5837" width="10.88671875" style="7" customWidth="1"/>
    <col min="5838" max="5838" width="9.109375" style="7"/>
    <col min="5839" max="5839" width="10.88671875" style="7" customWidth="1"/>
    <col min="5840" max="5840" width="11.6640625" style="7" customWidth="1"/>
    <col min="5841" max="5841" width="10.88671875" style="7" customWidth="1"/>
    <col min="5842" max="5842" width="11.6640625" style="7" customWidth="1"/>
    <col min="5843" max="5843" width="12.6640625" style="7" customWidth="1"/>
    <col min="5844" max="5844" width="15.5546875" style="7" customWidth="1"/>
    <col min="5845" max="5845" width="14.33203125" style="7" customWidth="1"/>
    <col min="5846" max="5846" width="13.88671875" style="7" customWidth="1"/>
    <col min="5847" max="5848" width="11.88671875" style="7" customWidth="1"/>
    <col min="5849" max="5849" width="13.88671875" style="7" customWidth="1"/>
    <col min="5850" max="5852" width="9.109375" style="7"/>
    <col min="5853" max="5853" width="3.109375" style="7" customWidth="1"/>
    <col min="5854" max="5854" width="12" style="7" bestFit="1" customWidth="1"/>
    <col min="5855" max="5855" width="2" style="7" customWidth="1"/>
    <col min="5856" max="5857" width="9.109375" style="7"/>
    <col min="5858" max="5858" width="11.6640625" style="7" customWidth="1"/>
    <col min="5859" max="6068" width="9.109375" style="7"/>
    <col min="6069" max="6069" width="26.44140625" style="7" customWidth="1"/>
    <col min="6070" max="6070" width="32.109375" style="7" customWidth="1"/>
    <col min="6071" max="6071" width="30.109375" style="7" customWidth="1"/>
    <col min="6072" max="6072" width="36.5546875" style="7" customWidth="1"/>
    <col min="6073" max="6073" width="9.109375" style="7"/>
    <col min="6074" max="6074" width="7.6640625" style="7" customWidth="1"/>
    <col min="6075" max="6075" width="6.6640625" style="7" customWidth="1"/>
    <col min="6076" max="6076" width="8" style="7" customWidth="1"/>
    <col min="6077" max="6078" width="7.6640625" style="7" customWidth="1"/>
    <col min="6079" max="6079" width="7.5546875" style="7" customWidth="1"/>
    <col min="6080" max="6080" width="11" style="7" customWidth="1"/>
    <col min="6081" max="6081" width="10.109375" style="7" customWidth="1"/>
    <col min="6082" max="6082" width="9.109375" style="7"/>
    <col min="6083" max="6083" width="13" style="7" customWidth="1"/>
    <col min="6084" max="6084" width="8.5546875" style="7" customWidth="1"/>
    <col min="6085" max="6085" width="14.5546875" style="7" customWidth="1"/>
    <col min="6086" max="6086" width="9.109375" style="7"/>
    <col min="6087" max="6088" width="12" style="7" customWidth="1"/>
    <col min="6089" max="6090" width="9.88671875" style="7" customWidth="1"/>
    <col min="6091" max="6091" width="11.6640625" style="7" customWidth="1"/>
    <col min="6092" max="6092" width="12.5546875" style="7" customWidth="1"/>
    <col min="6093" max="6093" width="10.88671875" style="7" customWidth="1"/>
    <col min="6094" max="6094" width="9.109375" style="7"/>
    <col min="6095" max="6095" width="10.88671875" style="7" customWidth="1"/>
    <col min="6096" max="6096" width="11.6640625" style="7" customWidth="1"/>
    <col min="6097" max="6097" width="10.88671875" style="7" customWidth="1"/>
    <col min="6098" max="6098" width="11.6640625" style="7" customWidth="1"/>
    <col min="6099" max="6099" width="12.6640625" style="7" customWidth="1"/>
    <col min="6100" max="6100" width="15.5546875" style="7" customWidth="1"/>
    <col min="6101" max="6101" width="14.33203125" style="7" customWidth="1"/>
    <col min="6102" max="6102" width="13.88671875" style="7" customWidth="1"/>
    <col min="6103" max="6104" width="11.88671875" style="7" customWidth="1"/>
    <col min="6105" max="6105" width="13.88671875" style="7" customWidth="1"/>
    <col min="6106" max="6108" width="9.109375" style="7"/>
    <col min="6109" max="6109" width="3.109375" style="7" customWidth="1"/>
    <col min="6110" max="6110" width="12" style="7" bestFit="1" customWidth="1"/>
    <col min="6111" max="6111" width="2" style="7" customWidth="1"/>
    <col min="6112" max="6113" width="9.109375" style="7"/>
    <col min="6114" max="6114" width="11.6640625" style="7" customWidth="1"/>
    <col min="6115" max="6324" width="9.109375" style="7"/>
    <col min="6325" max="6325" width="26.44140625" style="7" customWidth="1"/>
    <col min="6326" max="6326" width="32.109375" style="7" customWidth="1"/>
    <col min="6327" max="6327" width="30.109375" style="7" customWidth="1"/>
    <col min="6328" max="6328" width="36.5546875" style="7" customWidth="1"/>
    <col min="6329" max="6329" width="9.109375" style="7"/>
    <col min="6330" max="6330" width="7.6640625" style="7" customWidth="1"/>
    <col min="6331" max="6331" width="6.6640625" style="7" customWidth="1"/>
    <col min="6332" max="6332" width="8" style="7" customWidth="1"/>
    <col min="6333" max="6334" width="7.6640625" style="7" customWidth="1"/>
    <col min="6335" max="6335" width="7.5546875" style="7" customWidth="1"/>
    <col min="6336" max="6336" width="11" style="7" customWidth="1"/>
    <col min="6337" max="6337" width="10.109375" style="7" customWidth="1"/>
    <col min="6338" max="6338" width="9.109375" style="7"/>
    <col min="6339" max="6339" width="13" style="7" customWidth="1"/>
    <col min="6340" max="6340" width="8.5546875" style="7" customWidth="1"/>
    <col min="6341" max="6341" width="14.5546875" style="7" customWidth="1"/>
    <col min="6342" max="6342" width="9.109375" style="7"/>
    <col min="6343" max="6344" width="12" style="7" customWidth="1"/>
    <col min="6345" max="6346" width="9.88671875" style="7" customWidth="1"/>
    <col min="6347" max="6347" width="11.6640625" style="7" customWidth="1"/>
    <col min="6348" max="6348" width="12.5546875" style="7" customWidth="1"/>
    <col min="6349" max="6349" width="10.88671875" style="7" customWidth="1"/>
    <col min="6350" max="6350" width="9.109375" style="7"/>
    <col min="6351" max="6351" width="10.88671875" style="7" customWidth="1"/>
    <col min="6352" max="6352" width="11.6640625" style="7" customWidth="1"/>
    <col min="6353" max="6353" width="10.88671875" style="7" customWidth="1"/>
    <col min="6354" max="6354" width="11.6640625" style="7" customWidth="1"/>
    <col min="6355" max="6355" width="12.6640625" style="7" customWidth="1"/>
    <col min="6356" max="6356" width="15.5546875" style="7" customWidth="1"/>
    <col min="6357" max="6357" width="14.33203125" style="7" customWidth="1"/>
    <col min="6358" max="6358" width="13.88671875" style="7" customWidth="1"/>
    <col min="6359" max="6360" width="11.88671875" style="7" customWidth="1"/>
    <col min="6361" max="6361" width="13.88671875" style="7" customWidth="1"/>
    <col min="6362" max="6364" width="9.109375" style="7"/>
    <col min="6365" max="6365" width="3.109375" style="7" customWidth="1"/>
    <col min="6366" max="6366" width="12" style="7" bestFit="1" customWidth="1"/>
    <col min="6367" max="6367" width="2" style="7" customWidth="1"/>
    <col min="6368" max="6369" width="9.109375" style="7"/>
    <col min="6370" max="6370" width="11.6640625" style="7" customWidth="1"/>
    <col min="6371" max="6580" width="9.109375" style="7"/>
    <col min="6581" max="6581" width="26.44140625" style="7" customWidth="1"/>
    <col min="6582" max="6582" width="32.109375" style="7" customWidth="1"/>
    <col min="6583" max="6583" width="30.109375" style="7" customWidth="1"/>
    <col min="6584" max="6584" width="36.5546875" style="7" customWidth="1"/>
    <col min="6585" max="6585" width="9.109375" style="7"/>
    <col min="6586" max="6586" width="7.6640625" style="7" customWidth="1"/>
    <col min="6587" max="6587" width="6.6640625" style="7" customWidth="1"/>
    <col min="6588" max="6588" width="8" style="7" customWidth="1"/>
    <col min="6589" max="6590" width="7.6640625" style="7" customWidth="1"/>
    <col min="6591" max="6591" width="7.5546875" style="7" customWidth="1"/>
    <col min="6592" max="6592" width="11" style="7" customWidth="1"/>
    <col min="6593" max="6593" width="10.109375" style="7" customWidth="1"/>
    <col min="6594" max="6594" width="9.109375" style="7"/>
    <col min="6595" max="6595" width="13" style="7" customWidth="1"/>
    <col min="6596" max="6596" width="8.5546875" style="7" customWidth="1"/>
    <col min="6597" max="6597" width="14.5546875" style="7" customWidth="1"/>
    <col min="6598" max="6598" width="9.109375" style="7"/>
    <col min="6599" max="6600" width="12" style="7" customWidth="1"/>
    <col min="6601" max="6602" width="9.88671875" style="7" customWidth="1"/>
    <col min="6603" max="6603" width="11.6640625" style="7" customWidth="1"/>
    <col min="6604" max="6604" width="12.5546875" style="7" customWidth="1"/>
    <col min="6605" max="6605" width="10.88671875" style="7" customWidth="1"/>
    <col min="6606" max="6606" width="9.109375" style="7"/>
    <col min="6607" max="6607" width="10.88671875" style="7" customWidth="1"/>
    <col min="6608" max="6608" width="11.6640625" style="7" customWidth="1"/>
    <col min="6609" max="6609" width="10.88671875" style="7" customWidth="1"/>
    <col min="6610" max="6610" width="11.6640625" style="7" customWidth="1"/>
    <col min="6611" max="6611" width="12.6640625" style="7" customWidth="1"/>
    <col min="6612" max="6612" width="15.5546875" style="7" customWidth="1"/>
    <col min="6613" max="6613" width="14.33203125" style="7" customWidth="1"/>
    <col min="6614" max="6614" width="13.88671875" style="7" customWidth="1"/>
    <col min="6615" max="6616" width="11.88671875" style="7" customWidth="1"/>
    <col min="6617" max="6617" width="13.88671875" style="7" customWidth="1"/>
    <col min="6618" max="6620" width="9.109375" style="7"/>
    <col min="6621" max="6621" width="3.109375" style="7" customWidth="1"/>
    <col min="6622" max="6622" width="12" style="7" bestFit="1" customWidth="1"/>
    <col min="6623" max="6623" width="2" style="7" customWidth="1"/>
    <col min="6624" max="6625" width="9.109375" style="7"/>
    <col min="6626" max="6626" width="11.6640625" style="7" customWidth="1"/>
    <col min="6627" max="6836" width="9.109375" style="7"/>
    <col min="6837" max="6837" width="26.44140625" style="7" customWidth="1"/>
    <col min="6838" max="6838" width="32.109375" style="7" customWidth="1"/>
    <col min="6839" max="6839" width="30.109375" style="7" customWidth="1"/>
    <col min="6840" max="6840" width="36.5546875" style="7" customWidth="1"/>
    <col min="6841" max="6841" width="9.109375" style="7"/>
    <col min="6842" max="6842" width="7.6640625" style="7" customWidth="1"/>
    <col min="6843" max="6843" width="6.6640625" style="7" customWidth="1"/>
    <col min="6844" max="6844" width="8" style="7" customWidth="1"/>
    <col min="6845" max="6846" width="7.6640625" style="7" customWidth="1"/>
    <col min="6847" max="6847" width="7.5546875" style="7" customWidth="1"/>
    <col min="6848" max="6848" width="11" style="7" customWidth="1"/>
    <col min="6849" max="6849" width="10.109375" style="7" customWidth="1"/>
    <col min="6850" max="6850" width="9.109375" style="7"/>
    <col min="6851" max="6851" width="13" style="7" customWidth="1"/>
    <col min="6852" max="6852" width="8.5546875" style="7" customWidth="1"/>
    <col min="6853" max="6853" width="14.5546875" style="7" customWidth="1"/>
    <col min="6854" max="6854" width="9.109375" style="7"/>
    <col min="6855" max="6856" width="12" style="7" customWidth="1"/>
    <col min="6857" max="6858" width="9.88671875" style="7" customWidth="1"/>
    <col min="6859" max="6859" width="11.6640625" style="7" customWidth="1"/>
    <col min="6860" max="6860" width="12.5546875" style="7" customWidth="1"/>
    <col min="6861" max="6861" width="10.88671875" style="7" customWidth="1"/>
    <col min="6862" max="6862" width="9.109375" style="7"/>
    <col min="6863" max="6863" width="10.88671875" style="7" customWidth="1"/>
    <col min="6864" max="6864" width="11.6640625" style="7" customWidth="1"/>
    <col min="6865" max="6865" width="10.88671875" style="7" customWidth="1"/>
    <col min="6866" max="6866" width="11.6640625" style="7" customWidth="1"/>
    <col min="6867" max="6867" width="12.6640625" style="7" customWidth="1"/>
    <col min="6868" max="6868" width="15.5546875" style="7" customWidth="1"/>
    <col min="6869" max="6869" width="14.33203125" style="7" customWidth="1"/>
    <col min="6870" max="6870" width="13.88671875" style="7" customWidth="1"/>
    <col min="6871" max="6872" width="11.88671875" style="7" customWidth="1"/>
    <col min="6873" max="6873" width="13.88671875" style="7" customWidth="1"/>
    <col min="6874" max="6876" width="9.109375" style="7"/>
    <col min="6877" max="6877" width="3.109375" style="7" customWidth="1"/>
    <col min="6878" max="6878" width="12" style="7" bestFit="1" customWidth="1"/>
    <col min="6879" max="6879" width="2" style="7" customWidth="1"/>
    <col min="6880" max="6881" width="9.109375" style="7"/>
    <col min="6882" max="6882" width="11.6640625" style="7" customWidth="1"/>
    <col min="6883" max="7092" width="9.109375" style="7"/>
    <col min="7093" max="7093" width="26.44140625" style="7" customWidth="1"/>
    <col min="7094" max="7094" width="32.109375" style="7" customWidth="1"/>
    <col min="7095" max="7095" width="30.109375" style="7" customWidth="1"/>
    <col min="7096" max="7096" width="36.5546875" style="7" customWidth="1"/>
    <col min="7097" max="7097" width="9.109375" style="7"/>
    <col min="7098" max="7098" width="7.6640625" style="7" customWidth="1"/>
    <col min="7099" max="7099" width="6.6640625" style="7" customWidth="1"/>
    <col min="7100" max="7100" width="8" style="7" customWidth="1"/>
    <col min="7101" max="7102" width="7.6640625" style="7" customWidth="1"/>
    <col min="7103" max="7103" width="7.5546875" style="7" customWidth="1"/>
    <col min="7104" max="7104" width="11" style="7" customWidth="1"/>
    <col min="7105" max="7105" width="10.109375" style="7" customWidth="1"/>
    <col min="7106" max="7106" width="9.109375" style="7"/>
    <col min="7107" max="7107" width="13" style="7" customWidth="1"/>
    <col min="7108" max="7108" width="8.5546875" style="7" customWidth="1"/>
    <col min="7109" max="7109" width="14.5546875" style="7" customWidth="1"/>
    <col min="7110" max="7110" width="9.109375" style="7"/>
    <col min="7111" max="7112" width="12" style="7" customWidth="1"/>
    <col min="7113" max="7114" width="9.88671875" style="7" customWidth="1"/>
    <col min="7115" max="7115" width="11.6640625" style="7" customWidth="1"/>
    <col min="7116" max="7116" width="12.5546875" style="7" customWidth="1"/>
    <col min="7117" max="7117" width="10.88671875" style="7" customWidth="1"/>
    <col min="7118" max="7118" width="9.109375" style="7"/>
    <col min="7119" max="7119" width="10.88671875" style="7" customWidth="1"/>
    <col min="7120" max="7120" width="11.6640625" style="7" customWidth="1"/>
    <col min="7121" max="7121" width="10.88671875" style="7" customWidth="1"/>
    <col min="7122" max="7122" width="11.6640625" style="7" customWidth="1"/>
    <col min="7123" max="7123" width="12.6640625" style="7" customWidth="1"/>
    <col min="7124" max="7124" width="15.5546875" style="7" customWidth="1"/>
    <col min="7125" max="7125" width="14.33203125" style="7" customWidth="1"/>
    <col min="7126" max="7126" width="13.88671875" style="7" customWidth="1"/>
    <col min="7127" max="7128" width="11.88671875" style="7" customWidth="1"/>
    <col min="7129" max="7129" width="13.88671875" style="7" customWidth="1"/>
    <col min="7130" max="7132" width="9.109375" style="7"/>
    <col min="7133" max="7133" width="3.109375" style="7" customWidth="1"/>
    <col min="7134" max="7134" width="12" style="7" bestFit="1" customWidth="1"/>
    <col min="7135" max="7135" width="2" style="7" customWidth="1"/>
    <col min="7136" max="7137" width="9.109375" style="7"/>
    <col min="7138" max="7138" width="11.6640625" style="7" customWidth="1"/>
    <col min="7139" max="7348" width="9.109375" style="7"/>
    <col min="7349" max="7349" width="26.44140625" style="7" customWidth="1"/>
    <col min="7350" max="7350" width="32.109375" style="7" customWidth="1"/>
    <col min="7351" max="7351" width="30.109375" style="7" customWidth="1"/>
    <col min="7352" max="7352" width="36.5546875" style="7" customWidth="1"/>
    <col min="7353" max="7353" width="9.109375" style="7"/>
    <col min="7354" max="7354" width="7.6640625" style="7" customWidth="1"/>
    <col min="7355" max="7355" width="6.6640625" style="7" customWidth="1"/>
    <col min="7356" max="7356" width="8" style="7" customWidth="1"/>
    <col min="7357" max="7358" width="7.6640625" style="7" customWidth="1"/>
    <col min="7359" max="7359" width="7.5546875" style="7" customWidth="1"/>
    <col min="7360" max="7360" width="11" style="7" customWidth="1"/>
    <col min="7361" max="7361" width="10.109375" style="7" customWidth="1"/>
    <col min="7362" max="7362" width="9.109375" style="7"/>
    <col min="7363" max="7363" width="13" style="7" customWidth="1"/>
    <col min="7364" max="7364" width="8.5546875" style="7" customWidth="1"/>
    <col min="7365" max="7365" width="14.5546875" style="7" customWidth="1"/>
    <col min="7366" max="7366" width="9.109375" style="7"/>
    <col min="7367" max="7368" width="12" style="7" customWidth="1"/>
    <col min="7369" max="7370" width="9.88671875" style="7" customWidth="1"/>
    <col min="7371" max="7371" width="11.6640625" style="7" customWidth="1"/>
    <col min="7372" max="7372" width="12.5546875" style="7" customWidth="1"/>
    <col min="7373" max="7373" width="10.88671875" style="7" customWidth="1"/>
    <col min="7374" max="7374" width="9.109375" style="7"/>
    <col min="7375" max="7375" width="10.88671875" style="7" customWidth="1"/>
    <col min="7376" max="7376" width="11.6640625" style="7" customWidth="1"/>
    <col min="7377" max="7377" width="10.88671875" style="7" customWidth="1"/>
    <col min="7378" max="7378" width="11.6640625" style="7" customWidth="1"/>
    <col min="7379" max="7379" width="12.6640625" style="7" customWidth="1"/>
    <col min="7380" max="7380" width="15.5546875" style="7" customWidth="1"/>
    <col min="7381" max="7381" width="14.33203125" style="7" customWidth="1"/>
    <col min="7382" max="7382" width="13.88671875" style="7" customWidth="1"/>
    <col min="7383" max="7384" width="11.88671875" style="7" customWidth="1"/>
    <col min="7385" max="7385" width="13.88671875" style="7" customWidth="1"/>
    <col min="7386" max="7388" width="9.109375" style="7"/>
    <col min="7389" max="7389" width="3.109375" style="7" customWidth="1"/>
    <col min="7390" max="7390" width="12" style="7" bestFit="1" customWidth="1"/>
    <col min="7391" max="7391" width="2" style="7" customWidth="1"/>
    <col min="7392" max="7393" width="9.109375" style="7"/>
    <col min="7394" max="7394" width="11.6640625" style="7" customWidth="1"/>
    <col min="7395" max="7604" width="9.109375" style="7"/>
    <col min="7605" max="7605" width="26.44140625" style="7" customWidth="1"/>
    <col min="7606" max="7606" width="32.109375" style="7" customWidth="1"/>
    <col min="7607" max="7607" width="30.109375" style="7" customWidth="1"/>
    <col min="7608" max="7608" width="36.5546875" style="7" customWidth="1"/>
    <col min="7609" max="7609" width="9.109375" style="7"/>
    <col min="7610" max="7610" width="7.6640625" style="7" customWidth="1"/>
    <col min="7611" max="7611" width="6.6640625" style="7" customWidth="1"/>
    <col min="7612" max="7612" width="8" style="7" customWidth="1"/>
    <col min="7613" max="7614" width="7.6640625" style="7" customWidth="1"/>
    <col min="7615" max="7615" width="7.5546875" style="7" customWidth="1"/>
    <col min="7616" max="7616" width="11" style="7" customWidth="1"/>
    <col min="7617" max="7617" width="10.109375" style="7" customWidth="1"/>
    <col min="7618" max="7618" width="9.109375" style="7"/>
    <col min="7619" max="7619" width="13" style="7" customWidth="1"/>
    <col min="7620" max="7620" width="8.5546875" style="7" customWidth="1"/>
    <col min="7621" max="7621" width="14.5546875" style="7" customWidth="1"/>
    <col min="7622" max="7622" width="9.109375" style="7"/>
    <col min="7623" max="7624" width="12" style="7" customWidth="1"/>
    <col min="7625" max="7626" width="9.88671875" style="7" customWidth="1"/>
    <col min="7627" max="7627" width="11.6640625" style="7" customWidth="1"/>
    <col min="7628" max="7628" width="12.5546875" style="7" customWidth="1"/>
    <col min="7629" max="7629" width="10.88671875" style="7" customWidth="1"/>
    <col min="7630" max="7630" width="9.109375" style="7"/>
    <col min="7631" max="7631" width="10.88671875" style="7" customWidth="1"/>
    <col min="7632" max="7632" width="11.6640625" style="7" customWidth="1"/>
    <col min="7633" max="7633" width="10.88671875" style="7" customWidth="1"/>
    <col min="7634" max="7634" width="11.6640625" style="7" customWidth="1"/>
    <col min="7635" max="7635" width="12.6640625" style="7" customWidth="1"/>
    <col min="7636" max="7636" width="15.5546875" style="7" customWidth="1"/>
    <col min="7637" max="7637" width="14.33203125" style="7" customWidth="1"/>
    <col min="7638" max="7638" width="13.88671875" style="7" customWidth="1"/>
    <col min="7639" max="7640" width="11.88671875" style="7" customWidth="1"/>
    <col min="7641" max="7641" width="13.88671875" style="7" customWidth="1"/>
    <col min="7642" max="7644" width="9.109375" style="7"/>
    <col min="7645" max="7645" width="3.109375" style="7" customWidth="1"/>
    <col min="7646" max="7646" width="12" style="7" bestFit="1" customWidth="1"/>
    <col min="7647" max="7647" width="2" style="7" customWidth="1"/>
    <col min="7648" max="7649" width="9.109375" style="7"/>
    <col min="7650" max="7650" width="11.6640625" style="7" customWidth="1"/>
    <col min="7651" max="7860" width="9.109375" style="7"/>
    <col min="7861" max="7861" width="26.44140625" style="7" customWidth="1"/>
    <col min="7862" max="7862" width="32.109375" style="7" customWidth="1"/>
    <col min="7863" max="7863" width="30.109375" style="7" customWidth="1"/>
    <col min="7864" max="7864" width="36.5546875" style="7" customWidth="1"/>
    <col min="7865" max="7865" width="9.109375" style="7"/>
    <col min="7866" max="7866" width="7.6640625" style="7" customWidth="1"/>
    <col min="7867" max="7867" width="6.6640625" style="7" customWidth="1"/>
    <col min="7868" max="7868" width="8" style="7" customWidth="1"/>
    <col min="7869" max="7870" width="7.6640625" style="7" customWidth="1"/>
    <col min="7871" max="7871" width="7.5546875" style="7" customWidth="1"/>
    <col min="7872" max="7872" width="11" style="7" customWidth="1"/>
    <col min="7873" max="7873" width="10.109375" style="7" customWidth="1"/>
    <col min="7874" max="7874" width="9.109375" style="7"/>
    <col min="7875" max="7875" width="13" style="7" customWidth="1"/>
    <col min="7876" max="7876" width="8.5546875" style="7" customWidth="1"/>
    <col min="7877" max="7877" width="14.5546875" style="7" customWidth="1"/>
    <col min="7878" max="7878" width="9.109375" style="7"/>
    <col min="7879" max="7880" width="12" style="7" customWidth="1"/>
    <col min="7881" max="7882" width="9.88671875" style="7" customWidth="1"/>
    <col min="7883" max="7883" width="11.6640625" style="7" customWidth="1"/>
    <col min="7884" max="7884" width="12.5546875" style="7" customWidth="1"/>
    <col min="7885" max="7885" width="10.88671875" style="7" customWidth="1"/>
    <col min="7886" max="7886" width="9.109375" style="7"/>
    <col min="7887" max="7887" width="10.88671875" style="7" customWidth="1"/>
    <col min="7888" max="7888" width="11.6640625" style="7" customWidth="1"/>
    <col min="7889" max="7889" width="10.88671875" style="7" customWidth="1"/>
    <col min="7890" max="7890" width="11.6640625" style="7" customWidth="1"/>
    <col min="7891" max="7891" width="12.6640625" style="7" customWidth="1"/>
    <col min="7892" max="7892" width="15.5546875" style="7" customWidth="1"/>
    <col min="7893" max="7893" width="14.33203125" style="7" customWidth="1"/>
    <col min="7894" max="7894" width="13.88671875" style="7" customWidth="1"/>
    <col min="7895" max="7896" width="11.88671875" style="7" customWidth="1"/>
    <col min="7897" max="7897" width="13.88671875" style="7" customWidth="1"/>
    <col min="7898" max="7900" width="9.109375" style="7"/>
    <col min="7901" max="7901" width="3.109375" style="7" customWidth="1"/>
    <col min="7902" max="7902" width="12" style="7" bestFit="1" customWidth="1"/>
    <col min="7903" max="7903" width="2" style="7" customWidth="1"/>
    <col min="7904" max="7905" width="9.109375" style="7"/>
    <col min="7906" max="7906" width="11.6640625" style="7" customWidth="1"/>
    <col min="7907" max="8116" width="9.109375" style="7"/>
    <col min="8117" max="8117" width="26.44140625" style="7" customWidth="1"/>
    <col min="8118" max="8118" width="32.109375" style="7" customWidth="1"/>
    <col min="8119" max="8119" width="30.109375" style="7" customWidth="1"/>
    <col min="8120" max="8120" width="36.5546875" style="7" customWidth="1"/>
    <col min="8121" max="8121" width="9.109375" style="7"/>
    <col min="8122" max="8122" width="7.6640625" style="7" customWidth="1"/>
    <col min="8123" max="8123" width="6.6640625" style="7" customWidth="1"/>
    <col min="8124" max="8124" width="8" style="7" customWidth="1"/>
    <col min="8125" max="8126" width="7.6640625" style="7" customWidth="1"/>
    <col min="8127" max="8127" width="7.5546875" style="7" customWidth="1"/>
    <col min="8128" max="8128" width="11" style="7" customWidth="1"/>
    <col min="8129" max="8129" width="10.109375" style="7" customWidth="1"/>
    <col min="8130" max="8130" width="9.109375" style="7"/>
    <col min="8131" max="8131" width="13" style="7" customWidth="1"/>
    <col min="8132" max="8132" width="8.5546875" style="7" customWidth="1"/>
    <col min="8133" max="8133" width="14.5546875" style="7" customWidth="1"/>
    <col min="8134" max="8134" width="9.109375" style="7"/>
    <col min="8135" max="8136" width="12" style="7" customWidth="1"/>
    <col min="8137" max="8138" width="9.88671875" style="7" customWidth="1"/>
    <col min="8139" max="8139" width="11.6640625" style="7" customWidth="1"/>
    <col min="8140" max="8140" width="12.5546875" style="7" customWidth="1"/>
    <col min="8141" max="8141" width="10.88671875" style="7" customWidth="1"/>
    <col min="8142" max="8142" width="9.109375" style="7"/>
    <col min="8143" max="8143" width="10.88671875" style="7" customWidth="1"/>
    <col min="8144" max="8144" width="11.6640625" style="7" customWidth="1"/>
    <col min="8145" max="8145" width="10.88671875" style="7" customWidth="1"/>
    <col min="8146" max="8146" width="11.6640625" style="7" customWidth="1"/>
    <col min="8147" max="8147" width="12.6640625" style="7" customWidth="1"/>
    <col min="8148" max="8148" width="15.5546875" style="7" customWidth="1"/>
    <col min="8149" max="8149" width="14.33203125" style="7" customWidth="1"/>
    <col min="8150" max="8150" width="13.88671875" style="7" customWidth="1"/>
    <col min="8151" max="8152" width="11.88671875" style="7" customWidth="1"/>
    <col min="8153" max="8153" width="13.88671875" style="7" customWidth="1"/>
    <col min="8154" max="8156" width="9.109375" style="7"/>
    <col min="8157" max="8157" width="3.109375" style="7" customWidth="1"/>
    <col min="8158" max="8158" width="12" style="7" bestFit="1" customWidth="1"/>
    <col min="8159" max="8159" width="2" style="7" customWidth="1"/>
    <col min="8160" max="8161" width="9.109375" style="7"/>
    <col min="8162" max="8162" width="11.6640625" style="7" customWidth="1"/>
    <col min="8163" max="8372" width="9.109375" style="7"/>
    <col min="8373" max="8373" width="26.44140625" style="7" customWidth="1"/>
    <col min="8374" max="8374" width="32.109375" style="7" customWidth="1"/>
    <col min="8375" max="8375" width="30.109375" style="7" customWidth="1"/>
    <col min="8376" max="8376" width="36.5546875" style="7" customWidth="1"/>
    <col min="8377" max="8377" width="9.109375" style="7"/>
    <col min="8378" max="8378" width="7.6640625" style="7" customWidth="1"/>
    <col min="8379" max="8379" width="6.6640625" style="7" customWidth="1"/>
    <col min="8380" max="8380" width="8" style="7" customWidth="1"/>
    <col min="8381" max="8382" width="7.6640625" style="7" customWidth="1"/>
    <col min="8383" max="8383" width="7.5546875" style="7" customWidth="1"/>
    <col min="8384" max="8384" width="11" style="7" customWidth="1"/>
    <col min="8385" max="8385" width="10.109375" style="7" customWidth="1"/>
    <col min="8386" max="8386" width="9.109375" style="7"/>
    <col min="8387" max="8387" width="13" style="7" customWidth="1"/>
    <col min="8388" max="8388" width="8.5546875" style="7" customWidth="1"/>
    <col min="8389" max="8389" width="14.5546875" style="7" customWidth="1"/>
    <col min="8390" max="8390" width="9.109375" style="7"/>
    <col min="8391" max="8392" width="12" style="7" customWidth="1"/>
    <col min="8393" max="8394" width="9.88671875" style="7" customWidth="1"/>
    <col min="8395" max="8395" width="11.6640625" style="7" customWidth="1"/>
    <col min="8396" max="8396" width="12.5546875" style="7" customWidth="1"/>
    <col min="8397" max="8397" width="10.88671875" style="7" customWidth="1"/>
    <col min="8398" max="8398" width="9.109375" style="7"/>
    <col min="8399" max="8399" width="10.88671875" style="7" customWidth="1"/>
    <col min="8400" max="8400" width="11.6640625" style="7" customWidth="1"/>
    <col min="8401" max="8401" width="10.88671875" style="7" customWidth="1"/>
    <col min="8402" max="8402" width="11.6640625" style="7" customWidth="1"/>
    <col min="8403" max="8403" width="12.6640625" style="7" customWidth="1"/>
    <col min="8404" max="8404" width="15.5546875" style="7" customWidth="1"/>
    <col min="8405" max="8405" width="14.33203125" style="7" customWidth="1"/>
    <col min="8406" max="8406" width="13.88671875" style="7" customWidth="1"/>
    <col min="8407" max="8408" width="11.88671875" style="7" customWidth="1"/>
    <col min="8409" max="8409" width="13.88671875" style="7" customWidth="1"/>
    <col min="8410" max="8412" width="9.109375" style="7"/>
    <col min="8413" max="8413" width="3.109375" style="7" customWidth="1"/>
    <col min="8414" max="8414" width="12" style="7" bestFit="1" customWidth="1"/>
    <col min="8415" max="8415" width="2" style="7" customWidth="1"/>
    <col min="8416" max="8417" width="9.109375" style="7"/>
    <col min="8418" max="8418" width="11.6640625" style="7" customWidth="1"/>
    <col min="8419" max="8628" width="9.109375" style="7"/>
    <col min="8629" max="8629" width="26.44140625" style="7" customWidth="1"/>
    <col min="8630" max="8630" width="32.109375" style="7" customWidth="1"/>
    <col min="8631" max="8631" width="30.109375" style="7" customWidth="1"/>
    <col min="8632" max="8632" width="36.5546875" style="7" customWidth="1"/>
    <col min="8633" max="8633" width="9.109375" style="7"/>
    <col min="8634" max="8634" width="7.6640625" style="7" customWidth="1"/>
    <col min="8635" max="8635" width="6.6640625" style="7" customWidth="1"/>
    <col min="8636" max="8636" width="8" style="7" customWidth="1"/>
    <col min="8637" max="8638" width="7.6640625" style="7" customWidth="1"/>
    <col min="8639" max="8639" width="7.5546875" style="7" customWidth="1"/>
    <col min="8640" max="8640" width="11" style="7" customWidth="1"/>
    <col min="8641" max="8641" width="10.109375" style="7" customWidth="1"/>
    <col min="8642" max="8642" width="9.109375" style="7"/>
    <col min="8643" max="8643" width="13" style="7" customWidth="1"/>
    <col min="8644" max="8644" width="8.5546875" style="7" customWidth="1"/>
    <col min="8645" max="8645" width="14.5546875" style="7" customWidth="1"/>
    <col min="8646" max="8646" width="9.109375" style="7"/>
    <col min="8647" max="8648" width="12" style="7" customWidth="1"/>
    <col min="8649" max="8650" width="9.88671875" style="7" customWidth="1"/>
    <col min="8651" max="8651" width="11.6640625" style="7" customWidth="1"/>
    <col min="8652" max="8652" width="12.5546875" style="7" customWidth="1"/>
    <col min="8653" max="8653" width="10.88671875" style="7" customWidth="1"/>
    <col min="8654" max="8654" width="9.109375" style="7"/>
    <col min="8655" max="8655" width="10.88671875" style="7" customWidth="1"/>
    <col min="8656" max="8656" width="11.6640625" style="7" customWidth="1"/>
    <col min="8657" max="8657" width="10.88671875" style="7" customWidth="1"/>
    <col min="8658" max="8658" width="11.6640625" style="7" customWidth="1"/>
    <col min="8659" max="8659" width="12.6640625" style="7" customWidth="1"/>
    <col min="8660" max="8660" width="15.5546875" style="7" customWidth="1"/>
    <col min="8661" max="8661" width="14.33203125" style="7" customWidth="1"/>
    <col min="8662" max="8662" width="13.88671875" style="7" customWidth="1"/>
    <col min="8663" max="8664" width="11.88671875" style="7" customWidth="1"/>
    <col min="8665" max="8665" width="13.88671875" style="7" customWidth="1"/>
    <col min="8666" max="8668" width="9.109375" style="7"/>
    <col min="8669" max="8669" width="3.109375" style="7" customWidth="1"/>
    <col min="8670" max="8670" width="12" style="7" bestFit="1" customWidth="1"/>
    <col min="8671" max="8671" width="2" style="7" customWidth="1"/>
    <col min="8672" max="8673" width="9.109375" style="7"/>
    <col min="8674" max="8674" width="11.6640625" style="7" customWidth="1"/>
    <col min="8675" max="8884" width="9.109375" style="7"/>
    <col min="8885" max="8885" width="26.44140625" style="7" customWidth="1"/>
    <col min="8886" max="8886" width="32.109375" style="7" customWidth="1"/>
    <col min="8887" max="8887" width="30.109375" style="7" customWidth="1"/>
    <col min="8888" max="8888" width="36.5546875" style="7" customWidth="1"/>
    <col min="8889" max="8889" width="9.109375" style="7"/>
    <col min="8890" max="8890" width="7.6640625" style="7" customWidth="1"/>
    <col min="8891" max="8891" width="6.6640625" style="7" customWidth="1"/>
    <col min="8892" max="8892" width="8" style="7" customWidth="1"/>
    <col min="8893" max="8894" width="7.6640625" style="7" customWidth="1"/>
    <col min="8895" max="8895" width="7.5546875" style="7" customWidth="1"/>
    <col min="8896" max="8896" width="11" style="7" customWidth="1"/>
    <col min="8897" max="8897" width="10.109375" style="7" customWidth="1"/>
    <col min="8898" max="8898" width="9.109375" style="7"/>
    <col min="8899" max="8899" width="13" style="7" customWidth="1"/>
    <col min="8900" max="8900" width="8.5546875" style="7" customWidth="1"/>
    <col min="8901" max="8901" width="14.5546875" style="7" customWidth="1"/>
    <col min="8902" max="8902" width="9.109375" style="7"/>
    <col min="8903" max="8904" width="12" style="7" customWidth="1"/>
    <col min="8905" max="8906" width="9.88671875" style="7" customWidth="1"/>
    <col min="8907" max="8907" width="11.6640625" style="7" customWidth="1"/>
    <col min="8908" max="8908" width="12.5546875" style="7" customWidth="1"/>
    <col min="8909" max="8909" width="10.88671875" style="7" customWidth="1"/>
    <col min="8910" max="8910" width="9.109375" style="7"/>
    <col min="8911" max="8911" width="10.88671875" style="7" customWidth="1"/>
    <col min="8912" max="8912" width="11.6640625" style="7" customWidth="1"/>
    <col min="8913" max="8913" width="10.88671875" style="7" customWidth="1"/>
    <col min="8914" max="8914" width="11.6640625" style="7" customWidth="1"/>
    <col min="8915" max="8915" width="12.6640625" style="7" customWidth="1"/>
    <col min="8916" max="8916" width="15.5546875" style="7" customWidth="1"/>
    <col min="8917" max="8917" width="14.33203125" style="7" customWidth="1"/>
    <col min="8918" max="8918" width="13.88671875" style="7" customWidth="1"/>
    <col min="8919" max="8920" width="11.88671875" style="7" customWidth="1"/>
    <col min="8921" max="8921" width="13.88671875" style="7" customWidth="1"/>
    <col min="8922" max="8924" width="9.109375" style="7"/>
    <col min="8925" max="8925" width="3.109375" style="7" customWidth="1"/>
    <col min="8926" max="8926" width="12" style="7" bestFit="1" customWidth="1"/>
    <col min="8927" max="8927" width="2" style="7" customWidth="1"/>
    <col min="8928" max="8929" width="9.109375" style="7"/>
    <col min="8930" max="8930" width="11.6640625" style="7" customWidth="1"/>
    <col min="8931" max="9140" width="9.109375" style="7"/>
    <col min="9141" max="9141" width="26.44140625" style="7" customWidth="1"/>
    <col min="9142" max="9142" width="32.109375" style="7" customWidth="1"/>
    <col min="9143" max="9143" width="30.109375" style="7" customWidth="1"/>
    <col min="9144" max="9144" width="36.5546875" style="7" customWidth="1"/>
    <col min="9145" max="9145" width="9.109375" style="7"/>
    <col min="9146" max="9146" width="7.6640625" style="7" customWidth="1"/>
    <col min="9147" max="9147" width="6.6640625" style="7" customWidth="1"/>
    <col min="9148" max="9148" width="8" style="7" customWidth="1"/>
    <col min="9149" max="9150" width="7.6640625" style="7" customWidth="1"/>
    <col min="9151" max="9151" width="7.5546875" style="7" customWidth="1"/>
    <col min="9152" max="9152" width="11" style="7" customWidth="1"/>
    <col min="9153" max="9153" width="10.109375" style="7" customWidth="1"/>
    <col min="9154" max="9154" width="9.109375" style="7"/>
    <col min="9155" max="9155" width="13" style="7" customWidth="1"/>
    <col min="9156" max="9156" width="8.5546875" style="7" customWidth="1"/>
    <col min="9157" max="9157" width="14.5546875" style="7" customWidth="1"/>
    <col min="9158" max="9158" width="9.109375" style="7"/>
    <col min="9159" max="9160" width="12" style="7" customWidth="1"/>
    <col min="9161" max="9162" width="9.88671875" style="7" customWidth="1"/>
    <col min="9163" max="9163" width="11.6640625" style="7" customWidth="1"/>
    <col min="9164" max="9164" width="12.5546875" style="7" customWidth="1"/>
    <col min="9165" max="9165" width="10.88671875" style="7" customWidth="1"/>
    <col min="9166" max="9166" width="9.109375" style="7"/>
    <col min="9167" max="9167" width="10.88671875" style="7" customWidth="1"/>
    <col min="9168" max="9168" width="11.6640625" style="7" customWidth="1"/>
    <col min="9169" max="9169" width="10.88671875" style="7" customWidth="1"/>
    <col min="9170" max="9170" width="11.6640625" style="7" customWidth="1"/>
    <col min="9171" max="9171" width="12.6640625" style="7" customWidth="1"/>
    <col min="9172" max="9172" width="15.5546875" style="7" customWidth="1"/>
    <col min="9173" max="9173" width="14.33203125" style="7" customWidth="1"/>
    <col min="9174" max="9174" width="13.88671875" style="7" customWidth="1"/>
    <col min="9175" max="9176" width="11.88671875" style="7" customWidth="1"/>
    <col min="9177" max="9177" width="13.88671875" style="7" customWidth="1"/>
    <col min="9178" max="9180" width="9.109375" style="7"/>
    <col min="9181" max="9181" width="3.109375" style="7" customWidth="1"/>
    <col min="9182" max="9182" width="12" style="7" bestFit="1" customWidth="1"/>
    <col min="9183" max="9183" width="2" style="7" customWidth="1"/>
    <col min="9184" max="9185" width="9.109375" style="7"/>
    <col min="9186" max="9186" width="11.6640625" style="7" customWidth="1"/>
    <col min="9187" max="9396" width="9.109375" style="7"/>
    <col min="9397" max="9397" width="26.44140625" style="7" customWidth="1"/>
    <col min="9398" max="9398" width="32.109375" style="7" customWidth="1"/>
    <col min="9399" max="9399" width="30.109375" style="7" customWidth="1"/>
    <col min="9400" max="9400" width="36.5546875" style="7" customWidth="1"/>
    <col min="9401" max="9401" width="9.109375" style="7"/>
    <col min="9402" max="9402" width="7.6640625" style="7" customWidth="1"/>
    <col min="9403" max="9403" width="6.6640625" style="7" customWidth="1"/>
    <col min="9404" max="9404" width="8" style="7" customWidth="1"/>
    <col min="9405" max="9406" width="7.6640625" style="7" customWidth="1"/>
    <col min="9407" max="9407" width="7.5546875" style="7" customWidth="1"/>
    <col min="9408" max="9408" width="11" style="7" customWidth="1"/>
    <col min="9409" max="9409" width="10.109375" style="7" customWidth="1"/>
    <col min="9410" max="9410" width="9.109375" style="7"/>
    <col min="9411" max="9411" width="13" style="7" customWidth="1"/>
    <col min="9412" max="9412" width="8.5546875" style="7" customWidth="1"/>
    <col min="9413" max="9413" width="14.5546875" style="7" customWidth="1"/>
    <col min="9414" max="9414" width="9.109375" style="7"/>
    <col min="9415" max="9416" width="12" style="7" customWidth="1"/>
    <col min="9417" max="9418" width="9.88671875" style="7" customWidth="1"/>
    <col min="9419" max="9419" width="11.6640625" style="7" customWidth="1"/>
    <col min="9420" max="9420" width="12.5546875" style="7" customWidth="1"/>
    <col min="9421" max="9421" width="10.88671875" style="7" customWidth="1"/>
    <col min="9422" max="9422" width="9.109375" style="7"/>
    <col min="9423" max="9423" width="10.88671875" style="7" customWidth="1"/>
    <col min="9424" max="9424" width="11.6640625" style="7" customWidth="1"/>
    <col min="9425" max="9425" width="10.88671875" style="7" customWidth="1"/>
    <col min="9426" max="9426" width="11.6640625" style="7" customWidth="1"/>
    <col min="9427" max="9427" width="12.6640625" style="7" customWidth="1"/>
    <col min="9428" max="9428" width="15.5546875" style="7" customWidth="1"/>
    <col min="9429" max="9429" width="14.33203125" style="7" customWidth="1"/>
    <col min="9430" max="9430" width="13.88671875" style="7" customWidth="1"/>
    <col min="9431" max="9432" width="11.88671875" style="7" customWidth="1"/>
    <col min="9433" max="9433" width="13.88671875" style="7" customWidth="1"/>
    <col min="9434" max="9436" width="9.109375" style="7"/>
    <col min="9437" max="9437" width="3.109375" style="7" customWidth="1"/>
    <col min="9438" max="9438" width="12" style="7" bestFit="1" customWidth="1"/>
    <col min="9439" max="9439" width="2" style="7" customWidth="1"/>
    <col min="9440" max="9441" width="9.109375" style="7"/>
    <col min="9442" max="9442" width="11.6640625" style="7" customWidth="1"/>
    <col min="9443" max="9652" width="9.109375" style="7"/>
    <col min="9653" max="9653" width="26.44140625" style="7" customWidth="1"/>
    <col min="9654" max="9654" width="32.109375" style="7" customWidth="1"/>
    <col min="9655" max="9655" width="30.109375" style="7" customWidth="1"/>
    <col min="9656" max="9656" width="36.5546875" style="7" customWidth="1"/>
    <col min="9657" max="9657" width="9.109375" style="7"/>
    <col min="9658" max="9658" width="7.6640625" style="7" customWidth="1"/>
    <col min="9659" max="9659" width="6.6640625" style="7" customWidth="1"/>
    <col min="9660" max="9660" width="8" style="7" customWidth="1"/>
    <col min="9661" max="9662" width="7.6640625" style="7" customWidth="1"/>
    <col min="9663" max="9663" width="7.5546875" style="7" customWidth="1"/>
    <col min="9664" max="9664" width="11" style="7" customWidth="1"/>
    <col min="9665" max="9665" width="10.109375" style="7" customWidth="1"/>
    <col min="9666" max="9666" width="9.109375" style="7"/>
    <col min="9667" max="9667" width="13" style="7" customWidth="1"/>
    <col min="9668" max="9668" width="8.5546875" style="7" customWidth="1"/>
    <col min="9669" max="9669" width="14.5546875" style="7" customWidth="1"/>
    <col min="9670" max="9670" width="9.109375" style="7"/>
    <col min="9671" max="9672" width="12" style="7" customWidth="1"/>
    <col min="9673" max="9674" width="9.88671875" style="7" customWidth="1"/>
    <col min="9675" max="9675" width="11.6640625" style="7" customWidth="1"/>
    <col min="9676" max="9676" width="12.5546875" style="7" customWidth="1"/>
    <col min="9677" max="9677" width="10.88671875" style="7" customWidth="1"/>
    <col min="9678" max="9678" width="9.109375" style="7"/>
    <col min="9679" max="9679" width="10.88671875" style="7" customWidth="1"/>
    <col min="9680" max="9680" width="11.6640625" style="7" customWidth="1"/>
    <col min="9681" max="9681" width="10.88671875" style="7" customWidth="1"/>
    <col min="9682" max="9682" width="11.6640625" style="7" customWidth="1"/>
    <col min="9683" max="9683" width="12.6640625" style="7" customWidth="1"/>
    <col min="9684" max="9684" width="15.5546875" style="7" customWidth="1"/>
    <col min="9685" max="9685" width="14.33203125" style="7" customWidth="1"/>
    <col min="9686" max="9686" width="13.88671875" style="7" customWidth="1"/>
    <col min="9687" max="9688" width="11.88671875" style="7" customWidth="1"/>
    <col min="9689" max="9689" width="13.88671875" style="7" customWidth="1"/>
    <col min="9690" max="9692" width="9.109375" style="7"/>
    <col min="9693" max="9693" width="3.109375" style="7" customWidth="1"/>
    <col min="9694" max="9694" width="12" style="7" bestFit="1" customWidth="1"/>
    <col min="9695" max="9695" width="2" style="7" customWidth="1"/>
    <col min="9696" max="9697" width="9.109375" style="7"/>
    <col min="9698" max="9698" width="11.6640625" style="7" customWidth="1"/>
    <col min="9699" max="9908" width="9.109375" style="7"/>
    <col min="9909" max="9909" width="26.44140625" style="7" customWidth="1"/>
    <col min="9910" max="9910" width="32.109375" style="7" customWidth="1"/>
    <col min="9911" max="9911" width="30.109375" style="7" customWidth="1"/>
    <col min="9912" max="9912" width="36.5546875" style="7" customWidth="1"/>
    <col min="9913" max="9913" width="9.109375" style="7"/>
    <col min="9914" max="9914" width="7.6640625" style="7" customWidth="1"/>
    <col min="9915" max="9915" width="6.6640625" style="7" customWidth="1"/>
    <col min="9916" max="9916" width="8" style="7" customWidth="1"/>
    <col min="9917" max="9918" width="7.6640625" style="7" customWidth="1"/>
    <col min="9919" max="9919" width="7.5546875" style="7" customWidth="1"/>
    <col min="9920" max="9920" width="11" style="7" customWidth="1"/>
    <col min="9921" max="9921" width="10.109375" style="7" customWidth="1"/>
    <col min="9922" max="9922" width="9.109375" style="7"/>
    <col min="9923" max="9923" width="13" style="7" customWidth="1"/>
    <col min="9924" max="9924" width="8.5546875" style="7" customWidth="1"/>
    <col min="9925" max="9925" width="14.5546875" style="7" customWidth="1"/>
    <col min="9926" max="9926" width="9.109375" style="7"/>
    <col min="9927" max="9928" width="12" style="7" customWidth="1"/>
    <col min="9929" max="9930" width="9.88671875" style="7" customWidth="1"/>
    <col min="9931" max="9931" width="11.6640625" style="7" customWidth="1"/>
    <col min="9932" max="9932" width="12.5546875" style="7" customWidth="1"/>
    <col min="9933" max="9933" width="10.88671875" style="7" customWidth="1"/>
    <col min="9934" max="9934" width="9.109375" style="7"/>
    <col min="9935" max="9935" width="10.88671875" style="7" customWidth="1"/>
    <col min="9936" max="9936" width="11.6640625" style="7" customWidth="1"/>
    <col min="9937" max="9937" width="10.88671875" style="7" customWidth="1"/>
    <col min="9938" max="9938" width="11.6640625" style="7" customWidth="1"/>
    <col min="9939" max="9939" width="12.6640625" style="7" customWidth="1"/>
    <col min="9940" max="9940" width="15.5546875" style="7" customWidth="1"/>
    <col min="9941" max="9941" width="14.33203125" style="7" customWidth="1"/>
    <col min="9942" max="9942" width="13.88671875" style="7" customWidth="1"/>
    <col min="9943" max="9944" width="11.88671875" style="7" customWidth="1"/>
    <col min="9945" max="9945" width="13.88671875" style="7" customWidth="1"/>
    <col min="9946" max="9948" width="9.109375" style="7"/>
    <col min="9949" max="9949" width="3.109375" style="7" customWidth="1"/>
    <col min="9950" max="9950" width="12" style="7" bestFit="1" customWidth="1"/>
    <col min="9951" max="9951" width="2" style="7" customWidth="1"/>
    <col min="9952" max="9953" width="9.109375" style="7"/>
    <col min="9954" max="9954" width="11.6640625" style="7" customWidth="1"/>
    <col min="9955" max="10164" width="9.109375" style="7"/>
    <col min="10165" max="10165" width="26.44140625" style="7" customWidth="1"/>
    <col min="10166" max="10166" width="32.109375" style="7" customWidth="1"/>
    <col min="10167" max="10167" width="30.109375" style="7" customWidth="1"/>
    <col min="10168" max="10168" width="36.5546875" style="7" customWidth="1"/>
    <col min="10169" max="10169" width="9.109375" style="7"/>
    <col min="10170" max="10170" width="7.6640625" style="7" customWidth="1"/>
    <col min="10171" max="10171" width="6.6640625" style="7" customWidth="1"/>
    <col min="10172" max="10172" width="8" style="7" customWidth="1"/>
    <col min="10173" max="10174" width="7.6640625" style="7" customWidth="1"/>
    <col min="10175" max="10175" width="7.5546875" style="7" customWidth="1"/>
    <col min="10176" max="10176" width="11" style="7" customWidth="1"/>
    <col min="10177" max="10177" width="10.109375" style="7" customWidth="1"/>
    <col min="10178" max="10178" width="9.109375" style="7"/>
    <col min="10179" max="10179" width="13" style="7" customWidth="1"/>
    <col min="10180" max="10180" width="8.5546875" style="7" customWidth="1"/>
    <col min="10181" max="10181" width="14.5546875" style="7" customWidth="1"/>
    <col min="10182" max="10182" width="9.109375" style="7"/>
    <col min="10183" max="10184" width="12" style="7" customWidth="1"/>
    <col min="10185" max="10186" width="9.88671875" style="7" customWidth="1"/>
    <col min="10187" max="10187" width="11.6640625" style="7" customWidth="1"/>
    <col min="10188" max="10188" width="12.5546875" style="7" customWidth="1"/>
    <col min="10189" max="10189" width="10.88671875" style="7" customWidth="1"/>
    <col min="10190" max="10190" width="9.109375" style="7"/>
    <col min="10191" max="10191" width="10.88671875" style="7" customWidth="1"/>
    <col min="10192" max="10192" width="11.6640625" style="7" customWidth="1"/>
    <col min="10193" max="10193" width="10.88671875" style="7" customWidth="1"/>
    <col min="10194" max="10194" width="11.6640625" style="7" customWidth="1"/>
    <col min="10195" max="10195" width="12.6640625" style="7" customWidth="1"/>
    <col min="10196" max="10196" width="15.5546875" style="7" customWidth="1"/>
    <col min="10197" max="10197" width="14.33203125" style="7" customWidth="1"/>
    <col min="10198" max="10198" width="13.88671875" style="7" customWidth="1"/>
    <col min="10199" max="10200" width="11.88671875" style="7" customWidth="1"/>
    <col min="10201" max="10201" width="13.88671875" style="7" customWidth="1"/>
    <col min="10202" max="10204" width="9.109375" style="7"/>
    <col min="10205" max="10205" width="3.109375" style="7" customWidth="1"/>
    <col min="10206" max="10206" width="12" style="7" bestFit="1" customWidth="1"/>
    <col min="10207" max="10207" width="2" style="7" customWidth="1"/>
    <col min="10208" max="10209" width="9.109375" style="7"/>
    <col min="10210" max="10210" width="11.6640625" style="7" customWidth="1"/>
    <col min="10211" max="10420" width="9.109375" style="7"/>
    <col min="10421" max="10421" width="26.44140625" style="7" customWidth="1"/>
    <col min="10422" max="10422" width="32.109375" style="7" customWidth="1"/>
    <col min="10423" max="10423" width="30.109375" style="7" customWidth="1"/>
    <col min="10424" max="10424" width="36.5546875" style="7" customWidth="1"/>
    <col min="10425" max="10425" width="9.109375" style="7"/>
    <col min="10426" max="10426" width="7.6640625" style="7" customWidth="1"/>
    <col min="10427" max="10427" width="6.6640625" style="7" customWidth="1"/>
    <col min="10428" max="10428" width="8" style="7" customWidth="1"/>
    <col min="10429" max="10430" width="7.6640625" style="7" customWidth="1"/>
    <col min="10431" max="10431" width="7.5546875" style="7" customWidth="1"/>
    <col min="10432" max="10432" width="11" style="7" customWidth="1"/>
    <col min="10433" max="10433" width="10.109375" style="7" customWidth="1"/>
    <col min="10434" max="10434" width="9.109375" style="7"/>
    <col min="10435" max="10435" width="13" style="7" customWidth="1"/>
    <col min="10436" max="10436" width="8.5546875" style="7" customWidth="1"/>
    <col min="10437" max="10437" width="14.5546875" style="7" customWidth="1"/>
    <col min="10438" max="10438" width="9.109375" style="7"/>
    <col min="10439" max="10440" width="12" style="7" customWidth="1"/>
    <col min="10441" max="10442" width="9.88671875" style="7" customWidth="1"/>
    <col min="10443" max="10443" width="11.6640625" style="7" customWidth="1"/>
    <col min="10444" max="10444" width="12.5546875" style="7" customWidth="1"/>
    <col min="10445" max="10445" width="10.88671875" style="7" customWidth="1"/>
    <col min="10446" max="10446" width="9.109375" style="7"/>
    <col min="10447" max="10447" width="10.88671875" style="7" customWidth="1"/>
    <col min="10448" max="10448" width="11.6640625" style="7" customWidth="1"/>
    <col min="10449" max="10449" width="10.88671875" style="7" customWidth="1"/>
    <col min="10450" max="10450" width="11.6640625" style="7" customWidth="1"/>
    <col min="10451" max="10451" width="12.6640625" style="7" customWidth="1"/>
    <col min="10452" max="10452" width="15.5546875" style="7" customWidth="1"/>
    <col min="10453" max="10453" width="14.33203125" style="7" customWidth="1"/>
    <col min="10454" max="10454" width="13.88671875" style="7" customWidth="1"/>
    <col min="10455" max="10456" width="11.88671875" style="7" customWidth="1"/>
    <col min="10457" max="10457" width="13.88671875" style="7" customWidth="1"/>
    <col min="10458" max="10460" width="9.109375" style="7"/>
    <col min="10461" max="10461" width="3.109375" style="7" customWidth="1"/>
    <col min="10462" max="10462" width="12" style="7" bestFit="1" customWidth="1"/>
    <col min="10463" max="10463" width="2" style="7" customWidth="1"/>
    <col min="10464" max="10465" width="9.109375" style="7"/>
    <col min="10466" max="10466" width="11.6640625" style="7" customWidth="1"/>
    <col min="10467" max="10676" width="9.109375" style="7"/>
    <col min="10677" max="10677" width="26.44140625" style="7" customWidth="1"/>
    <col min="10678" max="10678" width="32.109375" style="7" customWidth="1"/>
    <col min="10679" max="10679" width="30.109375" style="7" customWidth="1"/>
    <col min="10680" max="10680" width="36.5546875" style="7" customWidth="1"/>
    <col min="10681" max="10681" width="9.109375" style="7"/>
    <col min="10682" max="10682" width="7.6640625" style="7" customWidth="1"/>
    <col min="10683" max="10683" width="6.6640625" style="7" customWidth="1"/>
    <col min="10684" max="10684" width="8" style="7" customWidth="1"/>
    <col min="10685" max="10686" width="7.6640625" style="7" customWidth="1"/>
    <col min="10687" max="10687" width="7.5546875" style="7" customWidth="1"/>
    <col min="10688" max="10688" width="11" style="7" customWidth="1"/>
    <col min="10689" max="10689" width="10.109375" style="7" customWidth="1"/>
    <col min="10690" max="10690" width="9.109375" style="7"/>
    <col min="10691" max="10691" width="13" style="7" customWidth="1"/>
    <col min="10692" max="10692" width="8.5546875" style="7" customWidth="1"/>
    <col min="10693" max="10693" width="14.5546875" style="7" customWidth="1"/>
    <col min="10694" max="10694" width="9.109375" style="7"/>
    <col min="10695" max="10696" width="12" style="7" customWidth="1"/>
    <col min="10697" max="10698" width="9.88671875" style="7" customWidth="1"/>
    <col min="10699" max="10699" width="11.6640625" style="7" customWidth="1"/>
    <col min="10700" max="10700" width="12.5546875" style="7" customWidth="1"/>
    <col min="10701" max="10701" width="10.88671875" style="7" customWidth="1"/>
    <col min="10702" max="10702" width="9.109375" style="7"/>
    <col min="10703" max="10703" width="10.88671875" style="7" customWidth="1"/>
    <col min="10704" max="10704" width="11.6640625" style="7" customWidth="1"/>
    <col min="10705" max="10705" width="10.88671875" style="7" customWidth="1"/>
    <col min="10706" max="10706" width="11.6640625" style="7" customWidth="1"/>
    <col min="10707" max="10707" width="12.6640625" style="7" customWidth="1"/>
    <col min="10708" max="10708" width="15.5546875" style="7" customWidth="1"/>
    <col min="10709" max="10709" width="14.33203125" style="7" customWidth="1"/>
    <col min="10710" max="10710" width="13.88671875" style="7" customWidth="1"/>
    <col min="10711" max="10712" width="11.88671875" style="7" customWidth="1"/>
    <col min="10713" max="10713" width="13.88671875" style="7" customWidth="1"/>
    <col min="10714" max="10716" width="9.109375" style="7"/>
    <col min="10717" max="10717" width="3.109375" style="7" customWidth="1"/>
    <col min="10718" max="10718" width="12" style="7" bestFit="1" customWidth="1"/>
    <col min="10719" max="10719" width="2" style="7" customWidth="1"/>
    <col min="10720" max="10721" width="9.109375" style="7"/>
    <col min="10722" max="10722" width="11.6640625" style="7" customWidth="1"/>
    <col min="10723" max="10932" width="9.109375" style="7"/>
    <col min="10933" max="10933" width="26.44140625" style="7" customWidth="1"/>
    <col min="10934" max="10934" width="32.109375" style="7" customWidth="1"/>
    <col min="10935" max="10935" width="30.109375" style="7" customWidth="1"/>
    <col min="10936" max="10936" width="36.5546875" style="7" customWidth="1"/>
    <col min="10937" max="10937" width="9.109375" style="7"/>
    <col min="10938" max="10938" width="7.6640625" style="7" customWidth="1"/>
    <col min="10939" max="10939" width="6.6640625" style="7" customWidth="1"/>
    <col min="10940" max="10940" width="8" style="7" customWidth="1"/>
    <col min="10941" max="10942" width="7.6640625" style="7" customWidth="1"/>
    <col min="10943" max="10943" width="7.5546875" style="7" customWidth="1"/>
    <col min="10944" max="10944" width="11" style="7" customWidth="1"/>
    <col min="10945" max="10945" width="10.109375" style="7" customWidth="1"/>
    <col min="10946" max="10946" width="9.109375" style="7"/>
    <col min="10947" max="10947" width="13" style="7" customWidth="1"/>
    <col min="10948" max="10948" width="8.5546875" style="7" customWidth="1"/>
    <col min="10949" max="10949" width="14.5546875" style="7" customWidth="1"/>
    <col min="10950" max="10950" width="9.109375" style="7"/>
    <col min="10951" max="10952" width="12" style="7" customWidth="1"/>
    <col min="10953" max="10954" width="9.88671875" style="7" customWidth="1"/>
    <col min="10955" max="10955" width="11.6640625" style="7" customWidth="1"/>
    <col min="10956" max="10956" width="12.5546875" style="7" customWidth="1"/>
    <col min="10957" max="10957" width="10.88671875" style="7" customWidth="1"/>
    <col min="10958" max="10958" width="9.109375" style="7"/>
    <col min="10959" max="10959" width="10.88671875" style="7" customWidth="1"/>
    <col min="10960" max="10960" width="11.6640625" style="7" customWidth="1"/>
    <col min="10961" max="10961" width="10.88671875" style="7" customWidth="1"/>
    <col min="10962" max="10962" width="11.6640625" style="7" customWidth="1"/>
    <col min="10963" max="10963" width="12.6640625" style="7" customWidth="1"/>
    <col min="10964" max="10964" width="15.5546875" style="7" customWidth="1"/>
    <col min="10965" max="10965" width="14.33203125" style="7" customWidth="1"/>
    <col min="10966" max="10966" width="13.88671875" style="7" customWidth="1"/>
    <col min="10967" max="10968" width="11.88671875" style="7" customWidth="1"/>
    <col min="10969" max="10969" width="13.88671875" style="7" customWidth="1"/>
    <col min="10970" max="10972" width="9.109375" style="7"/>
    <col min="10973" max="10973" width="3.109375" style="7" customWidth="1"/>
    <col min="10974" max="10974" width="12" style="7" bestFit="1" customWidth="1"/>
    <col min="10975" max="10975" width="2" style="7" customWidth="1"/>
    <col min="10976" max="10977" width="9.109375" style="7"/>
    <col min="10978" max="10978" width="11.6640625" style="7" customWidth="1"/>
    <col min="10979" max="11188" width="9.109375" style="7"/>
    <col min="11189" max="11189" width="26.44140625" style="7" customWidth="1"/>
    <col min="11190" max="11190" width="32.109375" style="7" customWidth="1"/>
    <col min="11191" max="11191" width="30.109375" style="7" customWidth="1"/>
    <col min="11192" max="11192" width="36.5546875" style="7" customWidth="1"/>
    <col min="11193" max="11193" width="9.109375" style="7"/>
    <col min="11194" max="11194" width="7.6640625" style="7" customWidth="1"/>
    <col min="11195" max="11195" width="6.6640625" style="7" customWidth="1"/>
    <col min="11196" max="11196" width="8" style="7" customWidth="1"/>
    <col min="11197" max="11198" width="7.6640625" style="7" customWidth="1"/>
    <col min="11199" max="11199" width="7.5546875" style="7" customWidth="1"/>
    <col min="11200" max="11200" width="11" style="7" customWidth="1"/>
    <col min="11201" max="11201" width="10.109375" style="7" customWidth="1"/>
    <col min="11202" max="11202" width="9.109375" style="7"/>
    <col min="11203" max="11203" width="13" style="7" customWidth="1"/>
    <col min="11204" max="11204" width="8.5546875" style="7" customWidth="1"/>
    <col min="11205" max="11205" width="14.5546875" style="7" customWidth="1"/>
    <col min="11206" max="11206" width="9.109375" style="7"/>
    <col min="11207" max="11208" width="12" style="7" customWidth="1"/>
    <col min="11209" max="11210" width="9.88671875" style="7" customWidth="1"/>
    <col min="11211" max="11211" width="11.6640625" style="7" customWidth="1"/>
    <col min="11212" max="11212" width="12.5546875" style="7" customWidth="1"/>
    <col min="11213" max="11213" width="10.88671875" style="7" customWidth="1"/>
    <col min="11214" max="11214" width="9.109375" style="7"/>
    <col min="11215" max="11215" width="10.88671875" style="7" customWidth="1"/>
    <col min="11216" max="11216" width="11.6640625" style="7" customWidth="1"/>
    <col min="11217" max="11217" width="10.88671875" style="7" customWidth="1"/>
    <col min="11218" max="11218" width="11.6640625" style="7" customWidth="1"/>
    <col min="11219" max="11219" width="12.6640625" style="7" customWidth="1"/>
    <col min="11220" max="11220" width="15.5546875" style="7" customWidth="1"/>
    <col min="11221" max="11221" width="14.33203125" style="7" customWidth="1"/>
    <col min="11222" max="11222" width="13.88671875" style="7" customWidth="1"/>
    <col min="11223" max="11224" width="11.88671875" style="7" customWidth="1"/>
    <col min="11225" max="11225" width="13.88671875" style="7" customWidth="1"/>
    <col min="11226" max="11228" width="9.109375" style="7"/>
    <col min="11229" max="11229" width="3.109375" style="7" customWidth="1"/>
    <col min="11230" max="11230" width="12" style="7" bestFit="1" customWidth="1"/>
    <col min="11231" max="11231" width="2" style="7" customWidth="1"/>
    <col min="11232" max="11233" width="9.109375" style="7"/>
    <col min="11234" max="11234" width="11.6640625" style="7" customWidth="1"/>
    <col min="11235" max="11444" width="9.109375" style="7"/>
    <col min="11445" max="11445" width="26.44140625" style="7" customWidth="1"/>
    <col min="11446" max="11446" width="32.109375" style="7" customWidth="1"/>
    <col min="11447" max="11447" width="30.109375" style="7" customWidth="1"/>
    <col min="11448" max="11448" width="36.5546875" style="7" customWidth="1"/>
    <col min="11449" max="11449" width="9.109375" style="7"/>
    <col min="11450" max="11450" width="7.6640625" style="7" customWidth="1"/>
    <col min="11451" max="11451" width="6.6640625" style="7" customWidth="1"/>
    <col min="11452" max="11452" width="8" style="7" customWidth="1"/>
    <col min="11453" max="11454" width="7.6640625" style="7" customWidth="1"/>
    <col min="11455" max="11455" width="7.5546875" style="7" customWidth="1"/>
    <col min="11456" max="11456" width="11" style="7" customWidth="1"/>
    <col min="11457" max="11457" width="10.109375" style="7" customWidth="1"/>
    <col min="11458" max="11458" width="9.109375" style="7"/>
    <col min="11459" max="11459" width="13" style="7" customWidth="1"/>
    <col min="11460" max="11460" width="8.5546875" style="7" customWidth="1"/>
    <col min="11461" max="11461" width="14.5546875" style="7" customWidth="1"/>
    <col min="11462" max="11462" width="9.109375" style="7"/>
    <col min="11463" max="11464" width="12" style="7" customWidth="1"/>
    <col min="11465" max="11466" width="9.88671875" style="7" customWidth="1"/>
    <col min="11467" max="11467" width="11.6640625" style="7" customWidth="1"/>
    <col min="11468" max="11468" width="12.5546875" style="7" customWidth="1"/>
    <col min="11469" max="11469" width="10.88671875" style="7" customWidth="1"/>
    <col min="11470" max="11470" width="9.109375" style="7"/>
    <col min="11471" max="11471" width="10.88671875" style="7" customWidth="1"/>
    <col min="11472" max="11472" width="11.6640625" style="7" customWidth="1"/>
    <col min="11473" max="11473" width="10.88671875" style="7" customWidth="1"/>
    <col min="11474" max="11474" width="11.6640625" style="7" customWidth="1"/>
    <col min="11475" max="11475" width="12.6640625" style="7" customWidth="1"/>
    <col min="11476" max="11476" width="15.5546875" style="7" customWidth="1"/>
    <col min="11477" max="11477" width="14.33203125" style="7" customWidth="1"/>
    <col min="11478" max="11478" width="13.88671875" style="7" customWidth="1"/>
    <col min="11479" max="11480" width="11.88671875" style="7" customWidth="1"/>
    <col min="11481" max="11481" width="13.88671875" style="7" customWidth="1"/>
    <col min="11482" max="11484" width="9.109375" style="7"/>
    <col min="11485" max="11485" width="3.109375" style="7" customWidth="1"/>
    <col min="11486" max="11486" width="12" style="7" bestFit="1" customWidth="1"/>
    <col min="11487" max="11487" width="2" style="7" customWidth="1"/>
    <col min="11488" max="11489" width="9.109375" style="7"/>
    <col min="11490" max="11490" width="11.6640625" style="7" customWidth="1"/>
    <col min="11491" max="11700" width="9.109375" style="7"/>
    <col min="11701" max="11701" width="26.44140625" style="7" customWidth="1"/>
    <col min="11702" max="11702" width="32.109375" style="7" customWidth="1"/>
    <col min="11703" max="11703" width="30.109375" style="7" customWidth="1"/>
    <col min="11704" max="11704" width="36.5546875" style="7" customWidth="1"/>
    <col min="11705" max="11705" width="9.109375" style="7"/>
    <col min="11706" max="11706" width="7.6640625" style="7" customWidth="1"/>
    <col min="11707" max="11707" width="6.6640625" style="7" customWidth="1"/>
    <col min="11708" max="11708" width="8" style="7" customWidth="1"/>
    <col min="11709" max="11710" width="7.6640625" style="7" customWidth="1"/>
    <col min="11711" max="11711" width="7.5546875" style="7" customWidth="1"/>
    <col min="11712" max="11712" width="11" style="7" customWidth="1"/>
    <col min="11713" max="11713" width="10.109375" style="7" customWidth="1"/>
    <col min="11714" max="11714" width="9.109375" style="7"/>
    <col min="11715" max="11715" width="13" style="7" customWidth="1"/>
    <col min="11716" max="11716" width="8.5546875" style="7" customWidth="1"/>
    <col min="11717" max="11717" width="14.5546875" style="7" customWidth="1"/>
    <col min="11718" max="11718" width="9.109375" style="7"/>
    <col min="11719" max="11720" width="12" style="7" customWidth="1"/>
    <col min="11721" max="11722" width="9.88671875" style="7" customWidth="1"/>
    <col min="11723" max="11723" width="11.6640625" style="7" customWidth="1"/>
    <col min="11724" max="11724" width="12.5546875" style="7" customWidth="1"/>
    <col min="11725" max="11725" width="10.88671875" style="7" customWidth="1"/>
    <col min="11726" max="11726" width="9.109375" style="7"/>
    <col min="11727" max="11727" width="10.88671875" style="7" customWidth="1"/>
    <col min="11728" max="11728" width="11.6640625" style="7" customWidth="1"/>
    <col min="11729" max="11729" width="10.88671875" style="7" customWidth="1"/>
    <col min="11730" max="11730" width="11.6640625" style="7" customWidth="1"/>
    <col min="11731" max="11731" width="12.6640625" style="7" customWidth="1"/>
    <col min="11732" max="11732" width="15.5546875" style="7" customWidth="1"/>
    <col min="11733" max="11733" width="14.33203125" style="7" customWidth="1"/>
    <col min="11734" max="11734" width="13.88671875" style="7" customWidth="1"/>
    <col min="11735" max="11736" width="11.88671875" style="7" customWidth="1"/>
    <col min="11737" max="11737" width="13.88671875" style="7" customWidth="1"/>
    <col min="11738" max="11740" width="9.109375" style="7"/>
    <col min="11741" max="11741" width="3.109375" style="7" customWidth="1"/>
    <col min="11742" max="11742" width="12" style="7" bestFit="1" customWidth="1"/>
    <col min="11743" max="11743" width="2" style="7" customWidth="1"/>
    <col min="11744" max="11745" width="9.109375" style="7"/>
    <col min="11746" max="11746" width="11.6640625" style="7" customWidth="1"/>
    <col min="11747" max="11956" width="9.109375" style="7"/>
    <col min="11957" max="11957" width="26.44140625" style="7" customWidth="1"/>
    <col min="11958" max="11958" width="32.109375" style="7" customWidth="1"/>
    <col min="11959" max="11959" width="30.109375" style="7" customWidth="1"/>
    <col min="11960" max="11960" width="36.5546875" style="7" customWidth="1"/>
    <col min="11961" max="11961" width="9.109375" style="7"/>
    <col min="11962" max="11962" width="7.6640625" style="7" customWidth="1"/>
    <col min="11963" max="11963" width="6.6640625" style="7" customWidth="1"/>
    <col min="11964" max="11964" width="8" style="7" customWidth="1"/>
    <col min="11965" max="11966" width="7.6640625" style="7" customWidth="1"/>
    <col min="11967" max="11967" width="7.5546875" style="7" customWidth="1"/>
    <col min="11968" max="11968" width="11" style="7" customWidth="1"/>
    <col min="11969" max="11969" width="10.109375" style="7" customWidth="1"/>
    <col min="11970" max="11970" width="9.109375" style="7"/>
    <col min="11971" max="11971" width="13" style="7" customWidth="1"/>
    <col min="11972" max="11972" width="8.5546875" style="7" customWidth="1"/>
    <col min="11973" max="11973" width="14.5546875" style="7" customWidth="1"/>
    <col min="11974" max="11974" width="9.109375" style="7"/>
    <col min="11975" max="11976" width="12" style="7" customWidth="1"/>
    <col min="11977" max="11978" width="9.88671875" style="7" customWidth="1"/>
    <col min="11979" max="11979" width="11.6640625" style="7" customWidth="1"/>
    <col min="11980" max="11980" width="12.5546875" style="7" customWidth="1"/>
    <col min="11981" max="11981" width="10.88671875" style="7" customWidth="1"/>
    <col min="11982" max="11982" width="9.109375" style="7"/>
    <col min="11983" max="11983" width="10.88671875" style="7" customWidth="1"/>
    <col min="11984" max="11984" width="11.6640625" style="7" customWidth="1"/>
    <col min="11985" max="11985" width="10.88671875" style="7" customWidth="1"/>
    <col min="11986" max="11986" width="11.6640625" style="7" customWidth="1"/>
    <col min="11987" max="11987" width="12.6640625" style="7" customWidth="1"/>
    <col min="11988" max="11988" width="15.5546875" style="7" customWidth="1"/>
    <col min="11989" max="11989" width="14.33203125" style="7" customWidth="1"/>
    <col min="11990" max="11990" width="13.88671875" style="7" customWidth="1"/>
    <col min="11991" max="11992" width="11.88671875" style="7" customWidth="1"/>
    <col min="11993" max="11993" width="13.88671875" style="7" customWidth="1"/>
    <col min="11994" max="11996" width="9.109375" style="7"/>
    <col min="11997" max="11997" width="3.109375" style="7" customWidth="1"/>
    <col min="11998" max="11998" width="12" style="7" bestFit="1" customWidth="1"/>
    <col min="11999" max="11999" width="2" style="7" customWidth="1"/>
    <col min="12000" max="12001" width="9.109375" style="7"/>
    <col min="12002" max="12002" width="11.6640625" style="7" customWidth="1"/>
    <col min="12003" max="12212" width="9.109375" style="7"/>
    <col min="12213" max="12213" width="26.44140625" style="7" customWidth="1"/>
    <col min="12214" max="12214" width="32.109375" style="7" customWidth="1"/>
    <col min="12215" max="12215" width="30.109375" style="7" customWidth="1"/>
    <col min="12216" max="12216" width="36.5546875" style="7" customWidth="1"/>
    <col min="12217" max="12217" width="9.109375" style="7"/>
    <col min="12218" max="12218" width="7.6640625" style="7" customWidth="1"/>
    <col min="12219" max="12219" width="6.6640625" style="7" customWidth="1"/>
    <col min="12220" max="12220" width="8" style="7" customWidth="1"/>
    <col min="12221" max="12222" width="7.6640625" style="7" customWidth="1"/>
    <col min="12223" max="12223" width="7.5546875" style="7" customWidth="1"/>
    <col min="12224" max="12224" width="11" style="7" customWidth="1"/>
    <col min="12225" max="12225" width="10.109375" style="7" customWidth="1"/>
    <col min="12226" max="12226" width="9.109375" style="7"/>
    <col min="12227" max="12227" width="13" style="7" customWidth="1"/>
    <col min="12228" max="12228" width="8.5546875" style="7" customWidth="1"/>
    <col min="12229" max="12229" width="14.5546875" style="7" customWidth="1"/>
    <col min="12230" max="12230" width="9.109375" style="7"/>
    <col min="12231" max="12232" width="12" style="7" customWidth="1"/>
    <col min="12233" max="12234" width="9.88671875" style="7" customWidth="1"/>
    <col min="12235" max="12235" width="11.6640625" style="7" customWidth="1"/>
    <col min="12236" max="12236" width="12.5546875" style="7" customWidth="1"/>
    <col min="12237" max="12237" width="10.88671875" style="7" customWidth="1"/>
    <col min="12238" max="12238" width="9.109375" style="7"/>
    <col min="12239" max="12239" width="10.88671875" style="7" customWidth="1"/>
    <col min="12240" max="12240" width="11.6640625" style="7" customWidth="1"/>
    <col min="12241" max="12241" width="10.88671875" style="7" customWidth="1"/>
    <col min="12242" max="12242" width="11.6640625" style="7" customWidth="1"/>
    <col min="12243" max="12243" width="12.6640625" style="7" customWidth="1"/>
    <col min="12244" max="12244" width="15.5546875" style="7" customWidth="1"/>
    <col min="12245" max="12245" width="14.33203125" style="7" customWidth="1"/>
    <col min="12246" max="12246" width="13.88671875" style="7" customWidth="1"/>
    <col min="12247" max="12248" width="11.88671875" style="7" customWidth="1"/>
    <col min="12249" max="12249" width="13.88671875" style="7" customWidth="1"/>
    <col min="12250" max="12252" width="9.109375" style="7"/>
    <col min="12253" max="12253" width="3.109375" style="7" customWidth="1"/>
    <col min="12254" max="12254" width="12" style="7" bestFit="1" customWidth="1"/>
    <col min="12255" max="12255" width="2" style="7" customWidth="1"/>
    <col min="12256" max="12257" width="9.109375" style="7"/>
    <col min="12258" max="12258" width="11.6640625" style="7" customWidth="1"/>
    <col min="12259" max="12468" width="9.109375" style="7"/>
    <col min="12469" max="12469" width="26.44140625" style="7" customWidth="1"/>
    <col min="12470" max="12470" width="32.109375" style="7" customWidth="1"/>
    <col min="12471" max="12471" width="30.109375" style="7" customWidth="1"/>
    <col min="12472" max="12472" width="36.5546875" style="7" customWidth="1"/>
    <col min="12473" max="12473" width="9.109375" style="7"/>
    <col min="12474" max="12474" width="7.6640625" style="7" customWidth="1"/>
    <col min="12475" max="12475" width="6.6640625" style="7" customWidth="1"/>
    <col min="12476" max="12476" width="8" style="7" customWidth="1"/>
    <col min="12477" max="12478" width="7.6640625" style="7" customWidth="1"/>
    <col min="12479" max="12479" width="7.5546875" style="7" customWidth="1"/>
    <col min="12480" max="12480" width="11" style="7" customWidth="1"/>
    <col min="12481" max="12481" width="10.109375" style="7" customWidth="1"/>
    <col min="12482" max="12482" width="9.109375" style="7"/>
    <col min="12483" max="12483" width="13" style="7" customWidth="1"/>
    <col min="12484" max="12484" width="8.5546875" style="7" customWidth="1"/>
    <col min="12485" max="12485" width="14.5546875" style="7" customWidth="1"/>
    <col min="12486" max="12486" width="9.109375" style="7"/>
    <col min="12487" max="12488" width="12" style="7" customWidth="1"/>
    <col min="12489" max="12490" width="9.88671875" style="7" customWidth="1"/>
    <col min="12491" max="12491" width="11.6640625" style="7" customWidth="1"/>
    <col min="12492" max="12492" width="12.5546875" style="7" customWidth="1"/>
    <col min="12493" max="12493" width="10.88671875" style="7" customWidth="1"/>
    <col min="12494" max="12494" width="9.109375" style="7"/>
    <col min="12495" max="12495" width="10.88671875" style="7" customWidth="1"/>
    <col min="12496" max="12496" width="11.6640625" style="7" customWidth="1"/>
    <col min="12497" max="12497" width="10.88671875" style="7" customWidth="1"/>
    <col min="12498" max="12498" width="11.6640625" style="7" customWidth="1"/>
    <col min="12499" max="12499" width="12.6640625" style="7" customWidth="1"/>
    <col min="12500" max="12500" width="15.5546875" style="7" customWidth="1"/>
    <col min="12501" max="12501" width="14.33203125" style="7" customWidth="1"/>
    <col min="12502" max="12502" width="13.88671875" style="7" customWidth="1"/>
    <col min="12503" max="12504" width="11.88671875" style="7" customWidth="1"/>
    <col min="12505" max="12505" width="13.88671875" style="7" customWidth="1"/>
    <col min="12506" max="12508" width="9.109375" style="7"/>
    <col min="12509" max="12509" width="3.109375" style="7" customWidth="1"/>
    <col min="12510" max="12510" width="12" style="7" bestFit="1" customWidth="1"/>
    <col min="12511" max="12511" width="2" style="7" customWidth="1"/>
    <col min="12512" max="12513" width="9.109375" style="7"/>
    <col min="12514" max="12514" width="11.6640625" style="7" customWidth="1"/>
    <col min="12515" max="12724" width="9.109375" style="7"/>
    <col min="12725" max="12725" width="26.44140625" style="7" customWidth="1"/>
    <col min="12726" max="12726" width="32.109375" style="7" customWidth="1"/>
    <col min="12727" max="12727" width="30.109375" style="7" customWidth="1"/>
    <col min="12728" max="12728" width="36.5546875" style="7" customWidth="1"/>
    <col min="12729" max="12729" width="9.109375" style="7"/>
    <col min="12730" max="12730" width="7.6640625" style="7" customWidth="1"/>
    <col min="12731" max="12731" width="6.6640625" style="7" customWidth="1"/>
    <col min="12732" max="12732" width="8" style="7" customWidth="1"/>
    <col min="12733" max="12734" width="7.6640625" style="7" customWidth="1"/>
    <col min="12735" max="12735" width="7.5546875" style="7" customWidth="1"/>
    <col min="12736" max="12736" width="11" style="7" customWidth="1"/>
    <col min="12737" max="12737" width="10.109375" style="7" customWidth="1"/>
    <col min="12738" max="12738" width="9.109375" style="7"/>
    <col min="12739" max="12739" width="13" style="7" customWidth="1"/>
    <col min="12740" max="12740" width="8.5546875" style="7" customWidth="1"/>
    <col min="12741" max="12741" width="14.5546875" style="7" customWidth="1"/>
    <col min="12742" max="12742" width="9.109375" style="7"/>
    <col min="12743" max="12744" width="12" style="7" customWidth="1"/>
    <col min="12745" max="12746" width="9.88671875" style="7" customWidth="1"/>
    <col min="12747" max="12747" width="11.6640625" style="7" customWidth="1"/>
    <col min="12748" max="12748" width="12.5546875" style="7" customWidth="1"/>
    <col min="12749" max="12749" width="10.88671875" style="7" customWidth="1"/>
    <col min="12750" max="12750" width="9.109375" style="7"/>
    <col min="12751" max="12751" width="10.88671875" style="7" customWidth="1"/>
    <col min="12752" max="12752" width="11.6640625" style="7" customWidth="1"/>
    <col min="12753" max="12753" width="10.88671875" style="7" customWidth="1"/>
    <col min="12754" max="12754" width="11.6640625" style="7" customWidth="1"/>
    <col min="12755" max="12755" width="12.6640625" style="7" customWidth="1"/>
    <col min="12756" max="12756" width="15.5546875" style="7" customWidth="1"/>
    <col min="12757" max="12757" width="14.33203125" style="7" customWidth="1"/>
    <col min="12758" max="12758" width="13.88671875" style="7" customWidth="1"/>
    <col min="12759" max="12760" width="11.88671875" style="7" customWidth="1"/>
    <col min="12761" max="12761" width="13.88671875" style="7" customWidth="1"/>
    <col min="12762" max="12764" width="9.109375" style="7"/>
    <col min="12765" max="12765" width="3.109375" style="7" customWidth="1"/>
    <col min="12766" max="12766" width="12" style="7" bestFit="1" customWidth="1"/>
    <col min="12767" max="12767" width="2" style="7" customWidth="1"/>
    <col min="12768" max="12769" width="9.109375" style="7"/>
    <col min="12770" max="12770" width="11.6640625" style="7" customWidth="1"/>
    <col min="12771" max="12980" width="9.109375" style="7"/>
    <col min="12981" max="12981" width="26.44140625" style="7" customWidth="1"/>
    <col min="12982" max="12982" width="32.109375" style="7" customWidth="1"/>
    <col min="12983" max="12983" width="30.109375" style="7" customWidth="1"/>
    <col min="12984" max="12984" width="36.5546875" style="7" customWidth="1"/>
    <col min="12985" max="12985" width="9.109375" style="7"/>
    <col min="12986" max="12986" width="7.6640625" style="7" customWidth="1"/>
    <col min="12987" max="12987" width="6.6640625" style="7" customWidth="1"/>
    <col min="12988" max="12988" width="8" style="7" customWidth="1"/>
    <col min="12989" max="12990" width="7.6640625" style="7" customWidth="1"/>
    <col min="12991" max="12991" width="7.5546875" style="7" customWidth="1"/>
    <col min="12992" max="12992" width="11" style="7" customWidth="1"/>
    <col min="12993" max="12993" width="10.109375" style="7" customWidth="1"/>
    <col min="12994" max="12994" width="9.109375" style="7"/>
    <col min="12995" max="12995" width="13" style="7" customWidth="1"/>
    <col min="12996" max="12996" width="8.5546875" style="7" customWidth="1"/>
    <col min="12997" max="12997" width="14.5546875" style="7" customWidth="1"/>
    <col min="12998" max="12998" width="9.109375" style="7"/>
    <col min="12999" max="13000" width="12" style="7" customWidth="1"/>
    <col min="13001" max="13002" width="9.88671875" style="7" customWidth="1"/>
    <col min="13003" max="13003" width="11.6640625" style="7" customWidth="1"/>
    <col min="13004" max="13004" width="12.5546875" style="7" customWidth="1"/>
    <col min="13005" max="13005" width="10.88671875" style="7" customWidth="1"/>
    <col min="13006" max="13006" width="9.109375" style="7"/>
    <col min="13007" max="13007" width="10.88671875" style="7" customWidth="1"/>
    <col min="13008" max="13008" width="11.6640625" style="7" customWidth="1"/>
    <col min="13009" max="13009" width="10.88671875" style="7" customWidth="1"/>
    <col min="13010" max="13010" width="11.6640625" style="7" customWidth="1"/>
    <col min="13011" max="13011" width="12.6640625" style="7" customWidth="1"/>
    <col min="13012" max="13012" width="15.5546875" style="7" customWidth="1"/>
    <col min="13013" max="13013" width="14.33203125" style="7" customWidth="1"/>
    <col min="13014" max="13014" width="13.88671875" style="7" customWidth="1"/>
    <col min="13015" max="13016" width="11.88671875" style="7" customWidth="1"/>
    <col min="13017" max="13017" width="13.88671875" style="7" customWidth="1"/>
    <col min="13018" max="13020" width="9.109375" style="7"/>
    <col min="13021" max="13021" width="3.109375" style="7" customWidth="1"/>
    <col min="13022" max="13022" width="12" style="7" bestFit="1" customWidth="1"/>
    <col min="13023" max="13023" width="2" style="7" customWidth="1"/>
    <col min="13024" max="13025" width="9.109375" style="7"/>
    <col min="13026" max="13026" width="11.6640625" style="7" customWidth="1"/>
    <col min="13027" max="13236" width="9.109375" style="7"/>
    <col min="13237" max="13237" width="26.44140625" style="7" customWidth="1"/>
    <col min="13238" max="13238" width="32.109375" style="7" customWidth="1"/>
    <col min="13239" max="13239" width="30.109375" style="7" customWidth="1"/>
    <col min="13240" max="13240" width="36.5546875" style="7" customWidth="1"/>
    <col min="13241" max="13241" width="9.109375" style="7"/>
    <col min="13242" max="13242" width="7.6640625" style="7" customWidth="1"/>
    <col min="13243" max="13243" width="6.6640625" style="7" customWidth="1"/>
    <col min="13244" max="13244" width="8" style="7" customWidth="1"/>
    <col min="13245" max="13246" width="7.6640625" style="7" customWidth="1"/>
    <col min="13247" max="13247" width="7.5546875" style="7" customWidth="1"/>
    <col min="13248" max="13248" width="11" style="7" customWidth="1"/>
    <col min="13249" max="13249" width="10.109375" style="7" customWidth="1"/>
    <col min="13250" max="13250" width="9.109375" style="7"/>
    <col min="13251" max="13251" width="13" style="7" customWidth="1"/>
    <col min="13252" max="13252" width="8.5546875" style="7" customWidth="1"/>
    <col min="13253" max="13253" width="14.5546875" style="7" customWidth="1"/>
    <col min="13254" max="13254" width="9.109375" style="7"/>
    <col min="13255" max="13256" width="12" style="7" customWidth="1"/>
    <col min="13257" max="13258" width="9.88671875" style="7" customWidth="1"/>
    <col min="13259" max="13259" width="11.6640625" style="7" customWidth="1"/>
    <col min="13260" max="13260" width="12.5546875" style="7" customWidth="1"/>
    <col min="13261" max="13261" width="10.88671875" style="7" customWidth="1"/>
    <col min="13262" max="13262" width="9.109375" style="7"/>
    <col min="13263" max="13263" width="10.88671875" style="7" customWidth="1"/>
    <col min="13264" max="13264" width="11.6640625" style="7" customWidth="1"/>
    <col min="13265" max="13265" width="10.88671875" style="7" customWidth="1"/>
    <col min="13266" max="13266" width="11.6640625" style="7" customWidth="1"/>
    <col min="13267" max="13267" width="12.6640625" style="7" customWidth="1"/>
    <col min="13268" max="13268" width="15.5546875" style="7" customWidth="1"/>
    <col min="13269" max="13269" width="14.33203125" style="7" customWidth="1"/>
    <col min="13270" max="13270" width="13.88671875" style="7" customWidth="1"/>
    <col min="13271" max="13272" width="11.88671875" style="7" customWidth="1"/>
    <col min="13273" max="13273" width="13.88671875" style="7" customWidth="1"/>
    <col min="13274" max="13276" width="9.109375" style="7"/>
    <col min="13277" max="13277" width="3.109375" style="7" customWidth="1"/>
    <col min="13278" max="13278" width="12" style="7" bestFit="1" customWidth="1"/>
    <col min="13279" max="13279" width="2" style="7" customWidth="1"/>
    <col min="13280" max="13281" width="9.109375" style="7"/>
    <col min="13282" max="13282" width="11.6640625" style="7" customWidth="1"/>
    <col min="13283" max="13492" width="9.109375" style="7"/>
    <col min="13493" max="13493" width="26.44140625" style="7" customWidth="1"/>
    <col min="13494" max="13494" width="32.109375" style="7" customWidth="1"/>
    <col min="13495" max="13495" width="30.109375" style="7" customWidth="1"/>
    <col min="13496" max="13496" width="36.5546875" style="7" customWidth="1"/>
    <col min="13497" max="13497" width="9.109375" style="7"/>
    <col min="13498" max="13498" width="7.6640625" style="7" customWidth="1"/>
    <col min="13499" max="13499" width="6.6640625" style="7" customWidth="1"/>
    <col min="13500" max="13500" width="8" style="7" customWidth="1"/>
    <col min="13501" max="13502" width="7.6640625" style="7" customWidth="1"/>
    <col min="13503" max="13503" width="7.5546875" style="7" customWidth="1"/>
    <col min="13504" max="13504" width="11" style="7" customWidth="1"/>
    <col min="13505" max="13505" width="10.109375" style="7" customWidth="1"/>
    <col min="13506" max="13506" width="9.109375" style="7"/>
    <col min="13507" max="13507" width="13" style="7" customWidth="1"/>
    <col min="13508" max="13508" width="8.5546875" style="7" customWidth="1"/>
    <col min="13509" max="13509" width="14.5546875" style="7" customWidth="1"/>
    <col min="13510" max="13510" width="9.109375" style="7"/>
    <col min="13511" max="13512" width="12" style="7" customWidth="1"/>
    <col min="13513" max="13514" width="9.88671875" style="7" customWidth="1"/>
    <col min="13515" max="13515" width="11.6640625" style="7" customWidth="1"/>
    <col min="13516" max="13516" width="12.5546875" style="7" customWidth="1"/>
    <col min="13517" max="13517" width="10.88671875" style="7" customWidth="1"/>
    <col min="13518" max="13518" width="9.109375" style="7"/>
    <col min="13519" max="13519" width="10.88671875" style="7" customWidth="1"/>
    <col min="13520" max="13520" width="11.6640625" style="7" customWidth="1"/>
    <col min="13521" max="13521" width="10.88671875" style="7" customWidth="1"/>
    <col min="13522" max="13522" width="11.6640625" style="7" customWidth="1"/>
    <col min="13523" max="13523" width="12.6640625" style="7" customWidth="1"/>
    <col min="13524" max="13524" width="15.5546875" style="7" customWidth="1"/>
    <col min="13525" max="13525" width="14.33203125" style="7" customWidth="1"/>
    <col min="13526" max="13526" width="13.88671875" style="7" customWidth="1"/>
    <col min="13527" max="13528" width="11.88671875" style="7" customWidth="1"/>
    <col min="13529" max="13529" width="13.88671875" style="7" customWidth="1"/>
    <col min="13530" max="13532" width="9.109375" style="7"/>
    <col min="13533" max="13533" width="3.109375" style="7" customWidth="1"/>
    <col min="13534" max="13534" width="12" style="7" bestFit="1" customWidth="1"/>
    <col min="13535" max="13535" width="2" style="7" customWidth="1"/>
    <col min="13536" max="13537" width="9.109375" style="7"/>
    <col min="13538" max="13538" width="11.6640625" style="7" customWidth="1"/>
    <col min="13539" max="13748" width="9.109375" style="7"/>
    <col min="13749" max="13749" width="26.44140625" style="7" customWidth="1"/>
    <col min="13750" max="13750" width="32.109375" style="7" customWidth="1"/>
    <col min="13751" max="13751" width="30.109375" style="7" customWidth="1"/>
    <col min="13752" max="13752" width="36.5546875" style="7" customWidth="1"/>
    <col min="13753" max="13753" width="9.109375" style="7"/>
    <col min="13754" max="13754" width="7.6640625" style="7" customWidth="1"/>
    <col min="13755" max="13755" width="6.6640625" style="7" customWidth="1"/>
    <col min="13756" max="13756" width="8" style="7" customWidth="1"/>
    <col min="13757" max="13758" width="7.6640625" style="7" customWidth="1"/>
    <col min="13759" max="13759" width="7.5546875" style="7" customWidth="1"/>
    <col min="13760" max="13760" width="11" style="7" customWidth="1"/>
    <col min="13761" max="13761" width="10.109375" style="7" customWidth="1"/>
    <col min="13762" max="13762" width="9.109375" style="7"/>
    <col min="13763" max="13763" width="13" style="7" customWidth="1"/>
    <col min="13764" max="13764" width="8.5546875" style="7" customWidth="1"/>
    <col min="13765" max="13765" width="14.5546875" style="7" customWidth="1"/>
    <col min="13766" max="13766" width="9.109375" style="7"/>
    <col min="13767" max="13768" width="12" style="7" customWidth="1"/>
    <col min="13769" max="13770" width="9.88671875" style="7" customWidth="1"/>
    <col min="13771" max="13771" width="11.6640625" style="7" customWidth="1"/>
    <col min="13772" max="13772" width="12.5546875" style="7" customWidth="1"/>
    <col min="13773" max="13773" width="10.88671875" style="7" customWidth="1"/>
    <col min="13774" max="13774" width="9.109375" style="7"/>
    <col min="13775" max="13775" width="10.88671875" style="7" customWidth="1"/>
    <col min="13776" max="13776" width="11.6640625" style="7" customWidth="1"/>
    <col min="13777" max="13777" width="10.88671875" style="7" customWidth="1"/>
    <col min="13778" max="13778" width="11.6640625" style="7" customWidth="1"/>
    <col min="13779" max="13779" width="12.6640625" style="7" customWidth="1"/>
    <col min="13780" max="13780" width="15.5546875" style="7" customWidth="1"/>
    <col min="13781" max="13781" width="14.33203125" style="7" customWidth="1"/>
    <col min="13782" max="13782" width="13.88671875" style="7" customWidth="1"/>
    <col min="13783" max="13784" width="11.88671875" style="7" customWidth="1"/>
    <col min="13785" max="13785" width="13.88671875" style="7" customWidth="1"/>
    <col min="13786" max="13788" width="9.109375" style="7"/>
    <col min="13789" max="13789" width="3.109375" style="7" customWidth="1"/>
    <col min="13790" max="13790" width="12" style="7" bestFit="1" customWidth="1"/>
    <col min="13791" max="13791" width="2" style="7" customWidth="1"/>
    <col min="13792" max="13793" width="9.109375" style="7"/>
    <col min="13794" max="13794" width="11.6640625" style="7" customWidth="1"/>
    <col min="13795" max="14004" width="9.109375" style="7"/>
    <col min="14005" max="14005" width="26.44140625" style="7" customWidth="1"/>
    <col min="14006" max="14006" width="32.109375" style="7" customWidth="1"/>
    <col min="14007" max="14007" width="30.109375" style="7" customWidth="1"/>
    <col min="14008" max="14008" width="36.5546875" style="7" customWidth="1"/>
    <col min="14009" max="14009" width="9.109375" style="7"/>
    <col min="14010" max="14010" width="7.6640625" style="7" customWidth="1"/>
    <col min="14011" max="14011" width="6.6640625" style="7" customWidth="1"/>
    <col min="14012" max="14012" width="8" style="7" customWidth="1"/>
    <col min="14013" max="14014" width="7.6640625" style="7" customWidth="1"/>
    <col min="14015" max="14015" width="7.5546875" style="7" customWidth="1"/>
    <col min="14016" max="14016" width="11" style="7" customWidth="1"/>
    <col min="14017" max="14017" width="10.109375" style="7" customWidth="1"/>
    <col min="14018" max="14018" width="9.109375" style="7"/>
    <col min="14019" max="14019" width="13" style="7" customWidth="1"/>
    <col min="14020" max="14020" width="8.5546875" style="7" customWidth="1"/>
    <col min="14021" max="14021" width="14.5546875" style="7" customWidth="1"/>
    <col min="14022" max="14022" width="9.109375" style="7"/>
    <col min="14023" max="14024" width="12" style="7" customWidth="1"/>
    <col min="14025" max="14026" width="9.88671875" style="7" customWidth="1"/>
    <col min="14027" max="14027" width="11.6640625" style="7" customWidth="1"/>
    <col min="14028" max="14028" width="12.5546875" style="7" customWidth="1"/>
    <col min="14029" max="14029" width="10.88671875" style="7" customWidth="1"/>
    <col min="14030" max="14030" width="9.109375" style="7"/>
    <col min="14031" max="14031" width="10.88671875" style="7" customWidth="1"/>
    <col min="14032" max="14032" width="11.6640625" style="7" customWidth="1"/>
    <col min="14033" max="14033" width="10.88671875" style="7" customWidth="1"/>
    <col min="14034" max="14034" width="11.6640625" style="7" customWidth="1"/>
    <col min="14035" max="14035" width="12.6640625" style="7" customWidth="1"/>
    <col min="14036" max="14036" width="15.5546875" style="7" customWidth="1"/>
    <col min="14037" max="14037" width="14.33203125" style="7" customWidth="1"/>
    <col min="14038" max="14038" width="13.88671875" style="7" customWidth="1"/>
    <col min="14039" max="14040" width="11.88671875" style="7" customWidth="1"/>
    <col min="14041" max="14041" width="13.88671875" style="7" customWidth="1"/>
    <col min="14042" max="14044" width="9.109375" style="7"/>
    <col min="14045" max="14045" width="3.109375" style="7" customWidth="1"/>
    <col min="14046" max="14046" width="12" style="7" bestFit="1" customWidth="1"/>
    <col min="14047" max="14047" width="2" style="7" customWidth="1"/>
    <col min="14048" max="14049" width="9.109375" style="7"/>
    <col min="14050" max="14050" width="11.6640625" style="7" customWidth="1"/>
    <col min="14051" max="14260" width="9.109375" style="7"/>
    <col min="14261" max="14261" width="26.44140625" style="7" customWidth="1"/>
    <col min="14262" max="14262" width="32.109375" style="7" customWidth="1"/>
    <col min="14263" max="14263" width="30.109375" style="7" customWidth="1"/>
    <col min="14264" max="14264" width="36.5546875" style="7" customWidth="1"/>
    <col min="14265" max="14265" width="9.109375" style="7"/>
    <col min="14266" max="14266" width="7.6640625" style="7" customWidth="1"/>
    <col min="14267" max="14267" width="6.6640625" style="7" customWidth="1"/>
    <col min="14268" max="14268" width="8" style="7" customWidth="1"/>
    <col min="14269" max="14270" width="7.6640625" style="7" customWidth="1"/>
    <col min="14271" max="14271" width="7.5546875" style="7" customWidth="1"/>
    <col min="14272" max="14272" width="11" style="7" customWidth="1"/>
    <col min="14273" max="14273" width="10.109375" style="7" customWidth="1"/>
    <col min="14274" max="14274" width="9.109375" style="7"/>
    <col min="14275" max="14275" width="13" style="7" customWidth="1"/>
    <col min="14276" max="14276" width="8.5546875" style="7" customWidth="1"/>
    <col min="14277" max="14277" width="14.5546875" style="7" customWidth="1"/>
    <col min="14278" max="14278" width="9.109375" style="7"/>
    <col min="14279" max="14280" width="12" style="7" customWidth="1"/>
    <col min="14281" max="14282" width="9.88671875" style="7" customWidth="1"/>
    <col min="14283" max="14283" width="11.6640625" style="7" customWidth="1"/>
    <col min="14284" max="14284" width="12.5546875" style="7" customWidth="1"/>
    <col min="14285" max="14285" width="10.88671875" style="7" customWidth="1"/>
    <col min="14286" max="14286" width="9.109375" style="7"/>
    <col min="14287" max="14287" width="10.88671875" style="7" customWidth="1"/>
    <col min="14288" max="14288" width="11.6640625" style="7" customWidth="1"/>
    <col min="14289" max="14289" width="10.88671875" style="7" customWidth="1"/>
    <col min="14290" max="14290" width="11.6640625" style="7" customWidth="1"/>
    <col min="14291" max="14291" width="12.6640625" style="7" customWidth="1"/>
    <col min="14292" max="14292" width="15.5546875" style="7" customWidth="1"/>
    <col min="14293" max="14293" width="14.33203125" style="7" customWidth="1"/>
    <col min="14294" max="14294" width="13.88671875" style="7" customWidth="1"/>
    <col min="14295" max="14296" width="11.88671875" style="7" customWidth="1"/>
    <col min="14297" max="14297" width="13.88671875" style="7" customWidth="1"/>
    <col min="14298" max="14300" width="9.109375" style="7"/>
    <col min="14301" max="14301" width="3.109375" style="7" customWidth="1"/>
    <col min="14302" max="14302" width="12" style="7" bestFit="1" customWidth="1"/>
    <col min="14303" max="14303" width="2" style="7" customWidth="1"/>
    <col min="14304" max="14305" width="9.109375" style="7"/>
    <col min="14306" max="14306" width="11.6640625" style="7" customWidth="1"/>
    <col min="14307" max="14516" width="9.109375" style="7"/>
    <col min="14517" max="14517" width="26.44140625" style="7" customWidth="1"/>
    <col min="14518" max="14518" width="32.109375" style="7" customWidth="1"/>
    <col min="14519" max="14519" width="30.109375" style="7" customWidth="1"/>
    <col min="14520" max="14520" width="36.5546875" style="7" customWidth="1"/>
    <col min="14521" max="14521" width="9.109375" style="7"/>
    <col min="14522" max="14522" width="7.6640625" style="7" customWidth="1"/>
    <col min="14523" max="14523" width="6.6640625" style="7" customWidth="1"/>
    <col min="14524" max="14524" width="8" style="7" customWidth="1"/>
    <col min="14525" max="14526" width="7.6640625" style="7" customWidth="1"/>
    <col min="14527" max="14527" width="7.5546875" style="7" customWidth="1"/>
    <col min="14528" max="14528" width="11" style="7" customWidth="1"/>
    <col min="14529" max="14529" width="10.109375" style="7" customWidth="1"/>
    <col min="14530" max="14530" width="9.109375" style="7"/>
    <col min="14531" max="14531" width="13" style="7" customWidth="1"/>
    <col min="14532" max="14532" width="8.5546875" style="7" customWidth="1"/>
    <col min="14533" max="14533" width="14.5546875" style="7" customWidth="1"/>
    <col min="14534" max="14534" width="9.109375" style="7"/>
    <col min="14535" max="14536" width="12" style="7" customWidth="1"/>
    <col min="14537" max="14538" width="9.88671875" style="7" customWidth="1"/>
    <col min="14539" max="14539" width="11.6640625" style="7" customWidth="1"/>
    <col min="14540" max="14540" width="12.5546875" style="7" customWidth="1"/>
    <col min="14541" max="14541" width="10.88671875" style="7" customWidth="1"/>
    <col min="14542" max="14542" width="9.109375" style="7"/>
    <col min="14543" max="14543" width="10.88671875" style="7" customWidth="1"/>
    <col min="14544" max="14544" width="11.6640625" style="7" customWidth="1"/>
    <col min="14545" max="14545" width="10.88671875" style="7" customWidth="1"/>
    <col min="14546" max="14546" width="11.6640625" style="7" customWidth="1"/>
    <col min="14547" max="14547" width="12.6640625" style="7" customWidth="1"/>
    <col min="14548" max="14548" width="15.5546875" style="7" customWidth="1"/>
    <col min="14549" max="14549" width="14.33203125" style="7" customWidth="1"/>
    <col min="14550" max="14550" width="13.88671875" style="7" customWidth="1"/>
    <col min="14551" max="14552" width="11.88671875" style="7" customWidth="1"/>
    <col min="14553" max="14553" width="13.88671875" style="7" customWidth="1"/>
    <col min="14554" max="14556" width="9.109375" style="7"/>
    <col min="14557" max="14557" width="3.109375" style="7" customWidth="1"/>
    <col min="14558" max="14558" width="12" style="7" bestFit="1" customWidth="1"/>
    <col min="14559" max="14559" width="2" style="7" customWidth="1"/>
    <col min="14560" max="14561" width="9.109375" style="7"/>
    <col min="14562" max="14562" width="11.6640625" style="7" customWidth="1"/>
    <col min="14563" max="14772" width="9.109375" style="7"/>
    <col min="14773" max="14773" width="26.44140625" style="7" customWidth="1"/>
    <col min="14774" max="14774" width="32.109375" style="7" customWidth="1"/>
    <col min="14775" max="14775" width="30.109375" style="7" customWidth="1"/>
    <col min="14776" max="14776" width="36.5546875" style="7" customWidth="1"/>
    <col min="14777" max="14777" width="9.109375" style="7"/>
    <col min="14778" max="14778" width="7.6640625" style="7" customWidth="1"/>
    <col min="14779" max="14779" width="6.6640625" style="7" customWidth="1"/>
    <col min="14780" max="14780" width="8" style="7" customWidth="1"/>
    <col min="14781" max="14782" width="7.6640625" style="7" customWidth="1"/>
    <col min="14783" max="14783" width="7.5546875" style="7" customWidth="1"/>
    <col min="14784" max="14784" width="11" style="7" customWidth="1"/>
    <col min="14785" max="14785" width="10.109375" style="7" customWidth="1"/>
    <col min="14786" max="14786" width="9.109375" style="7"/>
    <col min="14787" max="14787" width="13" style="7" customWidth="1"/>
    <col min="14788" max="14788" width="8.5546875" style="7" customWidth="1"/>
    <col min="14789" max="14789" width="14.5546875" style="7" customWidth="1"/>
    <col min="14790" max="14790" width="9.109375" style="7"/>
    <col min="14791" max="14792" width="12" style="7" customWidth="1"/>
    <col min="14793" max="14794" width="9.88671875" style="7" customWidth="1"/>
    <col min="14795" max="14795" width="11.6640625" style="7" customWidth="1"/>
    <col min="14796" max="14796" width="12.5546875" style="7" customWidth="1"/>
    <col min="14797" max="14797" width="10.88671875" style="7" customWidth="1"/>
    <col min="14798" max="14798" width="9.109375" style="7"/>
    <col min="14799" max="14799" width="10.88671875" style="7" customWidth="1"/>
    <col min="14800" max="14800" width="11.6640625" style="7" customWidth="1"/>
    <col min="14801" max="14801" width="10.88671875" style="7" customWidth="1"/>
    <col min="14802" max="14802" width="11.6640625" style="7" customWidth="1"/>
    <col min="14803" max="14803" width="12.6640625" style="7" customWidth="1"/>
    <col min="14804" max="14804" width="15.5546875" style="7" customWidth="1"/>
    <col min="14805" max="14805" width="14.33203125" style="7" customWidth="1"/>
    <col min="14806" max="14806" width="13.88671875" style="7" customWidth="1"/>
    <col min="14807" max="14808" width="11.88671875" style="7" customWidth="1"/>
    <col min="14809" max="14809" width="13.88671875" style="7" customWidth="1"/>
    <col min="14810" max="14812" width="9.109375" style="7"/>
    <col min="14813" max="14813" width="3.109375" style="7" customWidth="1"/>
    <col min="14814" max="14814" width="12" style="7" bestFit="1" customWidth="1"/>
    <col min="14815" max="14815" width="2" style="7" customWidth="1"/>
    <col min="14816" max="14817" width="9.109375" style="7"/>
    <col min="14818" max="14818" width="11.6640625" style="7" customWidth="1"/>
    <col min="14819" max="15028" width="9.109375" style="7"/>
    <col min="15029" max="15029" width="26.44140625" style="7" customWidth="1"/>
    <col min="15030" max="15030" width="32.109375" style="7" customWidth="1"/>
    <col min="15031" max="15031" width="30.109375" style="7" customWidth="1"/>
    <col min="15032" max="15032" width="36.5546875" style="7" customWidth="1"/>
    <col min="15033" max="15033" width="9.109375" style="7"/>
    <col min="15034" max="15034" width="7.6640625" style="7" customWidth="1"/>
    <col min="15035" max="15035" width="6.6640625" style="7" customWidth="1"/>
    <col min="15036" max="15036" width="8" style="7" customWidth="1"/>
    <col min="15037" max="15038" width="7.6640625" style="7" customWidth="1"/>
    <col min="15039" max="15039" width="7.5546875" style="7" customWidth="1"/>
    <col min="15040" max="15040" width="11" style="7" customWidth="1"/>
    <col min="15041" max="15041" width="10.109375" style="7" customWidth="1"/>
    <col min="15042" max="15042" width="9.109375" style="7"/>
    <col min="15043" max="15043" width="13" style="7" customWidth="1"/>
    <col min="15044" max="15044" width="8.5546875" style="7" customWidth="1"/>
    <col min="15045" max="15045" width="14.5546875" style="7" customWidth="1"/>
    <col min="15046" max="15046" width="9.109375" style="7"/>
    <col min="15047" max="15048" width="12" style="7" customWidth="1"/>
    <col min="15049" max="15050" width="9.88671875" style="7" customWidth="1"/>
    <col min="15051" max="15051" width="11.6640625" style="7" customWidth="1"/>
    <col min="15052" max="15052" width="12.5546875" style="7" customWidth="1"/>
    <col min="15053" max="15053" width="10.88671875" style="7" customWidth="1"/>
    <col min="15054" max="15054" width="9.109375" style="7"/>
    <col min="15055" max="15055" width="10.88671875" style="7" customWidth="1"/>
    <col min="15056" max="15056" width="11.6640625" style="7" customWidth="1"/>
    <col min="15057" max="15057" width="10.88671875" style="7" customWidth="1"/>
    <col min="15058" max="15058" width="11.6640625" style="7" customWidth="1"/>
    <col min="15059" max="15059" width="12.6640625" style="7" customWidth="1"/>
    <col min="15060" max="15060" width="15.5546875" style="7" customWidth="1"/>
    <col min="15061" max="15061" width="14.33203125" style="7" customWidth="1"/>
    <col min="15062" max="15062" width="13.88671875" style="7" customWidth="1"/>
    <col min="15063" max="15064" width="11.88671875" style="7" customWidth="1"/>
    <col min="15065" max="15065" width="13.88671875" style="7" customWidth="1"/>
    <col min="15066" max="15068" width="9.109375" style="7"/>
    <col min="15069" max="15069" width="3.109375" style="7" customWidth="1"/>
    <col min="15070" max="15070" width="12" style="7" bestFit="1" customWidth="1"/>
    <col min="15071" max="15071" width="2" style="7" customWidth="1"/>
    <col min="15072" max="15073" width="9.109375" style="7"/>
    <col min="15074" max="15074" width="11.6640625" style="7" customWidth="1"/>
    <col min="15075" max="15284" width="9.109375" style="7"/>
    <col min="15285" max="15285" width="26.44140625" style="7" customWidth="1"/>
    <col min="15286" max="15286" width="32.109375" style="7" customWidth="1"/>
    <col min="15287" max="15287" width="30.109375" style="7" customWidth="1"/>
    <col min="15288" max="15288" width="36.5546875" style="7" customWidth="1"/>
    <col min="15289" max="15289" width="9.109375" style="7"/>
    <col min="15290" max="15290" width="7.6640625" style="7" customWidth="1"/>
    <col min="15291" max="15291" width="6.6640625" style="7" customWidth="1"/>
    <col min="15292" max="15292" width="8" style="7" customWidth="1"/>
    <col min="15293" max="15294" width="7.6640625" style="7" customWidth="1"/>
    <col min="15295" max="15295" width="7.5546875" style="7" customWidth="1"/>
    <col min="15296" max="15296" width="11" style="7" customWidth="1"/>
    <col min="15297" max="15297" width="10.109375" style="7" customWidth="1"/>
    <col min="15298" max="15298" width="9.109375" style="7"/>
    <col min="15299" max="15299" width="13" style="7" customWidth="1"/>
    <col min="15300" max="15300" width="8.5546875" style="7" customWidth="1"/>
    <col min="15301" max="15301" width="14.5546875" style="7" customWidth="1"/>
    <col min="15302" max="15302" width="9.109375" style="7"/>
    <col min="15303" max="15304" width="12" style="7" customWidth="1"/>
    <col min="15305" max="15306" width="9.88671875" style="7" customWidth="1"/>
    <col min="15307" max="15307" width="11.6640625" style="7" customWidth="1"/>
    <col min="15308" max="15308" width="12.5546875" style="7" customWidth="1"/>
    <col min="15309" max="15309" width="10.88671875" style="7" customWidth="1"/>
    <col min="15310" max="15310" width="9.109375" style="7"/>
    <col min="15311" max="15311" width="10.88671875" style="7" customWidth="1"/>
    <col min="15312" max="15312" width="11.6640625" style="7" customWidth="1"/>
    <col min="15313" max="15313" width="10.88671875" style="7" customWidth="1"/>
    <col min="15314" max="15314" width="11.6640625" style="7" customWidth="1"/>
    <col min="15315" max="15315" width="12.6640625" style="7" customWidth="1"/>
    <col min="15316" max="15316" width="15.5546875" style="7" customWidth="1"/>
    <col min="15317" max="15317" width="14.33203125" style="7" customWidth="1"/>
    <col min="15318" max="15318" width="13.88671875" style="7" customWidth="1"/>
    <col min="15319" max="15320" width="11.88671875" style="7" customWidth="1"/>
    <col min="15321" max="15321" width="13.88671875" style="7" customWidth="1"/>
    <col min="15322" max="15324" width="9.109375" style="7"/>
    <col min="15325" max="15325" width="3.109375" style="7" customWidth="1"/>
    <col min="15326" max="15326" width="12" style="7" bestFit="1" customWidth="1"/>
    <col min="15327" max="15327" width="2" style="7" customWidth="1"/>
    <col min="15328" max="15329" width="9.109375" style="7"/>
    <col min="15330" max="15330" width="11.6640625" style="7" customWidth="1"/>
    <col min="15331" max="15540" width="9.109375" style="7"/>
    <col min="15541" max="15541" width="26.44140625" style="7" customWidth="1"/>
    <col min="15542" max="15542" width="32.109375" style="7" customWidth="1"/>
    <col min="15543" max="15543" width="30.109375" style="7" customWidth="1"/>
    <col min="15544" max="15544" width="36.5546875" style="7" customWidth="1"/>
    <col min="15545" max="15545" width="9.109375" style="7"/>
    <col min="15546" max="15546" width="7.6640625" style="7" customWidth="1"/>
    <col min="15547" max="15547" width="6.6640625" style="7" customWidth="1"/>
    <col min="15548" max="15548" width="8" style="7" customWidth="1"/>
    <col min="15549" max="15550" width="7.6640625" style="7" customWidth="1"/>
    <col min="15551" max="15551" width="7.5546875" style="7" customWidth="1"/>
    <col min="15552" max="15552" width="11" style="7" customWidth="1"/>
    <col min="15553" max="15553" width="10.109375" style="7" customWidth="1"/>
    <col min="15554" max="15554" width="9.109375" style="7"/>
    <col min="15555" max="15555" width="13" style="7" customWidth="1"/>
    <col min="15556" max="15556" width="8.5546875" style="7" customWidth="1"/>
    <col min="15557" max="15557" width="14.5546875" style="7" customWidth="1"/>
    <col min="15558" max="15558" width="9.109375" style="7"/>
    <col min="15559" max="15560" width="12" style="7" customWidth="1"/>
    <col min="15561" max="15562" width="9.88671875" style="7" customWidth="1"/>
    <col min="15563" max="15563" width="11.6640625" style="7" customWidth="1"/>
    <col min="15564" max="15564" width="12.5546875" style="7" customWidth="1"/>
    <col min="15565" max="15565" width="10.88671875" style="7" customWidth="1"/>
    <col min="15566" max="15566" width="9.109375" style="7"/>
    <col min="15567" max="15567" width="10.88671875" style="7" customWidth="1"/>
    <col min="15568" max="15568" width="11.6640625" style="7" customWidth="1"/>
    <col min="15569" max="15569" width="10.88671875" style="7" customWidth="1"/>
    <col min="15570" max="15570" width="11.6640625" style="7" customWidth="1"/>
    <col min="15571" max="15571" width="12.6640625" style="7" customWidth="1"/>
    <col min="15572" max="15572" width="15.5546875" style="7" customWidth="1"/>
    <col min="15573" max="15573" width="14.33203125" style="7" customWidth="1"/>
    <col min="15574" max="15574" width="13.88671875" style="7" customWidth="1"/>
    <col min="15575" max="15576" width="11.88671875" style="7" customWidth="1"/>
    <col min="15577" max="15577" width="13.88671875" style="7" customWidth="1"/>
    <col min="15578" max="15580" width="9.109375" style="7"/>
    <col min="15581" max="15581" width="3.109375" style="7" customWidth="1"/>
    <col min="15582" max="15582" width="12" style="7" bestFit="1" customWidth="1"/>
    <col min="15583" max="15583" width="2" style="7" customWidth="1"/>
    <col min="15584" max="15585" width="9.109375" style="7"/>
    <col min="15586" max="15586" width="11.6640625" style="7" customWidth="1"/>
    <col min="15587" max="15796" width="9.109375" style="7"/>
    <col min="15797" max="15797" width="26.44140625" style="7" customWidth="1"/>
    <col min="15798" max="15798" width="32.109375" style="7" customWidth="1"/>
    <col min="15799" max="15799" width="30.109375" style="7" customWidth="1"/>
    <col min="15800" max="15800" width="36.5546875" style="7" customWidth="1"/>
    <col min="15801" max="15801" width="9.109375" style="7"/>
    <col min="15802" max="15802" width="7.6640625" style="7" customWidth="1"/>
    <col min="15803" max="15803" width="6.6640625" style="7" customWidth="1"/>
    <col min="15804" max="15804" width="8" style="7" customWidth="1"/>
    <col min="15805" max="15806" width="7.6640625" style="7" customWidth="1"/>
    <col min="15807" max="15807" width="7.5546875" style="7" customWidth="1"/>
    <col min="15808" max="15808" width="11" style="7" customWidth="1"/>
    <col min="15809" max="15809" width="10.109375" style="7" customWidth="1"/>
    <col min="15810" max="15810" width="9.109375" style="7"/>
    <col min="15811" max="15811" width="13" style="7" customWidth="1"/>
    <col min="15812" max="15812" width="8.5546875" style="7" customWidth="1"/>
    <col min="15813" max="15813" width="14.5546875" style="7" customWidth="1"/>
    <col min="15814" max="15814" width="9.109375" style="7"/>
    <col min="15815" max="15816" width="12" style="7" customWidth="1"/>
    <col min="15817" max="15818" width="9.88671875" style="7" customWidth="1"/>
    <col min="15819" max="15819" width="11.6640625" style="7" customWidth="1"/>
    <col min="15820" max="15820" width="12.5546875" style="7" customWidth="1"/>
    <col min="15821" max="15821" width="10.88671875" style="7" customWidth="1"/>
    <col min="15822" max="15822" width="9.109375" style="7"/>
    <col min="15823" max="15823" width="10.88671875" style="7" customWidth="1"/>
    <col min="15824" max="15824" width="11.6640625" style="7" customWidth="1"/>
    <col min="15825" max="15825" width="10.88671875" style="7" customWidth="1"/>
    <col min="15826" max="15826" width="11.6640625" style="7" customWidth="1"/>
    <col min="15827" max="15827" width="12.6640625" style="7" customWidth="1"/>
    <col min="15828" max="15828" width="15.5546875" style="7" customWidth="1"/>
    <col min="15829" max="15829" width="14.33203125" style="7" customWidth="1"/>
    <col min="15830" max="15830" width="13.88671875" style="7" customWidth="1"/>
    <col min="15831" max="15832" width="11.88671875" style="7" customWidth="1"/>
    <col min="15833" max="15833" width="13.88671875" style="7" customWidth="1"/>
    <col min="15834" max="15836" width="9.109375" style="7"/>
    <col min="15837" max="15837" width="3.109375" style="7" customWidth="1"/>
    <col min="15838" max="15838" width="12" style="7" bestFit="1" customWidth="1"/>
    <col min="15839" max="15839" width="2" style="7" customWidth="1"/>
    <col min="15840" max="15841" width="9.109375" style="7"/>
    <col min="15842" max="15842" width="11.6640625" style="7" customWidth="1"/>
    <col min="15843" max="16052" width="9.109375" style="7"/>
    <col min="16053" max="16053" width="26.44140625" style="7" customWidth="1"/>
    <col min="16054" max="16054" width="32.109375" style="7" customWidth="1"/>
    <col min="16055" max="16055" width="30.109375" style="7" customWidth="1"/>
    <col min="16056" max="16056" width="36.5546875" style="7" customWidth="1"/>
    <col min="16057" max="16057" width="9.109375" style="7"/>
    <col min="16058" max="16058" width="7.6640625" style="7" customWidth="1"/>
    <col min="16059" max="16059" width="6.6640625" style="7" customWidth="1"/>
    <col min="16060" max="16060" width="8" style="7" customWidth="1"/>
    <col min="16061" max="16062" width="7.6640625" style="7" customWidth="1"/>
    <col min="16063" max="16063" width="7.5546875" style="7" customWidth="1"/>
    <col min="16064" max="16064" width="11" style="7" customWidth="1"/>
    <col min="16065" max="16065" width="10.109375" style="7" customWidth="1"/>
    <col min="16066" max="16066" width="9.109375" style="7"/>
    <col min="16067" max="16067" width="13" style="7" customWidth="1"/>
    <col min="16068" max="16068" width="8.5546875" style="7" customWidth="1"/>
    <col min="16069" max="16069" width="14.5546875" style="7" customWidth="1"/>
    <col min="16070" max="16070" width="9.109375" style="7"/>
    <col min="16071" max="16072" width="12" style="7" customWidth="1"/>
    <col min="16073" max="16074" width="9.88671875" style="7" customWidth="1"/>
    <col min="16075" max="16075" width="11.6640625" style="7" customWidth="1"/>
    <col min="16076" max="16076" width="12.5546875" style="7" customWidth="1"/>
    <col min="16077" max="16077" width="10.88671875" style="7" customWidth="1"/>
    <col min="16078" max="16078" width="9.109375" style="7"/>
    <col min="16079" max="16079" width="10.88671875" style="7" customWidth="1"/>
    <col min="16080" max="16080" width="11.6640625" style="7" customWidth="1"/>
    <col min="16081" max="16081" width="10.88671875" style="7" customWidth="1"/>
    <col min="16082" max="16082" width="11.6640625" style="7" customWidth="1"/>
    <col min="16083" max="16083" width="12.6640625" style="7" customWidth="1"/>
    <col min="16084" max="16084" width="15.5546875" style="7" customWidth="1"/>
    <col min="16085" max="16085" width="14.33203125" style="7" customWidth="1"/>
    <col min="16086" max="16086" width="13.88671875" style="7" customWidth="1"/>
    <col min="16087" max="16088" width="11.88671875" style="7" customWidth="1"/>
    <col min="16089" max="16089" width="13.88671875" style="7" customWidth="1"/>
    <col min="16090" max="16092" width="9.109375" style="7"/>
    <col min="16093" max="16093" width="3.109375" style="7" customWidth="1"/>
    <col min="16094" max="16094" width="12" style="7" bestFit="1" customWidth="1"/>
    <col min="16095" max="16095" width="2" style="7" customWidth="1"/>
    <col min="16096" max="16097" width="9.109375" style="7"/>
    <col min="16098" max="16098" width="11.6640625" style="7" customWidth="1"/>
    <col min="16099" max="16384" width="9.109375" style="7"/>
  </cols>
  <sheetData>
    <row r="1" spans="1:207" s="60" customFormat="1" ht="31.5" customHeight="1" thickBot="1">
      <c r="A1" s="58" t="s">
        <v>91</v>
      </c>
      <c r="B1" s="58"/>
      <c r="C1" s="58"/>
      <c r="D1" s="58"/>
      <c r="E1" s="58"/>
      <c r="F1" s="58"/>
      <c r="G1" s="58"/>
      <c r="H1" s="58"/>
      <c r="I1" s="58"/>
      <c r="J1" s="58"/>
      <c r="K1" s="58"/>
      <c r="L1" s="58"/>
      <c r="M1" s="59"/>
      <c r="T1" s="62"/>
      <c r="FH1" s="63"/>
      <c r="GY1" s="61"/>
    </row>
    <row r="2" spans="1:207" s="60" customFormat="1" ht="22.5" customHeight="1">
      <c r="A2" s="64" t="s">
        <v>0</v>
      </c>
      <c r="B2" s="65" t="s">
        <v>1</v>
      </c>
      <c r="C2" s="66" t="s">
        <v>92</v>
      </c>
      <c r="D2" s="65" t="s">
        <v>93</v>
      </c>
      <c r="E2" s="288" t="s">
        <v>94</v>
      </c>
      <c r="F2" s="289"/>
      <c r="G2" s="289"/>
      <c r="H2" s="290"/>
      <c r="I2" s="297" t="s">
        <v>232</v>
      </c>
      <c r="J2" s="297"/>
      <c r="K2" s="298" t="s">
        <v>96</v>
      </c>
      <c r="L2" s="298"/>
      <c r="M2" s="299" t="s">
        <v>97</v>
      </c>
      <c r="N2" s="300"/>
      <c r="O2" s="67"/>
      <c r="T2" s="62"/>
      <c r="CR2" s="68" t="s">
        <v>99</v>
      </c>
      <c r="CS2" s="68" t="s">
        <v>100</v>
      </c>
      <c r="CT2" s="68" t="s">
        <v>101</v>
      </c>
      <c r="CU2" s="68" t="s">
        <v>102</v>
      </c>
      <c r="CV2" s="68" t="s">
        <v>103</v>
      </c>
      <c r="CW2" s="68" t="s">
        <v>104</v>
      </c>
      <c r="CX2" s="68" t="s">
        <v>105</v>
      </c>
      <c r="CY2" s="68" t="s">
        <v>106</v>
      </c>
      <c r="CZ2" s="68" t="s">
        <v>107</v>
      </c>
      <c r="DA2" s="68" t="s">
        <v>108</v>
      </c>
      <c r="DB2" s="68" t="s">
        <v>109</v>
      </c>
      <c r="DC2" s="68" t="s">
        <v>93</v>
      </c>
      <c r="DD2" s="68" t="s">
        <v>110</v>
      </c>
      <c r="DE2" s="68" t="s">
        <v>111</v>
      </c>
      <c r="DF2" s="68" t="s">
        <v>112</v>
      </c>
      <c r="DG2" s="63" t="s">
        <v>113</v>
      </c>
      <c r="DH2" s="63" t="s">
        <v>114</v>
      </c>
      <c r="DI2" s="63" t="s">
        <v>115</v>
      </c>
      <c r="DJ2" s="63" t="s">
        <v>116</v>
      </c>
      <c r="DK2" s="63" t="s">
        <v>117</v>
      </c>
      <c r="DL2" s="63" t="s">
        <v>118</v>
      </c>
      <c r="DM2" s="63" t="s">
        <v>119</v>
      </c>
      <c r="DN2" s="63" t="s">
        <v>120</v>
      </c>
      <c r="DO2" s="63" t="s">
        <v>121</v>
      </c>
      <c r="DP2" s="63" t="s">
        <v>122</v>
      </c>
      <c r="DQ2" s="63" t="s">
        <v>123</v>
      </c>
      <c r="DR2" s="63" t="s">
        <v>124</v>
      </c>
      <c r="DS2" s="63" t="s">
        <v>125</v>
      </c>
      <c r="DT2" s="63" t="s">
        <v>126</v>
      </c>
      <c r="DU2" s="63" t="s">
        <v>127</v>
      </c>
      <c r="DV2" s="63" t="s">
        <v>128</v>
      </c>
      <c r="DW2" s="63" t="s">
        <v>129</v>
      </c>
      <c r="DX2" s="63" t="s">
        <v>130</v>
      </c>
      <c r="DY2" s="63" t="s">
        <v>131</v>
      </c>
      <c r="DZ2" s="63" t="s">
        <v>132</v>
      </c>
      <c r="EA2" s="63" t="s">
        <v>133</v>
      </c>
      <c r="EB2" s="63" t="s">
        <v>134</v>
      </c>
      <c r="EC2" s="63" t="s">
        <v>135</v>
      </c>
      <c r="ED2" s="63" t="s">
        <v>136</v>
      </c>
      <c r="EE2" s="63" t="s">
        <v>137</v>
      </c>
      <c r="EF2" s="63" t="s">
        <v>138</v>
      </c>
      <c r="EG2" s="63" t="s">
        <v>139</v>
      </c>
      <c r="EH2" s="63" t="s">
        <v>140</v>
      </c>
      <c r="EI2" s="63" t="s">
        <v>141</v>
      </c>
      <c r="EJ2" s="63" t="s">
        <v>142</v>
      </c>
      <c r="EK2" s="63" t="s">
        <v>143</v>
      </c>
      <c r="EL2" s="63" t="s">
        <v>144</v>
      </c>
      <c r="EM2" s="63" t="s">
        <v>145</v>
      </c>
      <c r="EN2" s="63" t="s">
        <v>146</v>
      </c>
      <c r="EO2" s="63" t="s">
        <v>147</v>
      </c>
      <c r="EP2" s="63" t="s">
        <v>148</v>
      </c>
      <c r="EQ2" s="63" t="s">
        <v>149</v>
      </c>
      <c r="ER2" s="63" t="s">
        <v>150</v>
      </c>
      <c r="ES2" s="63" t="s">
        <v>151</v>
      </c>
      <c r="ET2" s="63" t="s">
        <v>152</v>
      </c>
      <c r="EU2" s="63" t="s">
        <v>153</v>
      </c>
      <c r="EV2" s="63" t="s">
        <v>154</v>
      </c>
      <c r="EW2" s="63" t="s">
        <v>155</v>
      </c>
      <c r="EX2" s="63" t="s">
        <v>156</v>
      </c>
      <c r="EY2" s="63" t="s">
        <v>157</v>
      </c>
      <c r="EZ2" s="63" t="s">
        <v>158</v>
      </c>
      <c r="FA2" s="63" t="s">
        <v>159</v>
      </c>
      <c r="FB2" s="63" t="s">
        <v>160</v>
      </c>
      <c r="FC2" s="63" t="s">
        <v>161</v>
      </c>
      <c r="FD2" s="63" t="s">
        <v>162</v>
      </c>
      <c r="FE2" s="63" t="s">
        <v>163</v>
      </c>
      <c r="FF2" s="63" t="s">
        <v>164</v>
      </c>
      <c r="FG2" s="63" t="s">
        <v>165</v>
      </c>
    </row>
    <row r="3" spans="1:207" s="60" customFormat="1" ht="22.5" customHeight="1">
      <c r="A3" s="69" t="s">
        <v>166</v>
      </c>
      <c r="B3" s="70" t="s">
        <v>49</v>
      </c>
      <c r="C3" s="71" t="s">
        <v>167</v>
      </c>
      <c r="D3" s="72" t="str">
        <f>B2&amp;" "&amp;B3&amp;" Microfiber "&amp;"Sheet Set"</f>
        <v>ROSS Serta Microfiber Sheet Set</v>
      </c>
      <c r="E3" s="291" t="s">
        <v>168</v>
      </c>
      <c r="F3" s="292"/>
      <c r="G3" s="292"/>
      <c r="H3" s="293"/>
      <c r="I3" s="276" t="s">
        <v>283</v>
      </c>
      <c r="J3" s="276"/>
      <c r="K3" s="275" t="s">
        <v>90</v>
      </c>
      <c r="L3" s="275"/>
      <c r="M3" s="285" t="s">
        <v>170</v>
      </c>
      <c r="N3" s="286"/>
      <c r="O3" s="67"/>
      <c r="T3" s="62"/>
      <c r="CR3" s="60" t="s">
        <v>172</v>
      </c>
      <c r="CS3" s="60" t="s">
        <v>173</v>
      </c>
      <c r="CT3" s="60" t="s">
        <v>98</v>
      </c>
      <c r="CU3" s="60" t="s">
        <v>98</v>
      </c>
      <c r="CV3" s="60" t="s">
        <v>173</v>
      </c>
      <c r="CW3" s="60" t="s">
        <v>98</v>
      </c>
      <c r="CX3" s="60" t="s">
        <v>172</v>
      </c>
      <c r="CY3" s="60" t="s">
        <v>173</v>
      </c>
      <c r="CZ3" s="60" t="s">
        <v>173</v>
      </c>
      <c r="DA3" s="60" t="s">
        <v>98</v>
      </c>
      <c r="DB3" s="60" t="s">
        <v>173</v>
      </c>
      <c r="DC3" s="60" t="s">
        <v>98</v>
      </c>
      <c r="DD3" s="60" t="s">
        <v>173</v>
      </c>
      <c r="DE3" s="60" t="s">
        <v>173</v>
      </c>
      <c r="DF3" s="60" t="s">
        <v>98</v>
      </c>
      <c r="DG3" s="63" t="s">
        <v>174</v>
      </c>
      <c r="DH3" s="63" t="s">
        <v>175</v>
      </c>
      <c r="DI3" s="63" t="s">
        <v>176</v>
      </c>
      <c r="DJ3" s="63" t="s">
        <v>177</v>
      </c>
      <c r="DK3" s="63" t="s">
        <v>178</v>
      </c>
      <c r="DL3" s="63" t="s">
        <v>179</v>
      </c>
      <c r="DM3" s="63" t="s">
        <v>180</v>
      </c>
      <c r="DN3" s="63" t="s">
        <v>181</v>
      </c>
      <c r="DO3" s="63" t="s">
        <v>182</v>
      </c>
      <c r="DP3" s="63" t="s">
        <v>183</v>
      </c>
      <c r="DQ3" s="63" t="s">
        <v>184</v>
      </c>
      <c r="DR3" s="63" t="s">
        <v>185</v>
      </c>
      <c r="DS3" s="63" t="s">
        <v>186</v>
      </c>
      <c r="DT3" s="63" t="s">
        <v>187</v>
      </c>
      <c r="DU3" s="63" t="s">
        <v>188</v>
      </c>
      <c r="DV3" s="63" t="s">
        <v>189</v>
      </c>
      <c r="DW3" s="63" t="s">
        <v>190</v>
      </c>
      <c r="DX3" s="63" t="s">
        <v>191</v>
      </c>
      <c r="DY3" s="63" t="s">
        <v>192</v>
      </c>
      <c r="DZ3" s="63" t="s">
        <v>193</v>
      </c>
      <c r="EA3" s="63" t="s">
        <v>194</v>
      </c>
      <c r="EB3" s="63" t="s">
        <v>195</v>
      </c>
      <c r="EC3" s="63" t="s">
        <v>196</v>
      </c>
      <c r="ED3" s="63" t="s">
        <v>197</v>
      </c>
      <c r="EE3" s="63" t="s">
        <v>148</v>
      </c>
      <c r="EF3" s="63" t="s">
        <v>198</v>
      </c>
      <c r="EG3" s="63" t="s">
        <v>199</v>
      </c>
      <c r="EH3" s="63" t="s">
        <v>200</v>
      </c>
      <c r="EI3" s="63" t="s">
        <v>201</v>
      </c>
      <c r="EJ3" s="63" t="s">
        <v>202</v>
      </c>
      <c r="EK3" s="63" t="s">
        <v>203</v>
      </c>
      <c r="EL3" s="63" t="s">
        <v>204</v>
      </c>
      <c r="EM3" s="63" t="s">
        <v>205</v>
      </c>
      <c r="EN3" s="63" t="s">
        <v>206</v>
      </c>
      <c r="EO3" s="63" t="s">
        <v>207</v>
      </c>
      <c r="EP3" s="63" t="s">
        <v>208</v>
      </c>
      <c r="EQ3" s="60" t="s">
        <v>209</v>
      </c>
      <c r="ER3" s="63" t="s">
        <v>155</v>
      </c>
      <c r="ES3" s="63" t="s">
        <v>210</v>
      </c>
      <c r="ET3" s="63" t="s">
        <v>211</v>
      </c>
      <c r="EU3" s="63" t="s">
        <v>212</v>
      </c>
      <c r="EV3" s="63" t="s">
        <v>213</v>
      </c>
      <c r="EW3" s="63" t="s">
        <v>214</v>
      </c>
      <c r="EX3" s="63" t="s">
        <v>215</v>
      </c>
      <c r="EY3" s="63" t="s">
        <v>216</v>
      </c>
      <c r="EZ3" s="63" t="s">
        <v>217</v>
      </c>
      <c r="FA3" s="63" t="s">
        <v>218</v>
      </c>
      <c r="FB3" s="63" t="s">
        <v>219</v>
      </c>
      <c r="FC3" s="63" t="s">
        <v>220</v>
      </c>
      <c r="FD3" s="63" t="s">
        <v>221</v>
      </c>
      <c r="FE3" s="63" t="s">
        <v>222</v>
      </c>
    </row>
    <row r="4" spans="1:207" s="60" customFormat="1" ht="22.5" customHeight="1">
      <c r="A4" s="69" t="s">
        <v>223</v>
      </c>
      <c r="B4" s="70" t="s">
        <v>49</v>
      </c>
      <c r="C4" s="71" t="s">
        <v>224</v>
      </c>
      <c r="D4" s="70" t="s">
        <v>98</v>
      </c>
      <c r="E4" s="291" t="s">
        <v>226</v>
      </c>
      <c r="F4" s="292"/>
      <c r="G4" s="292"/>
      <c r="H4" s="293"/>
      <c r="I4" s="276" t="s">
        <v>296</v>
      </c>
      <c r="J4" s="276"/>
      <c r="K4" s="275" t="s">
        <v>228</v>
      </c>
      <c r="L4" s="275"/>
      <c r="M4" s="276" t="s">
        <v>229</v>
      </c>
      <c r="N4" s="277"/>
      <c r="O4" s="73"/>
      <c r="T4" s="62"/>
      <c r="CR4" s="60" t="s">
        <v>225</v>
      </c>
      <c r="CS4" s="60" t="s">
        <v>231</v>
      </c>
      <c r="CT4" s="60" t="s">
        <v>171</v>
      </c>
      <c r="CU4" s="60" t="s">
        <v>171</v>
      </c>
      <c r="CV4" s="60" t="s">
        <v>231</v>
      </c>
      <c r="CW4" s="60" t="s">
        <v>171</v>
      </c>
      <c r="CX4" s="60" t="s">
        <v>225</v>
      </c>
      <c r="CY4" s="60" t="s">
        <v>231</v>
      </c>
      <c r="CZ4" s="60" t="s">
        <v>231</v>
      </c>
      <c r="DA4" s="60" t="s">
        <v>171</v>
      </c>
      <c r="DB4" s="60" t="s">
        <v>231</v>
      </c>
      <c r="DC4" s="60" t="s">
        <v>171</v>
      </c>
      <c r="DD4" s="60" t="s">
        <v>231</v>
      </c>
      <c r="DE4" s="60" t="s">
        <v>231</v>
      </c>
      <c r="DF4" s="60" t="s">
        <v>171</v>
      </c>
      <c r="DG4" s="63" t="s">
        <v>232</v>
      </c>
      <c r="DH4" s="63" t="s">
        <v>95</v>
      </c>
      <c r="DJ4" s="60" t="s">
        <v>233</v>
      </c>
      <c r="DK4" s="60" t="s">
        <v>234</v>
      </c>
      <c r="DL4" s="60" t="s">
        <v>235</v>
      </c>
      <c r="DM4" s="60" t="s">
        <v>236</v>
      </c>
      <c r="DN4" s="63" t="s">
        <v>237</v>
      </c>
      <c r="DO4" s="60" t="s">
        <v>238</v>
      </c>
      <c r="DP4" s="60" t="s">
        <v>239</v>
      </c>
      <c r="DQ4" s="60" t="s">
        <v>240</v>
      </c>
      <c r="DR4" s="60" t="s">
        <v>241</v>
      </c>
      <c r="DS4" s="60" t="s">
        <v>242</v>
      </c>
      <c r="DT4" s="60" t="s">
        <v>243</v>
      </c>
      <c r="DU4" s="60" t="s">
        <v>244</v>
      </c>
      <c r="DV4" s="60" t="s">
        <v>245</v>
      </c>
      <c r="DW4" s="60" t="s">
        <v>246</v>
      </c>
      <c r="DX4" s="60" t="s">
        <v>247</v>
      </c>
      <c r="DY4" s="60" t="s">
        <v>248</v>
      </c>
      <c r="DZ4" s="60" t="s">
        <v>249</v>
      </c>
      <c r="EA4" s="60" t="s">
        <v>250</v>
      </c>
      <c r="EB4" s="60" t="s">
        <v>251</v>
      </c>
      <c r="EC4" s="60" t="s">
        <v>252</v>
      </c>
      <c r="ED4" s="60" t="s">
        <v>253</v>
      </c>
      <c r="EE4" s="60" t="s">
        <v>254</v>
      </c>
      <c r="EF4" s="60" t="s">
        <v>255</v>
      </c>
      <c r="EG4" s="60" t="s">
        <v>256</v>
      </c>
      <c r="EH4" s="60" t="s">
        <v>257</v>
      </c>
      <c r="EI4" s="60" t="s">
        <v>258</v>
      </c>
      <c r="EJ4" s="60" t="s">
        <v>259</v>
      </c>
      <c r="EK4" s="60" t="s">
        <v>260</v>
      </c>
      <c r="EL4" s="60" t="s">
        <v>261</v>
      </c>
      <c r="EM4" s="60" t="s">
        <v>262</v>
      </c>
      <c r="EN4" s="60" t="s">
        <v>263</v>
      </c>
      <c r="EO4" s="60" t="s">
        <v>264</v>
      </c>
      <c r="EP4" s="60" t="s">
        <v>265</v>
      </c>
      <c r="EQ4" s="60" t="s">
        <v>266</v>
      </c>
      <c r="ER4" s="60" t="s">
        <v>267</v>
      </c>
      <c r="ES4" s="60" t="s">
        <v>49</v>
      </c>
      <c r="ET4" s="60" t="s">
        <v>268</v>
      </c>
      <c r="EU4" s="60" t="s">
        <v>269</v>
      </c>
      <c r="EV4" s="60" t="s">
        <v>270</v>
      </c>
      <c r="EW4" s="60" t="s">
        <v>271</v>
      </c>
      <c r="EX4" s="60" t="s">
        <v>272</v>
      </c>
    </row>
    <row r="5" spans="1:207" s="60" customFormat="1" ht="22.5" customHeight="1">
      <c r="A5" s="69" t="s">
        <v>273</v>
      </c>
      <c r="B5" s="70"/>
      <c r="C5" s="71" t="s">
        <v>275</v>
      </c>
      <c r="D5" s="74">
        <f>Q114</f>
        <v>585862</v>
      </c>
      <c r="E5" s="291" t="s">
        <v>276</v>
      </c>
      <c r="F5" s="292"/>
      <c r="G5" s="292"/>
      <c r="H5" s="293"/>
      <c r="I5" s="276" t="s">
        <v>124</v>
      </c>
      <c r="J5" s="276"/>
      <c r="K5" s="275" t="s">
        <v>277</v>
      </c>
      <c r="L5" s="275"/>
      <c r="M5" s="285" t="s">
        <v>285</v>
      </c>
      <c r="N5" s="286"/>
      <c r="O5" s="75"/>
      <c r="T5" s="62"/>
      <c r="CR5" s="60" t="s">
        <v>280</v>
      </c>
      <c r="CS5" s="60" t="s">
        <v>281</v>
      </c>
      <c r="CT5" s="60" t="s">
        <v>230</v>
      </c>
      <c r="CU5" s="60" t="s">
        <v>230</v>
      </c>
      <c r="CV5" s="60" t="s">
        <v>281</v>
      </c>
      <c r="CW5" s="60" t="s">
        <v>230</v>
      </c>
      <c r="CX5" s="60" t="s">
        <v>280</v>
      </c>
      <c r="CY5" s="60" t="s">
        <v>281</v>
      </c>
      <c r="CZ5" s="60" t="s">
        <v>281</v>
      </c>
      <c r="DA5" s="60" t="s">
        <v>230</v>
      </c>
      <c r="DB5" s="60" t="s">
        <v>281</v>
      </c>
      <c r="DC5" s="60" t="s">
        <v>230</v>
      </c>
      <c r="DD5" s="60" t="s">
        <v>281</v>
      </c>
      <c r="DE5" s="60" t="s">
        <v>281</v>
      </c>
      <c r="DF5" s="60" t="s">
        <v>230</v>
      </c>
      <c r="DG5" s="76" t="s">
        <v>282</v>
      </c>
      <c r="DH5" s="76" t="s">
        <v>283</v>
      </c>
      <c r="DI5" s="77" t="s">
        <v>169</v>
      </c>
      <c r="DJ5" s="76" t="s">
        <v>284</v>
      </c>
      <c r="DK5" s="78"/>
      <c r="DL5" s="63" t="s">
        <v>278</v>
      </c>
      <c r="DM5" s="63" t="s">
        <v>285</v>
      </c>
      <c r="DN5" s="60" t="s">
        <v>229</v>
      </c>
      <c r="DO5" s="60" t="s">
        <v>286</v>
      </c>
      <c r="DP5" s="60" t="s">
        <v>274</v>
      </c>
      <c r="DQ5" s="60" t="s">
        <v>287</v>
      </c>
    </row>
    <row r="6" spans="1:207" s="60" customFormat="1" ht="22.5" customHeight="1" thickBot="1">
      <c r="A6" s="79" t="s">
        <v>288</v>
      </c>
      <c r="B6" s="80" t="s">
        <v>285</v>
      </c>
      <c r="C6" s="81" t="s">
        <v>289</v>
      </c>
      <c r="D6" s="82">
        <v>45687</v>
      </c>
      <c r="E6" s="294" t="s">
        <v>290</v>
      </c>
      <c r="F6" s="295"/>
      <c r="G6" s="295"/>
      <c r="H6" s="296"/>
      <c r="I6" s="287" t="s">
        <v>212</v>
      </c>
      <c r="J6" s="287"/>
      <c r="K6" s="301" t="s">
        <v>291</v>
      </c>
      <c r="L6" s="301"/>
      <c r="M6" s="278"/>
      <c r="N6" s="279"/>
      <c r="O6" s="73"/>
      <c r="T6" s="62"/>
      <c r="CR6" s="60" t="s">
        <v>292</v>
      </c>
      <c r="CS6" s="60" t="s">
        <v>293</v>
      </c>
      <c r="CT6" s="60" t="s">
        <v>279</v>
      </c>
      <c r="CU6" s="60" t="s">
        <v>279</v>
      </c>
      <c r="CV6" s="60" t="s">
        <v>293</v>
      </c>
      <c r="CW6" s="60" t="s">
        <v>279</v>
      </c>
      <c r="CX6" s="60" t="s">
        <v>292</v>
      </c>
      <c r="CY6" s="60" t="s">
        <v>293</v>
      </c>
      <c r="CZ6" s="60" t="s">
        <v>293</v>
      </c>
      <c r="DA6" s="60" t="s">
        <v>279</v>
      </c>
      <c r="DB6" s="60" t="s">
        <v>293</v>
      </c>
      <c r="DC6" s="60" t="s">
        <v>279</v>
      </c>
      <c r="DD6" s="60" t="s">
        <v>293</v>
      </c>
      <c r="DE6" s="60" t="s">
        <v>293</v>
      </c>
      <c r="DF6" s="60" t="s">
        <v>279</v>
      </c>
      <c r="DG6" s="63" t="s">
        <v>294</v>
      </c>
      <c r="DH6" s="63" t="s">
        <v>295</v>
      </c>
      <c r="DI6" s="63" t="s">
        <v>296</v>
      </c>
      <c r="DJ6" s="63" t="s">
        <v>297</v>
      </c>
      <c r="DK6" s="63" t="s">
        <v>298</v>
      </c>
      <c r="DL6" s="60" t="s">
        <v>227</v>
      </c>
      <c r="DM6" s="63" t="s">
        <v>299</v>
      </c>
      <c r="DN6" s="63" t="s">
        <v>300</v>
      </c>
    </row>
    <row r="7" spans="1:207" s="9" customFormat="1" ht="20.25" customHeight="1">
      <c r="A7" s="310" t="s">
        <v>23</v>
      </c>
      <c r="B7" s="280" t="s">
        <v>8</v>
      </c>
      <c r="C7" s="280" t="s">
        <v>9</v>
      </c>
      <c r="D7" s="280" t="s">
        <v>10</v>
      </c>
      <c r="E7" s="280" t="s">
        <v>89</v>
      </c>
      <c r="F7" s="307" t="s">
        <v>304</v>
      </c>
      <c r="G7" s="307" t="s">
        <v>305</v>
      </c>
      <c r="H7" s="282" t="s">
        <v>90</v>
      </c>
      <c r="I7" s="282" t="s">
        <v>11</v>
      </c>
      <c r="J7" s="281" t="s">
        <v>24</v>
      </c>
      <c r="K7" s="281"/>
      <c r="L7" s="281"/>
      <c r="M7" s="281"/>
      <c r="N7" s="281"/>
      <c r="O7" s="304" t="s">
        <v>29</v>
      </c>
      <c r="P7" s="282" t="s">
        <v>316</v>
      </c>
      <c r="Q7" s="282" t="s">
        <v>87</v>
      </c>
      <c r="R7" s="282" t="s">
        <v>88</v>
      </c>
    </row>
    <row r="8" spans="1:207" s="9" customFormat="1" ht="41.25" customHeight="1">
      <c r="A8" s="310"/>
      <c r="B8" s="280"/>
      <c r="C8" s="280"/>
      <c r="D8" s="280"/>
      <c r="E8" s="280"/>
      <c r="F8" s="308"/>
      <c r="G8" s="308"/>
      <c r="H8" s="283"/>
      <c r="I8" s="283"/>
      <c r="J8" s="281" t="s">
        <v>14</v>
      </c>
      <c r="K8" s="281"/>
      <c r="L8" s="281"/>
      <c r="M8" s="280" t="s">
        <v>30</v>
      </c>
      <c r="N8" s="280" t="s">
        <v>333</v>
      </c>
      <c r="O8" s="304"/>
      <c r="P8" s="283"/>
      <c r="Q8" s="283"/>
      <c r="R8" s="283"/>
    </row>
    <row r="9" spans="1:207" s="11" customFormat="1" ht="30" customHeight="1">
      <c r="A9" s="310"/>
      <c r="B9" s="280"/>
      <c r="C9" s="280"/>
      <c r="D9" s="280"/>
      <c r="E9" s="280"/>
      <c r="F9" s="309"/>
      <c r="G9" s="309"/>
      <c r="H9" s="284"/>
      <c r="I9" s="284"/>
      <c r="J9" s="10" t="s">
        <v>20</v>
      </c>
      <c r="K9" s="10" t="s">
        <v>21</v>
      </c>
      <c r="L9" s="10" t="s">
        <v>22</v>
      </c>
      <c r="M9" s="280"/>
      <c r="N9" s="280"/>
      <c r="O9" s="304"/>
      <c r="P9" s="284"/>
      <c r="Q9" s="284"/>
      <c r="R9" s="284"/>
    </row>
    <row r="10" spans="1:207" s="5" customFormat="1" ht="21" customHeight="1">
      <c r="A10" s="209"/>
      <c r="B10" s="208"/>
      <c r="C10" s="208"/>
      <c r="D10" s="208"/>
      <c r="E10" s="208"/>
      <c r="F10" s="208"/>
      <c r="G10" s="208"/>
      <c r="H10" s="208"/>
      <c r="I10" s="208"/>
      <c r="J10" s="208"/>
      <c r="K10" s="208"/>
      <c r="L10" s="208"/>
      <c r="M10" s="208"/>
      <c r="N10" s="208"/>
      <c r="O10" s="208"/>
      <c r="P10" s="208"/>
      <c r="Q10" s="208"/>
      <c r="R10" s="221"/>
    </row>
    <row r="11" spans="1:207" s="5" customFormat="1" ht="21" customHeight="1">
      <c r="A11" s="273" t="s">
        <v>380</v>
      </c>
      <c r="B11" s="214"/>
      <c r="C11" s="214"/>
      <c r="D11" s="214"/>
      <c r="E11" s="214"/>
      <c r="F11" s="214"/>
      <c r="G11" s="214"/>
      <c r="H11" s="214"/>
      <c r="I11" s="214"/>
      <c r="J11" s="214"/>
      <c r="K11" s="214"/>
      <c r="L11" s="214"/>
      <c r="M11" s="214"/>
      <c r="N11" s="214"/>
      <c r="O11" s="214"/>
      <c r="P11" s="214"/>
      <c r="Q11" s="214"/>
      <c r="R11" s="210"/>
    </row>
    <row r="12" spans="1:207" s="5" customFormat="1" ht="21" customHeight="1">
      <c r="A12" s="254" t="s">
        <v>344</v>
      </c>
      <c r="B12" s="253"/>
      <c r="C12" s="215"/>
      <c r="D12" s="55"/>
      <c r="E12" s="56"/>
      <c r="F12" s="56"/>
      <c r="G12" s="56"/>
      <c r="H12" s="245"/>
      <c r="I12" s="245"/>
      <c r="J12" s="55"/>
      <c r="K12" s="55"/>
      <c r="L12" s="55"/>
      <c r="M12" s="55"/>
      <c r="N12" s="55"/>
      <c r="O12" s="246"/>
      <c r="P12" s="150"/>
      <c r="Q12" s="150"/>
      <c r="R12" s="150"/>
    </row>
    <row r="13" spans="1:207" s="6" customFormat="1" ht="27" customHeight="1">
      <c r="A13" s="302" t="str">
        <f>A12</f>
        <v>6 piece set -- Serta Brand 85gsm Microfiber Sheets -- Comfy Sleep</v>
      </c>
      <c r="B13" s="302" t="s">
        <v>301</v>
      </c>
      <c r="C13" s="305" t="s">
        <v>42</v>
      </c>
      <c r="D13" s="15" t="s">
        <v>77</v>
      </c>
      <c r="E13" s="143" t="s">
        <v>360</v>
      </c>
      <c r="F13" s="259" t="s">
        <v>366</v>
      </c>
      <c r="G13" s="259" t="s">
        <v>367</v>
      </c>
      <c r="H13" s="146">
        <v>3.7731500000000002</v>
      </c>
      <c r="I13" s="146">
        <f>'85gsm Serta 10-29'!G7</f>
        <v>3.94</v>
      </c>
      <c r="J13" s="15">
        <v>30</v>
      </c>
      <c r="K13" s="211">
        <v>25</v>
      </c>
      <c r="L13" s="212">
        <v>32</v>
      </c>
      <c r="M13" s="15">
        <v>4</v>
      </c>
      <c r="N13" s="15">
        <v>4.3600000000000003</v>
      </c>
      <c r="O13" s="247">
        <v>7.25</v>
      </c>
      <c r="P13" s="213">
        <v>1572</v>
      </c>
      <c r="Q13" s="132">
        <f>P13*O13</f>
        <v>11397</v>
      </c>
      <c r="R13" s="132" t="e">
        <f>P13*#REF!</f>
        <v>#REF!</v>
      </c>
    </row>
    <row r="14" spans="1:207" s="6" customFormat="1" ht="27" customHeight="1">
      <c r="A14" s="303"/>
      <c r="B14" s="303"/>
      <c r="C14" s="306"/>
      <c r="D14" s="15" t="s">
        <v>85</v>
      </c>
      <c r="E14" s="143" t="s">
        <v>360</v>
      </c>
      <c r="F14" s="259" t="s">
        <v>368</v>
      </c>
      <c r="G14" s="259" t="s">
        <v>369</v>
      </c>
      <c r="H14" s="146">
        <v>4.62235</v>
      </c>
      <c r="I14" s="146">
        <f>'85gsm Serta 10-29'!G8</f>
        <v>4.83</v>
      </c>
      <c r="J14" s="15">
        <v>30</v>
      </c>
      <c r="K14" s="211">
        <v>25</v>
      </c>
      <c r="L14" s="212">
        <v>36</v>
      </c>
      <c r="M14" s="15">
        <v>4</v>
      </c>
      <c r="N14" s="15">
        <v>6.17</v>
      </c>
      <c r="O14" s="247">
        <v>8.75</v>
      </c>
      <c r="P14" s="213">
        <v>1160</v>
      </c>
      <c r="Q14" s="132">
        <f t="shared" ref="Q14:Q19" si="0">P14*O14</f>
        <v>10150</v>
      </c>
      <c r="R14" s="132" t="e">
        <f>P14*#REF!</f>
        <v>#REF!</v>
      </c>
    </row>
    <row r="15" spans="1:207" s="6" customFormat="1" ht="27" customHeight="1">
      <c r="A15" s="303"/>
      <c r="B15" s="303"/>
      <c r="C15" s="306"/>
      <c r="D15" s="15" t="s">
        <v>78</v>
      </c>
      <c r="E15" s="143" t="s">
        <v>359</v>
      </c>
      <c r="F15" s="259" t="s">
        <v>370</v>
      </c>
      <c r="G15" s="259" t="s">
        <v>371</v>
      </c>
      <c r="H15" s="146">
        <v>5.1337999999999999</v>
      </c>
      <c r="I15" s="146">
        <f>'85gsm Serta 10-29'!G9</f>
        <v>5.34</v>
      </c>
      <c r="J15" s="15">
        <v>30</v>
      </c>
      <c r="K15" s="211">
        <v>25</v>
      </c>
      <c r="L15" s="212">
        <v>40</v>
      </c>
      <c r="M15" s="15">
        <v>4</v>
      </c>
      <c r="N15" s="15">
        <v>7.04</v>
      </c>
      <c r="O15" s="247">
        <v>9.75</v>
      </c>
      <c r="P15" s="213">
        <v>1188</v>
      </c>
      <c r="Q15" s="132">
        <f t="shared" si="0"/>
        <v>11583</v>
      </c>
      <c r="R15" s="132" t="e">
        <f>P15*#REF!</f>
        <v>#REF!</v>
      </c>
    </row>
    <row r="16" spans="1:207" s="6" customFormat="1" ht="27" customHeight="1">
      <c r="A16" s="303"/>
      <c r="B16" s="303"/>
      <c r="C16" s="306"/>
      <c r="D16" s="15" t="s">
        <v>78</v>
      </c>
      <c r="E16" s="143" t="s">
        <v>346</v>
      </c>
      <c r="F16" s="259" t="s">
        <v>372</v>
      </c>
      <c r="G16" s="259" t="s">
        <v>373</v>
      </c>
      <c r="H16" s="146">
        <v>5.1337999999999999</v>
      </c>
      <c r="I16" s="146">
        <f>I15</f>
        <v>5.34</v>
      </c>
      <c r="J16" s="15">
        <v>30</v>
      </c>
      <c r="K16" s="211">
        <v>25</v>
      </c>
      <c r="L16" s="212">
        <v>40</v>
      </c>
      <c r="M16" s="15">
        <v>4</v>
      </c>
      <c r="N16" s="15">
        <v>7.04</v>
      </c>
      <c r="O16" s="247">
        <v>9.75</v>
      </c>
      <c r="P16" s="213">
        <v>1188</v>
      </c>
      <c r="Q16" s="132">
        <f t="shared" ref="Q16" si="1">P16*O16</f>
        <v>11583</v>
      </c>
      <c r="R16" s="132" t="e">
        <f>P16*#REF!</f>
        <v>#REF!</v>
      </c>
    </row>
    <row r="17" spans="1:19" s="6" customFormat="1" ht="27" customHeight="1">
      <c r="A17" s="303"/>
      <c r="B17" s="303"/>
      <c r="C17" s="306"/>
      <c r="D17" s="15" t="s">
        <v>78</v>
      </c>
      <c r="E17" s="143" t="s">
        <v>360</v>
      </c>
      <c r="F17" s="259" t="s">
        <v>374</v>
      </c>
      <c r="G17" s="259" t="s">
        <v>375</v>
      </c>
      <c r="H17" s="146">
        <v>5.1337999999999999</v>
      </c>
      <c r="I17" s="146">
        <f>I15</f>
        <v>5.34</v>
      </c>
      <c r="J17" s="15">
        <v>30</v>
      </c>
      <c r="K17" s="211">
        <v>25</v>
      </c>
      <c r="L17" s="212">
        <v>40</v>
      </c>
      <c r="M17" s="15">
        <v>4</v>
      </c>
      <c r="N17" s="15">
        <v>7.04</v>
      </c>
      <c r="O17" s="247">
        <v>9.75</v>
      </c>
      <c r="P17" s="213">
        <v>1188</v>
      </c>
      <c r="Q17" s="132">
        <f t="shared" ref="Q17" si="2">P17*O17</f>
        <v>11583</v>
      </c>
      <c r="R17" s="132" t="e">
        <f>P17*#REF!</f>
        <v>#REF!</v>
      </c>
    </row>
    <row r="18" spans="1:19" s="6" customFormat="1" ht="27" customHeight="1">
      <c r="A18" s="303"/>
      <c r="B18" s="303"/>
      <c r="C18" s="306"/>
      <c r="D18" s="15" t="s">
        <v>79</v>
      </c>
      <c r="E18" s="255" t="s">
        <v>346</v>
      </c>
      <c r="F18" s="259" t="s">
        <v>376</v>
      </c>
      <c r="G18" s="259" t="s">
        <v>377</v>
      </c>
      <c r="H18" s="146">
        <v>5.9347500000000002</v>
      </c>
      <c r="I18" s="146">
        <f>'85gsm Serta 10-29'!G10</f>
        <v>6.21</v>
      </c>
      <c r="J18" s="15">
        <v>30</v>
      </c>
      <c r="K18" s="211">
        <v>25</v>
      </c>
      <c r="L18" s="212">
        <v>44</v>
      </c>
      <c r="M18" s="15">
        <v>4</v>
      </c>
      <c r="N18" s="15">
        <v>8.3699999999999992</v>
      </c>
      <c r="O18" s="247">
        <v>11</v>
      </c>
      <c r="P18" s="213">
        <v>1748</v>
      </c>
      <c r="Q18" s="132">
        <f t="shared" si="0"/>
        <v>19228</v>
      </c>
      <c r="R18" s="132" t="e">
        <f>P18*#REF!</f>
        <v>#REF!</v>
      </c>
    </row>
    <row r="19" spans="1:19" s="6" customFormat="1" ht="27" customHeight="1">
      <c r="A19" s="303"/>
      <c r="B19" s="303"/>
      <c r="C19" s="306"/>
      <c r="D19" s="15" t="s">
        <v>86</v>
      </c>
      <c r="E19" s="143" t="s">
        <v>358</v>
      </c>
      <c r="F19" s="259" t="s">
        <v>378</v>
      </c>
      <c r="G19" s="259" t="s">
        <v>379</v>
      </c>
      <c r="H19" s="146">
        <v>6.03125</v>
      </c>
      <c r="I19" s="146">
        <f>'85gsm Serta 10-29'!G11</f>
        <v>6.27</v>
      </c>
      <c r="J19" s="15">
        <v>30</v>
      </c>
      <c r="K19" s="211">
        <v>25</v>
      </c>
      <c r="L19" s="212">
        <v>44</v>
      </c>
      <c r="M19" s="15">
        <v>4</v>
      </c>
      <c r="N19" s="15">
        <v>8.3699999999999992</v>
      </c>
      <c r="O19" s="247">
        <v>12.25</v>
      </c>
      <c r="P19" s="213">
        <v>248</v>
      </c>
      <c r="Q19" s="132">
        <f t="shared" si="0"/>
        <v>3038</v>
      </c>
      <c r="R19" s="132" t="e">
        <f>P19*#REF!</f>
        <v>#REF!</v>
      </c>
    </row>
    <row r="20" spans="1:19" ht="21" customHeight="1">
      <c r="A20" s="233"/>
      <c r="B20" s="234"/>
      <c r="C20" s="235"/>
      <c r="D20" s="234"/>
      <c r="O20" s="248"/>
      <c r="P20" s="57">
        <f>SUM(P13:P19)</f>
        <v>8292</v>
      </c>
      <c r="Q20" s="249">
        <f>SUM(Q13:Q19)</f>
        <v>78562</v>
      </c>
      <c r="R20" s="251" t="e">
        <f>SUM(R13:R19)</f>
        <v>#REF!</v>
      </c>
      <c r="S20" s="250" t="e">
        <f>(Q20-R20)/Q20</f>
        <v>#REF!</v>
      </c>
    </row>
    <row r="21" spans="1:19" s="5" customFormat="1" ht="21" customHeight="1">
      <c r="A21" s="209"/>
      <c r="B21" s="208"/>
      <c r="C21" s="208"/>
      <c r="D21" s="208"/>
      <c r="E21" s="208"/>
      <c r="F21" s="208"/>
      <c r="G21" s="208"/>
      <c r="H21" s="208"/>
      <c r="I21" s="208"/>
      <c r="J21" s="208"/>
      <c r="K21" s="208"/>
      <c r="L21" s="208"/>
      <c r="M21" s="208"/>
      <c r="N21" s="208"/>
      <c r="O21" s="208"/>
      <c r="P21" s="208"/>
      <c r="Q21" s="208"/>
      <c r="R21" s="221"/>
    </row>
    <row r="22" spans="1:19" s="5" customFormat="1" ht="21" customHeight="1">
      <c r="A22" s="273" t="s">
        <v>381</v>
      </c>
      <c r="B22" s="214"/>
      <c r="C22" s="214"/>
      <c r="D22" s="214"/>
      <c r="E22" s="214"/>
      <c r="F22" s="214"/>
      <c r="G22" s="214"/>
      <c r="H22" s="214"/>
      <c r="I22" s="214"/>
      <c r="J22" s="214"/>
      <c r="K22" s="214"/>
      <c r="L22" s="214"/>
      <c r="M22" s="214"/>
      <c r="N22" s="214"/>
      <c r="O22" s="214"/>
      <c r="P22" s="214"/>
      <c r="Q22" s="214"/>
      <c r="R22" s="210"/>
    </row>
    <row r="23" spans="1:19" s="5" customFormat="1" ht="21" customHeight="1">
      <c r="A23" s="254" t="s">
        <v>344</v>
      </c>
      <c r="B23" s="253"/>
      <c r="C23" s="215"/>
      <c r="D23" s="55"/>
      <c r="E23" s="56"/>
      <c r="F23" s="56"/>
      <c r="G23" s="56"/>
      <c r="H23" s="245"/>
      <c r="I23" s="245"/>
      <c r="J23" s="55"/>
      <c r="K23" s="55"/>
      <c r="L23" s="55"/>
      <c r="M23" s="55"/>
      <c r="N23" s="55"/>
      <c r="O23" s="246"/>
      <c r="P23" s="150"/>
      <c r="Q23" s="150"/>
      <c r="R23" s="150"/>
    </row>
    <row r="24" spans="1:19" s="6" customFormat="1" ht="27" customHeight="1">
      <c r="A24" s="302" t="str">
        <f>A23</f>
        <v>6 piece set -- Serta Brand 85gsm Microfiber Sheets -- Comfy Sleep</v>
      </c>
      <c r="B24" s="302" t="s">
        <v>301</v>
      </c>
      <c r="C24" s="305" t="s">
        <v>42</v>
      </c>
      <c r="D24" s="15" t="s">
        <v>77</v>
      </c>
      <c r="E24" s="143" t="s">
        <v>353</v>
      </c>
      <c r="F24" s="259" t="s">
        <v>382</v>
      </c>
      <c r="G24" s="259" t="s">
        <v>383</v>
      </c>
      <c r="H24" s="146">
        <v>3.7731500000000002</v>
      </c>
      <c r="I24" s="146">
        <f>I13</f>
        <v>3.94</v>
      </c>
      <c r="J24" s="15">
        <v>30</v>
      </c>
      <c r="K24" s="211">
        <v>25</v>
      </c>
      <c r="L24" s="212">
        <v>32</v>
      </c>
      <c r="M24" s="15">
        <v>4</v>
      </c>
      <c r="N24" s="15">
        <v>4.3600000000000003</v>
      </c>
      <c r="O24" s="247">
        <v>7.25</v>
      </c>
      <c r="P24" s="213">
        <v>1572</v>
      </c>
      <c r="Q24" s="132">
        <f>P24*O24</f>
        <v>11397</v>
      </c>
      <c r="R24" s="132" t="e">
        <f>P24*#REF!</f>
        <v>#REF!</v>
      </c>
    </row>
    <row r="25" spans="1:19" s="6" customFormat="1" ht="27" customHeight="1">
      <c r="A25" s="303"/>
      <c r="B25" s="303"/>
      <c r="C25" s="306"/>
      <c r="D25" s="15" t="s">
        <v>85</v>
      </c>
      <c r="E25" s="143" t="s">
        <v>353</v>
      </c>
      <c r="F25" s="259" t="s">
        <v>384</v>
      </c>
      <c r="G25" s="259" t="s">
        <v>385</v>
      </c>
      <c r="H25" s="146">
        <v>4.62235</v>
      </c>
      <c r="I25" s="146">
        <f t="shared" ref="I25:I30" si="3">I14</f>
        <v>4.83</v>
      </c>
      <c r="J25" s="15">
        <v>30</v>
      </c>
      <c r="K25" s="211">
        <v>25</v>
      </c>
      <c r="L25" s="212">
        <v>36</v>
      </c>
      <c r="M25" s="15">
        <v>4</v>
      </c>
      <c r="N25" s="15">
        <v>6.17</v>
      </c>
      <c r="O25" s="247">
        <v>8.75</v>
      </c>
      <c r="P25" s="213">
        <v>1160</v>
      </c>
      <c r="Q25" s="132">
        <f t="shared" ref="Q25:Q30" si="4">P25*O25</f>
        <v>10150</v>
      </c>
      <c r="R25" s="132" t="e">
        <f>P25*#REF!</f>
        <v>#REF!</v>
      </c>
    </row>
    <row r="26" spans="1:19" s="6" customFormat="1" ht="27" customHeight="1">
      <c r="A26" s="303"/>
      <c r="B26" s="303"/>
      <c r="C26" s="306"/>
      <c r="D26" s="15" t="s">
        <v>78</v>
      </c>
      <c r="E26" s="143" t="s">
        <v>347</v>
      </c>
      <c r="F26" s="259" t="s">
        <v>386</v>
      </c>
      <c r="G26" s="259" t="s">
        <v>387</v>
      </c>
      <c r="H26" s="146">
        <v>5.1337999999999999</v>
      </c>
      <c r="I26" s="146">
        <f t="shared" si="3"/>
        <v>5.34</v>
      </c>
      <c r="J26" s="15">
        <v>30</v>
      </c>
      <c r="K26" s="211">
        <v>25</v>
      </c>
      <c r="L26" s="212">
        <v>40</v>
      </c>
      <c r="M26" s="15">
        <v>4</v>
      </c>
      <c r="N26" s="15">
        <v>7.04</v>
      </c>
      <c r="O26" s="247">
        <v>9.75</v>
      </c>
      <c r="P26" s="213">
        <v>1188</v>
      </c>
      <c r="Q26" s="132">
        <f t="shared" si="4"/>
        <v>11583</v>
      </c>
      <c r="R26" s="132" t="e">
        <f>P26*#REF!</f>
        <v>#REF!</v>
      </c>
    </row>
    <row r="27" spans="1:19" s="6" customFormat="1" ht="27" customHeight="1">
      <c r="A27" s="303"/>
      <c r="B27" s="303"/>
      <c r="C27" s="306"/>
      <c r="D27" s="15" t="s">
        <v>78</v>
      </c>
      <c r="E27" s="143" t="s">
        <v>348</v>
      </c>
      <c r="F27" s="259" t="s">
        <v>388</v>
      </c>
      <c r="G27" s="259" t="s">
        <v>389</v>
      </c>
      <c r="H27" s="146">
        <v>5.1337999999999999</v>
      </c>
      <c r="I27" s="146">
        <f t="shared" si="3"/>
        <v>5.34</v>
      </c>
      <c r="J27" s="15">
        <v>30</v>
      </c>
      <c r="K27" s="211">
        <v>25</v>
      </c>
      <c r="L27" s="212">
        <v>40</v>
      </c>
      <c r="M27" s="15">
        <v>4</v>
      </c>
      <c r="N27" s="15">
        <v>7.04</v>
      </c>
      <c r="O27" s="247">
        <v>9.75</v>
      </c>
      <c r="P27" s="213">
        <v>1188</v>
      </c>
      <c r="Q27" s="132">
        <f t="shared" si="4"/>
        <v>11583</v>
      </c>
      <c r="R27" s="132" t="e">
        <f>P27*#REF!</f>
        <v>#REF!</v>
      </c>
    </row>
    <row r="28" spans="1:19" s="6" customFormat="1" ht="27" customHeight="1">
      <c r="A28" s="303"/>
      <c r="B28" s="303"/>
      <c r="C28" s="306"/>
      <c r="D28" s="15" t="s">
        <v>78</v>
      </c>
      <c r="E28" s="143" t="s">
        <v>353</v>
      </c>
      <c r="F28" s="259" t="s">
        <v>390</v>
      </c>
      <c r="G28" s="259" t="s">
        <v>391</v>
      </c>
      <c r="H28" s="146">
        <v>5.1337999999999999</v>
      </c>
      <c r="I28" s="146">
        <f t="shared" si="3"/>
        <v>5.34</v>
      </c>
      <c r="J28" s="15">
        <v>30</v>
      </c>
      <c r="K28" s="211">
        <v>25</v>
      </c>
      <c r="L28" s="212">
        <v>40</v>
      </c>
      <c r="M28" s="15">
        <v>4</v>
      </c>
      <c r="N28" s="15">
        <v>7.04</v>
      </c>
      <c r="O28" s="247">
        <v>9.75</v>
      </c>
      <c r="P28" s="213">
        <v>1188</v>
      </c>
      <c r="Q28" s="132">
        <f t="shared" si="4"/>
        <v>11583</v>
      </c>
      <c r="R28" s="132" t="e">
        <f>P28*#REF!</f>
        <v>#REF!</v>
      </c>
    </row>
    <row r="29" spans="1:19" s="6" customFormat="1" ht="27" customHeight="1">
      <c r="A29" s="303"/>
      <c r="B29" s="303"/>
      <c r="C29" s="306"/>
      <c r="D29" s="15" t="s">
        <v>79</v>
      </c>
      <c r="E29" s="255" t="s">
        <v>347</v>
      </c>
      <c r="F29" s="259" t="s">
        <v>392</v>
      </c>
      <c r="G29" s="259" t="s">
        <v>393</v>
      </c>
      <c r="H29" s="146">
        <v>5.9347500000000002</v>
      </c>
      <c r="I29" s="146">
        <f t="shared" si="3"/>
        <v>6.21</v>
      </c>
      <c r="J29" s="15">
        <v>30</v>
      </c>
      <c r="K29" s="211">
        <v>25</v>
      </c>
      <c r="L29" s="212">
        <v>44</v>
      </c>
      <c r="M29" s="15">
        <v>4</v>
      </c>
      <c r="N29" s="15">
        <v>8.3699999999999992</v>
      </c>
      <c r="O29" s="247">
        <v>11</v>
      </c>
      <c r="P29" s="213">
        <v>1748</v>
      </c>
      <c r="Q29" s="132">
        <f t="shared" si="4"/>
        <v>19228</v>
      </c>
      <c r="R29" s="132" t="e">
        <f>P29*#REF!</f>
        <v>#REF!</v>
      </c>
    </row>
    <row r="30" spans="1:19" s="6" customFormat="1" ht="27" customHeight="1">
      <c r="A30" s="303"/>
      <c r="B30" s="303"/>
      <c r="C30" s="306"/>
      <c r="D30" s="15" t="s">
        <v>86</v>
      </c>
      <c r="E30" s="257" t="s">
        <v>347</v>
      </c>
      <c r="F30" s="259" t="s">
        <v>394</v>
      </c>
      <c r="G30" s="259" t="s">
        <v>395</v>
      </c>
      <c r="H30" s="146">
        <v>6.03125</v>
      </c>
      <c r="I30" s="146">
        <f t="shared" si="3"/>
        <v>6.27</v>
      </c>
      <c r="J30" s="15">
        <v>30</v>
      </c>
      <c r="K30" s="211">
        <v>25</v>
      </c>
      <c r="L30" s="212">
        <v>44</v>
      </c>
      <c r="M30" s="15">
        <v>4</v>
      </c>
      <c r="N30" s="15">
        <v>8.3699999999999992</v>
      </c>
      <c r="O30" s="247">
        <v>12.25</v>
      </c>
      <c r="P30" s="213">
        <v>248</v>
      </c>
      <c r="Q30" s="132">
        <f t="shared" si="4"/>
        <v>3038</v>
      </c>
      <c r="R30" s="132" t="e">
        <f>P30*#REF!</f>
        <v>#REF!</v>
      </c>
    </row>
    <row r="31" spans="1:19" ht="21" customHeight="1">
      <c r="A31" s="233"/>
      <c r="B31" s="234"/>
      <c r="C31" s="235"/>
      <c r="D31" s="234"/>
      <c r="O31" s="252"/>
      <c r="P31" s="57">
        <f>SUM(P24:P30)</f>
        <v>8292</v>
      </c>
      <c r="Q31" s="251">
        <f>SUM(Q24:Q30)</f>
        <v>78562</v>
      </c>
      <c r="R31" s="251" t="e">
        <f>SUM(R24:R30)</f>
        <v>#REF!</v>
      </c>
      <c r="S31" s="250" t="e">
        <f>(Q31-R31)/Q31</f>
        <v>#REF!</v>
      </c>
    </row>
    <row r="32" spans="1:19" s="5" customFormat="1" ht="21" customHeight="1">
      <c r="A32" s="209"/>
      <c r="B32" s="208"/>
      <c r="C32" s="208"/>
      <c r="D32" s="208"/>
      <c r="E32" s="208"/>
      <c r="F32" s="208"/>
      <c r="G32" s="208"/>
      <c r="H32" s="208"/>
      <c r="I32" s="208"/>
      <c r="J32" s="208"/>
      <c r="K32" s="208"/>
      <c r="L32" s="208"/>
      <c r="M32" s="208"/>
      <c r="N32" s="208"/>
      <c r="O32" s="208"/>
      <c r="P32" s="208"/>
      <c r="Q32" s="208"/>
      <c r="R32" s="221"/>
    </row>
    <row r="33" spans="1:19" s="5" customFormat="1" ht="21" customHeight="1">
      <c r="A33" s="273" t="s">
        <v>396</v>
      </c>
      <c r="B33" s="214"/>
      <c r="C33" s="214"/>
      <c r="D33" s="214"/>
      <c r="E33" s="214"/>
      <c r="F33" s="214"/>
      <c r="G33" s="214"/>
      <c r="H33" s="214"/>
      <c r="I33" s="214"/>
      <c r="J33" s="214"/>
      <c r="K33" s="214"/>
      <c r="L33" s="214"/>
      <c r="M33" s="214"/>
      <c r="N33" s="214"/>
      <c r="O33" s="214"/>
      <c r="P33" s="214"/>
      <c r="Q33" s="214"/>
      <c r="R33" s="210"/>
    </row>
    <row r="34" spans="1:19" s="5" customFormat="1" ht="21" customHeight="1">
      <c r="A34" s="254" t="s">
        <v>344</v>
      </c>
      <c r="B34" s="253"/>
      <c r="C34" s="215"/>
      <c r="D34" s="55"/>
      <c r="E34" s="56"/>
      <c r="F34" s="56"/>
      <c r="G34" s="56"/>
      <c r="H34" s="245"/>
      <c r="I34" s="245"/>
      <c r="J34" s="55"/>
      <c r="K34" s="55"/>
      <c r="L34" s="55"/>
      <c r="M34" s="55"/>
      <c r="N34" s="55"/>
      <c r="O34" s="246"/>
      <c r="P34" s="150"/>
      <c r="Q34" s="150"/>
      <c r="R34" s="150"/>
    </row>
    <row r="35" spans="1:19" s="6" customFormat="1" ht="27" customHeight="1">
      <c r="A35" s="302" t="str">
        <f>A34</f>
        <v>6 piece set -- Serta Brand 85gsm Microfiber Sheets -- Comfy Sleep</v>
      </c>
      <c r="B35" s="302" t="s">
        <v>301</v>
      </c>
      <c r="C35" s="305" t="s">
        <v>42</v>
      </c>
      <c r="D35" s="15" t="s">
        <v>77</v>
      </c>
      <c r="E35" s="143" t="s">
        <v>361</v>
      </c>
      <c r="F35" s="259" t="s">
        <v>397</v>
      </c>
      <c r="G35" s="259" t="s">
        <v>398</v>
      </c>
      <c r="H35" s="146">
        <v>3.7731500000000002</v>
      </c>
      <c r="I35" s="146">
        <f>I13</f>
        <v>3.94</v>
      </c>
      <c r="J35" s="15">
        <v>30</v>
      </c>
      <c r="K35" s="211">
        <v>25</v>
      </c>
      <c r="L35" s="212">
        <v>32</v>
      </c>
      <c r="M35" s="15">
        <v>4</v>
      </c>
      <c r="N35" s="15">
        <v>4.3600000000000003</v>
      </c>
      <c r="O35" s="247">
        <v>7.25</v>
      </c>
      <c r="P35" s="213">
        <v>1572</v>
      </c>
      <c r="Q35" s="132">
        <f>P35*O35</f>
        <v>11397</v>
      </c>
      <c r="R35" s="132" t="e">
        <f>P35*#REF!</f>
        <v>#REF!</v>
      </c>
    </row>
    <row r="36" spans="1:19" s="6" customFormat="1" ht="27" customHeight="1">
      <c r="A36" s="303"/>
      <c r="B36" s="303"/>
      <c r="C36" s="306"/>
      <c r="D36" s="15" t="s">
        <v>85</v>
      </c>
      <c r="E36" s="143" t="s">
        <v>361</v>
      </c>
      <c r="F36" s="259" t="s">
        <v>399</v>
      </c>
      <c r="G36" s="259" t="s">
        <v>400</v>
      </c>
      <c r="H36" s="146">
        <v>4.62235</v>
      </c>
      <c r="I36" s="146">
        <f t="shared" ref="I36:I41" si="5">I14</f>
        <v>4.83</v>
      </c>
      <c r="J36" s="15">
        <v>30</v>
      </c>
      <c r="K36" s="211">
        <v>25</v>
      </c>
      <c r="L36" s="212">
        <v>36</v>
      </c>
      <c r="M36" s="15">
        <v>4</v>
      </c>
      <c r="N36" s="15">
        <v>6.17</v>
      </c>
      <c r="O36" s="247">
        <v>8.75</v>
      </c>
      <c r="P36" s="213">
        <v>1160</v>
      </c>
      <c r="Q36" s="132">
        <f t="shared" ref="Q36:Q41" si="6">P36*O36</f>
        <v>10150</v>
      </c>
      <c r="R36" s="132" t="e">
        <f>P36*#REF!</f>
        <v>#REF!</v>
      </c>
    </row>
    <row r="37" spans="1:19" s="6" customFormat="1" ht="27" customHeight="1">
      <c r="A37" s="303"/>
      <c r="B37" s="303"/>
      <c r="C37" s="306"/>
      <c r="D37" s="15" t="s">
        <v>78</v>
      </c>
      <c r="E37" s="143" t="s">
        <v>361</v>
      </c>
      <c r="F37" s="259" t="s">
        <v>401</v>
      </c>
      <c r="G37" s="259" t="s">
        <v>402</v>
      </c>
      <c r="H37" s="146">
        <v>5.1337999999999999</v>
      </c>
      <c r="I37" s="146">
        <f t="shared" si="5"/>
        <v>5.34</v>
      </c>
      <c r="J37" s="15">
        <v>30</v>
      </c>
      <c r="K37" s="211">
        <v>25</v>
      </c>
      <c r="L37" s="212">
        <v>40</v>
      </c>
      <c r="M37" s="15">
        <v>4</v>
      </c>
      <c r="N37" s="15">
        <v>7.04</v>
      </c>
      <c r="O37" s="247">
        <v>9.75</v>
      </c>
      <c r="P37" s="213">
        <v>1188</v>
      </c>
      <c r="Q37" s="132">
        <f t="shared" si="6"/>
        <v>11583</v>
      </c>
      <c r="R37" s="132" t="e">
        <f>P37*#REF!</f>
        <v>#REF!</v>
      </c>
    </row>
    <row r="38" spans="1:19" s="6" customFormat="1" ht="27" customHeight="1">
      <c r="A38" s="303"/>
      <c r="B38" s="303"/>
      <c r="C38" s="306"/>
      <c r="D38" s="15" t="s">
        <v>78</v>
      </c>
      <c r="E38" s="143" t="s">
        <v>349</v>
      </c>
      <c r="F38" s="259" t="s">
        <v>403</v>
      </c>
      <c r="G38" s="259" t="s">
        <v>404</v>
      </c>
      <c r="H38" s="146">
        <v>5.1337999999999999</v>
      </c>
      <c r="I38" s="146">
        <f t="shared" si="5"/>
        <v>5.34</v>
      </c>
      <c r="J38" s="15">
        <v>30</v>
      </c>
      <c r="K38" s="211">
        <v>25</v>
      </c>
      <c r="L38" s="212">
        <v>40</v>
      </c>
      <c r="M38" s="15">
        <v>4</v>
      </c>
      <c r="N38" s="15">
        <v>7.04</v>
      </c>
      <c r="O38" s="247">
        <v>9.75</v>
      </c>
      <c r="P38" s="213">
        <v>1188</v>
      </c>
      <c r="Q38" s="132">
        <f t="shared" si="6"/>
        <v>11583</v>
      </c>
      <c r="R38" s="132" t="e">
        <f>P38*#REF!</f>
        <v>#REF!</v>
      </c>
    </row>
    <row r="39" spans="1:19" s="6" customFormat="1" ht="27" customHeight="1">
      <c r="A39" s="303"/>
      <c r="B39" s="303"/>
      <c r="C39" s="306"/>
      <c r="D39" s="15" t="s">
        <v>78</v>
      </c>
      <c r="E39" s="143" t="s">
        <v>353</v>
      </c>
      <c r="F39" s="259" t="s">
        <v>405</v>
      </c>
      <c r="G39" s="259" t="s">
        <v>406</v>
      </c>
      <c r="H39" s="146">
        <v>5.1337999999999999</v>
      </c>
      <c r="I39" s="146">
        <f t="shared" si="5"/>
        <v>5.34</v>
      </c>
      <c r="J39" s="15">
        <v>30</v>
      </c>
      <c r="K39" s="211">
        <v>25</v>
      </c>
      <c r="L39" s="212">
        <v>40</v>
      </c>
      <c r="M39" s="15">
        <v>4</v>
      </c>
      <c r="N39" s="15">
        <v>7.04</v>
      </c>
      <c r="O39" s="247">
        <v>9.75</v>
      </c>
      <c r="P39" s="213">
        <v>1188</v>
      </c>
      <c r="Q39" s="132">
        <f t="shared" si="6"/>
        <v>11583</v>
      </c>
      <c r="R39" s="132" t="e">
        <f>P39*#REF!</f>
        <v>#REF!</v>
      </c>
    </row>
    <row r="40" spans="1:19" s="6" customFormat="1" ht="27" customHeight="1">
      <c r="A40" s="303"/>
      <c r="B40" s="303"/>
      <c r="C40" s="306"/>
      <c r="D40" s="15" t="s">
        <v>79</v>
      </c>
      <c r="E40" s="255" t="s">
        <v>348</v>
      </c>
      <c r="F40" s="259" t="s">
        <v>407</v>
      </c>
      <c r="G40" s="259" t="s">
        <v>408</v>
      </c>
      <c r="H40" s="146">
        <v>5.9347500000000002</v>
      </c>
      <c r="I40" s="146">
        <f t="shared" si="5"/>
        <v>6.21</v>
      </c>
      <c r="J40" s="15">
        <v>30</v>
      </c>
      <c r="K40" s="211">
        <v>25</v>
      </c>
      <c r="L40" s="212">
        <v>44</v>
      </c>
      <c r="M40" s="15">
        <v>4</v>
      </c>
      <c r="N40" s="15">
        <v>8.3699999999999992</v>
      </c>
      <c r="O40" s="247">
        <v>11</v>
      </c>
      <c r="P40" s="213">
        <v>1748</v>
      </c>
      <c r="Q40" s="132">
        <f t="shared" si="6"/>
        <v>19228</v>
      </c>
      <c r="R40" s="132" t="e">
        <f>P40*#REF!</f>
        <v>#REF!</v>
      </c>
    </row>
    <row r="41" spans="1:19" s="6" customFormat="1" ht="27" customHeight="1">
      <c r="A41" s="303"/>
      <c r="B41" s="303"/>
      <c r="C41" s="306"/>
      <c r="D41" s="15" t="s">
        <v>86</v>
      </c>
      <c r="E41" s="143" t="s">
        <v>353</v>
      </c>
      <c r="F41" s="259" t="s">
        <v>409</v>
      </c>
      <c r="G41" s="259" t="s">
        <v>410</v>
      </c>
      <c r="H41" s="146">
        <v>6.03125</v>
      </c>
      <c r="I41" s="146">
        <f t="shared" si="5"/>
        <v>6.27</v>
      </c>
      <c r="J41" s="15">
        <v>30</v>
      </c>
      <c r="K41" s="211">
        <v>25</v>
      </c>
      <c r="L41" s="212">
        <v>44</v>
      </c>
      <c r="M41" s="15">
        <v>4</v>
      </c>
      <c r="N41" s="15">
        <v>8.3699999999999992</v>
      </c>
      <c r="O41" s="247">
        <v>12.25</v>
      </c>
      <c r="P41" s="213">
        <v>248</v>
      </c>
      <c r="Q41" s="132">
        <f t="shared" si="6"/>
        <v>3038</v>
      </c>
      <c r="R41" s="132" t="e">
        <f>P41*#REF!</f>
        <v>#REF!</v>
      </c>
    </row>
    <row r="42" spans="1:19" ht="21" customHeight="1">
      <c r="A42" s="233"/>
      <c r="B42" s="234"/>
      <c r="C42" s="235"/>
      <c r="D42" s="234"/>
      <c r="O42" s="252"/>
      <c r="P42" s="57">
        <f>SUM(P35:P41)</f>
        <v>8292</v>
      </c>
      <c r="Q42" s="251">
        <f>SUM(Q35:Q41)</f>
        <v>78562</v>
      </c>
      <c r="R42" s="251" t="e">
        <f>SUM(R35:R41)</f>
        <v>#REF!</v>
      </c>
      <c r="S42" s="250" t="e">
        <f>(Q42-R42)/Q42</f>
        <v>#REF!</v>
      </c>
    </row>
    <row r="43" spans="1:19" s="5" customFormat="1" ht="21" customHeight="1">
      <c r="A43" s="209"/>
      <c r="B43" s="208"/>
      <c r="C43" s="208"/>
      <c r="D43" s="208"/>
      <c r="E43" s="208"/>
      <c r="F43" s="208"/>
      <c r="G43" s="208"/>
      <c r="H43" s="208"/>
      <c r="I43" s="208"/>
      <c r="J43" s="208"/>
      <c r="K43" s="208"/>
      <c r="L43" s="208"/>
      <c r="M43" s="208"/>
      <c r="N43" s="208"/>
      <c r="O43" s="208"/>
      <c r="P43" s="208"/>
      <c r="Q43" s="208"/>
      <c r="R43" s="221"/>
    </row>
    <row r="44" spans="1:19" s="5" customFormat="1" ht="21" customHeight="1">
      <c r="A44" s="273" t="s">
        <v>411</v>
      </c>
      <c r="B44" s="214"/>
      <c r="C44" s="214"/>
      <c r="D44" s="214"/>
      <c r="E44" s="214"/>
      <c r="F44" s="214"/>
      <c r="G44" s="214"/>
      <c r="H44" s="214"/>
      <c r="I44" s="214"/>
      <c r="J44" s="214"/>
      <c r="K44" s="214"/>
      <c r="L44" s="214"/>
      <c r="M44" s="214"/>
      <c r="N44" s="214"/>
      <c r="O44" s="214"/>
      <c r="P44" s="214"/>
      <c r="Q44" s="214"/>
      <c r="R44" s="210"/>
    </row>
    <row r="45" spans="1:19" s="5" customFormat="1" ht="21" customHeight="1">
      <c r="A45" s="254" t="s">
        <v>344</v>
      </c>
      <c r="B45" s="253"/>
      <c r="C45" s="215"/>
      <c r="D45" s="55"/>
      <c r="E45" s="56"/>
      <c r="F45" s="56"/>
      <c r="G45" s="56"/>
      <c r="H45" s="245"/>
      <c r="I45" s="245"/>
      <c r="J45" s="55"/>
      <c r="K45" s="55"/>
      <c r="L45" s="55"/>
      <c r="M45" s="55"/>
      <c r="N45" s="55"/>
      <c r="O45" s="246"/>
      <c r="P45" s="150"/>
      <c r="Q45" s="150"/>
      <c r="R45" s="150"/>
    </row>
    <row r="46" spans="1:19" s="6" customFormat="1" ht="27" customHeight="1">
      <c r="A46" s="302" t="str">
        <f>A45</f>
        <v>6 piece set -- Serta Brand 85gsm Microfiber Sheets -- Comfy Sleep</v>
      </c>
      <c r="B46" s="302" t="s">
        <v>301</v>
      </c>
      <c r="C46" s="305" t="s">
        <v>42</v>
      </c>
      <c r="D46" s="15" t="s">
        <v>77</v>
      </c>
      <c r="E46" s="143" t="s">
        <v>350</v>
      </c>
      <c r="F46" s="259" t="s">
        <v>412</v>
      </c>
      <c r="G46" s="259" t="s">
        <v>413</v>
      </c>
      <c r="H46" s="146">
        <v>3.7731500000000002</v>
      </c>
      <c r="I46" s="146">
        <f>I13</f>
        <v>3.94</v>
      </c>
      <c r="J46" s="15">
        <v>30</v>
      </c>
      <c r="K46" s="211">
        <v>25</v>
      </c>
      <c r="L46" s="212">
        <v>32</v>
      </c>
      <c r="M46" s="15">
        <v>4</v>
      </c>
      <c r="N46" s="15">
        <v>4.3600000000000003</v>
      </c>
      <c r="O46" s="247">
        <v>7.25</v>
      </c>
      <c r="P46" s="213">
        <v>1572</v>
      </c>
      <c r="Q46" s="132">
        <f>P46*O46</f>
        <v>11397</v>
      </c>
      <c r="R46" s="132" t="e">
        <f>P46*#REF!</f>
        <v>#REF!</v>
      </c>
    </row>
    <row r="47" spans="1:19" s="6" customFormat="1" ht="27" customHeight="1">
      <c r="A47" s="303"/>
      <c r="B47" s="303"/>
      <c r="C47" s="306"/>
      <c r="D47" s="15" t="s">
        <v>85</v>
      </c>
      <c r="E47" s="143" t="s">
        <v>350</v>
      </c>
      <c r="F47" s="259" t="s">
        <v>414</v>
      </c>
      <c r="G47" s="259" t="s">
        <v>415</v>
      </c>
      <c r="H47" s="146">
        <v>4.62235</v>
      </c>
      <c r="I47" s="146">
        <f t="shared" ref="I47:I52" si="7">I14</f>
        <v>4.83</v>
      </c>
      <c r="J47" s="15">
        <v>30</v>
      </c>
      <c r="K47" s="211">
        <v>25</v>
      </c>
      <c r="L47" s="212">
        <v>36</v>
      </c>
      <c r="M47" s="15">
        <v>4</v>
      </c>
      <c r="N47" s="15">
        <v>6.17</v>
      </c>
      <c r="O47" s="247">
        <v>8.75</v>
      </c>
      <c r="P47" s="213">
        <v>1160</v>
      </c>
      <c r="Q47" s="132">
        <f t="shared" ref="Q47:Q52" si="8">P47*O47</f>
        <v>10150</v>
      </c>
      <c r="R47" s="132" t="e">
        <f>P47*#REF!</f>
        <v>#REF!</v>
      </c>
    </row>
    <row r="48" spans="1:19" s="6" customFormat="1" ht="27" customHeight="1">
      <c r="A48" s="303"/>
      <c r="B48" s="303"/>
      <c r="C48" s="306"/>
      <c r="D48" s="15" t="s">
        <v>78</v>
      </c>
      <c r="E48" s="143" t="s">
        <v>350</v>
      </c>
      <c r="F48" s="259" t="s">
        <v>416</v>
      </c>
      <c r="G48" s="259" t="s">
        <v>417</v>
      </c>
      <c r="H48" s="146">
        <v>5.1337999999999999</v>
      </c>
      <c r="I48" s="146">
        <f t="shared" si="7"/>
        <v>5.34</v>
      </c>
      <c r="J48" s="15">
        <v>30</v>
      </c>
      <c r="K48" s="211">
        <v>25</v>
      </c>
      <c r="L48" s="212">
        <v>40</v>
      </c>
      <c r="M48" s="15">
        <v>4</v>
      </c>
      <c r="N48" s="15">
        <v>7.04</v>
      </c>
      <c r="O48" s="247">
        <v>9.75</v>
      </c>
      <c r="P48" s="213">
        <v>1188</v>
      </c>
      <c r="Q48" s="132">
        <f t="shared" si="8"/>
        <v>11583</v>
      </c>
      <c r="R48" s="132" t="e">
        <f>P48*#REF!</f>
        <v>#REF!</v>
      </c>
    </row>
    <row r="49" spans="1:19" s="6" customFormat="1" ht="27" customHeight="1">
      <c r="A49" s="303"/>
      <c r="B49" s="303"/>
      <c r="C49" s="306"/>
      <c r="D49" s="15" t="s">
        <v>78</v>
      </c>
      <c r="E49" s="143" t="s">
        <v>351</v>
      </c>
      <c r="F49" s="259" t="s">
        <v>418</v>
      </c>
      <c r="G49" s="259" t="s">
        <v>419</v>
      </c>
      <c r="H49" s="146">
        <v>5.1337999999999999</v>
      </c>
      <c r="I49" s="146">
        <f t="shared" si="7"/>
        <v>5.34</v>
      </c>
      <c r="J49" s="15">
        <v>30</v>
      </c>
      <c r="K49" s="211">
        <v>25</v>
      </c>
      <c r="L49" s="212">
        <v>40</v>
      </c>
      <c r="M49" s="15">
        <v>4</v>
      </c>
      <c r="N49" s="15">
        <v>7.04</v>
      </c>
      <c r="O49" s="247">
        <v>9.75</v>
      </c>
      <c r="P49" s="213">
        <v>1188</v>
      </c>
      <c r="Q49" s="132">
        <f t="shared" si="8"/>
        <v>11583</v>
      </c>
      <c r="R49" s="132" t="e">
        <f>P49*#REF!</f>
        <v>#REF!</v>
      </c>
    </row>
    <row r="50" spans="1:19" s="6" customFormat="1" ht="27" customHeight="1">
      <c r="A50" s="303"/>
      <c r="B50" s="303"/>
      <c r="C50" s="306"/>
      <c r="D50" s="15" t="s">
        <v>78</v>
      </c>
      <c r="E50" s="143" t="s">
        <v>348</v>
      </c>
      <c r="F50" s="259" t="s">
        <v>420</v>
      </c>
      <c r="G50" s="259" t="s">
        <v>421</v>
      </c>
      <c r="H50" s="146">
        <v>5.1337999999999999</v>
      </c>
      <c r="I50" s="146">
        <f t="shared" si="7"/>
        <v>5.34</v>
      </c>
      <c r="J50" s="15">
        <v>30</v>
      </c>
      <c r="K50" s="211">
        <v>25</v>
      </c>
      <c r="L50" s="212">
        <v>40</v>
      </c>
      <c r="M50" s="15">
        <v>4</v>
      </c>
      <c r="N50" s="15">
        <v>7.04</v>
      </c>
      <c r="O50" s="247">
        <v>9.75</v>
      </c>
      <c r="P50" s="213">
        <v>1188</v>
      </c>
      <c r="Q50" s="132">
        <f t="shared" si="8"/>
        <v>11583</v>
      </c>
      <c r="R50" s="132" t="e">
        <f>P50*#REF!</f>
        <v>#REF!</v>
      </c>
    </row>
    <row r="51" spans="1:19" s="6" customFormat="1" ht="27" customHeight="1">
      <c r="A51" s="303"/>
      <c r="B51" s="303"/>
      <c r="C51" s="306"/>
      <c r="D51" s="15" t="s">
        <v>79</v>
      </c>
      <c r="E51" s="143" t="s">
        <v>353</v>
      </c>
      <c r="F51" s="259" t="s">
        <v>422</v>
      </c>
      <c r="G51" s="259" t="s">
        <v>423</v>
      </c>
      <c r="H51" s="146">
        <v>5.9347500000000002</v>
      </c>
      <c r="I51" s="146">
        <f t="shared" si="7"/>
        <v>6.21</v>
      </c>
      <c r="J51" s="15">
        <v>30</v>
      </c>
      <c r="K51" s="211">
        <v>25</v>
      </c>
      <c r="L51" s="212">
        <v>44</v>
      </c>
      <c r="M51" s="15">
        <v>4</v>
      </c>
      <c r="N51" s="15">
        <v>8.3699999999999992</v>
      </c>
      <c r="O51" s="247">
        <v>11</v>
      </c>
      <c r="P51" s="213">
        <v>1748</v>
      </c>
      <c r="Q51" s="132">
        <f t="shared" si="8"/>
        <v>19228</v>
      </c>
      <c r="R51" s="132" t="e">
        <f>P51*#REF!</f>
        <v>#REF!</v>
      </c>
    </row>
    <row r="52" spans="1:19" s="6" customFormat="1" ht="27" customHeight="1">
      <c r="A52" s="303"/>
      <c r="B52" s="303"/>
      <c r="C52" s="306"/>
      <c r="D52" s="15" t="s">
        <v>86</v>
      </c>
      <c r="E52" s="143" t="s">
        <v>353</v>
      </c>
      <c r="F52" s="259" t="s">
        <v>424</v>
      </c>
      <c r="G52" s="259" t="s">
        <v>425</v>
      </c>
      <c r="H52" s="146">
        <v>6.03125</v>
      </c>
      <c r="I52" s="146">
        <f t="shared" si="7"/>
        <v>6.27</v>
      </c>
      <c r="J52" s="15">
        <v>30</v>
      </c>
      <c r="K52" s="211">
        <v>25</v>
      </c>
      <c r="L52" s="212">
        <v>44</v>
      </c>
      <c r="M52" s="15">
        <v>4</v>
      </c>
      <c r="N52" s="15">
        <v>8.3699999999999992</v>
      </c>
      <c r="O52" s="247">
        <v>12.25</v>
      </c>
      <c r="P52" s="213">
        <v>248</v>
      </c>
      <c r="Q52" s="132">
        <f t="shared" si="8"/>
        <v>3038</v>
      </c>
      <c r="R52" s="132" t="e">
        <f>P52*#REF!</f>
        <v>#REF!</v>
      </c>
    </row>
    <row r="53" spans="1:19" ht="21" customHeight="1">
      <c r="A53" s="233"/>
      <c r="B53" s="234"/>
      <c r="C53" s="235"/>
      <c r="D53" s="234"/>
      <c r="O53" s="252"/>
      <c r="P53" s="57">
        <f>SUM(P46:P52)</f>
        <v>8292</v>
      </c>
      <c r="Q53" s="251">
        <f>SUM(Q46:Q52)</f>
        <v>78562</v>
      </c>
      <c r="R53" s="251" t="e">
        <f>SUM(R46:R52)</f>
        <v>#REF!</v>
      </c>
      <c r="S53" s="250" t="e">
        <f>(Q53-R53)/Q53</f>
        <v>#REF!</v>
      </c>
    </row>
    <row r="54" spans="1:19" s="5" customFormat="1" ht="21" customHeight="1">
      <c r="A54" s="209"/>
      <c r="B54" s="208"/>
      <c r="C54" s="208"/>
      <c r="D54" s="208"/>
      <c r="E54" s="208"/>
      <c r="F54" s="208"/>
      <c r="G54" s="208"/>
      <c r="H54" s="208"/>
      <c r="I54" s="208"/>
      <c r="J54" s="208"/>
      <c r="K54" s="208"/>
      <c r="L54" s="208"/>
      <c r="M54" s="208"/>
      <c r="N54" s="208"/>
      <c r="O54" s="208"/>
      <c r="P54" s="208"/>
      <c r="Q54" s="208"/>
      <c r="R54" s="221"/>
    </row>
    <row r="55" spans="1:19" s="5" customFormat="1" ht="21" customHeight="1">
      <c r="A55" s="273" t="s">
        <v>426</v>
      </c>
      <c r="B55" s="214"/>
      <c r="C55" s="214"/>
      <c r="D55" s="214"/>
      <c r="E55" s="214"/>
      <c r="F55" s="214"/>
      <c r="G55" s="214"/>
      <c r="H55" s="214"/>
      <c r="I55" s="214"/>
      <c r="J55" s="214"/>
      <c r="K55" s="214"/>
      <c r="L55" s="214"/>
      <c r="M55" s="214"/>
      <c r="N55" s="214"/>
      <c r="O55" s="214"/>
      <c r="P55" s="214"/>
      <c r="Q55" s="214"/>
      <c r="R55" s="210"/>
    </row>
    <row r="56" spans="1:19" s="5" customFormat="1" ht="21" customHeight="1">
      <c r="A56" s="254" t="s">
        <v>344</v>
      </c>
      <c r="B56" s="253"/>
      <c r="C56" s="215"/>
      <c r="D56" s="55"/>
      <c r="E56" s="56"/>
      <c r="F56" s="56"/>
      <c r="G56" s="56"/>
      <c r="H56" s="245"/>
      <c r="I56" s="245"/>
      <c r="J56" s="55"/>
      <c r="K56" s="55"/>
      <c r="L56" s="55"/>
      <c r="M56" s="55"/>
      <c r="N56" s="55"/>
      <c r="O56" s="246"/>
      <c r="P56" s="150"/>
      <c r="Q56" s="150"/>
      <c r="R56" s="150"/>
    </row>
    <row r="57" spans="1:19" s="6" customFormat="1" ht="27" customHeight="1">
      <c r="A57" s="302" t="str">
        <f>A56</f>
        <v>6 piece set -- Serta Brand 85gsm Microfiber Sheets -- Comfy Sleep</v>
      </c>
      <c r="B57" s="302" t="s">
        <v>301</v>
      </c>
      <c r="C57" s="305" t="s">
        <v>42</v>
      </c>
      <c r="D57" s="15" t="s">
        <v>77</v>
      </c>
      <c r="E57" s="143" t="s">
        <v>352</v>
      </c>
      <c r="F57" s="259" t="s">
        <v>427</v>
      </c>
      <c r="G57" s="259" t="s">
        <v>428</v>
      </c>
      <c r="H57" s="146">
        <v>3.7731500000000002</v>
      </c>
      <c r="I57" s="146">
        <f>I24</f>
        <v>3.94</v>
      </c>
      <c r="J57" s="15">
        <v>30</v>
      </c>
      <c r="K57" s="211">
        <v>25</v>
      </c>
      <c r="L57" s="212">
        <v>32</v>
      </c>
      <c r="M57" s="15">
        <v>4</v>
      </c>
      <c r="N57" s="15">
        <v>4.3600000000000003</v>
      </c>
      <c r="O57" s="247">
        <v>7.25</v>
      </c>
      <c r="P57" s="213">
        <v>1020</v>
      </c>
      <c r="Q57" s="132">
        <f>P57*O57</f>
        <v>7395</v>
      </c>
      <c r="R57" s="132" t="e">
        <f>P57*#REF!</f>
        <v>#REF!</v>
      </c>
    </row>
    <row r="58" spans="1:19" s="6" customFormat="1" ht="27" customHeight="1">
      <c r="A58" s="303"/>
      <c r="B58" s="303"/>
      <c r="C58" s="306"/>
      <c r="D58" s="15" t="s">
        <v>85</v>
      </c>
      <c r="E58" s="143" t="s">
        <v>352</v>
      </c>
      <c r="F58" s="259" t="s">
        <v>429</v>
      </c>
      <c r="G58" s="259" t="s">
        <v>430</v>
      </c>
      <c r="H58" s="146">
        <v>4.62235</v>
      </c>
      <c r="I58" s="146">
        <f t="shared" ref="I58:I60" si="9">I25</f>
        <v>4.83</v>
      </c>
      <c r="J58" s="15">
        <v>30</v>
      </c>
      <c r="K58" s="211">
        <v>25</v>
      </c>
      <c r="L58" s="212">
        <v>36</v>
      </c>
      <c r="M58" s="15">
        <v>4</v>
      </c>
      <c r="N58" s="15">
        <v>6.17</v>
      </c>
      <c r="O58" s="247">
        <v>8.75</v>
      </c>
      <c r="P58" s="213">
        <v>756</v>
      </c>
      <c r="Q58" s="132">
        <f t="shared" ref="Q58:Q61" si="10">P58*O58</f>
        <v>6615</v>
      </c>
      <c r="R58" s="132" t="e">
        <f>P58*#REF!</f>
        <v>#REF!</v>
      </c>
    </row>
    <row r="59" spans="1:19" s="6" customFormat="1" ht="27" customHeight="1">
      <c r="A59" s="303"/>
      <c r="B59" s="303"/>
      <c r="C59" s="306"/>
      <c r="D59" s="15" t="s">
        <v>78</v>
      </c>
      <c r="E59" s="143" t="s">
        <v>349</v>
      </c>
      <c r="F59" s="259" t="s">
        <v>431</v>
      </c>
      <c r="G59" s="259" t="s">
        <v>432</v>
      </c>
      <c r="H59" s="146">
        <v>5.1337999999999999</v>
      </c>
      <c r="I59" s="146">
        <f t="shared" si="9"/>
        <v>5.34</v>
      </c>
      <c r="J59" s="15">
        <v>30</v>
      </c>
      <c r="K59" s="211">
        <v>25</v>
      </c>
      <c r="L59" s="212">
        <v>40</v>
      </c>
      <c r="M59" s="15">
        <v>4</v>
      </c>
      <c r="N59" s="15">
        <v>7.04</v>
      </c>
      <c r="O59" s="247">
        <v>9.75</v>
      </c>
      <c r="P59" s="213">
        <v>1160</v>
      </c>
      <c r="Q59" s="132">
        <f t="shared" si="10"/>
        <v>11310</v>
      </c>
      <c r="R59" s="132" t="e">
        <f>P59*#REF!</f>
        <v>#REF!</v>
      </c>
    </row>
    <row r="60" spans="1:19" s="6" customFormat="1" ht="27" customHeight="1">
      <c r="A60" s="303"/>
      <c r="B60" s="303"/>
      <c r="C60" s="306"/>
      <c r="D60" s="15" t="s">
        <v>78</v>
      </c>
      <c r="E60" s="143" t="s">
        <v>353</v>
      </c>
      <c r="F60" s="259" t="s">
        <v>433</v>
      </c>
      <c r="G60" s="259" t="s">
        <v>434</v>
      </c>
      <c r="H60" s="146">
        <v>5.1337999999999999</v>
      </c>
      <c r="I60" s="146">
        <f t="shared" si="9"/>
        <v>5.34</v>
      </c>
      <c r="J60" s="15">
        <v>30</v>
      </c>
      <c r="K60" s="211">
        <v>25</v>
      </c>
      <c r="L60" s="212">
        <v>40</v>
      </c>
      <c r="M60" s="15">
        <v>4</v>
      </c>
      <c r="N60" s="15">
        <v>7.04</v>
      </c>
      <c r="O60" s="247">
        <v>9.75</v>
      </c>
      <c r="P60" s="213">
        <v>1160</v>
      </c>
      <c r="Q60" s="132">
        <f t="shared" si="10"/>
        <v>11310</v>
      </c>
      <c r="R60" s="132" t="e">
        <f>P60*#REF!</f>
        <v>#REF!</v>
      </c>
    </row>
    <row r="61" spans="1:19" s="6" customFormat="1" ht="27" customHeight="1">
      <c r="A61" s="303"/>
      <c r="B61" s="303"/>
      <c r="C61" s="306"/>
      <c r="D61" s="15" t="s">
        <v>79</v>
      </c>
      <c r="E61" s="257" t="s">
        <v>349</v>
      </c>
      <c r="F61" s="259" t="s">
        <v>435</v>
      </c>
      <c r="G61" s="259" t="s">
        <v>436</v>
      </c>
      <c r="H61" s="146">
        <v>5.9347500000000002</v>
      </c>
      <c r="I61" s="146">
        <f>I18</f>
        <v>6.21</v>
      </c>
      <c r="J61" s="15">
        <v>30</v>
      </c>
      <c r="K61" s="211">
        <v>25</v>
      </c>
      <c r="L61" s="212">
        <v>44</v>
      </c>
      <c r="M61" s="15">
        <v>4</v>
      </c>
      <c r="N61" s="15">
        <v>8.3699999999999992</v>
      </c>
      <c r="O61" s="247">
        <v>11</v>
      </c>
      <c r="P61" s="213">
        <v>1136</v>
      </c>
      <c r="Q61" s="132">
        <f t="shared" si="10"/>
        <v>12496</v>
      </c>
      <c r="R61" s="132" t="e">
        <f>P61*#REF!</f>
        <v>#REF!</v>
      </c>
    </row>
    <row r="62" spans="1:19" ht="21" customHeight="1">
      <c r="A62" s="233"/>
      <c r="B62" s="234"/>
      <c r="C62" s="235"/>
      <c r="D62" s="234"/>
      <c r="O62" s="252"/>
      <c r="P62" s="57">
        <f>SUM(P57:P61)</f>
        <v>5232</v>
      </c>
      <c r="Q62" s="251">
        <f>SUM(Q57:Q61)</f>
        <v>49126</v>
      </c>
      <c r="R62" s="251" t="e">
        <f>SUM(R57:R61)</f>
        <v>#REF!</v>
      </c>
      <c r="S62" s="250" t="e">
        <f>(Q62-R62)/Q62</f>
        <v>#REF!</v>
      </c>
    </row>
    <row r="63" spans="1:19" s="5" customFormat="1" ht="21" customHeight="1">
      <c r="A63" s="209"/>
      <c r="B63" s="208"/>
      <c r="C63" s="208"/>
      <c r="D63" s="208"/>
      <c r="E63" s="208"/>
      <c r="F63" s="208"/>
      <c r="G63" s="208"/>
      <c r="H63" s="208"/>
      <c r="I63" s="208"/>
      <c r="J63" s="208"/>
      <c r="K63" s="208"/>
      <c r="L63" s="208"/>
      <c r="M63" s="208"/>
      <c r="N63" s="208"/>
      <c r="O63" s="208"/>
      <c r="P63" s="208"/>
      <c r="Q63" s="208"/>
      <c r="R63" s="221"/>
    </row>
    <row r="64" spans="1:19" s="5" customFormat="1" ht="21" customHeight="1">
      <c r="A64" s="273" t="s">
        <v>506</v>
      </c>
      <c r="B64" s="214"/>
      <c r="C64" s="214"/>
      <c r="D64" s="214"/>
      <c r="E64" s="214"/>
      <c r="F64" s="214"/>
      <c r="G64" s="214"/>
      <c r="H64" s="214"/>
      <c r="I64" s="214"/>
      <c r="J64" s="214"/>
      <c r="K64" s="214"/>
      <c r="L64" s="214"/>
      <c r="M64" s="214"/>
      <c r="N64" s="214"/>
      <c r="O64" s="214"/>
      <c r="P64" s="214"/>
      <c r="Q64" s="214"/>
      <c r="R64" s="210"/>
    </row>
    <row r="65" spans="1:19" s="5" customFormat="1" ht="21" customHeight="1">
      <c r="A65" s="254" t="s">
        <v>344</v>
      </c>
      <c r="B65" s="253"/>
      <c r="C65" s="215"/>
      <c r="D65" s="55"/>
      <c r="E65" s="56"/>
      <c r="F65" s="56"/>
      <c r="G65" s="56"/>
      <c r="H65" s="245"/>
      <c r="I65" s="245"/>
      <c r="J65" s="55"/>
      <c r="K65" s="55"/>
      <c r="L65" s="55"/>
      <c r="M65" s="55"/>
      <c r="N65" s="55"/>
      <c r="O65" s="246"/>
      <c r="P65" s="150"/>
      <c r="Q65" s="150"/>
      <c r="R65" s="150"/>
    </row>
    <row r="66" spans="1:19" s="6" customFormat="1" ht="27" customHeight="1">
      <c r="A66" s="302" t="str">
        <f>A65</f>
        <v>6 piece set -- Serta Brand 85gsm Microfiber Sheets -- Comfy Sleep</v>
      </c>
      <c r="B66" s="302" t="s">
        <v>301</v>
      </c>
      <c r="C66" s="305" t="s">
        <v>42</v>
      </c>
      <c r="D66" s="15" t="s">
        <v>77</v>
      </c>
      <c r="E66" s="143" t="s">
        <v>348</v>
      </c>
      <c r="F66" s="259" t="s">
        <v>437</v>
      </c>
      <c r="G66" s="259" t="s">
        <v>438</v>
      </c>
      <c r="H66" s="146">
        <v>3.7731500000000002</v>
      </c>
      <c r="I66" s="146">
        <f>I13</f>
        <v>3.94</v>
      </c>
      <c r="J66" s="15">
        <v>30</v>
      </c>
      <c r="K66" s="211">
        <v>25</v>
      </c>
      <c r="L66" s="212">
        <v>32</v>
      </c>
      <c r="M66" s="15">
        <v>4</v>
      </c>
      <c r="N66" s="15">
        <v>4.3600000000000003</v>
      </c>
      <c r="O66" s="247">
        <v>7.25</v>
      </c>
      <c r="P66" s="213">
        <v>1020</v>
      </c>
      <c r="Q66" s="132">
        <f>P66*O66</f>
        <v>7395</v>
      </c>
      <c r="R66" s="132" t="e">
        <f>P66*#REF!</f>
        <v>#REF!</v>
      </c>
    </row>
    <row r="67" spans="1:19" s="6" customFormat="1" ht="27" customHeight="1">
      <c r="A67" s="303"/>
      <c r="B67" s="303"/>
      <c r="C67" s="306"/>
      <c r="D67" s="15" t="s">
        <v>85</v>
      </c>
      <c r="E67" s="143" t="s">
        <v>348</v>
      </c>
      <c r="F67" s="259" t="s">
        <v>439</v>
      </c>
      <c r="G67" s="259" t="s">
        <v>440</v>
      </c>
      <c r="H67" s="146">
        <v>4.62235</v>
      </c>
      <c r="I67" s="146">
        <f t="shared" ref="I67:I69" si="11">I14</f>
        <v>4.83</v>
      </c>
      <c r="J67" s="15">
        <v>30</v>
      </c>
      <c r="K67" s="211">
        <v>25</v>
      </c>
      <c r="L67" s="212">
        <v>36</v>
      </c>
      <c r="M67" s="15">
        <v>4</v>
      </c>
      <c r="N67" s="15">
        <v>6.17</v>
      </c>
      <c r="O67" s="247">
        <v>8.75</v>
      </c>
      <c r="P67" s="213">
        <v>756</v>
      </c>
      <c r="Q67" s="132">
        <f t="shared" ref="Q67:Q70" si="12">P67*O67</f>
        <v>6615</v>
      </c>
      <c r="R67" s="132" t="e">
        <f>P67*#REF!</f>
        <v>#REF!</v>
      </c>
    </row>
    <row r="68" spans="1:19" s="6" customFormat="1" ht="27" customHeight="1">
      <c r="A68" s="303"/>
      <c r="B68" s="303"/>
      <c r="C68" s="306"/>
      <c r="D68" s="15" t="s">
        <v>78</v>
      </c>
      <c r="E68" s="143" t="s">
        <v>354</v>
      </c>
      <c r="F68" s="259" t="s">
        <v>441</v>
      </c>
      <c r="G68" s="259" t="s">
        <v>442</v>
      </c>
      <c r="H68" s="146">
        <v>5.1337999999999999</v>
      </c>
      <c r="I68" s="146">
        <f t="shared" si="11"/>
        <v>5.34</v>
      </c>
      <c r="J68" s="15">
        <v>30</v>
      </c>
      <c r="K68" s="211">
        <v>25</v>
      </c>
      <c r="L68" s="212">
        <v>40</v>
      </c>
      <c r="M68" s="15">
        <v>4</v>
      </c>
      <c r="N68" s="15">
        <v>7.04</v>
      </c>
      <c r="O68" s="247">
        <v>9.75</v>
      </c>
      <c r="P68" s="213">
        <v>1160</v>
      </c>
      <c r="Q68" s="132">
        <f t="shared" si="12"/>
        <v>11310</v>
      </c>
      <c r="R68" s="132" t="e">
        <f>P68*#REF!</f>
        <v>#REF!</v>
      </c>
    </row>
    <row r="69" spans="1:19" s="6" customFormat="1" ht="27" customHeight="1">
      <c r="A69" s="303"/>
      <c r="B69" s="303"/>
      <c r="C69" s="306"/>
      <c r="D69" s="15" t="s">
        <v>78</v>
      </c>
      <c r="E69" s="143" t="s">
        <v>353</v>
      </c>
      <c r="F69" s="259" t="s">
        <v>443</v>
      </c>
      <c r="G69" s="259" t="s">
        <v>444</v>
      </c>
      <c r="H69" s="146">
        <v>5.1337999999999999</v>
      </c>
      <c r="I69" s="146">
        <f t="shared" si="11"/>
        <v>5.34</v>
      </c>
      <c r="J69" s="15">
        <v>30</v>
      </c>
      <c r="K69" s="211">
        <v>25</v>
      </c>
      <c r="L69" s="212">
        <v>40</v>
      </c>
      <c r="M69" s="15">
        <v>4</v>
      </c>
      <c r="N69" s="15">
        <v>7.04</v>
      </c>
      <c r="O69" s="247">
        <v>9.75</v>
      </c>
      <c r="P69" s="213">
        <v>1160</v>
      </c>
      <c r="Q69" s="132">
        <f t="shared" si="12"/>
        <v>11310</v>
      </c>
      <c r="R69" s="132" t="e">
        <f>P69*#REF!</f>
        <v>#REF!</v>
      </c>
    </row>
    <row r="70" spans="1:19" s="6" customFormat="1" ht="27" customHeight="1">
      <c r="A70" s="303"/>
      <c r="B70" s="303"/>
      <c r="C70" s="306"/>
      <c r="D70" s="15" t="s">
        <v>79</v>
      </c>
      <c r="E70" s="257" t="s">
        <v>354</v>
      </c>
      <c r="F70" s="259" t="s">
        <v>445</v>
      </c>
      <c r="G70" s="259" t="s">
        <v>446</v>
      </c>
      <c r="H70" s="146">
        <v>5.9347500000000002</v>
      </c>
      <c r="I70" s="146">
        <f>I18</f>
        <v>6.21</v>
      </c>
      <c r="J70" s="15">
        <v>30</v>
      </c>
      <c r="K70" s="211">
        <v>25</v>
      </c>
      <c r="L70" s="212">
        <v>44</v>
      </c>
      <c r="M70" s="15">
        <v>4</v>
      </c>
      <c r="N70" s="15">
        <v>8.3699999999999992</v>
      </c>
      <c r="O70" s="247">
        <v>11</v>
      </c>
      <c r="P70" s="213">
        <v>1136</v>
      </c>
      <c r="Q70" s="132">
        <f t="shared" si="12"/>
        <v>12496</v>
      </c>
      <c r="R70" s="132" t="e">
        <f>P70*#REF!</f>
        <v>#REF!</v>
      </c>
    </row>
    <row r="71" spans="1:19" ht="21" customHeight="1">
      <c r="A71" s="233"/>
      <c r="B71" s="234"/>
      <c r="C71" s="235"/>
      <c r="D71" s="234"/>
      <c r="O71" s="252"/>
      <c r="P71" s="57">
        <f>SUM(P66:P70)</f>
        <v>5232</v>
      </c>
      <c r="Q71" s="251">
        <f>SUM(Q66:Q70)</f>
        <v>49126</v>
      </c>
      <c r="R71" s="251" t="e">
        <f>SUM(R66:R70)</f>
        <v>#REF!</v>
      </c>
      <c r="S71" s="250" t="e">
        <f>(Q71-R71)/Q71</f>
        <v>#REF!</v>
      </c>
    </row>
    <row r="72" spans="1:19" s="5" customFormat="1" ht="21" customHeight="1">
      <c r="A72" s="209"/>
      <c r="B72" s="208"/>
      <c r="C72" s="208"/>
      <c r="D72" s="208"/>
      <c r="E72" s="208"/>
      <c r="F72" s="208"/>
      <c r="G72" s="208"/>
      <c r="H72" s="208"/>
      <c r="I72" s="208"/>
      <c r="J72" s="208"/>
      <c r="K72" s="208"/>
      <c r="L72" s="208"/>
      <c r="M72" s="208"/>
      <c r="N72" s="208"/>
      <c r="O72" s="208"/>
      <c r="P72" s="208"/>
      <c r="Q72" s="208"/>
      <c r="R72" s="221"/>
    </row>
    <row r="73" spans="1:19" s="5" customFormat="1" ht="21" customHeight="1">
      <c r="A73" s="273" t="s">
        <v>447</v>
      </c>
      <c r="B73" s="214"/>
      <c r="C73" s="214"/>
      <c r="D73" s="214"/>
      <c r="E73" s="214"/>
      <c r="F73" s="214"/>
      <c r="G73" s="214"/>
      <c r="H73" s="214"/>
      <c r="I73" s="214"/>
      <c r="J73" s="214"/>
      <c r="K73" s="214"/>
      <c r="L73" s="214"/>
      <c r="M73" s="214"/>
      <c r="N73" s="214"/>
      <c r="O73" s="214"/>
      <c r="P73" s="214"/>
      <c r="Q73" s="214"/>
      <c r="R73" s="210"/>
    </row>
    <row r="74" spans="1:19" s="5" customFormat="1" ht="21" customHeight="1">
      <c r="A74" s="254" t="s">
        <v>344</v>
      </c>
      <c r="B74" s="253"/>
      <c r="C74" s="215"/>
      <c r="D74" s="55"/>
      <c r="E74" s="56"/>
      <c r="F74" s="56"/>
      <c r="G74" s="56"/>
      <c r="H74" s="245"/>
      <c r="I74" s="245"/>
      <c r="J74" s="55"/>
      <c r="K74" s="55"/>
      <c r="L74" s="55"/>
      <c r="M74" s="55"/>
      <c r="N74" s="55"/>
      <c r="O74" s="246"/>
      <c r="P74" s="150"/>
      <c r="Q74" s="150"/>
      <c r="R74" s="150"/>
    </row>
    <row r="75" spans="1:19" s="6" customFormat="1" ht="27" customHeight="1">
      <c r="A75" s="302" t="str">
        <f>A74</f>
        <v>6 piece set -- Serta Brand 85gsm Microfiber Sheets -- Comfy Sleep</v>
      </c>
      <c r="B75" s="302" t="s">
        <v>301</v>
      </c>
      <c r="C75" s="305" t="s">
        <v>42</v>
      </c>
      <c r="D75" s="15" t="s">
        <v>77</v>
      </c>
      <c r="E75" s="143" t="s">
        <v>355</v>
      </c>
      <c r="F75" s="259" t="s">
        <v>448</v>
      </c>
      <c r="G75" s="259" t="s">
        <v>449</v>
      </c>
      <c r="H75" s="146">
        <v>3.7731500000000002</v>
      </c>
      <c r="I75" s="146">
        <f>I13</f>
        <v>3.94</v>
      </c>
      <c r="J75" s="15">
        <v>30</v>
      </c>
      <c r="K75" s="211">
        <v>25</v>
      </c>
      <c r="L75" s="212">
        <v>32</v>
      </c>
      <c r="M75" s="15">
        <v>4</v>
      </c>
      <c r="N75" s="15">
        <v>4.3600000000000003</v>
      </c>
      <c r="O75" s="247">
        <v>7.25</v>
      </c>
      <c r="P75" s="213">
        <v>1572</v>
      </c>
      <c r="Q75" s="132">
        <f>P75*O75</f>
        <v>11397</v>
      </c>
      <c r="R75" s="132" t="e">
        <f>P75*#REF!</f>
        <v>#REF!</v>
      </c>
    </row>
    <row r="76" spans="1:19" s="6" customFormat="1" ht="27" customHeight="1">
      <c r="A76" s="303"/>
      <c r="B76" s="303"/>
      <c r="C76" s="306"/>
      <c r="D76" s="15" t="s">
        <v>85</v>
      </c>
      <c r="E76" s="143" t="s">
        <v>355</v>
      </c>
      <c r="F76" s="259" t="s">
        <v>450</v>
      </c>
      <c r="G76" s="259" t="s">
        <v>451</v>
      </c>
      <c r="H76" s="146">
        <v>4.62235</v>
      </c>
      <c r="I76" s="146">
        <f t="shared" ref="I76:I80" si="13">I14</f>
        <v>4.83</v>
      </c>
      <c r="J76" s="15">
        <v>30</v>
      </c>
      <c r="K76" s="211">
        <v>25</v>
      </c>
      <c r="L76" s="212">
        <v>36</v>
      </c>
      <c r="M76" s="15">
        <v>4</v>
      </c>
      <c r="N76" s="15">
        <v>6.17</v>
      </c>
      <c r="O76" s="247">
        <v>8.75</v>
      </c>
      <c r="P76" s="213">
        <v>1160</v>
      </c>
      <c r="Q76" s="132">
        <f t="shared" ref="Q76:Q82" si="14">P76*O76</f>
        <v>10150</v>
      </c>
      <c r="R76" s="132" t="e">
        <f>P76*#REF!</f>
        <v>#REF!</v>
      </c>
    </row>
    <row r="77" spans="1:19" s="6" customFormat="1" ht="27" customHeight="1">
      <c r="A77" s="303"/>
      <c r="B77" s="303"/>
      <c r="C77" s="306"/>
      <c r="D77" s="15" t="s">
        <v>78</v>
      </c>
      <c r="E77" s="143" t="s">
        <v>356</v>
      </c>
      <c r="F77" s="259" t="s">
        <v>452</v>
      </c>
      <c r="G77" s="259" t="s">
        <v>453</v>
      </c>
      <c r="H77" s="146">
        <v>5.1337999999999999</v>
      </c>
      <c r="I77" s="146">
        <f t="shared" si="13"/>
        <v>5.34</v>
      </c>
      <c r="J77" s="15">
        <v>30</v>
      </c>
      <c r="K77" s="211">
        <v>25</v>
      </c>
      <c r="L77" s="212">
        <v>40</v>
      </c>
      <c r="M77" s="15">
        <v>4</v>
      </c>
      <c r="N77" s="15">
        <v>7.04</v>
      </c>
      <c r="O77" s="247">
        <v>9.75</v>
      </c>
      <c r="P77" s="213">
        <v>1188</v>
      </c>
      <c r="Q77" s="132">
        <f t="shared" si="14"/>
        <v>11583</v>
      </c>
      <c r="R77" s="132" t="e">
        <f>P77*#REF!</f>
        <v>#REF!</v>
      </c>
    </row>
    <row r="78" spans="1:19" s="6" customFormat="1" ht="27" customHeight="1">
      <c r="A78" s="303"/>
      <c r="B78" s="303"/>
      <c r="C78" s="306"/>
      <c r="D78" s="15" t="s">
        <v>78</v>
      </c>
      <c r="E78" s="143" t="s">
        <v>353</v>
      </c>
      <c r="F78" s="259" t="s">
        <v>454</v>
      </c>
      <c r="G78" s="259" t="s">
        <v>455</v>
      </c>
      <c r="H78" s="146">
        <v>5.1337999999999999</v>
      </c>
      <c r="I78" s="146">
        <f t="shared" si="13"/>
        <v>5.34</v>
      </c>
      <c r="J78" s="15">
        <v>30</v>
      </c>
      <c r="K78" s="211">
        <v>25</v>
      </c>
      <c r="L78" s="212">
        <v>40</v>
      </c>
      <c r="M78" s="15">
        <v>4</v>
      </c>
      <c r="N78" s="15">
        <v>7.04</v>
      </c>
      <c r="O78" s="247">
        <v>9.75</v>
      </c>
      <c r="P78" s="213">
        <v>1188</v>
      </c>
      <c r="Q78" s="132">
        <f t="shared" si="14"/>
        <v>11583</v>
      </c>
      <c r="R78" s="132" t="e">
        <f>P78*#REF!</f>
        <v>#REF!</v>
      </c>
    </row>
    <row r="79" spans="1:19" s="6" customFormat="1" ht="27" customHeight="1">
      <c r="A79" s="303"/>
      <c r="B79" s="303"/>
      <c r="C79" s="306"/>
      <c r="D79" s="15" t="s">
        <v>78</v>
      </c>
      <c r="E79" s="143" t="s">
        <v>355</v>
      </c>
      <c r="F79" s="259" t="s">
        <v>456</v>
      </c>
      <c r="G79" s="259" t="s">
        <v>457</v>
      </c>
      <c r="H79" s="146">
        <v>5.1337999999999999</v>
      </c>
      <c r="I79" s="146">
        <f t="shared" si="13"/>
        <v>5.34</v>
      </c>
      <c r="J79" s="15">
        <v>30</v>
      </c>
      <c r="K79" s="211">
        <v>25</v>
      </c>
      <c r="L79" s="212">
        <v>40</v>
      </c>
      <c r="M79" s="15">
        <v>4</v>
      </c>
      <c r="N79" s="15">
        <v>7.04</v>
      </c>
      <c r="O79" s="247">
        <v>9.75</v>
      </c>
      <c r="P79" s="213">
        <v>1188</v>
      </c>
      <c r="Q79" s="132">
        <f t="shared" si="14"/>
        <v>11583</v>
      </c>
      <c r="R79" s="132" t="e">
        <f>P79*#REF!</f>
        <v>#REF!</v>
      </c>
    </row>
    <row r="80" spans="1:19" s="6" customFormat="1" ht="27" customHeight="1">
      <c r="A80" s="303"/>
      <c r="B80" s="303"/>
      <c r="C80" s="306"/>
      <c r="D80" s="15" t="s">
        <v>79</v>
      </c>
      <c r="E80" s="143" t="s">
        <v>348</v>
      </c>
      <c r="F80" s="259" t="s">
        <v>458</v>
      </c>
      <c r="G80" s="259" t="s">
        <v>459</v>
      </c>
      <c r="H80" s="146">
        <v>5.9347500000000002</v>
      </c>
      <c r="I80" s="146">
        <f t="shared" si="13"/>
        <v>6.21</v>
      </c>
      <c r="J80" s="15">
        <v>30</v>
      </c>
      <c r="K80" s="211">
        <v>25</v>
      </c>
      <c r="L80" s="212">
        <v>44</v>
      </c>
      <c r="M80" s="15">
        <v>4</v>
      </c>
      <c r="N80" s="15">
        <v>8.3699999999999992</v>
      </c>
      <c r="O80" s="247">
        <v>11</v>
      </c>
      <c r="P80" s="213">
        <v>612</v>
      </c>
      <c r="Q80" s="132">
        <f t="shared" si="14"/>
        <v>6732</v>
      </c>
      <c r="R80" s="132" t="e">
        <f>P80*#REF!</f>
        <v>#REF!</v>
      </c>
    </row>
    <row r="81" spans="1:19" s="6" customFormat="1" ht="27" customHeight="1">
      <c r="A81" s="303"/>
      <c r="B81" s="303"/>
      <c r="C81" s="306"/>
      <c r="D81" s="15" t="s">
        <v>79</v>
      </c>
      <c r="E81" s="143" t="s">
        <v>353</v>
      </c>
      <c r="F81" s="259" t="s">
        <v>460</v>
      </c>
      <c r="G81" s="259" t="s">
        <v>461</v>
      </c>
      <c r="H81" s="146">
        <v>5.9347500000000002</v>
      </c>
      <c r="I81" s="146">
        <f>I18</f>
        <v>6.21</v>
      </c>
      <c r="J81" s="15">
        <v>30</v>
      </c>
      <c r="K81" s="211">
        <v>25</v>
      </c>
      <c r="L81" s="212">
        <v>44</v>
      </c>
      <c r="M81" s="15">
        <v>4</v>
      </c>
      <c r="N81" s="15">
        <v>8.3699999999999992</v>
      </c>
      <c r="O81" s="247">
        <v>11</v>
      </c>
      <c r="P81" s="213">
        <v>1136</v>
      </c>
      <c r="Q81" s="132">
        <f t="shared" ref="Q81" si="15">P81*O81</f>
        <v>12496</v>
      </c>
      <c r="R81" s="132" t="e">
        <f>P81*#REF!</f>
        <v>#REF!</v>
      </c>
    </row>
    <row r="82" spans="1:19" s="6" customFormat="1" ht="27" customHeight="1">
      <c r="A82" s="303"/>
      <c r="B82" s="303"/>
      <c r="C82" s="306"/>
      <c r="D82" s="15" t="s">
        <v>86</v>
      </c>
      <c r="E82" s="143" t="s">
        <v>356</v>
      </c>
      <c r="F82" s="259" t="s">
        <v>462</v>
      </c>
      <c r="G82" s="259" t="s">
        <v>463</v>
      </c>
      <c r="H82" s="146">
        <v>6.03125</v>
      </c>
      <c r="I82" s="146">
        <f>I19</f>
        <v>6.27</v>
      </c>
      <c r="J82" s="15">
        <v>30</v>
      </c>
      <c r="K82" s="211">
        <v>25</v>
      </c>
      <c r="L82" s="212">
        <v>44</v>
      </c>
      <c r="M82" s="15">
        <v>4</v>
      </c>
      <c r="N82" s="15">
        <v>8.3699999999999992</v>
      </c>
      <c r="O82" s="247">
        <v>12.25</v>
      </c>
      <c r="P82" s="213">
        <v>248</v>
      </c>
      <c r="Q82" s="132">
        <f t="shared" si="14"/>
        <v>3038</v>
      </c>
      <c r="R82" s="132" t="e">
        <f>P82*#REF!</f>
        <v>#REF!</v>
      </c>
    </row>
    <row r="83" spans="1:19" ht="21" customHeight="1">
      <c r="A83" s="233"/>
      <c r="B83" s="234"/>
      <c r="C83" s="235"/>
      <c r="D83" s="234"/>
      <c r="O83" s="252"/>
      <c r="P83" s="57">
        <f>SUM(P75:P82)</f>
        <v>8292</v>
      </c>
      <c r="Q83" s="251">
        <f>SUM(Q75:Q82)</f>
        <v>78562</v>
      </c>
      <c r="R83" s="251" t="e">
        <f>SUM(R75:R82)</f>
        <v>#REF!</v>
      </c>
      <c r="S83" s="250" t="e">
        <f>(Q83-R83)/Q83</f>
        <v>#REF!</v>
      </c>
    </row>
    <row r="84" spans="1:19" s="5" customFormat="1" ht="21" customHeight="1">
      <c r="A84" s="209"/>
      <c r="B84" s="208"/>
      <c r="C84" s="208"/>
      <c r="D84" s="208"/>
      <c r="E84" s="208"/>
      <c r="F84" s="208"/>
      <c r="G84" s="208"/>
      <c r="H84" s="208"/>
      <c r="I84" s="208"/>
      <c r="J84" s="208"/>
      <c r="K84" s="208"/>
      <c r="L84" s="208"/>
      <c r="M84" s="208"/>
      <c r="N84" s="208"/>
      <c r="O84" s="208"/>
      <c r="P84" s="208"/>
      <c r="Q84" s="208"/>
      <c r="R84" s="221"/>
    </row>
    <row r="85" spans="1:19" s="5" customFormat="1" ht="21" customHeight="1">
      <c r="A85" s="273" t="s">
        <v>464</v>
      </c>
      <c r="B85" s="214"/>
      <c r="C85" s="214"/>
      <c r="D85" s="214"/>
      <c r="E85" s="214"/>
      <c r="F85" s="214"/>
      <c r="G85" s="214"/>
      <c r="H85" s="214"/>
      <c r="I85" s="214"/>
      <c r="J85" s="214"/>
      <c r="K85" s="214"/>
      <c r="L85" s="214"/>
      <c r="M85" s="214"/>
      <c r="N85" s="214"/>
      <c r="O85" s="214"/>
      <c r="P85" s="214"/>
      <c r="Q85" s="214"/>
      <c r="R85" s="210"/>
    </row>
    <row r="86" spans="1:19" s="5" customFormat="1" ht="21" customHeight="1">
      <c r="A86" s="254" t="s">
        <v>345</v>
      </c>
      <c r="B86" s="253"/>
      <c r="C86" s="215"/>
      <c r="D86" s="264"/>
      <c r="E86" s="265"/>
      <c r="F86" s="265"/>
      <c r="G86" s="265"/>
      <c r="H86" s="266"/>
      <c r="I86" s="264"/>
      <c r="J86" s="264"/>
      <c r="K86" s="264"/>
      <c r="L86" s="264"/>
      <c r="M86" s="264"/>
      <c r="N86" s="264"/>
      <c r="O86" s="268"/>
      <c r="P86" s="267"/>
      <c r="Q86" s="267"/>
      <c r="R86" s="267"/>
    </row>
    <row r="87" spans="1:19" s="6" customFormat="1" ht="27" customHeight="1">
      <c r="A87" s="313" t="str">
        <f>A86</f>
        <v>2pc -- Serta Brand 85gsm Microfiber Pillowcases -- Comfy Sleep</v>
      </c>
      <c r="B87" s="313" t="s">
        <v>357</v>
      </c>
      <c r="C87" s="314" t="s">
        <v>42</v>
      </c>
      <c r="D87" s="258" t="s">
        <v>318</v>
      </c>
      <c r="E87" s="311" t="s">
        <v>362</v>
      </c>
      <c r="F87" s="259" t="s">
        <v>465</v>
      </c>
      <c r="G87" s="259" t="s">
        <v>466</v>
      </c>
      <c r="H87" s="256">
        <f>I87*0.95</f>
        <v>1.0293249999999998</v>
      </c>
      <c r="I87" s="256">
        <f>'85gsm Serta 10-29'!G12</f>
        <v>1.0834999999999999</v>
      </c>
      <c r="J87" s="258">
        <v>25</v>
      </c>
      <c r="K87" s="260">
        <v>16</v>
      </c>
      <c r="L87" s="261">
        <v>24</v>
      </c>
      <c r="M87" s="258">
        <v>8</v>
      </c>
      <c r="N87" s="258">
        <v>1.99</v>
      </c>
      <c r="O87" s="269">
        <v>2.25</v>
      </c>
      <c r="P87" s="263">
        <v>3000</v>
      </c>
      <c r="Q87" s="262">
        <f t="shared" ref="Q87:Q94" si="16">P87*O87</f>
        <v>6750</v>
      </c>
      <c r="R87" s="262" t="e">
        <f>P87*#REF!</f>
        <v>#REF!</v>
      </c>
    </row>
    <row r="88" spans="1:19" s="6" customFormat="1" ht="27" customHeight="1">
      <c r="A88" s="313"/>
      <c r="B88" s="313"/>
      <c r="C88" s="314"/>
      <c r="D88" s="258" t="s">
        <v>319</v>
      </c>
      <c r="E88" s="312"/>
      <c r="F88" s="259" t="s">
        <v>467</v>
      </c>
      <c r="G88" s="259" t="s">
        <v>468</v>
      </c>
      <c r="H88" s="256">
        <f t="shared" ref="H88:H94" si="17">I88*0.95</f>
        <v>1.1790450000000001</v>
      </c>
      <c r="I88" s="256">
        <f>'85gsm Serta 10-29'!G13</f>
        <v>1.2411000000000001</v>
      </c>
      <c r="J88" s="258">
        <v>25</v>
      </c>
      <c r="K88" s="260">
        <v>16</v>
      </c>
      <c r="L88" s="261">
        <v>26</v>
      </c>
      <c r="M88" s="258">
        <v>8</v>
      </c>
      <c r="N88" s="258">
        <v>2.41</v>
      </c>
      <c r="O88" s="269">
        <v>2.65</v>
      </c>
      <c r="P88" s="263">
        <v>2000</v>
      </c>
      <c r="Q88" s="262">
        <f t="shared" si="16"/>
        <v>5300</v>
      </c>
      <c r="R88" s="262" t="e">
        <f>P88*#REF!</f>
        <v>#REF!</v>
      </c>
    </row>
    <row r="89" spans="1:19" s="6" customFormat="1" ht="27" customHeight="1">
      <c r="A89" s="313"/>
      <c r="B89" s="313"/>
      <c r="C89" s="314"/>
      <c r="D89" s="258" t="s">
        <v>318</v>
      </c>
      <c r="E89" s="311" t="s">
        <v>363</v>
      </c>
      <c r="F89" s="259" t="s">
        <v>469</v>
      </c>
      <c r="G89" s="259" t="s">
        <v>470</v>
      </c>
      <c r="H89" s="256">
        <f t="shared" si="17"/>
        <v>1.0293249999999998</v>
      </c>
      <c r="I89" s="256">
        <f>I87</f>
        <v>1.0834999999999999</v>
      </c>
      <c r="J89" s="258">
        <v>25</v>
      </c>
      <c r="K89" s="260">
        <v>16</v>
      </c>
      <c r="L89" s="261">
        <v>24</v>
      </c>
      <c r="M89" s="258">
        <v>8</v>
      </c>
      <c r="N89" s="258">
        <v>1.99</v>
      </c>
      <c r="O89" s="269">
        <v>2.25</v>
      </c>
      <c r="P89" s="263">
        <v>2000</v>
      </c>
      <c r="Q89" s="262">
        <f t="shared" si="16"/>
        <v>4500</v>
      </c>
      <c r="R89" s="262" t="e">
        <f>P89*#REF!</f>
        <v>#REF!</v>
      </c>
    </row>
    <row r="90" spans="1:19" s="6" customFormat="1" ht="27" customHeight="1">
      <c r="A90" s="313"/>
      <c r="B90" s="313"/>
      <c r="C90" s="314"/>
      <c r="D90" s="258" t="s">
        <v>319</v>
      </c>
      <c r="E90" s="312"/>
      <c r="F90" s="259" t="s">
        <v>471</v>
      </c>
      <c r="G90" s="259" t="s">
        <v>472</v>
      </c>
      <c r="H90" s="256">
        <f t="shared" si="17"/>
        <v>1.1790450000000001</v>
      </c>
      <c r="I90" s="256">
        <f>I88</f>
        <v>1.2411000000000001</v>
      </c>
      <c r="J90" s="258">
        <v>25</v>
      </c>
      <c r="K90" s="260">
        <v>16</v>
      </c>
      <c r="L90" s="261">
        <v>26</v>
      </c>
      <c r="M90" s="258">
        <v>8</v>
      </c>
      <c r="N90" s="258">
        <v>2.41</v>
      </c>
      <c r="O90" s="269">
        <v>2.65</v>
      </c>
      <c r="P90" s="263">
        <v>1000</v>
      </c>
      <c r="Q90" s="262">
        <f t="shared" si="16"/>
        <v>2650</v>
      </c>
      <c r="R90" s="262" t="e">
        <f>P90*#REF!</f>
        <v>#REF!</v>
      </c>
    </row>
    <row r="91" spans="1:19" s="6" customFormat="1" ht="27" customHeight="1">
      <c r="A91" s="313"/>
      <c r="B91" s="313"/>
      <c r="C91" s="314"/>
      <c r="D91" s="258" t="s">
        <v>318</v>
      </c>
      <c r="E91" s="311" t="s">
        <v>364</v>
      </c>
      <c r="F91" s="259" t="s">
        <v>473</v>
      </c>
      <c r="G91" s="259" t="s">
        <v>474</v>
      </c>
      <c r="H91" s="256">
        <f t="shared" si="17"/>
        <v>1.0293249999999998</v>
      </c>
      <c r="I91" s="256">
        <f>I87</f>
        <v>1.0834999999999999</v>
      </c>
      <c r="J91" s="258">
        <v>25</v>
      </c>
      <c r="K91" s="260">
        <v>16</v>
      </c>
      <c r="L91" s="261">
        <v>24</v>
      </c>
      <c r="M91" s="258">
        <v>8</v>
      </c>
      <c r="N91" s="258">
        <v>1.99</v>
      </c>
      <c r="O91" s="269">
        <v>2.25</v>
      </c>
      <c r="P91" s="263">
        <v>2000</v>
      </c>
      <c r="Q91" s="262">
        <f t="shared" si="16"/>
        <v>4500</v>
      </c>
      <c r="R91" s="262" t="e">
        <f>P91*#REF!</f>
        <v>#REF!</v>
      </c>
    </row>
    <row r="92" spans="1:19" s="6" customFormat="1" ht="27" customHeight="1">
      <c r="A92" s="313"/>
      <c r="B92" s="313"/>
      <c r="C92" s="314"/>
      <c r="D92" s="258" t="s">
        <v>321</v>
      </c>
      <c r="E92" s="312"/>
      <c r="F92" s="259" t="s">
        <v>475</v>
      </c>
      <c r="G92" s="259" t="s">
        <v>476</v>
      </c>
      <c r="H92" s="256">
        <f t="shared" si="17"/>
        <v>1.1790450000000001</v>
      </c>
      <c r="I92" s="256">
        <f>I88</f>
        <v>1.2411000000000001</v>
      </c>
      <c r="J92" s="258">
        <v>25</v>
      </c>
      <c r="K92" s="260">
        <v>16</v>
      </c>
      <c r="L92" s="261">
        <v>26</v>
      </c>
      <c r="M92" s="258">
        <v>8</v>
      </c>
      <c r="N92" s="258">
        <v>2.41</v>
      </c>
      <c r="O92" s="269">
        <v>2.65</v>
      </c>
      <c r="P92" s="263">
        <v>1000</v>
      </c>
      <c r="Q92" s="262">
        <f t="shared" si="16"/>
        <v>2650</v>
      </c>
      <c r="R92" s="262" t="e">
        <f>P92*#REF!</f>
        <v>#REF!</v>
      </c>
    </row>
    <row r="93" spans="1:19" s="6" customFormat="1" ht="27" customHeight="1">
      <c r="A93" s="313"/>
      <c r="B93" s="313"/>
      <c r="C93" s="314"/>
      <c r="D93" s="258" t="s">
        <v>318</v>
      </c>
      <c r="E93" s="311" t="s">
        <v>359</v>
      </c>
      <c r="F93" s="259" t="s">
        <v>477</v>
      </c>
      <c r="G93" s="259" t="s">
        <v>478</v>
      </c>
      <c r="H93" s="256">
        <f t="shared" si="17"/>
        <v>1.0293249999999998</v>
      </c>
      <c r="I93" s="256">
        <f t="shared" ref="I93:I98" si="18">I87</f>
        <v>1.0834999999999999</v>
      </c>
      <c r="J93" s="258">
        <v>25</v>
      </c>
      <c r="K93" s="260">
        <v>16</v>
      </c>
      <c r="L93" s="261">
        <v>24</v>
      </c>
      <c r="M93" s="258">
        <v>8</v>
      </c>
      <c r="N93" s="258">
        <v>1.99</v>
      </c>
      <c r="O93" s="269">
        <v>2.25</v>
      </c>
      <c r="P93" s="263">
        <v>2000</v>
      </c>
      <c r="Q93" s="262">
        <f t="shared" si="16"/>
        <v>4500</v>
      </c>
      <c r="R93" s="262" t="e">
        <f>P93*#REF!</f>
        <v>#REF!</v>
      </c>
    </row>
    <row r="94" spans="1:19" s="6" customFormat="1" ht="27" customHeight="1">
      <c r="A94" s="313"/>
      <c r="B94" s="313"/>
      <c r="C94" s="314"/>
      <c r="D94" s="258" t="s">
        <v>319</v>
      </c>
      <c r="E94" s="312"/>
      <c r="F94" s="259" t="s">
        <v>479</v>
      </c>
      <c r="G94" s="259" t="s">
        <v>480</v>
      </c>
      <c r="H94" s="256">
        <f t="shared" si="17"/>
        <v>1.1790450000000001</v>
      </c>
      <c r="I94" s="256">
        <f t="shared" si="18"/>
        <v>1.2411000000000001</v>
      </c>
      <c r="J94" s="258">
        <v>25</v>
      </c>
      <c r="K94" s="260">
        <v>16</v>
      </c>
      <c r="L94" s="261">
        <v>26</v>
      </c>
      <c r="M94" s="258">
        <v>8</v>
      </c>
      <c r="N94" s="258">
        <v>2.41</v>
      </c>
      <c r="O94" s="269">
        <v>2.65</v>
      </c>
      <c r="P94" s="263">
        <v>496</v>
      </c>
      <c r="Q94" s="262">
        <f t="shared" si="16"/>
        <v>1314.3999999999999</v>
      </c>
      <c r="R94" s="262" t="e">
        <f>P94*#REF!</f>
        <v>#REF!</v>
      </c>
    </row>
    <row r="95" spans="1:19" s="6" customFormat="1" ht="27" customHeight="1">
      <c r="A95" s="313"/>
      <c r="B95" s="313"/>
      <c r="C95" s="314"/>
      <c r="D95" s="258" t="s">
        <v>318</v>
      </c>
      <c r="E95" s="311" t="s">
        <v>360</v>
      </c>
      <c r="F95" s="259" t="s">
        <v>481</v>
      </c>
      <c r="G95" s="259" t="s">
        <v>482</v>
      </c>
      <c r="H95" s="256">
        <f t="shared" ref="H95:H98" si="19">I95*0.95</f>
        <v>1.0293249999999998</v>
      </c>
      <c r="I95" s="256">
        <f t="shared" si="18"/>
        <v>1.0834999999999999</v>
      </c>
      <c r="J95" s="258">
        <v>25</v>
      </c>
      <c r="K95" s="260">
        <v>16</v>
      </c>
      <c r="L95" s="261">
        <v>24</v>
      </c>
      <c r="M95" s="258">
        <v>8</v>
      </c>
      <c r="N95" s="258">
        <v>1.99</v>
      </c>
      <c r="O95" s="269">
        <v>2.25</v>
      </c>
      <c r="P95" s="263">
        <v>2000</v>
      </c>
      <c r="Q95" s="262">
        <f t="shared" ref="Q95:Q98" si="20">P95*O95</f>
        <v>4500</v>
      </c>
      <c r="R95" s="262" t="e">
        <f>P95*#REF!</f>
        <v>#REF!</v>
      </c>
    </row>
    <row r="96" spans="1:19" s="6" customFormat="1" ht="27" customHeight="1">
      <c r="A96" s="313"/>
      <c r="B96" s="313"/>
      <c r="C96" s="314"/>
      <c r="D96" s="258" t="s">
        <v>319</v>
      </c>
      <c r="E96" s="312"/>
      <c r="F96" s="259" t="s">
        <v>483</v>
      </c>
      <c r="G96" s="259" t="s">
        <v>484</v>
      </c>
      <c r="H96" s="256">
        <f t="shared" si="19"/>
        <v>1.1790450000000001</v>
      </c>
      <c r="I96" s="256">
        <f t="shared" si="18"/>
        <v>1.2411000000000001</v>
      </c>
      <c r="J96" s="258">
        <v>25</v>
      </c>
      <c r="K96" s="260">
        <v>16</v>
      </c>
      <c r="L96" s="261">
        <v>26</v>
      </c>
      <c r="M96" s="258">
        <v>8</v>
      </c>
      <c r="N96" s="258">
        <v>2.41</v>
      </c>
      <c r="O96" s="269">
        <v>2.65</v>
      </c>
      <c r="P96" s="263">
        <v>504</v>
      </c>
      <c r="Q96" s="262">
        <f t="shared" si="20"/>
        <v>1335.6</v>
      </c>
      <c r="R96" s="262" t="e">
        <f>P96*#REF!</f>
        <v>#REF!</v>
      </c>
    </row>
    <row r="97" spans="1:19" s="6" customFormat="1" ht="27" customHeight="1">
      <c r="A97" s="313"/>
      <c r="B97" s="313"/>
      <c r="C97" s="314"/>
      <c r="D97" s="258" t="s">
        <v>318</v>
      </c>
      <c r="E97" s="311" t="s">
        <v>365</v>
      </c>
      <c r="F97" s="259" t="s">
        <v>485</v>
      </c>
      <c r="G97" s="259" t="s">
        <v>486</v>
      </c>
      <c r="H97" s="256">
        <f t="shared" si="19"/>
        <v>1.0293249999999998</v>
      </c>
      <c r="I97" s="256">
        <f t="shared" si="18"/>
        <v>1.0834999999999999</v>
      </c>
      <c r="J97" s="258">
        <v>25</v>
      </c>
      <c r="K97" s="260">
        <v>16</v>
      </c>
      <c r="L97" s="261">
        <v>24</v>
      </c>
      <c r="M97" s="258">
        <v>8</v>
      </c>
      <c r="N97" s="258">
        <v>1.99</v>
      </c>
      <c r="O97" s="269">
        <v>2.25</v>
      </c>
      <c r="P97" s="263">
        <v>3000</v>
      </c>
      <c r="Q97" s="262">
        <f t="shared" si="20"/>
        <v>6750</v>
      </c>
      <c r="R97" s="262" t="e">
        <f>P97*#REF!</f>
        <v>#REF!</v>
      </c>
    </row>
    <row r="98" spans="1:19" s="6" customFormat="1" ht="27" customHeight="1">
      <c r="A98" s="313"/>
      <c r="B98" s="313"/>
      <c r="C98" s="314"/>
      <c r="D98" s="258" t="s">
        <v>319</v>
      </c>
      <c r="E98" s="312"/>
      <c r="F98" s="259" t="s">
        <v>487</v>
      </c>
      <c r="G98" s="259" t="s">
        <v>488</v>
      </c>
      <c r="H98" s="256">
        <f t="shared" si="19"/>
        <v>1.1790450000000001</v>
      </c>
      <c r="I98" s="256">
        <f t="shared" si="18"/>
        <v>1.2411000000000001</v>
      </c>
      <c r="J98" s="258">
        <v>25</v>
      </c>
      <c r="K98" s="260">
        <v>16</v>
      </c>
      <c r="L98" s="261">
        <v>26</v>
      </c>
      <c r="M98" s="258">
        <v>8</v>
      </c>
      <c r="N98" s="258">
        <v>2.41</v>
      </c>
      <c r="O98" s="269">
        <v>2.65</v>
      </c>
      <c r="P98" s="263">
        <v>1000</v>
      </c>
      <c r="Q98" s="262">
        <f t="shared" si="20"/>
        <v>2650</v>
      </c>
      <c r="R98" s="262" t="e">
        <f>P98*#REF!</f>
        <v>#REF!</v>
      </c>
    </row>
    <row r="99" spans="1:19" ht="21" customHeight="1">
      <c r="A99" s="233"/>
      <c r="B99" s="234"/>
      <c r="C99" s="235"/>
      <c r="D99" s="234"/>
      <c r="O99" s="270"/>
      <c r="P99" s="57">
        <f>SUM(P87:P98)</f>
        <v>20000</v>
      </c>
      <c r="Q99" s="274">
        <f>SUM(Q87:Q98)</f>
        <v>47400</v>
      </c>
      <c r="R99" s="274" t="e">
        <f>SUM(R87:R98)</f>
        <v>#REF!</v>
      </c>
      <c r="S99" s="272" t="e">
        <f>(Q99-R99)/Q99</f>
        <v>#REF!</v>
      </c>
    </row>
    <row r="100" spans="1:19" s="5" customFormat="1" ht="21" customHeight="1">
      <c r="A100" s="209"/>
      <c r="B100" s="208"/>
      <c r="C100" s="208"/>
      <c r="D100" s="208"/>
      <c r="E100" s="208"/>
      <c r="F100" s="208"/>
      <c r="G100" s="208"/>
      <c r="H100" s="208"/>
      <c r="I100" s="208"/>
      <c r="J100" s="208"/>
      <c r="K100" s="208"/>
      <c r="L100" s="208"/>
      <c r="M100" s="208"/>
      <c r="N100" s="208"/>
      <c r="O100" s="208"/>
      <c r="P100" s="208"/>
      <c r="Q100" s="208"/>
      <c r="R100" s="221"/>
    </row>
    <row r="101" spans="1:19" s="5" customFormat="1" ht="21" customHeight="1">
      <c r="A101" s="273" t="s">
        <v>489</v>
      </c>
      <c r="B101" s="214"/>
      <c r="C101" s="214"/>
      <c r="D101" s="214"/>
      <c r="E101" s="214"/>
      <c r="F101" s="214"/>
      <c r="G101" s="214"/>
      <c r="H101" s="214"/>
      <c r="I101" s="214"/>
      <c r="J101" s="214"/>
      <c r="K101" s="214"/>
      <c r="L101" s="214"/>
      <c r="M101" s="214"/>
      <c r="N101" s="214"/>
      <c r="O101" s="214"/>
      <c r="P101" s="214"/>
      <c r="Q101" s="214"/>
      <c r="R101" s="210"/>
    </row>
    <row r="102" spans="1:19" s="5" customFormat="1" ht="21" customHeight="1">
      <c r="A102" s="254" t="s">
        <v>345</v>
      </c>
      <c r="B102" s="253"/>
      <c r="C102" s="215"/>
      <c r="D102" s="264"/>
      <c r="E102" s="265"/>
      <c r="F102" s="265"/>
      <c r="G102" s="265"/>
      <c r="H102" s="266"/>
      <c r="I102" s="264"/>
      <c r="J102" s="264"/>
      <c r="K102" s="264"/>
      <c r="L102" s="264"/>
      <c r="M102" s="264"/>
      <c r="N102" s="264"/>
      <c r="O102" s="268"/>
      <c r="P102" s="267"/>
      <c r="Q102" s="267"/>
      <c r="R102" s="267"/>
    </row>
    <row r="103" spans="1:19" s="6" customFormat="1" ht="27" customHeight="1">
      <c r="A103" s="315" t="str">
        <f>A102</f>
        <v>2pc -- Serta Brand 85gsm Microfiber Pillowcases -- Comfy Sleep</v>
      </c>
      <c r="B103" s="313" t="s">
        <v>357</v>
      </c>
      <c r="C103" s="317" t="s">
        <v>42</v>
      </c>
      <c r="D103" s="258" t="s">
        <v>318</v>
      </c>
      <c r="E103" s="311" t="s">
        <v>362</v>
      </c>
      <c r="F103" s="259" t="s">
        <v>490</v>
      </c>
      <c r="G103" s="259" t="s">
        <v>491</v>
      </c>
      <c r="H103" s="256">
        <f>I103*0.95</f>
        <v>1.0293249999999998</v>
      </c>
      <c r="I103" s="256">
        <f>'85gsm Serta 10-29'!G12</f>
        <v>1.0834999999999999</v>
      </c>
      <c r="J103" s="258">
        <v>25</v>
      </c>
      <c r="K103" s="260">
        <v>16</v>
      </c>
      <c r="L103" s="261">
        <v>24</v>
      </c>
      <c r="M103" s="258">
        <v>8</v>
      </c>
      <c r="N103" s="258">
        <v>1.99</v>
      </c>
      <c r="O103" s="269">
        <v>2.25</v>
      </c>
      <c r="P103" s="263">
        <v>4000</v>
      </c>
      <c r="Q103" s="262">
        <f t="shared" ref="Q103:Q110" si="21">P103*O103</f>
        <v>9000</v>
      </c>
      <c r="R103" s="262" t="e">
        <f>P103*#REF!</f>
        <v>#REF!</v>
      </c>
    </row>
    <row r="104" spans="1:19" s="6" customFormat="1" ht="27" customHeight="1">
      <c r="A104" s="303"/>
      <c r="B104" s="313"/>
      <c r="C104" s="306"/>
      <c r="D104" s="258" t="s">
        <v>319</v>
      </c>
      <c r="E104" s="312"/>
      <c r="F104" s="259" t="s">
        <v>492</v>
      </c>
      <c r="G104" s="259" t="s">
        <v>493</v>
      </c>
      <c r="H104" s="256">
        <f t="shared" ref="H104:H110" si="22">I104*0.95</f>
        <v>1.1790450000000001</v>
      </c>
      <c r="I104" s="256">
        <f>'85gsm Serta 10-29'!G13</f>
        <v>1.2411000000000001</v>
      </c>
      <c r="J104" s="258">
        <v>25</v>
      </c>
      <c r="K104" s="260">
        <v>16</v>
      </c>
      <c r="L104" s="261">
        <v>26</v>
      </c>
      <c r="M104" s="258">
        <v>8</v>
      </c>
      <c r="N104" s="258">
        <v>2.41</v>
      </c>
      <c r="O104" s="269">
        <v>2.65</v>
      </c>
      <c r="P104" s="263">
        <v>3000</v>
      </c>
      <c r="Q104" s="262">
        <f t="shared" si="21"/>
        <v>7950</v>
      </c>
      <c r="R104" s="262" t="e">
        <f>P104*#REF!</f>
        <v>#REF!</v>
      </c>
    </row>
    <row r="105" spans="1:19" s="6" customFormat="1" ht="27" customHeight="1">
      <c r="A105" s="303"/>
      <c r="B105" s="313"/>
      <c r="C105" s="306"/>
      <c r="D105" s="258" t="s">
        <v>318</v>
      </c>
      <c r="E105" s="311" t="s">
        <v>355</v>
      </c>
      <c r="F105" s="259" t="s">
        <v>494</v>
      </c>
      <c r="G105" s="259" t="s">
        <v>495</v>
      </c>
      <c r="H105" s="256">
        <f t="shared" si="22"/>
        <v>1.0293249999999998</v>
      </c>
      <c r="I105" s="256">
        <f>I103</f>
        <v>1.0834999999999999</v>
      </c>
      <c r="J105" s="258">
        <v>25</v>
      </c>
      <c r="K105" s="260">
        <v>16</v>
      </c>
      <c r="L105" s="261">
        <v>24</v>
      </c>
      <c r="M105" s="258">
        <v>8</v>
      </c>
      <c r="N105" s="258">
        <v>1.99</v>
      </c>
      <c r="O105" s="269">
        <v>2.25</v>
      </c>
      <c r="P105" s="263">
        <v>3200</v>
      </c>
      <c r="Q105" s="262">
        <f t="shared" si="21"/>
        <v>7200</v>
      </c>
      <c r="R105" s="262" t="e">
        <f>P105*#REF!</f>
        <v>#REF!</v>
      </c>
    </row>
    <row r="106" spans="1:19" s="6" customFormat="1" ht="27" customHeight="1">
      <c r="A106" s="303"/>
      <c r="B106" s="313"/>
      <c r="C106" s="306"/>
      <c r="D106" s="258" t="s">
        <v>319</v>
      </c>
      <c r="E106" s="312"/>
      <c r="F106" s="259" t="s">
        <v>496</v>
      </c>
      <c r="G106" s="259" t="s">
        <v>497</v>
      </c>
      <c r="H106" s="256">
        <f t="shared" si="22"/>
        <v>1.1790450000000001</v>
      </c>
      <c r="I106" s="256">
        <f>I104</f>
        <v>1.2411000000000001</v>
      </c>
      <c r="J106" s="258">
        <v>25</v>
      </c>
      <c r="K106" s="260">
        <v>16</v>
      </c>
      <c r="L106" s="261">
        <v>26</v>
      </c>
      <c r="M106" s="258">
        <v>8</v>
      </c>
      <c r="N106" s="258">
        <v>2.41</v>
      </c>
      <c r="O106" s="269">
        <v>2.65</v>
      </c>
      <c r="P106" s="263">
        <v>1000</v>
      </c>
      <c r="Q106" s="262">
        <f t="shared" si="21"/>
        <v>2650</v>
      </c>
      <c r="R106" s="262" t="e">
        <f>P106*#REF!</f>
        <v>#REF!</v>
      </c>
    </row>
    <row r="107" spans="1:19" s="6" customFormat="1" ht="27" customHeight="1">
      <c r="A107" s="303"/>
      <c r="B107" s="313"/>
      <c r="C107" s="306"/>
      <c r="D107" s="258" t="s">
        <v>318</v>
      </c>
      <c r="E107" s="311" t="s">
        <v>361</v>
      </c>
      <c r="F107" s="259" t="s">
        <v>498</v>
      </c>
      <c r="G107" s="259" t="s">
        <v>499</v>
      </c>
      <c r="H107" s="256">
        <f t="shared" si="22"/>
        <v>1.0293249999999998</v>
      </c>
      <c r="I107" s="256">
        <f>I103</f>
        <v>1.0834999999999999</v>
      </c>
      <c r="J107" s="258">
        <v>25</v>
      </c>
      <c r="K107" s="260">
        <v>16</v>
      </c>
      <c r="L107" s="261">
        <v>24</v>
      </c>
      <c r="M107" s="258">
        <v>8</v>
      </c>
      <c r="N107" s="258">
        <v>1.99</v>
      </c>
      <c r="O107" s="269">
        <v>2.25</v>
      </c>
      <c r="P107" s="263">
        <v>3200</v>
      </c>
      <c r="Q107" s="262">
        <f t="shared" si="21"/>
        <v>7200</v>
      </c>
      <c r="R107" s="262" t="e">
        <f>P107*#REF!</f>
        <v>#REF!</v>
      </c>
    </row>
    <row r="108" spans="1:19" s="6" customFormat="1" ht="27" customHeight="1">
      <c r="A108" s="303"/>
      <c r="B108" s="313"/>
      <c r="C108" s="306"/>
      <c r="D108" s="258" t="s">
        <v>321</v>
      </c>
      <c r="E108" s="312"/>
      <c r="F108" s="259" t="s">
        <v>500</v>
      </c>
      <c r="G108" s="259" t="s">
        <v>501</v>
      </c>
      <c r="H108" s="256">
        <f t="shared" si="22"/>
        <v>1.1790450000000001</v>
      </c>
      <c r="I108" s="256">
        <f>I104</f>
        <v>1.2411000000000001</v>
      </c>
      <c r="J108" s="258">
        <v>25</v>
      </c>
      <c r="K108" s="260">
        <v>16</v>
      </c>
      <c r="L108" s="261">
        <v>26</v>
      </c>
      <c r="M108" s="258">
        <v>8</v>
      </c>
      <c r="N108" s="258">
        <v>2.41</v>
      </c>
      <c r="O108" s="269">
        <v>2.65</v>
      </c>
      <c r="P108" s="263">
        <v>1000</v>
      </c>
      <c r="Q108" s="262">
        <f t="shared" si="21"/>
        <v>2650</v>
      </c>
      <c r="R108" s="262" t="e">
        <f>P108*#REF!</f>
        <v>#REF!</v>
      </c>
    </row>
    <row r="109" spans="1:19" s="6" customFormat="1" ht="27" customHeight="1">
      <c r="A109" s="303"/>
      <c r="B109" s="313"/>
      <c r="C109" s="306"/>
      <c r="D109" s="258" t="s">
        <v>318</v>
      </c>
      <c r="E109" s="311" t="s">
        <v>349</v>
      </c>
      <c r="F109" s="259" t="s">
        <v>502</v>
      </c>
      <c r="G109" s="259" t="s">
        <v>503</v>
      </c>
      <c r="H109" s="256">
        <f t="shared" si="22"/>
        <v>1.0293249999999998</v>
      </c>
      <c r="I109" s="256">
        <f>I103</f>
        <v>1.0834999999999999</v>
      </c>
      <c r="J109" s="258">
        <v>25</v>
      </c>
      <c r="K109" s="260">
        <v>16</v>
      </c>
      <c r="L109" s="261">
        <v>24</v>
      </c>
      <c r="M109" s="258">
        <v>8</v>
      </c>
      <c r="N109" s="258">
        <v>1.99</v>
      </c>
      <c r="O109" s="269">
        <v>2.25</v>
      </c>
      <c r="P109" s="263">
        <v>3600</v>
      </c>
      <c r="Q109" s="262">
        <f t="shared" si="21"/>
        <v>8100</v>
      </c>
      <c r="R109" s="262" t="e">
        <f>P109*#REF!</f>
        <v>#REF!</v>
      </c>
    </row>
    <row r="110" spans="1:19" s="6" customFormat="1" ht="27" customHeight="1">
      <c r="A110" s="316"/>
      <c r="B110" s="313"/>
      <c r="C110" s="318"/>
      <c r="D110" s="258" t="s">
        <v>319</v>
      </c>
      <c r="E110" s="312"/>
      <c r="F110" s="259" t="s">
        <v>504</v>
      </c>
      <c r="G110" s="259" t="s">
        <v>505</v>
      </c>
      <c r="H110" s="256">
        <f t="shared" si="22"/>
        <v>1.1790450000000001</v>
      </c>
      <c r="I110" s="256">
        <f>I104</f>
        <v>1.2411000000000001</v>
      </c>
      <c r="J110" s="258">
        <v>25</v>
      </c>
      <c r="K110" s="260">
        <v>16</v>
      </c>
      <c r="L110" s="261">
        <v>26</v>
      </c>
      <c r="M110" s="258">
        <v>8</v>
      </c>
      <c r="N110" s="258">
        <v>2.41</v>
      </c>
      <c r="O110" s="269">
        <v>2.65</v>
      </c>
      <c r="P110" s="263">
        <v>1000</v>
      </c>
      <c r="Q110" s="262">
        <f t="shared" si="21"/>
        <v>2650</v>
      </c>
      <c r="R110" s="262" t="e">
        <f>P110*#REF!</f>
        <v>#REF!</v>
      </c>
    </row>
    <row r="111" spans="1:19" ht="21" customHeight="1">
      <c r="A111" s="233"/>
      <c r="B111" s="234"/>
      <c r="C111" s="235"/>
      <c r="D111" s="234"/>
      <c r="O111" s="270"/>
      <c r="P111" s="57">
        <f>SUM(P103:P110)</f>
        <v>20000</v>
      </c>
      <c r="Q111" s="271">
        <f>SUM(Q103:Q110)</f>
        <v>47400</v>
      </c>
      <c r="R111" s="271" t="e">
        <f>SUM(R103:R110)</f>
        <v>#REF!</v>
      </c>
      <c r="S111" s="272" t="e">
        <f>(Q111-R111)/Q111</f>
        <v>#REF!</v>
      </c>
    </row>
    <row r="113" spans="16:17">
      <c r="P113" s="217" t="s">
        <v>322</v>
      </c>
      <c r="Q113" s="218">
        <f>P111+P99+P83+P71+P62+P53+P42+P31+P20</f>
        <v>91924</v>
      </c>
    </row>
    <row r="114" spans="16:17">
      <c r="P114" s="217" t="s">
        <v>87</v>
      </c>
      <c r="Q114" s="219">
        <f>Q111+Q99+Q83+Q71+Q62+Q53+Q42+Q31+Q20</f>
        <v>585862</v>
      </c>
    </row>
    <row r="115" spans="16:17">
      <c r="P115" s="217" t="s">
        <v>88</v>
      </c>
      <c r="Q115" s="219" t="e">
        <f>R111+R99+R83+R71+R62+R53+R42+R31+R20</f>
        <v>#REF!</v>
      </c>
    </row>
    <row r="116" spans="16:17">
      <c r="P116" s="217" t="s">
        <v>323</v>
      </c>
      <c r="Q116" s="220" t="e">
        <f>(Q114-Q115)/Q114</f>
        <v>#REF!</v>
      </c>
    </row>
  </sheetData>
  <protectedRanges>
    <protectedRange password="F78C" sqref="DN4 DG4:DH6 DI5:DJ6 DK5:DM5 DK6 DM6:DN6" name="区域1"/>
  </protectedRanges>
  <mergeCells count="74">
    <mergeCell ref="A103:A110"/>
    <mergeCell ref="B103:B110"/>
    <mergeCell ref="C103:C110"/>
    <mergeCell ref="E103:E104"/>
    <mergeCell ref="E105:E106"/>
    <mergeCell ref="E107:E108"/>
    <mergeCell ref="E109:E110"/>
    <mergeCell ref="E87:E88"/>
    <mergeCell ref="E89:E90"/>
    <mergeCell ref="E91:E92"/>
    <mergeCell ref="E93:E94"/>
    <mergeCell ref="A87:A98"/>
    <mergeCell ref="B87:B98"/>
    <mergeCell ref="C87:C98"/>
    <mergeCell ref="E95:E96"/>
    <mergeCell ref="E97:E98"/>
    <mergeCell ref="A75:A82"/>
    <mergeCell ref="B75:B82"/>
    <mergeCell ref="C75:C82"/>
    <mergeCell ref="A57:A61"/>
    <mergeCell ref="B57:B61"/>
    <mergeCell ref="C57:C61"/>
    <mergeCell ref="A66:A70"/>
    <mergeCell ref="B66:B70"/>
    <mergeCell ref="C66:C70"/>
    <mergeCell ref="A35:A41"/>
    <mergeCell ref="B35:B41"/>
    <mergeCell ref="C35:C41"/>
    <mergeCell ref="A46:A52"/>
    <mergeCell ref="B46:B52"/>
    <mergeCell ref="C46:C52"/>
    <mergeCell ref="A24:A30"/>
    <mergeCell ref="B24:B30"/>
    <mergeCell ref="C24:C30"/>
    <mergeCell ref="G7:G9"/>
    <mergeCell ref="A7:A9"/>
    <mergeCell ref="B7:B9"/>
    <mergeCell ref="C7:C9"/>
    <mergeCell ref="D7:D9"/>
    <mergeCell ref="F7:F9"/>
    <mergeCell ref="E7:E9"/>
    <mergeCell ref="B13:B19"/>
    <mergeCell ref="C13:C19"/>
    <mergeCell ref="K6:L6"/>
    <mergeCell ref="H7:H9"/>
    <mergeCell ref="A13:A19"/>
    <mergeCell ref="Q7:Q9"/>
    <mergeCell ref="R7:R9"/>
    <mergeCell ref="O7:O9"/>
    <mergeCell ref="P7:P9"/>
    <mergeCell ref="I2:J2"/>
    <mergeCell ref="K2:L2"/>
    <mergeCell ref="M2:N2"/>
    <mergeCell ref="I3:J3"/>
    <mergeCell ref="K3:L3"/>
    <mergeCell ref="M3:N3"/>
    <mergeCell ref="E2:H2"/>
    <mergeCell ref="E3:H3"/>
    <mergeCell ref="E4:H4"/>
    <mergeCell ref="E5:H5"/>
    <mergeCell ref="E6:H6"/>
    <mergeCell ref="K4:L4"/>
    <mergeCell ref="M4:N4"/>
    <mergeCell ref="I4:J4"/>
    <mergeCell ref="M6:N6"/>
    <mergeCell ref="M8:M9"/>
    <mergeCell ref="J8:L8"/>
    <mergeCell ref="I5:J5"/>
    <mergeCell ref="N8:N9"/>
    <mergeCell ref="I7:I9"/>
    <mergeCell ref="J7:N7"/>
    <mergeCell ref="K5:L5"/>
    <mergeCell ref="M5:N5"/>
    <mergeCell ref="I6:J6"/>
  </mergeCells>
  <phoneticPr fontId="6" type="noConversion"/>
  <dataValidations count="11">
    <dataValidation type="list" allowBlank="1" showInputMessage="1" showErrorMessage="1" sqref="D2 ID2 RZ2 ABV2 ALR2 AVN2 BFJ2 BPF2 BZB2 CIX2 CST2 DCP2 DML2 DWH2 EGD2 EPZ2 EZV2 FJR2 FTN2 GDJ2 GNF2 GXB2 HGX2 HQT2 IAP2 IKL2 IUH2 JED2 JNZ2 JXV2 KHR2 KRN2 LBJ2 LLF2 LVB2 MEX2 MOT2 MYP2 NIL2 NSH2 OCD2 OLZ2 OVV2 PFR2 PPN2 PZJ2 QJF2 QTB2 RCX2 RMT2 RWP2 SGL2 SQH2 TAD2 TJZ2 TTV2 UDR2 UNN2 UXJ2 VHF2 VRB2 WAX2 WKT2 WUP2" xr:uid="{00000000-0002-0000-0000-000000000000}">
      <formula1>$CR$2:$DF$2</formula1>
    </dataValidation>
    <dataValidation type="list" allowBlank="1" showInputMessage="1" showErrorMessage="1" sqref="I6:J6 IG6:IH6 SC6:SD6 ABY6:ABZ6 ALU6:ALV6 AVQ6:AVR6 BFM6:BFN6 BPI6:BPJ6 BZE6:BZF6 CJA6:CJB6 CSW6:CSX6 DCS6:DCT6 DMO6:DMP6 DWK6:DWL6 EGG6:EGH6 EQC6:EQD6 EZY6:EZZ6 FJU6:FJV6 FTQ6:FTR6 GDM6:GDN6 GNI6:GNJ6 GXE6:GXF6 HHA6:HHB6 HQW6:HQX6 IAS6:IAT6 IKO6:IKP6 IUK6:IUL6 JEG6:JEH6 JOC6:JOD6 JXY6:JXZ6 KHU6:KHV6 KRQ6:KRR6 LBM6:LBN6 LLI6:LLJ6 LVE6:LVF6 MFA6:MFB6 MOW6:MOX6 MYS6:MYT6 NIO6:NIP6 NSK6:NSL6 OCG6:OCH6 OMC6:OMD6 OVY6:OVZ6 PFU6:PFV6 PPQ6:PPR6 PZM6:PZN6 QJI6:QJJ6 QTE6:QTF6 RDA6:RDB6 RMW6:RMX6 RWS6:RWT6 SGO6:SGP6 SQK6:SQL6 TAG6:TAH6 TKC6:TKD6 TTY6:TTZ6 UDU6:UDV6 UNQ6:UNR6 UXM6:UXN6 VHI6:VHJ6 VRE6:VRF6 WBA6:WBB6 WKW6:WKX6 WUS6:WUT6" xr:uid="{00000000-0002-0000-0000-000001000000}">
      <formula1>$DG$3:$FE$3</formula1>
    </dataValidation>
    <dataValidation type="list" allowBlank="1" showInputMessage="1" showErrorMessage="1" sqref="B4 IB4 RX4 ABT4 ALP4 AVL4 BFH4 BPD4 BYZ4 CIV4 CSR4 DCN4 DMJ4 DWF4 EGB4 EPX4 EZT4 FJP4 FTL4 GDH4 GND4 GWZ4 HGV4 HQR4 IAN4 IKJ4 IUF4 JEB4 JNX4 JXT4 KHP4 KRL4 LBH4 LLD4 LUZ4 MEV4 MOR4 MYN4 NIJ4 NSF4 OCB4 OLX4 OVT4 PFP4 PPL4 PZH4 QJD4 QSZ4 RCV4 RMR4 RWN4 SGJ4 SQF4 TAB4 TJX4 TTT4 UDP4 UNL4 UXH4 VHD4 VQZ4 WAV4 WKR4 WUN4" xr:uid="{00000000-0002-0000-0000-000002000000}">
      <formula1>$DJ$4:$EX$4</formula1>
    </dataValidation>
    <dataValidation type="list" allowBlank="1" showInputMessage="1" showErrorMessage="1" sqref="B5 IB5 RX5 ABT5 ALP5 AVL5 BFH5 BPD5 BYZ5 CIV5 CSR5 DCN5 DMJ5 DWF5 EGB5 EPX5 EZT5 FJP5 FTL5 GDH5 GND5 GWZ5 HGV5 HQR5 IAN5 IKJ5 IUF5 JEB5 JNX5 JXT5 KHP5 KRL5 LBH5 LLD5 LUZ5 MEV5 MOR5 MYN5 NIJ5 NSF5 OCB5 OLX5 OVT5 PFP5 PPL5 PZH5 QJD5 QSZ5 RCV5 RMR5 RWN5 SGJ5 SQF5 TAB5 TJX5 TTT5 UDP5 UNL5 UXH5 VHD5 VQZ5 WAV5 WKR5 WUN5" xr:uid="{00000000-0002-0000-0000-000003000000}">
      <formula1>$DP$5:$DQ$5</formula1>
    </dataValidation>
    <dataValidation type="list" allowBlank="1" showInputMessage="1" showErrorMessage="1" sqref="ID4 WUP4 WKT4 WAX4 VRB4 VHF4 UXJ4 UNN4 UDR4 TTV4 TJZ4 TAD4 SQH4 SGL4 RWP4 RMT4 RCX4 QTB4 QJF4 PZJ4 PPN4 PFR4 OVV4 OLZ4 OCD4 NSH4 NIL4 MYP4 MOT4 MEX4 LVB4 LLF4 LBJ4 KRN4 KHR4 JXV4 JNZ4 JED4 IUH4 IKL4 IAP4 HQT4 HGX4 GXB4 GNF4 GDJ4 FTN4 FJR4 EZV4 EPZ4 EGD4 DWH4 DML4 DCP4 CST4 CIX4 BZB4 BPF4 BFJ4 AVN4 ALR4 ABV4 RZ4 D4" xr:uid="{00000000-0002-0000-0000-000004000000}">
      <formula1>#REF!</formula1>
    </dataValidation>
    <dataValidation type="list" allowBlank="1" showInputMessage="1" showErrorMessage="1" sqref="I5:J5 IG5:IH5 SC5:SD5 ABY5:ABZ5 ALU5:ALV5 AVQ5:AVR5 BFM5:BFN5 BPI5:BPJ5 BZE5:BZF5 CJA5:CJB5 CSW5:CSX5 DCS5:DCT5 DMO5:DMP5 DWK5:DWL5 EGG5:EGH5 EQC5:EQD5 EZY5:EZZ5 FJU5:FJV5 FTQ5:FTR5 GDM5:GDN5 GNI5:GNJ5 GXE5:GXF5 HHA5:HHB5 HQW5:HQX5 IAS5:IAT5 IKO5:IKP5 IUK5:IUL5 JEG5:JEH5 JOC5:JOD5 JXY5:JXZ5 KHU5:KHV5 KRQ5:KRR5 LBM5:LBN5 LLI5:LLJ5 LVE5:LVF5 MFA5:MFB5 MOW5:MOX5 MYS5:MYT5 NIO5:NIP5 NSK5:NSL5 OCG5:OCH5 OMC5:OMD5 OVY5:OVZ5 PFU5:PFV5 PPQ5:PPR5 PZM5:PZN5 QJI5:QJJ5 QTE5:QTF5 RDA5:RDB5 RMW5:RMX5 RWS5:RWT5 SGO5:SGP5 SQK5:SQL5 TAG5:TAH5 TKC5:TKD5 TTY5:TTZ5 UDU5:UDV5 UNQ5:UNR5 UXM5:UXN5 VHI5:VHJ5 VRE5:VRF5 WBA5:WBB5 WKW5:WKX5 WUS5:WUT5" xr:uid="{00000000-0002-0000-0000-000005000000}">
      <formula1>$DG$2:$FG$2</formula1>
    </dataValidation>
    <dataValidation type="list" allowBlank="1" showInputMessage="1" showErrorMessage="1" sqref="I2:J2 IG2:IH2 SC2:SD2 ABY2:ABZ2 ALU2:ALV2 AVQ2:AVR2 BFM2:BFN2 BPI2:BPJ2 BZE2:BZF2 CJA2:CJB2 CSW2:CSX2 DCS2:DCT2 DMO2:DMP2 DWK2:DWL2 EGG2:EGH2 EQC2:EQD2 EZY2:EZZ2 FJU2:FJV2 FTQ2:FTR2 GDM2:GDN2 GNI2:GNJ2 GXE2:GXF2 HHA2:HHB2 HQW2:HQX2 IAS2:IAT2 IKO2:IKP2 IUK2:IUL2 JEG2:JEH2 JOC2:JOD2 JXY2:JXZ2 KHU2:KHV2 KRQ2:KRR2 LBM2:LBN2 LLI2:LLJ2 LVE2:LVF2 MFA2:MFB2 MOW2:MOX2 MYS2:MYT2 NIO2:NIP2 NSK2:NSL2 OCG2:OCH2 OMC2:OMD2 OVY2:OVZ2 PFU2:PFV2 PPQ2:PPR2 PZM2:PZN2 QJI2:QJJ2 QTE2:QTF2 RDA2:RDB2 RMW2:RMX2 RWS2:RWT2 SGO2:SGP2 SQK2:SQL2 TAG2:TAH2 TKC2:TKD2 TTY2:TTZ2 UDU2:UDV2 UNQ2:UNR2 UXM2:UXN2 VHI2:VHJ2 VRE2:VRF2 WBA2:WBB2 WKW2:WKX2 WUS2:WUT2" xr:uid="{00000000-0002-0000-0000-000006000000}">
      <formula1>$DG$4:$DH$4</formula1>
    </dataValidation>
    <dataValidation type="list" allowBlank="1" showInputMessage="1" showErrorMessage="1" sqref="M5 IK5 SG5 ACC5 ALY5 AVU5 BFQ5 BPM5 BZI5 CJE5 CTA5 DCW5 DMS5 DWO5 EGK5 EQG5 FAC5 FJY5 FTU5 GDQ5 GNM5 GXI5 HHE5 HRA5 IAW5 IKS5 IUO5 JEK5 JOG5 JYC5 KHY5 KRU5 LBQ5 LLM5 LVI5 MFE5 MPA5 MYW5 NIS5 NSO5 OCK5 OMG5 OWC5 PFY5 PPU5 PZQ5 QJM5 QTI5 RDE5 RNA5 RWW5 SGS5 SQO5 TAK5 TKG5 TUC5 UDY5 UNU5 UXQ5 VHM5 VRI5 WBE5 WLA5 WUW5 B6 IB6 RX6 ABT6 ALP6 AVL6 BFH6 BPD6 BYZ6 CIV6 CSR6 DCN6 DMJ6 DWF6 EGB6 EPX6 EZT6 FJP6 FTL6 GDH6 GND6 GWZ6 HGV6 HQR6 IAN6 IKJ6 IUF6 JEB6 JNX6 JXT6 KHP6 KRL6 LBH6 LLD6 LUZ6 MEV6 MOR6 MYN6 NIJ6 NSF6 OCB6 OLX6 OVT6 PFP6 PPL6 PZH6 QJD6 QSZ6 RCV6 RMR6 RWN6 SGJ6 SQF6 TAB6 TJX6 TTT6 UDP6 UNL6 UXH6 VHD6 VQZ6 WAV6 WKR6 WUN6" xr:uid="{00000000-0002-0000-0000-000007000000}">
      <formula1>$DL$5:$DM$5</formula1>
    </dataValidation>
    <dataValidation type="list" allowBlank="1" showInputMessage="1" showErrorMessage="1" sqref="M4:N4 IK4:IL4 SG4:SH4 ACC4:ACD4 ALY4:ALZ4 AVU4:AVV4 BFQ4:BFR4 BPM4:BPN4 BZI4:BZJ4 CJE4:CJF4 CTA4:CTB4 DCW4:DCX4 DMS4:DMT4 DWO4:DWP4 EGK4:EGL4 EQG4:EQH4 FAC4:FAD4 FJY4:FJZ4 FTU4:FTV4 GDQ4:GDR4 GNM4:GNN4 GXI4:GXJ4 HHE4:HHF4 HRA4:HRB4 IAW4:IAX4 IKS4:IKT4 IUO4:IUP4 JEK4:JEL4 JOG4:JOH4 JYC4:JYD4 KHY4:KHZ4 KRU4:KRV4 LBQ4:LBR4 LLM4:LLN4 LVI4:LVJ4 MFE4:MFF4 MPA4:MPB4 MYW4:MYX4 NIS4:NIT4 NSO4:NSP4 OCK4:OCL4 OMG4:OMH4 OWC4:OWD4 PFY4:PFZ4 PPU4:PPV4 PZQ4:PZR4 QJM4:QJN4 QTI4:QTJ4 RDE4:RDF4 RNA4:RNB4 RWW4:RWX4 SGS4:SGT4 SQO4:SQP4 TAK4:TAL4 TKG4:TKH4 TUC4:TUD4 UDY4:UDZ4 UNU4:UNV4 UXQ4:UXR4 VHM4:VHN4 VRI4:VRJ4 WBE4:WBF4 WLA4:WLB4 WUW4:WUX4" xr:uid="{00000000-0002-0000-0000-000008000000}">
      <formula1>$DN$5:$DO$5</formula1>
    </dataValidation>
    <dataValidation type="list" allowBlank="1" showInputMessage="1" showErrorMessage="1" sqref="I4:J4 IG4:IH4 SC4:SD4 ABY4:ABZ4 ALU4:ALV4 AVQ4:AVR4 BFM4:BFN4 BPI4:BPJ4 BZE4:BZF4 CJA4:CJB4 CSW4:CSX4 DCS4:DCT4 DMO4:DMP4 DWK4:DWL4 EGG4:EGH4 EQC4:EQD4 EZY4:EZZ4 FJU4:FJV4 FTQ4:FTR4 GDM4:GDN4 GNI4:GNJ4 GXE4:GXF4 HHA4:HHB4 HQW4:HQX4 IAS4:IAT4 IKO4:IKP4 IUK4:IUL4 JEG4:JEH4 JOC4:JOD4 JXY4:JXZ4 KHU4:KHV4 KRQ4:KRR4 LBM4:LBN4 LLI4:LLJ4 LVE4:LVF4 MFA4:MFB4 MOW4:MOX4 MYS4:MYT4 NIO4:NIP4 NSK4:NSL4 OCG4:OCH4 OMC4:OMD4 OVY4:OVZ4 PFU4:PFV4 PPQ4:PPR4 PZM4:PZN4 QJI4:QJJ4 QTE4:QTF4 RDA4:RDB4 RMW4:RMX4 RWS4:RWT4 SGO4:SGP4 SQK4:SQL4 TAG4:TAH4 TKC4:TKD4 TTY4:TTZ4 UDU4:UDV4 UNQ4:UNR4 UXM4:UXN4 VHI4:VHJ4 VRE4:VRF4 WBA4:WBB4 WKW4:WKX4 WUS4:WUT4" xr:uid="{00000000-0002-0000-0000-000009000000}">
      <formula1>$DG$6:$DN$6</formula1>
    </dataValidation>
    <dataValidation type="list" allowBlank="1" showInputMessage="1" showErrorMessage="1" sqref="I3:J3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xr:uid="{00000000-0002-0000-0000-00000A000000}">
      <formula1>$DG$5:$DJ$5</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1"/>
  <sheetViews>
    <sheetView topLeftCell="C1" workbookViewId="0">
      <selection activeCell="E15" sqref="E15"/>
    </sheetView>
  </sheetViews>
  <sheetFormatPr defaultColWidth="9" defaultRowHeight="13.2"/>
  <cols>
    <col min="1" max="1" width="12.6640625" style="172" customWidth="1"/>
    <col min="2" max="2" width="11.109375" style="172" customWidth="1"/>
    <col min="3" max="3" width="27.109375" style="172" customWidth="1"/>
    <col min="4" max="4" width="18" style="172" customWidth="1"/>
    <col min="5" max="5" width="29.88671875" style="172" customWidth="1"/>
    <col min="6" max="6" width="9.109375" style="172" customWidth="1"/>
    <col min="7" max="9" width="6.5546875" style="172" customWidth="1"/>
    <col min="10" max="12" width="9" style="172"/>
    <col min="13" max="14" width="10.33203125" style="172" customWidth="1"/>
    <col min="15" max="15" width="15.5546875" style="172" customWidth="1"/>
    <col min="16" max="16384" width="9" style="172"/>
  </cols>
  <sheetData>
    <row r="1" spans="1:15" ht="18" customHeight="1">
      <c r="A1" s="207" t="s">
        <v>0</v>
      </c>
      <c r="B1" s="206" t="s">
        <v>1</v>
      </c>
      <c r="C1" s="205" t="s">
        <v>2</v>
      </c>
      <c r="D1" s="204" t="s">
        <v>3</v>
      </c>
      <c r="E1" s="203">
        <v>45549</v>
      </c>
      <c r="F1" s="197"/>
      <c r="G1" s="196"/>
      <c r="H1" s="194"/>
      <c r="I1" s="195"/>
      <c r="J1" s="195"/>
      <c r="K1" s="195"/>
      <c r="L1" s="195"/>
      <c r="M1" s="194"/>
      <c r="N1" s="194"/>
    </row>
    <row r="2" spans="1:15" ht="24" customHeight="1">
      <c r="A2" s="232" t="s">
        <v>4</v>
      </c>
      <c r="B2" s="231" t="s">
        <v>49</v>
      </c>
      <c r="C2" s="230" t="s">
        <v>2</v>
      </c>
      <c r="D2" s="229" t="s">
        <v>5</v>
      </c>
      <c r="E2" s="228" t="s">
        <v>43</v>
      </c>
      <c r="F2" s="197"/>
      <c r="G2" s="196"/>
      <c r="H2" s="194"/>
      <c r="I2" s="195"/>
      <c r="J2" s="195"/>
      <c r="K2" s="195"/>
      <c r="L2" s="195"/>
      <c r="M2" s="194"/>
      <c r="N2" s="194"/>
    </row>
    <row r="3" spans="1:15">
      <c r="A3" s="319" t="s">
        <v>6</v>
      </c>
      <c r="B3" s="319" t="s">
        <v>7</v>
      </c>
      <c r="C3" s="319" t="s">
        <v>8</v>
      </c>
      <c r="D3" s="319" t="s">
        <v>9</v>
      </c>
      <c r="E3" s="319" t="s">
        <v>10</v>
      </c>
      <c r="F3" s="321" t="s">
        <v>11</v>
      </c>
      <c r="G3" s="324" t="s">
        <v>12</v>
      </c>
      <c r="H3" s="325"/>
      <c r="I3" s="325"/>
      <c r="J3" s="325"/>
      <c r="K3" s="325"/>
      <c r="L3" s="325"/>
      <c r="M3" s="325"/>
      <c r="N3" s="326"/>
      <c r="O3" s="193" t="s">
        <v>13</v>
      </c>
    </row>
    <row r="4" spans="1:15">
      <c r="A4" s="319"/>
      <c r="B4" s="319"/>
      <c r="C4" s="319"/>
      <c r="D4" s="319"/>
      <c r="E4" s="319"/>
      <c r="F4" s="322"/>
      <c r="G4" s="327" t="s">
        <v>14</v>
      </c>
      <c r="H4" s="327"/>
      <c r="I4" s="327"/>
      <c r="J4" s="319" t="s">
        <v>15</v>
      </c>
      <c r="K4" s="320" t="s">
        <v>16</v>
      </c>
      <c r="L4" s="320" t="s">
        <v>17</v>
      </c>
      <c r="M4" s="319" t="s">
        <v>18</v>
      </c>
      <c r="N4" s="320" t="s">
        <v>19</v>
      </c>
      <c r="O4" s="227"/>
    </row>
    <row r="5" spans="1:15">
      <c r="A5" s="319"/>
      <c r="B5" s="319"/>
      <c r="C5" s="319"/>
      <c r="D5" s="319"/>
      <c r="E5" s="319"/>
      <c r="F5" s="323"/>
      <c r="G5" s="191" t="s">
        <v>20</v>
      </c>
      <c r="H5" s="190" t="s">
        <v>21</v>
      </c>
      <c r="I5" s="190" t="s">
        <v>22</v>
      </c>
      <c r="J5" s="319"/>
      <c r="K5" s="320"/>
      <c r="L5" s="320"/>
      <c r="M5" s="319"/>
      <c r="N5" s="320"/>
      <c r="O5" s="189"/>
    </row>
    <row r="6" spans="1:15" s="176" customFormat="1" ht="19.2">
      <c r="A6" s="188"/>
      <c r="B6" s="188"/>
      <c r="C6" s="183"/>
      <c r="D6" s="183"/>
      <c r="E6" s="183"/>
      <c r="F6" s="226" t="s">
        <v>332</v>
      </c>
      <c r="G6" s="186"/>
      <c r="H6" s="183"/>
      <c r="I6" s="183"/>
      <c r="J6" s="183"/>
      <c r="K6" s="185"/>
      <c r="L6" s="184"/>
      <c r="M6" s="183"/>
      <c r="N6" s="182"/>
      <c r="O6" s="181"/>
    </row>
    <row r="7" spans="1:15" s="176" customFormat="1" ht="28.2" customHeight="1">
      <c r="A7" s="328"/>
      <c r="B7" s="328" t="s">
        <v>302</v>
      </c>
      <c r="C7" s="329" t="s">
        <v>331</v>
      </c>
      <c r="D7" s="332" t="s">
        <v>330</v>
      </c>
      <c r="E7" s="223" t="s">
        <v>61</v>
      </c>
      <c r="F7" s="179">
        <v>3.97</v>
      </c>
      <c r="G7" s="114">
        <v>30</v>
      </c>
      <c r="H7" s="115">
        <v>25</v>
      </c>
      <c r="I7" s="114">
        <v>32</v>
      </c>
      <c r="J7" s="116">
        <v>4</v>
      </c>
      <c r="K7" s="178">
        <f t="shared" ref="K7:K13" si="0">G7*H7*I7/1000000/J7</f>
        <v>6.0000000000000001E-3</v>
      </c>
      <c r="L7" s="177">
        <f t="shared" ref="L7:L13" si="1">56/K7</f>
        <v>9333.3333333333339</v>
      </c>
      <c r="M7" s="178"/>
      <c r="N7" s="177"/>
      <c r="O7" s="119"/>
    </row>
    <row r="8" spans="1:15" s="176" customFormat="1" ht="28.2" customHeight="1">
      <c r="A8" s="328"/>
      <c r="B8" s="328"/>
      <c r="C8" s="330"/>
      <c r="D8" s="333"/>
      <c r="E8" s="225" t="s">
        <v>83</v>
      </c>
      <c r="F8" s="179">
        <v>4.8600000000000003</v>
      </c>
      <c r="G8" s="114">
        <v>30</v>
      </c>
      <c r="H8" s="115">
        <v>25</v>
      </c>
      <c r="I8" s="114">
        <v>36</v>
      </c>
      <c r="J8" s="116">
        <v>4</v>
      </c>
      <c r="K8" s="178">
        <f t="shared" si="0"/>
        <v>6.7499999999999999E-3</v>
      </c>
      <c r="L8" s="177">
        <f t="shared" si="1"/>
        <v>8296.2962962962956</v>
      </c>
      <c r="M8" s="178"/>
      <c r="N8" s="177"/>
      <c r="O8" s="119"/>
    </row>
    <row r="9" spans="1:15" s="176" customFormat="1" ht="28.2" customHeight="1">
      <c r="A9" s="328"/>
      <c r="B9" s="328"/>
      <c r="C9" s="330"/>
      <c r="D9" s="333"/>
      <c r="E9" s="225" t="s">
        <v>63</v>
      </c>
      <c r="F9" s="179">
        <v>5.4</v>
      </c>
      <c r="G9" s="114">
        <v>30</v>
      </c>
      <c r="H9" s="115">
        <v>25</v>
      </c>
      <c r="I9" s="114">
        <v>40</v>
      </c>
      <c r="J9" s="116">
        <v>4</v>
      </c>
      <c r="K9" s="178">
        <f t="shared" si="0"/>
        <v>7.4999999999999997E-3</v>
      </c>
      <c r="L9" s="177">
        <f t="shared" si="1"/>
        <v>7466.666666666667</v>
      </c>
      <c r="M9" s="178"/>
      <c r="N9" s="177"/>
      <c r="O9" s="119"/>
    </row>
    <row r="10" spans="1:15" s="176" customFormat="1" ht="28.2" customHeight="1">
      <c r="A10" s="328"/>
      <c r="B10" s="328"/>
      <c r="C10" s="330"/>
      <c r="D10" s="333"/>
      <c r="E10" s="225" t="s">
        <v>64</v>
      </c>
      <c r="F10" s="179">
        <v>6.25</v>
      </c>
      <c r="G10" s="114">
        <v>30</v>
      </c>
      <c r="H10" s="115">
        <v>25</v>
      </c>
      <c r="I10" s="114">
        <v>44</v>
      </c>
      <c r="J10" s="116">
        <v>4</v>
      </c>
      <c r="K10" s="178">
        <f t="shared" si="0"/>
        <v>8.2500000000000004E-3</v>
      </c>
      <c r="L10" s="177">
        <f t="shared" si="1"/>
        <v>6787.878787878788</v>
      </c>
      <c r="M10" s="178"/>
      <c r="N10" s="177"/>
      <c r="O10" s="119"/>
    </row>
    <row r="11" spans="1:15" s="176" customFormat="1" ht="28.2" customHeight="1">
      <c r="A11" s="328"/>
      <c r="B11" s="328"/>
      <c r="C11" s="331"/>
      <c r="D11" s="333"/>
      <c r="E11" s="224" t="s">
        <v>65</v>
      </c>
      <c r="F11" s="179">
        <v>6.33</v>
      </c>
      <c r="G11" s="114">
        <v>30</v>
      </c>
      <c r="H11" s="115">
        <v>25</v>
      </c>
      <c r="I11" s="114">
        <v>44</v>
      </c>
      <c r="J11" s="116">
        <v>4</v>
      </c>
      <c r="K11" s="178">
        <f t="shared" si="0"/>
        <v>8.2500000000000004E-3</v>
      </c>
      <c r="L11" s="177">
        <f t="shared" si="1"/>
        <v>6787.878787878788</v>
      </c>
      <c r="M11" s="178"/>
      <c r="N11" s="177"/>
      <c r="O11" s="119"/>
    </row>
    <row r="12" spans="1:15" s="176" customFormat="1" ht="28.2" customHeight="1">
      <c r="A12" s="328"/>
      <c r="B12" s="328"/>
      <c r="C12" s="329" t="s">
        <v>329</v>
      </c>
      <c r="D12" s="333"/>
      <c r="E12" s="223" t="s">
        <v>66</v>
      </c>
      <c r="F12" s="179">
        <v>1.1100000000000001</v>
      </c>
      <c r="G12" s="114">
        <v>25</v>
      </c>
      <c r="H12" s="115">
        <v>16</v>
      </c>
      <c r="I12" s="114">
        <v>24</v>
      </c>
      <c r="J12" s="116">
        <v>8</v>
      </c>
      <c r="K12" s="178">
        <f t="shared" si="0"/>
        <v>1.1999999999999999E-3</v>
      </c>
      <c r="L12" s="177">
        <f t="shared" si="1"/>
        <v>46666.666666666672</v>
      </c>
      <c r="M12" s="178"/>
      <c r="N12" s="177"/>
      <c r="O12" s="119"/>
    </row>
    <row r="13" spans="1:15" s="176" customFormat="1" ht="28.2" customHeight="1">
      <c r="A13" s="328"/>
      <c r="B13" s="328"/>
      <c r="C13" s="335"/>
      <c r="D13" s="334"/>
      <c r="E13" s="223" t="s">
        <v>67</v>
      </c>
      <c r="F13" s="179">
        <v>1.25</v>
      </c>
      <c r="G13" s="114">
        <v>25</v>
      </c>
      <c r="H13" s="115">
        <v>16</v>
      </c>
      <c r="I13" s="114">
        <v>26</v>
      </c>
      <c r="J13" s="116">
        <v>8</v>
      </c>
      <c r="K13" s="178">
        <f t="shared" si="0"/>
        <v>1.2999999999999999E-3</v>
      </c>
      <c r="L13" s="177">
        <f t="shared" si="1"/>
        <v>43076.923076923078</v>
      </c>
      <c r="M13" s="178"/>
      <c r="N13" s="177"/>
      <c r="O13" s="119"/>
    </row>
    <row r="14" spans="1:15">
      <c r="D14" s="175"/>
    </row>
    <row r="15" spans="1:15">
      <c r="C15" s="222" t="s">
        <v>328</v>
      </c>
      <c r="E15" s="172" t="s">
        <v>44</v>
      </c>
    </row>
    <row r="16" spans="1:15" ht="14.4">
      <c r="E16" s="173" t="s">
        <v>45</v>
      </c>
    </row>
    <row r="17" spans="1:5" ht="14.4">
      <c r="A17" s="172" t="s">
        <v>46</v>
      </c>
      <c r="E17" s="173" t="s">
        <v>327</v>
      </c>
    </row>
    <row r="18" spans="1:5" ht="14.4">
      <c r="A18" s="172" t="s">
        <v>326</v>
      </c>
      <c r="D18" s="222"/>
      <c r="E18" s="173" t="s">
        <v>325</v>
      </c>
    </row>
    <row r="19" spans="1:5" ht="14.4">
      <c r="E19" s="173" t="s">
        <v>84</v>
      </c>
    </row>
    <row r="21" spans="1:5">
      <c r="D21" s="172" t="s">
        <v>324</v>
      </c>
    </row>
  </sheetData>
  <mergeCells count="18">
    <mergeCell ref="A7:A13"/>
    <mergeCell ref="B7:B13"/>
    <mergeCell ref="C7:C11"/>
    <mergeCell ref="D7:D13"/>
    <mergeCell ref="C12:C13"/>
    <mergeCell ref="M4:M5"/>
    <mergeCell ref="N4:N5"/>
    <mergeCell ref="F3:F5"/>
    <mergeCell ref="A3:A5"/>
    <mergeCell ref="B3:B5"/>
    <mergeCell ref="C3:C5"/>
    <mergeCell ref="D3:D5"/>
    <mergeCell ref="E3:E5"/>
    <mergeCell ref="G3:N3"/>
    <mergeCell ref="G4:I4"/>
    <mergeCell ref="J4:J5"/>
    <mergeCell ref="K4:K5"/>
    <mergeCell ref="L4:L5"/>
  </mergeCells>
  <phoneticPr fontId="8"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47CE5-827A-488E-AA94-DD78F1424606}">
  <dimension ref="A1:P36"/>
  <sheetViews>
    <sheetView workbookViewId="0">
      <selection activeCell="G21" sqref="G21"/>
    </sheetView>
  </sheetViews>
  <sheetFormatPr defaultColWidth="9" defaultRowHeight="13.2"/>
  <cols>
    <col min="1" max="1" width="9.88671875" customWidth="1"/>
    <col min="2" max="2" width="11.109375" customWidth="1"/>
    <col min="3" max="3" width="27.109375" customWidth="1"/>
    <col min="4" max="4" width="18" customWidth="1"/>
    <col min="5" max="5" width="29.88671875" customWidth="1"/>
    <col min="6" max="6" width="10.109375" customWidth="1"/>
    <col min="7" max="7" width="11.88671875" customWidth="1"/>
    <col min="8" max="10" width="6.5546875" customWidth="1"/>
    <col min="14" max="15" width="10.33203125" customWidth="1"/>
    <col min="16" max="16" width="15.5546875" customWidth="1"/>
  </cols>
  <sheetData>
    <row r="1" spans="1:16" ht="18" customHeight="1">
      <c r="A1" s="207" t="s">
        <v>0</v>
      </c>
      <c r="B1" s="206" t="s">
        <v>49</v>
      </c>
      <c r="C1" s="205" t="s">
        <v>2</v>
      </c>
      <c r="D1" s="190" t="s">
        <v>3</v>
      </c>
      <c r="E1" s="203">
        <v>45594</v>
      </c>
      <c r="F1" s="197"/>
      <c r="G1" s="197"/>
      <c r="H1" s="196"/>
      <c r="I1" s="194"/>
      <c r="J1" s="195"/>
      <c r="K1" s="195"/>
      <c r="L1" s="195"/>
      <c r="M1" s="195"/>
      <c r="N1" s="194"/>
      <c r="O1" s="194"/>
    </row>
    <row r="2" spans="1:16" ht="17.399999999999999">
      <c r="A2" s="232" t="s">
        <v>4</v>
      </c>
      <c r="B2" s="201"/>
      <c r="C2" s="230" t="s">
        <v>2</v>
      </c>
      <c r="D2" s="190" t="s">
        <v>5</v>
      </c>
      <c r="E2" s="228" t="s">
        <v>334</v>
      </c>
      <c r="F2" s="336"/>
      <c r="G2" s="336"/>
      <c r="H2" s="196"/>
      <c r="I2" s="194"/>
      <c r="J2" s="195"/>
      <c r="K2" s="195"/>
      <c r="L2" s="195"/>
      <c r="M2" s="195"/>
      <c r="N2" s="194"/>
      <c r="O2" s="194"/>
    </row>
    <row r="3" spans="1:16">
      <c r="A3" s="319" t="s">
        <v>6</v>
      </c>
      <c r="B3" s="319" t="s">
        <v>7</v>
      </c>
      <c r="C3" s="319" t="s">
        <v>8</v>
      </c>
      <c r="D3" s="319" t="s">
        <v>9</v>
      </c>
      <c r="E3" s="319" t="s">
        <v>10</v>
      </c>
      <c r="F3" s="321" t="s">
        <v>11</v>
      </c>
      <c r="G3" s="321" t="s">
        <v>11</v>
      </c>
      <c r="H3" s="324" t="s">
        <v>12</v>
      </c>
      <c r="I3" s="325"/>
      <c r="J3" s="325"/>
      <c r="K3" s="325"/>
      <c r="L3" s="325"/>
      <c r="M3" s="325"/>
      <c r="N3" s="325"/>
      <c r="O3" s="326"/>
      <c r="P3" s="236" t="s">
        <v>13</v>
      </c>
    </row>
    <row r="4" spans="1:16">
      <c r="A4" s="319"/>
      <c r="B4" s="319"/>
      <c r="C4" s="319"/>
      <c r="D4" s="319"/>
      <c r="E4" s="319"/>
      <c r="F4" s="322"/>
      <c r="G4" s="322"/>
      <c r="H4" s="327" t="s">
        <v>14</v>
      </c>
      <c r="I4" s="327"/>
      <c r="J4" s="327"/>
      <c r="K4" s="319" t="s">
        <v>15</v>
      </c>
      <c r="L4" s="320" t="s">
        <v>16</v>
      </c>
      <c r="M4" s="320" t="s">
        <v>17</v>
      </c>
      <c r="N4" s="319" t="s">
        <v>18</v>
      </c>
      <c r="O4" s="320" t="s">
        <v>19</v>
      </c>
      <c r="P4" s="237"/>
    </row>
    <row r="5" spans="1:16">
      <c r="A5" s="319"/>
      <c r="B5" s="319"/>
      <c r="C5" s="319"/>
      <c r="D5" s="319"/>
      <c r="E5" s="319"/>
      <c r="F5" s="323"/>
      <c r="G5" s="323"/>
      <c r="H5" s="191" t="s">
        <v>20</v>
      </c>
      <c r="I5" s="190" t="s">
        <v>21</v>
      </c>
      <c r="J5" s="190" t="s">
        <v>22</v>
      </c>
      <c r="K5" s="319"/>
      <c r="L5" s="320"/>
      <c r="M5" s="320"/>
      <c r="N5" s="319"/>
      <c r="O5" s="320"/>
      <c r="P5" s="13"/>
    </row>
    <row r="6" spans="1:16" s="1" customFormat="1" ht="28.8">
      <c r="A6" s="188"/>
      <c r="B6" s="188"/>
      <c r="C6" s="183"/>
      <c r="D6" s="183"/>
      <c r="E6" s="183"/>
      <c r="F6" s="238" t="s">
        <v>335</v>
      </c>
      <c r="G6" s="239" t="s">
        <v>336</v>
      </c>
      <c r="H6" s="186"/>
      <c r="I6" s="183"/>
      <c r="J6" s="183"/>
      <c r="K6" s="183"/>
      <c r="L6" s="185"/>
      <c r="M6" s="184"/>
      <c r="N6" s="183"/>
      <c r="O6" s="182"/>
      <c r="P6" s="14"/>
    </row>
    <row r="7" spans="1:16" s="1" customFormat="1">
      <c r="A7" s="328" t="s">
        <v>1</v>
      </c>
      <c r="B7" s="328" t="s">
        <v>51</v>
      </c>
      <c r="C7" s="337" t="s">
        <v>337</v>
      </c>
      <c r="D7" s="340" t="s">
        <v>53</v>
      </c>
      <c r="E7" s="225" t="s">
        <v>61</v>
      </c>
      <c r="F7" s="240">
        <v>4</v>
      </c>
      <c r="G7" s="241">
        <v>3.94</v>
      </c>
      <c r="H7" s="114">
        <v>30</v>
      </c>
      <c r="I7" s="115">
        <v>25</v>
      </c>
      <c r="J7" s="114">
        <v>32</v>
      </c>
      <c r="K7" s="116">
        <v>4</v>
      </c>
      <c r="L7" s="178">
        <f>H7*I7*J7/1000000/K7</f>
        <v>6.0000000000000001E-3</v>
      </c>
      <c r="M7" s="177">
        <f>56/L7</f>
        <v>9333.3333333333339</v>
      </c>
      <c r="N7" s="178"/>
      <c r="O7" s="177"/>
      <c r="P7" s="119"/>
    </row>
    <row r="8" spans="1:16" s="1" customFormat="1">
      <c r="A8" s="328"/>
      <c r="B8" s="328"/>
      <c r="C8" s="338"/>
      <c r="D8" s="340"/>
      <c r="E8" s="225" t="s">
        <v>83</v>
      </c>
      <c r="F8" s="240">
        <v>4.9000000000000004</v>
      </c>
      <c r="G8" s="241">
        <v>4.83</v>
      </c>
      <c r="H8" s="114">
        <v>30</v>
      </c>
      <c r="I8" s="115">
        <v>25</v>
      </c>
      <c r="J8" s="114">
        <v>36</v>
      </c>
      <c r="K8" s="116">
        <v>4</v>
      </c>
      <c r="L8" s="178">
        <f>H8*I8*J8/1000000/K8</f>
        <v>6.7499999999999999E-3</v>
      </c>
      <c r="M8" s="177">
        <f>56/L8</f>
        <v>8296.2962962962956</v>
      </c>
      <c r="N8" s="178"/>
      <c r="O8" s="177"/>
      <c r="P8" s="119"/>
    </row>
    <row r="9" spans="1:16" s="1" customFormat="1">
      <c r="A9" s="328"/>
      <c r="B9" s="328"/>
      <c r="C9" s="338"/>
      <c r="D9" s="340"/>
      <c r="E9" s="225" t="s">
        <v>63</v>
      </c>
      <c r="F9" s="240">
        <v>5.42</v>
      </c>
      <c r="G9" s="241">
        <v>5.34</v>
      </c>
      <c r="H9" s="114">
        <v>30</v>
      </c>
      <c r="I9" s="115">
        <v>25</v>
      </c>
      <c r="J9" s="114">
        <v>40</v>
      </c>
      <c r="K9" s="116">
        <v>4</v>
      </c>
      <c r="L9" s="178">
        <f t="shared" ref="L9:L13" si="0">H9*I9*J9/1000000/K9</f>
        <v>7.4999999999999997E-3</v>
      </c>
      <c r="M9" s="177">
        <f t="shared" ref="M9:M13" si="1">56/L9</f>
        <v>7466.666666666667</v>
      </c>
      <c r="N9" s="178"/>
      <c r="O9" s="177"/>
      <c r="P9" s="119"/>
    </row>
    <row r="10" spans="1:16" s="1" customFormat="1">
      <c r="A10" s="328"/>
      <c r="B10" s="328"/>
      <c r="C10" s="338"/>
      <c r="D10" s="340"/>
      <c r="E10" s="225" t="s">
        <v>64</v>
      </c>
      <c r="F10" s="240">
        <v>6.3</v>
      </c>
      <c r="G10" s="241">
        <v>6.21</v>
      </c>
      <c r="H10" s="114">
        <v>30</v>
      </c>
      <c r="I10" s="115">
        <v>25</v>
      </c>
      <c r="J10" s="114">
        <v>44</v>
      </c>
      <c r="K10" s="116">
        <v>4</v>
      </c>
      <c r="L10" s="178">
        <f t="shared" si="0"/>
        <v>8.2500000000000004E-3</v>
      </c>
      <c r="M10" s="177">
        <f t="shared" si="1"/>
        <v>6787.878787878788</v>
      </c>
      <c r="N10" s="178"/>
      <c r="O10" s="177"/>
      <c r="P10" s="119"/>
    </row>
    <row r="11" spans="1:16" s="1" customFormat="1">
      <c r="A11" s="328"/>
      <c r="B11" s="328"/>
      <c r="C11" s="339"/>
      <c r="D11" s="340"/>
      <c r="E11" s="242" t="s">
        <v>65</v>
      </c>
      <c r="F11" s="240">
        <v>6.37</v>
      </c>
      <c r="G11" s="241">
        <v>6.27</v>
      </c>
      <c r="H11" s="114">
        <v>30</v>
      </c>
      <c r="I11" s="115">
        <v>25</v>
      </c>
      <c r="J11" s="114">
        <v>44</v>
      </c>
      <c r="K11" s="116">
        <v>4</v>
      </c>
      <c r="L11" s="178">
        <f t="shared" si="0"/>
        <v>8.2500000000000004E-3</v>
      </c>
      <c r="M11" s="177">
        <f t="shared" si="1"/>
        <v>6787.878787878788</v>
      </c>
      <c r="N11" s="178"/>
      <c r="O11" s="177"/>
      <c r="P11" s="119"/>
    </row>
    <row r="12" spans="1:16" s="1" customFormat="1">
      <c r="A12" s="328"/>
      <c r="B12" s="328"/>
      <c r="C12" s="337" t="s">
        <v>338</v>
      </c>
      <c r="D12" s="340"/>
      <c r="E12" s="225" t="s">
        <v>66</v>
      </c>
      <c r="F12" s="240">
        <v>1.1000000000000001</v>
      </c>
      <c r="G12" s="241">
        <v>1.0834999999999999</v>
      </c>
      <c r="H12" s="114">
        <v>25</v>
      </c>
      <c r="I12" s="115">
        <v>16</v>
      </c>
      <c r="J12" s="114">
        <v>28</v>
      </c>
      <c r="K12" s="116">
        <v>8</v>
      </c>
      <c r="L12" s="178">
        <f t="shared" si="0"/>
        <v>1.4E-3</v>
      </c>
      <c r="M12" s="177">
        <f t="shared" si="1"/>
        <v>40000</v>
      </c>
      <c r="N12" s="178"/>
      <c r="O12" s="177"/>
      <c r="P12" s="119"/>
    </row>
    <row r="13" spans="1:16" s="1" customFormat="1">
      <c r="A13" s="328"/>
      <c r="B13" s="328"/>
      <c r="C13" s="339"/>
      <c r="D13" s="340"/>
      <c r="E13" s="225" t="s">
        <v>67</v>
      </c>
      <c r="F13" s="240">
        <v>1.26</v>
      </c>
      <c r="G13" s="241">
        <v>1.2411000000000001</v>
      </c>
      <c r="H13" s="114">
        <v>25</v>
      </c>
      <c r="I13" s="115">
        <v>16</v>
      </c>
      <c r="J13" s="114">
        <v>32</v>
      </c>
      <c r="K13" s="116">
        <v>8</v>
      </c>
      <c r="L13" s="178">
        <f t="shared" si="0"/>
        <v>1.6000000000000001E-3</v>
      </c>
      <c r="M13" s="177">
        <f t="shared" si="1"/>
        <v>35000</v>
      </c>
      <c r="N13" s="178"/>
      <c r="O13" s="177"/>
      <c r="P13" s="119"/>
    </row>
    <row r="14" spans="1:16">
      <c r="D14" s="243"/>
    </row>
    <row r="15" spans="1:16">
      <c r="C15" s="2" t="s">
        <v>339</v>
      </c>
      <c r="F15" s="2"/>
      <c r="G15" s="2"/>
    </row>
    <row r="16" spans="1:16" ht="14.4">
      <c r="E16" s="20"/>
      <c r="F16" s="179">
        <v>3.97</v>
      </c>
      <c r="G16" s="2">
        <v>3.91</v>
      </c>
      <c r="H16" s="244">
        <f t="shared" ref="H16:H22" si="2">G7/G16-1</f>
        <v>7.6726342710997653E-3</v>
      </c>
    </row>
    <row r="17" spans="1:8" ht="14.4">
      <c r="A17" t="s">
        <v>46</v>
      </c>
      <c r="E17" s="20"/>
      <c r="F17" s="179">
        <v>4.8600000000000003</v>
      </c>
      <c r="G17" s="2">
        <v>4.79</v>
      </c>
      <c r="H17" s="244">
        <f t="shared" si="2"/>
        <v>8.3507306889352151E-3</v>
      </c>
    </row>
    <row r="18" spans="1:8" ht="14.4">
      <c r="A18" t="s">
        <v>48</v>
      </c>
      <c r="D18" s="2"/>
      <c r="E18" s="20"/>
      <c r="F18" s="179">
        <v>5.4</v>
      </c>
      <c r="G18" s="2">
        <v>5.32</v>
      </c>
      <c r="H18" s="244">
        <f t="shared" si="2"/>
        <v>3.759398496240518E-3</v>
      </c>
    </row>
    <row r="19" spans="1:8">
      <c r="D19" t="s">
        <v>75</v>
      </c>
      <c r="F19" s="179">
        <v>6.25</v>
      </c>
      <c r="G19">
        <v>6.15</v>
      </c>
      <c r="H19" s="244">
        <f t="shared" si="2"/>
        <v>9.7560975609756184E-3</v>
      </c>
    </row>
    <row r="20" spans="1:8">
      <c r="F20" s="179">
        <v>6.33</v>
      </c>
      <c r="G20">
        <v>6.25</v>
      </c>
      <c r="H20" s="244">
        <f t="shared" si="2"/>
        <v>3.1999999999998696E-3</v>
      </c>
    </row>
    <row r="21" spans="1:8">
      <c r="D21" s="2" t="s">
        <v>340</v>
      </c>
      <c r="E21" s="2" t="s">
        <v>341</v>
      </c>
      <c r="F21" s="179">
        <v>1.1100000000000001</v>
      </c>
      <c r="G21">
        <v>1.0900000000000001</v>
      </c>
      <c r="H21" s="244">
        <f t="shared" si="2"/>
        <v>-5.963302752293731E-3</v>
      </c>
    </row>
    <row r="22" spans="1:8">
      <c r="F22" s="179">
        <v>1.25</v>
      </c>
      <c r="G22">
        <v>1.23</v>
      </c>
      <c r="H22" s="244">
        <f t="shared" si="2"/>
        <v>9.024390243902447E-3</v>
      </c>
    </row>
    <row r="36" spans="4:5">
      <c r="D36" s="2" t="s">
        <v>342</v>
      </c>
      <c r="E36" s="2" t="s">
        <v>343</v>
      </c>
    </row>
  </sheetData>
  <mergeCells count="20">
    <mergeCell ref="A7:A13"/>
    <mergeCell ref="B7:B13"/>
    <mergeCell ref="C7:C11"/>
    <mergeCell ref="D7:D13"/>
    <mergeCell ref="C12:C13"/>
    <mergeCell ref="H3:O3"/>
    <mergeCell ref="H4:J4"/>
    <mergeCell ref="K4:K5"/>
    <mergeCell ref="L4:L5"/>
    <mergeCell ref="M4:M5"/>
    <mergeCell ref="N4:N5"/>
    <mergeCell ref="O4:O5"/>
    <mergeCell ref="F2:G2"/>
    <mergeCell ref="A3:A5"/>
    <mergeCell ref="B3:B5"/>
    <mergeCell ref="C3:C5"/>
    <mergeCell ref="D3:D5"/>
    <mergeCell ref="E3:E5"/>
    <mergeCell ref="F3:F5"/>
    <mergeCell ref="G3:G5"/>
  </mergeCells>
  <phoneticPr fontId="8"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1"/>
  <sheetViews>
    <sheetView topLeftCell="B1" workbookViewId="0">
      <selection activeCell="K19" sqref="K19"/>
    </sheetView>
  </sheetViews>
  <sheetFormatPr defaultColWidth="9" defaultRowHeight="13.2"/>
  <cols>
    <col min="1" max="1" width="12.6640625" style="92" customWidth="1"/>
    <col min="2" max="2" width="11.109375" style="92" customWidth="1"/>
    <col min="3" max="3" width="27.109375" style="92" customWidth="1"/>
    <col min="4" max="4" width="18" style="92" customWidth="1"/>
    <col min="5" max="5" width="29.88671875" style="92" customWidth="1"/>
    <col min="6" max="6" width="9.109375" style="92" customWidth="1"/>
    <col min="7" max="7" width="10.109375" style="92" customWidth="1"/>
    <col min="8" max="10" width="6.5546875" style="92" customWidth="1"/>
    <col min="11" max="13" width="9" style="92"/>
    <col min="14" max="15" width="10.33203125" style="92" customWidth="1"/>
    <col min="16" max="16" width="15.5546875" style="92" customWidth="1"/>
    <col min="17" max="16384" width="9" style="92"/>
  </cols>
  <sheetData>
    <row r="1" spans="1:17">
      <c r="A1" s="83" t="s">
        <v>0</v>
      </c>
      <c r="B1" s="84" t="s">
        <v>1</v>
      </c>
      <c r="C1" s="85" t="s">
        <v>2</v>
      </c>
      <c r="D1" s="86" t="s">
        <v>3</v>
      </c>
      <c r="E1" s="87">
        <v>45434</v>
      </c>
      <c r="F1" s="88"/>
      <c r="G1" s="88"/>
      <c r="H1" s="89"/>
      <c r="I1" s="90"/>
      <c r="J1" s="91"/>
      <c r="K1" s="91"/>
      <c r="L1" s="91"/>
      <c r="M1" s="91"/>
      <c r="N1" s="90"/>
      <c r="O1" s="90"/>
    </row>
    <row r="2" spans="1:17" ht="24" customHeight="1">
      <c r="A2" s="93" t="s">
        <v>4</v>
      </c>
      <c r="B2" s="94" t="s">
        <v>49</v>
      </c>
      <c r="C2" s="95" t="s">
        <v>2</v>
      </c>
      <c r="D2" s="96" t="s">
        <v>5</v>
      </c>
      <c r="E2" s="97" t="s">
        <v>43</v>
      </c>
      <c r="F2" s="88"/>
      <c r="G2" s="88"/>
      <c r="H2" s="89"/>
      <c r="I2" s="90"/>
      <c r="J2" s="91"/>
      <c r="K2" s="91"/>
      <c r="L2" s="91"/>
      <c r="M2" s="91"/>
      <c r="N2" s="90"/>
      <c r="O2" s="90"/>
    </row>
    <row r="3" spans="1:17">
      <c r="A3" s="347" t="s">
        <v>6</v>
      </c>
      <c r="B3" s="347" t="s">
        <v>7</v>
      </c>
      <c r="C3" s="347" t="s">
        <v>8</v>
      </c>
      <c r="D3" s="347" t="s">
        <v>9</v>
      </c>
      <c r="E3" s="347" t="s">
        <v>10</v>
      </c>
      <c r="F3" s="344" t="s">
        <v>11</v>
      </c>
      <c r="G3" s="344" t="s">
        <v>11</v>
      </c>
      <c r="H3" s="348" t="s">
        <v>12</v>
      </c>
      <c r="I3" s="349"/>
      <c r="J3" s="349"/>
      <c r="K3" s="349"/>
      <c r="L3" s="349"/>
      <c r="M3" s="349"/>
      <c r="N3" s="349"/>
      <c r="O3" s="350"/>
      <c r="P3" s="98" t="s">
        <v>13</v>
      </c>
    </row>
    <row r="4" spans="1:17">
      <c r="A4" s="347"/>
      <c r="B4" s="347"/>
      <c r="C4" s="347"/>
      <c r="D4" s="347"/>
      <c r="E4" s="347"/>
      <c r="F4" s="345"/>
      <c r="G4" s="345"/>
      <c r="H4" s="351" t="s">
        <v>14</v>
      </c>
      <c r="I4" s="351"/>
      <c r="J4" s="351"/>
      <c r="K4" s="347" t="s">
        <v>15</v>
      </c>
      <c r="L4" s="352" t="s">
        <v>16</v>
      </c>
      <c r="M4" s="352" t="s">
        <v>17</v>
      </c>
      <c r="N4" s="347" t="s">
        <v>18</v>
      </c>
      <c r="O4" s="352" t="s">
        <v>19</v>
      </c>
      <c r="P4" s="99"/>
    </row>
    <row r="5" spans="1:17">
      <c r="A5" s="347"/>
      <c r="B5" s="347"/>
      <c r="C5" s="347"/>
      <c r="D5" s="347"/>
      <c r="E5" s="347"/>
      <c r="F5" s="346"/>
      <c r="G5" s="346"/>
      <c r="H5" s="100" t="s">
        <v>20</v>
      </c>
      <c r="I5" s="101" t="s">
        <v>21</v>
      </c>
      <c r="J5" s="101" t="s">
        <v>22</v>
      </c>
      <c r="K5" s="347"/>
      <c r="L5" s="352"/>
      <c r="M5" s="352"/>
      <c r="N5" s="347"/>
      <c r="O5" s="352"/>
      <c r="P5" s="102"/>
    </row>
    <row r="6" spans="1:17" s="111" customFormat="1" ht="21" customHeight="1">
      <c r="A6" s="103"/>
      <c r="B6" s="103"/>
      <c r="C6" s="104"/>
      <c r="D6" s="104"/>
      <c r="E6" s="104"/>
      <c r="F6" s="105" t="s">
        <v>80</v>
      </c>
      <c r="G6" s="105" t="s">
        <v>81</v>
      </c>
      <c r="H6" s="106"/>
      <c r="I6" s="104"/>
      <c r="J6" s="104"/>
      <c r="K6" s="104"/>
      <c r="L6" s="107"/>
      <c r="M6" s="108"/>
      <c r="N6" s="104"/>
      <c r="O6" s="109"/>
      <c r="P6" s="110"/>
    </row>
    <row r="7" spans="1:17" s="111" customFormat="1">
      <c r="A7" s="341" t="s">
        <v>82</v>
      </c>
      <c r="B7" s="341" t="s">
        <v>302</v>
      </c>
      <c r="C7" s="342" t="s">
        <v>60</v>
      </c>
      <c r="D7" s="343" t="s">
        <v>315</v>
      </c>
      <c r="E7" s="112" t="s">
        <v>61</v>
      </c>
      <c r="F7" s="113">
        <v>3.97</v>
      </c>
      <c r="G7" s="113">
        <v>3.91</v>
      </c>
      <c r="H7" s="114">
        <v>30</v>
      </c>
      <c r="I7" s="115">
        <v>25</v>
      </c>
      <c r="J7" s="114">
        <v>32</v>
      </c>
      <c r="K7" s="116">
        <v>4</v>
      </c>
      <c r="L7" s="117">
        <f>H7*I7*J7/1000000/K7</f>
        <v>6.0000000000000001E-3</v>
      </c>
      <c r="M7" s="118">
        <f>56/L7</f>
        <v>9333.3333333333339</v>
      </c>
      <c r="N7" s="117"/>
      <c r="O7" s="118"/>
      <c r="P7" s="119"/>
      <c r="Q7" s="216">
        <f>F7-G7</f>
        <v>6.0000000000000053E-2</v>
      </c>
    </row>
    <row r="8" spans="1:17" s="111" customFormat="1">
      <c r="A8" s="341"/>
      <c r="B8" s="341"/>
      <c r="C8" s="341"/>
      <c r="D8" s="343"/>
      <c r="E8" s="120" t="s">
        <v>83</v>
      </c>
      <c r="F8" s="113">
        <v>4.8600000000000003</v>
      </c>
      <c r="G8" s="113">
        <v>4.79</v>
      </c>
      <c r="H8" s="114">
        <v>30</v>
      </c>
      <c r="I8" s="115">
        <v>25</v>
      </c>
      <c r="J8" s="114">
        <v>36</v>
      </c>
      <c r="K8" s="116">
        <v>4</v>
      </c>
      <c r="L8" s="117">
        <f>H8*I8*J8/1000000/K8</f>
        <v>6.7499999999999999E-3</v>
      </c>
      <c r="M8" s="118">
        <f>56/L8</f>
        <v>8296.2962962962956</v>
      </c>
      <c r="N8" s="117"/>
      <c r="O8" s="118"/>
      <c r="P8" s="119"/>
      <c r="Q8" s="216">
        <f t="shared" ref="Q8:Q13" si="0">F8-G8</f>
        <v>7.0000000000000284E-2</v>
      </c>
    </row>
    <row r="9" spans="1:17" s="111" customFormat="1">
      <c r="A9" s="341"/>
      <c r="B9" s="341"/>
      <c r="C9" s="341"/>
      <c r="D9" s="343"/>
      <c r="E9" s="112" t="s">
        <v>63</v>
      </c>
      <c r="F9" s="113">
        <v>5.4</v>
      </c>
      <c r="G9" s="113">
        <v>5.32</v>
      </c>
      <c r="H9" s="114">
        <v>30</v>
      </c>
      <c r="I9" s="115">
        <v>25</v>
      </c>
      <c r="J9" s="114">
        <v>40</v>
      </c>
      <c r="K9" s="116">
        <v>4</v>
      </c>
      <c r="L9" s="117">
        <f t="shared" ref="L9:L13" si="1">H9*I9*J9/1000000/K9</f>
        <v>7.4999999999999997E-3</v>
      </c>
      <c r="M9" s="118">
        <f t="shared" ref="M9:M13" si="2">56/L9</f>
        <v>7466.666666666667</v>
      </c>
      <c r="N9" s="117"/>
      <c r="O9" s="118"/>
      <c r="P9" s="119"/>
      <c r="Q9" s="216">
        <f t="shared" si="0"/>
        <v>8.0000000000000071E-2</v>
      </c>
    </row>
    <row r="10" spans="1:17" s="111" customFormat="1">
      <c r="A10" s="341"/>
      <c r="B10" s="341"/>
      <c r="C10" s="341"/>
      <c r="D10" s="343"/>
      <c r="E10" s="112" t="s">
        <v>64</v>
      </c>
      <c r="F10" s="113">
        <v>6.25</v>
      </c>
      <c r="G10" s="113">
        <v>6.15</v>
      </c>
      <c r="H10" s="114">
        <v>30</v>
      </c>
      <c r="I10" s="115">
        <v>25</v>
      </c>
      <c r="J10" s="114">
        <v>44</v>
      </c>
      <c r="K10" s="116">
        <v>4</v>
      </c>
      <c r="L10" s="117">
        <f t="shared" si="1"/>
        <v>8.2500000000000004E-3</v>
      </c>
      <c r="M10" s="118">
        <f t="shared" si="2"/>
        <v>6787.878787878788</v>
      </c>
      <c r="N10" s="117"/>
      <c r="O10" s="118"/>
      <c r="P10" s="119"/>
      <c r="Q10" s="216">
        <f t="shared" si="0"/>
        <v>9.9999999999999645E-2</v>
      </c>
    </row>
    <row r="11" spans="1:17" s="111" customFormat="1">
      <c r="A11" s="341"/>
      <c r="B11" s="341"/>
      <c r="C11" s="341"/>
      <c r="D11" s="343"/>
      <c r="E11" s="121" t="s">
        <v>65</v>
      </c>
      <c r="F11" s="113">
        <v>6.33</v>
      </c>
      <c r="G11" s="113">
        <v>6.25</v>
      </c>
      <c r="H11" s="114">
        <v>30</v>
      </c>
      <c r="I11" s="115">
        <v>25</v>
      </c>
      <c r="J11" s="114">
        <v>44</v>
      </c>
      <c r="K11" s="116">
        <v>4</v>
      </c>
      <c r="L11" s="117">
        <f t="shared" si="1"/>
        <v>8.2500000000000004E-3</v>
      </c>
      <c r="M11" s="118">
        <f t="shared" si="2"/>
        <v>6787.878787878788</v>
      </c>
      <c r="N11" s="117"/>
      <c r="O11" s="118"/>
      <c r="P11" s="119"/>
      <c r="Q11" s="216">
        <f t="shared" si="0"/>
        <v>8.0000000000000071E-2</v>
      </c>
    </row>
    <row r="12" spans="1:17" s="111" customFormat="1">
      <c r="A12" s="341"/>
      <c r="B12" s="341"/>
      <c r="C12" s="341"/>
      <c r="D12" s="343"/>
      <c r="E12" s="112" t="s">
        <v>66</v>
      </c>
      <c r="F12" s="113">
        <v>1.1100000000000001</v>
      </c>
      <c r="G12" s="113">
        <v>1.0900000000000001</v>
      </c>
      <c r="H12" s="114">
        <v>25</v>
      </c>
      <c r="I12" s="115">
        <v>16</v>
      </c>
      <c r="J12" s="114">
        <v>24</v>
      </c>
      <c r="K12" s="116">
        <v>8</v>
      </c>
      <c r="L12" s="117">
        <f t="shared" si="1"/>
        <v>1.1999999999999999E-3</v>
      </c>
      <c r="M12" s="118">
        <f t="shared" si="2"/>
        <v>46666.666666666672</v>
      </c>
      <c r="N12" s="117"/>
      <c r="O12" s="118"/>
      <c r="P12" s="119"/>
      <c r="Q12" s="216">
        <f t="shared" si="0"/>
        <v>2.0000000000000018E-2</v>
      </c>
    </row>
    <row r="13" spans="1:17" s="111" customFormat="1">
      <c r="A13" s="341"/>
      <c r="B13" s="341"/>
      <c r="C13" s="341"/>
      <c r="D13" s="343"/>
      <c r="E13" s="112" t="s">
        <v>67</v>
      </c>
      <c r="F13" s="113">
        <v>1.25</v>
      </c>
      <c r="G13" s="113">
        <v>1.23</v>
      </c>
      <c r="H13" s="114">
        <v>25</v>
      </c>
      <c r="I13" s="115">
        <v>16</v>
      </c>
      <c r="J13" s="114">
        <v>26</v>
      </c>
      <c r="K13" s="116">
        <v>8</v>
      </c>
      <c r="L13" s="117">
        <f t="shared" si="1"/>
        <v>1.2999999999999999E-3</v>
      </c>
      <c r="M13" s="118">
        <f t="shared" si="2"/>
        <v>43076.923076923078</v>
      </c>
      <c r="N13" s="117"/>
      <c r="O13" s="118"/>
      <c r="P13" s="119"/>
      <c r="Q13" s="216">
        <f t="shared" si="0"/>
        <v>2.0000000000000018E-2</v>
      </c>
    </row>
    <row r="14" spans="1:17">
      <c r="D14" s="122"/>
    </row>
    <row r="15" spans="1:17">
      <c r="C15" s="123" t="s">
        <v>303</v>
      </c>
      <c r="E15" s="92" t="s">
        <v>44</v>
      </c>
    </row>
    <row r="16" spans="1:17" ht="14.4">
      <c r="E16" s="124" t="s">
        <v>45</v>
      </c>
    </row>
    <row r="17" spans="1:5" ht="14.4">
      <c r="A17" s="92" t="s">
        <v>46</v>
      </c>
      <c r="E17" s="124" t="s">
        <v>47</v>
      </c>
    </row>
    <row r="18" spans="1:5" ht="14.4">
      <c r="A18" s="92" t="s">
        <v>48</v>
      </c>
      <c r="D18" s="123"/>
      <c r="E18" s="124" t="s">
        <v>72</v>
      </c>
    </row>
    <row r="19" spans="1:5" ht="14.4">
      <c r="E19" s="124" t="s">
        <v>84</v>
      </c>
    </row>
    <row r="21" spans="1:5">
      <c r="D21" s="92" t="s">
        <v>75</v>
      </c>
    </row>
  </sheetData>
  <mergeCells count="18">
    <mergeCell ref="H3:O3"/>
    <mergeCell ref="H4:J4"/>
    <mergeCell ref="K4:K5"/>
    <mergeCell ref="L4:L5"/>
    <mergeCell ref="M4:M5"/>
    <mergeCell ref="N4:N5"/>
    <mergeCell ref="O4:O5"/>
    <mergeCell ref="A7:A13"/>
    <mergeCell ref="B7:B13"/>
    <mergeCell ref="C7:C13"/>
    <mergeCell ref="D7:D13"/>
    <mergeCell ref="G3:G5"/>
    <mergeCell ref="A3:A5"/>
    <mergeCell ref="B3:B5"/>
    <mergeCell ref="C3:C5"/>
    <mergeCell ref="D3:D5"/>
    <mergeCell ref="E3:E5"/>
    <mergeCell ref="F3:F5"/>
  </mergeCells>
  <phoneticPr fontId="8"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3"/>
  <sheetViews>
    <sheetView workbookViewId="0">
      <selection activeCell="G13" sqref="G13:J16"/>
    </sheetView>
  </sheetViews>
  <sheetFormatPr defaultColWidth="9" defaultRowHeight="13.2"/>
  <cols>
    <col min="1" max="1" width="12.6640625" customWidth="1"/>
    <col min="2" max="2" width="11.109375" customWidth="1"/>
    <col min="3" max="3" width="27.109375" customWidth="1"/>
    <col min="4" max="4" width="18.109375" customWidth="1"/>
    <col min="5" max="5" width="29.88671875" customWidth="1"/>
    <col min="6" max="6" width="9.109375" customWidth="1"/>
    <col min="7" max="9" width="6.5546875" customWidth="1"/>
    <col min="13" max="14" width="10.33203125" customWidth="1"/>
    <col min="15" max="15" width="15.5546875" customWidth="1"/>
  </cols>
  <sheetData>
    <row r="1" spans="1:15" ht="18" customHeight="1">
      <c r="A1" s="21" t="s">
        <v>0</v>
      </c>
      <c r="B1" s="22" t="s">
        <v>49</v>
      </c>
      <c r="C1" s="23" t="s">
        <v>2</v>
      </c>
      <c r="D1" s="24" t="s">
        <v>3</v>
      </c>
      <c r="E1" s="25">
        <v>45425</v>
      </c>
      <c r="F1" s="26"/>
      <c r="G1" s="27"/>
      <c r="H1" s="28"/>
      <c r="I1" s="29"/>
      <c r="J1" s="29"/>
      <c r="K1" s="29"/>
      <c r="L1" s="29"/>
      <c r="M1" s="28"/>
      <c r="N1" s="28"/>
    </row>
    <row r="2" spans="1:15" ht="24" customHeight="1">
      <c r="A2" s="30" t="s">
        <v>4</v>
      </c>
      <c r="B2" s="31"/>
      <c r="C2" s="32" t="s">
        <v>2</v>
      </c>
      <c r="D2" s="33" t="s">
        <v>5</v>
      </c>
      <c r="E2" s="34" t="s">
        <v>43</v>
      </c>
      <c r="F2" s="26"/>
      <c r="G2" s="27"/>
      <c r="H2" s="28"/>
      <c r="I2" s="29"/>
      <c r="J2" s="29"/>
      <c r="K2" s="29"/>
      <c r="L2" s="29"/>
      <c r="M2" s="28"/>
      <c r="N2" s="28"/>
    </row>
    <row r="3" spans="1:15">
      <c r="A3" s="356" t="s">
        <v>6</v>
      </c>
      <c r="B3" s="356" t="s">
        <v>7</v>
      </c>
      <c r="C3" s="356" t="s">
        <v>8</v>
      </c>
      <c r="D3" s="356" t="s">
        <v>9</v>
      </c>
      <c r="E3" s="356" t="s">
        <v>10</v>
      </c>
      <c r="F3" s="353" t="s">
        <v>11</v>
      </c>
      <c r="G3" s="357" t="s">
        <v>12</v>
      </c>
      <c r="H3" s="358"/>
      <c r="I3" s="358"/>
      <c r="J3" s="358"/>
      <c r="K3" s="358"/>
      <c r="L3" s="358"/>
      <c r="M3" s="358"/>
      <c r="N3" s="359"/>
      <c r="O3" s="16" t="s">
        <v>13</v>
      </c>
    </row>
    <row r="4" spans="1:15">
      <c r="A4" s="356"/>
      <c r="B4" s="356"/>
      <c r="C4" s="356"/>
      <c r="D4" s="356"/>
      <c r="E4" s="356"/>
      <c r="F4" s="354"/>
      <c r="G4" s="360" t="s">
        <v>14</v>
      </c>
      <c r="H4" s="360"/>
      <c r="I4" s="360"/>
      <c r="J4" s="356" t="s">
        <v>15</v>
      </c>
      <c r="K4" s="361" t="s">
        <v>16</v>
      </c>
      <c r="L4" s="361" t="s">
        <v>17</v>
      </c>
      <c r="M4" s="356" t="s">
        <v>18</v>
      </c>
      <c r="N4" s="361" t="s">
        <v>19</v>
      </c>
      <c r="O4" s="3"/>
    </row>
    <row r="5" spans="1:15">
      <c r="A5" s="356"/>
      <c r="B5" s="356"/>
      <c r="C5" s="356"/>
      <c r="D5" s="356"/>
      <c r="E5" s="356"/>
      <c r="F5" s="355"/>
      <c r="G5" s="35" t="s">
        <v>20</v>
      </c>
      <c r="H5" s="36" t="s">
        <v>21</v>
      </c>
      <c r="I5" s="36" t="s">
        <v>22</v>
      </c>
      <c r="J5" s="356"/>
      <c r="K5" s="361"/>
      <c r="L5" s="361"/>
      <c r="M5" s="356"/>
      <c r="N5" s="361"/>
      <c r="O5" s="13"/>
    </row>
    <row r="6" spans="1:15" s="1" customFormat="1" ht="21" customHeight="1">
      <c r="A6" s="37"/>
      <c r="B6" s="37"/>
      <c r="C6" s="38"/>
      <c r="D6" s="38"/>
      <c r="E6" s="38"/>
      <c r="F6" s="39"/>
      <c r="G6" s="40"/>
      <c r="H6" s="38"/>
      <c r="I6" s="38"/>
      <c r="J6" s="38"/>
      <c r="K6" s="41"/>
      <c r="L6" s="42"/>
      <c r="M6" s="38"/>
      <c r="N6" s="43"/>
      <c r="O6" s="14"/>
    </row>
    <row r="7" spans="1:15" s="1" customFormat="1" ht="15" customHeight="1">
      <c r="A7" s="362" t="s">
        <v>50</v>
      </c>
      <c r="B7" s="362" t="s">
        <v>51</v>
      </c>
      <c r="C7" s="363" t="s">
        <v>52</v>
      </c>
      <c r="D7" s="364" t="s">
        <v>53</v>
      </c>
      <c r="E7" s="44" t="s">
        <v>54</v>
      </c>
      <c r="F7" s="45">
        <v>3.7412000000000001</v>
      </c>
      <c r="G7" s="46">
        <v>26</v>
      </c>
      <c r="H7" s="47">
        <v>21</v>
      </c>
      <c r="I7" s="46">
        <v>24</v>
      </c>
      <c r="J7" s="48">
        <v>2</v>
      </c>
      <c r="K7" s="49">
        <f t="shared" ref="K7:K12" si="0">G7*H7*I7/1000000/J7</f>
        <v>6.5519999999999997E-3</v>
      </c>
      <c r="L7" s="50">
        <f t="shared" ref="L7:L12" si="1">56/K7</f>
        <v>8547.0085470085469</v>
      </c>
      <c r="M7" s="49"/>
      <c r="N7" s="50"/>
      <c r="O7" s="17"/>
    </row>
    <row r="8" spans="1:15" s="1" customFormat="1" ht="15" customHeight="1">
      <c r="A8" s="362"/>
      <c r="B8" s="362"/>
      <c r="C8" s="362"/>
      <c r="D8" s="364"/>
      <c r="E8" s="44" t="s">
        <v>55</v>
      </c>
      <c r="F8" s="45">
        <v>4.8058500000000004</v>
      </c>
      <c r="G8" s="46">
        <v>26</v>
      </c>
      <c r="H8" s="47">
        <v>21</v>
      </c>
      <c r="I8" s="46">
        <v>27</v>
      </c>
      <c r="J8" s="48">
        <v>2</v>
      </c>
      <c r="K8" s="49">
        <f t="shared" si="0"/>
        <v>7.3709999999999999E-3</v>
      </c>
      <c r="L8" s="50">
        <f t="shared" si="1"/>
        <v>7597.3409306742642</v>
      </c>
      <c r="M8" s="49"/>
      <c r="N8" s="50"/>
      <c r="O8" s="17"/>
    </row>
    <row r="9" spans="1:15" s="1" customFormat="1" ht="15" customHeight="1">
      <c r="A9" s="362"/>
      <c r="B9" s="362"/>
      <c r="C9" s="362"/>
      <c r="D9" s="364"/>
      <c r="E9" s="44" t="s">
        <v>56</v>
      </c>
      <c r="F9" s="45">
        <v>5.1839500000000003</v>
      </c>
      <c r="G9" s="46">
        <v>26</v>
      </c>
      <c r="H9" s="47">
        <v>21</v>
      </c>
      <c r="I9" s="46">
        <v>29</v>
      </c>
      <c r="J9" s="48">
        <v>2</v>
      </c>
      <c r="K9" s="49">
        <f t="shared" si="0"/>
        <v>7.9170000000000004E-3</v>
      </c>
      <c r="L9" s="50">
        <f t="shared" si="1"/>
        <v>7073.386383731211</v>
      </c>
      <c r="M9" s="49"/>
      <c r="N9" s="50"/>
      <c r="O9" s="17"/>
    </row>
    <row r="10" spans="1:15" s="1" customFormat="1" ht="15" customHeight="1">
      <c r="A10" s="362"/>
      <c r="B10" s="362"/>
      <c r="C10" s="362"/>
      <c r="D10" s="364"/>
      <c r="E10" s="44" t="s">
        <v>57</v>
      </c>
      <c r="F10" s="45">
        <v>6.0297000000000001</v>
      </c>
      <c r="G10" s="46">
        <v>26</v>
      </c>
      <c r="H10" s="47">
        <v>21</v>
      </c>
      <c r="I10" s="46">
        <v>32</v>
      </c>
      <c r="J10" s="48">
        <v>2</v>
      </c>
      <c r="K10" s="49">
        <f t="shared" si="0"/>
        <v>8.7360000000000007E-3</v>
      </c>
      <c r="L10" s="50">
        <f t="shared" si="1"/>
        <v>6410.2564102564102</v>
      </c>
      <c r="M10" s="49"/>
      <c r="N10" s="50"/>
      <c r="O10" s="17"/>
    </row>
    <row r="11" spans="1:15" s="1" customFormat="1" ht="15" customHeight="1">
      <c r="A11" s="362"/>
      <c r="B11" s="362"/>
      <c r="C11" s="362"/>
      <c r="D11" s="364"/>
      <c r="E11" s="19" t="s">
        <v>58</v>
      </c>
      <c r="F11" s="45">
        <v>1.02</v>
      </c>
      <c r="G11" s="46">
        <v>25</v>
      </c>
      <c r="H11" s="47">
        <v>16</v>
      </c>
      <c r="I11" s="46">
        <v>14</v>
      </c>
      <c r="J11" s="48">
        <v>4</v>
      </c>
      <c r="K11" s="49">
        <f t="shared" si="0"/>
        <v>1.4E-3</v>
      </c>
      <c r="L11" s="50">
        <f t="shared" si="1"/>
        <v>40000</v>
      </c>
      <c r="M11" s="49"/>
      <c r="N11" s="50"/>
      <c r="O11" s="17"/>
    </row>
    <row r="12" spans="1:15" s="1" customFormat="1" ht="15" customHeight="1">
      <c r="A12" s="362"/>
      <c r="B12" s="362"/>
      <c r="C12" s="362"/>
      <c r="D12" s="364"/>
      <c r="E12" s="19" t="s">
        <v>59</v>
      </c>
      <c r="F12" s="45">
        <v>1.17</v>
      </c>
      <c r="G12" s="46">
        <v>25</v>
      </c>
      <c r="H12" s="47">
        <v>16</v>
      </c>
      <c r="I12" s="46">
        <v>16</v>
      </c>
      <c r="J12" s="48">
        <v>4</v>
      </c>
      <c r="K12" s="49">
        <f t="shared" si="0"/>
        <v>1.6000000000000001E-3</v>
      </c>
      <c r="L12" s="50">
        <f t="shared" si="1"/>
        <v>35000</v>
      </c>
      <c r="M12" s="49"/>
      <c r="N12" s="50"/>
      <c r="O12" s="17"/>
    </row>
    <row r="13" spans="1:15" s="1" customFormat="1" ht="15" customHeight="1">
      <c r="A13" s="362" t="s">
        <v>1</v>
      </c>
      <c r="B13" s="362" t="s">
        <v>51</v>
      </c>
      <c r="C13" s="363" t="s">
        <v>60</v>
      </c>
      <c r="D13" s="364" t="s">
        <v>53</v>
      </c>
      <c r="E13" s="51" t="s">
        <v>61</v>
      </c>
      <c r="F13" s="45">
        <v>4.03</v>
      </c>
      <c r="G13" s="46">
        <v>30</v>
      </c>
      <c r="H13" s="47">
        <v>25</v>
      </c>
      <c r="I13" s="46">
        <v>32</v>
      </c>
      <c r="J13" s="48">
        <v>4</v>
      </c>
      <c r="K13" s="49">
        <f>G13*H13*I13/1000000/J13</f>
        <v>6.0000000000000001E-3</v>
      </c>
      <c r="L13" s="50">
        <f>56/K13</f>
        <v>9333.3333333333339</v>
      </c>
      <c r="M13" s="49"/>
      <c r="N13" s="50"/>
      <c r="O13" s="17"/>
    </row>
    <row r="14" spans="1:15" s="1" customFormat="1" ht="15" customHeight="1">
      <c r="A14" s="362"/>
      <c r="B14" s="362"/>
      <c r="C14" s="362"/>
      <c r="D14" s="364"/>
      <c r="E14" s="51" t="s">
        <v>62</v>
      </c>
      <c r="F14" s="45">
        <v>5.0999999999999996</v>
      </c>
      <c r="G14" s="46">
        <v>30</v>
      </c>
      <c r="H14" s="47">
        <v>25</v>
      </c>
      <c r="I14" s="46">
        <v>36</v>
      </c>
      <c r="J14" s="48">
        <v>4</v>
      </c>
      <c r="K14" s="49">
        <f>G14*H14*I14/1000000/J14</f>
        <v>6.7499999999999999E-3</v>
      </c>
      <c r="L14" s="50">
        <f>56/K14</f>
        <v>8296.2962962962956</v>
      </c>
      <c r="M14" s="49"/>
      <c r="N14" s="50"/>
      <c r="O14" s="17"/>
    </row>
    <row r="15" spans="1:15" s="1" customFormat="1" ht="15" customHeight="1">
      <c r="A15" s="362"/>
      <c r="B15" s="362"/>
      <c r="C15" s="362"/>
      <c r="D15" s="364"/>
      <c r="E15" s="51" t="s">
        <v>63</v>
      </c>
      <c r="F15" s="45">
        <v>5.48</v>
      </c>
      <c r="G15" s="46">
        <v>30</v>
      </c>
      <c r="H15" s="47">
        <v>25</v>
      </c>
      <c r="I15" s="46">
        <v>40</v>
      </c>
      <c r="J15" s="48">
        <v>4</v>
      </c>
      <c r="K15" s="49">
        <f>G15*H15*I15/1000000/J15</f>
        <v>7.4999999999999997E-3</v>
      </c>
      <c r="L15" s="50">
        <f>56/K15</f>
        <v>7466.666666666667</v>
      </c>
      <c r="M15" s="49"/>
      <c r="N15" s="50"/>
      <c r="O15" s="17"/>
    </row>
    <row r="16" spans="1:15" s="1" customFormat="1" ht="15" customHeight="1">
      <c r="A16" s="362"/>
      <c r="B16" s="362"/>
      <c r="C16" s="362"/>
      <c r="D16" s="364"/>
      <c r="E16" s="51" t="s">
        <v>64</v>
      </c>
      <c r="F16" s="45">
        <v>6.33</v>
      </c>
      <c r="G16" s="46">
        <v>30</v>
      </c>
      <c r="H16" s="47">
        <v>25</v>
      </c>
      <c r="I16" s="46">
        <v>44</v>
      </c>
      <c r="J16" s="48">
        <v>4</v>
      </c>
      <c r="K16" s="49">
        <f>G16*H16*I16/1000000/J16</f>
        <v>8.2500000000000004E-3</v>
      </c>
      <c r="L16" s="50">
        <f>56/K16</f>
        <v>6787.878787878788</v>
      </c>
      <c r="M16" s="49"/>
      <c r="N16" s="50"/>
      <c r="O16" s="17"/>
    </row>
    <row r="17" spans="1:15" s="1" customFormat="1" ht="15" customHeight="1">
      <c r="A17" s="362"/>
      <c r="B17" s="362"/>
      <c r="C17" s="362"/>
      <c r="D17" s="364"/>
      <c r="E17" s="52" t="s">
        <v>65</v>
      </c>
      <c r="F17" s="45">
        <v>6.43</v>
      </c>
      <c r="G17" s="46">
        <v>30</v>
      </c>
      <c r="H17" s="47">
        <v>25</v>
      </c>
      <c r="I17" s="46">
        <v>44</v>
      </c>
      <c r="J17" s="48">
        <v>4</v>
      </c>
      <c r="K17" s="49">
        <f>G17*H17*I17/1000000/J17</f>
        <v>8.2500000000000004E-3</v>
      </c>
      <c r="L17" s="50">
        <f>56/K17</f>
        <v>6787.878787878788</v>
      </c>
      <c r="M17" s="49"/>
      <c r="N17" s="50"/>
      <c r="O17" s="17"/>
    </row>
    <row r="18" spans="1:15" s="1" customFormat="1" ht="15" customHeight="1">
      <c r="A18" s="362"/>
      <c r="B18" s="362"/>
      <c r="C18" s="362"/>
      <c r="D18" s="364"/>
      <c r="E18" s="44" t="s">
        <v>66</v>
      </c>
      <c r="F18" s="45">
        <v>1.1200000000000001</v>
      </c>
      <c r="G18" s="46">
        <v>25</v>
      </c>
      <c r="H18" s="47">
        <v>16</v>
      </c>
      <c r="I18" s="46">
        <v>28</v>
      </c>
      <c r="J18" s="48">
        <v>8</v>
      </c>
      <c r="K18" s="49">
        <f t="shared" ref="K18:K31" si="2">G18*H18*I18/1000000/J18</f>
        <v>1.4E-3</v>
      </c>
      <c r="L18" s="50">
        <f t="shared" ref="L18:L31" si="3">56/K18</f>
        <v>40000</v>
      </c>
      <c r="M18" s="49"/>
      <c r="N18" s="50"/>
      <c r="O18" s="17"/>
    </row>
    <row r="19" spans="1:15" s="1" customFormat="1" ht="15" customHeight="1">
      <c r="A19" s="362"/>
      <c r="B19" s="362"/>
      <c r="C19" s="362"/>
      <c r="D19" s="364"/>
      <c r="E19" s="44" t="s">
        <v>67</v>
      </c>
      <c r="F19" s="45">
        <v>1.27</v>
      </c>
      <c r="G19" s="46">
        <v>25</v>
      </c>
      <c r="H19" s="47">
        <v>16</v>
      </c>
      <c r="I19" s="46">
        <v>32</v>
      </c>
      <c r="J19" s="48">
        <v>8</v>
      </c>
      <c r="K19" s="49">
        <f t="shared" si="2"/>
        <v>1.6000000000000001E-3</v>
      </c>
      <c r="L19" s="50">
        <f t="shared" si="3"/>
        <v>35000</v>
      </c>
      <c r="M19" s="49"/>
      <c r="N19" s="50"/>
      <c r="O19" s="17"/>
    </row>
    <row r="20" spans="1:15" s="1" customFormat="1" ht="15" customHeight="1">
      <c r="A20" s="362" t="s">
        <v>68</v>
      </c>
      <c r="B20" s="362" t="s">
        <v>51</v>
      </c>
      <c r="C20" s="363" t="s">
        <v>69</v>
      </c>
      <c r="D20" s="364" t="s">
        <v>53</v>
      </c>
      <c r="E20" s="51" t="s">
        <v>61</v>
      </c>
      <c r="F20" s="45">
        <v>3.99</v>
      </c>
      <c r="G20" s="46">
        <v>30</v>
      </c>
      <c r="H20" s="47">
        <v>25</v>
      </c>
      <c r="I20" s="46">
        <v>32</v>
      </c>
      <c r="J20" s="48">
        <v>4</v>
      </c>
      <c r="K20" s="49">
        <f t="shared" si="2"/>
        <v>6.0000000000000001E-3</v>
      </c>
      <c r="L20" s="50">
        <f t="shared" si="3"/>
        <v>9333.3333333333339</v>
      </c>
      <c r="M20" s="49"/>
      <c r="N20" s="50"/>
      <c r="O20" s="17"/>
    </row>
    <row r="21" spans="1:15" s="1" customFormat="1" ht="15" customHeight="1">
      <c r="A21" s="362"/>
      <c r="B21" s="362"/>
      <c r="C21" s="362"/>
      <c r="D21" s="364"/>
      <c r="E21" s="51" t="s">
        <v>62</v>
      </c>
      <c r="F21" s="45">
        <v>5.0599999999999996</v>
      </c>
      <c r="G21" s="46">
        <v>30</v>
      </c>
      <c r="H21" s="47">
        <v>25</v>
      </c>
      <c r="I21" s="46">
        <v>36</v>
      </c>
      <c r="J21" s="48">
        <v>4</v>
      </c>
      <c r="K21" s="49">
        <f t="shared" si="2"/>
        <v>6.7499999999999999E-3</v>
      </c>
      <c r="L21" s="50">
        <f t="shared" si="3"/>
        <v>8296.2962962962956</v>
      </c>
      <c r="M21" s="49"/>
      <c r="N21" s="50"/>
      <c r="O21" s="17"/>
    </row>
    <row r="22" spans="1:15" s="1" customFormat="1" ht="15" customHeight="1">
      <c r="A22" s="362"/>
      <c r="B22" s="362"/>
      <c r="C22" s="362"/>
      <c r="D22" s="364"/>
      <c r="E22" s="51" t="s">
        <v>63</v>
      </c>
      <c r="F22" s="45">
        <v>5.44</v>
      </c>
      <c r="G22" s="46">
        <v>30</v>
      </c>
      <c r="H22" s="47">
        <v>25</v>
      </c>
      <c r="I22" s="46">
        <v>40</v>
      </c>
      <c r="J22" s="48">
        <v>4</v>
      </c>
      <c r="K22" s="49">
        <f t="shared" si="2"/>
        <v>7.4999999999999997E-3</v>
      </c>
      <c r="L22" s="50">
        <f t="shared" si="3"/>
        <v>7466.666666666667</v>
      </c>
      <c r="M22" s="49"/>
      <c r="N22" s="50"/>
      <c r="O22" s="17"/>
    </row>
    <row r="23" spans="1:15" s="1" customFormat="1" ht="15" customHeight="1">
      <c r="A23" s="362"/>
      <c r="B23" s="362"/>
      <c r="C23" s="362"/>
      <c r="D23" s="364"/>
      <c r="E23" s="51" t="s">
        <v>64</v>
      </c>
      <c r="F23" s="45">
        <v>6.29</v>
      </c>
      <c r="G23" s="46">
        <v>30</v>
      </c>
      <c r="H23" s="47">
        <v>25</v>
      </c>
      <c r="I23" s="46">
        <v>44</v>
      </c>
      <c r="J23" s="48">
        <v>4</v>
      </c>
      <c r="K23" s="49">
        <f t="shared" si="2"/>
        <v>8.2500000000000004E-3</v>
      </c>
      <c r="L23" s="50">
        <f t="shared" si="3"/>
        <v>6787.878787878788</v>
      </c>
      <c r="M23" s="49"/>
      <c r="N23" s="50"/>
      <c r="O23" s="17"/>
    </row>
    <row r="24" spans="1:15" s="1" customFormat="1" ht="15" customHeight="1">
      <c r="A24" s="362"/>
      <c r="B24" s="362"/>
      <c r="C24" s="362"/>
      <c r="D24" s="364"/>
      <c r="E24" s="51" t="s">
        <v>66</v>
      </c>
      <c r="F24" s="45">
        <v>1.1200000000000001</v>
      </c>
      <c r="G24" s="46">
        <v>25</v>
      </c>
      <c r="H24" s="47">
        <v>16</v>
      </c>
      <c r="I24" s="46">
        <v>14</v>
      </c>
      <c r="J24" s="48">
        <v>4</v>
      </c>
      <c r="K24" s="49">
        <f t="shared" si="2"/>
        <v>1.4E-3</v>
      </c>
      <c r="L24" s="50">
        <f t="shared" si="3"/>
        <v>40000</v>
      </c>
      <c r="M24" s="49"/>
      <c r="N24" s="50"/>
      <c r="O24" s="17"/>
    </row>
    <row r="25" spans="1:15" s="1" customFormat="1" ht="15" customHeight="1">
      <c r="A25" s="362"/>
      <c r="B25" s="362"/>
      <c r="C25" s="362"/>
      <c r="D25" s="364"/>
      <c r="E25" s="51" t="s">
        <v>67</v>
      </c>
      <c r="F25" s="45">
        <v>1.27</v>
      </c>
      <c r="G25" s="46">
        <v>25</v>
      </c>
      <c r="H25" s="47">
        <v>16</v>
      </c>
      <c r="I25" s="46">
        <v>16</v>
      </c>
      <c r="J25" s="48">
        <v>4</v>
      </c>
      <c r="K25" s="49">
        <f t="shared" si="2"/>
        <v>1.6000000000000001E-3</v>
      </c>
      <c r="L25" s="50">
        <f t="shared" si="3"/>
        <v>35000</v>
      </c>
      <c r="M25" s="49"/>
      <c r="N25" s="50"/>
      <c r="O25" s="17"/>
    </row>
    <row r="26" spans="1:15" s="1" customFormat="1" ht="15" customHeight="1">
      <c r="A26" s="362" t="s">
        <v>68</v>
      </c>
      <c r="B26" s="362" t="s">
        <v>51</v>
      </c>
      <c r="C26" s="363" t="s">
        <v>69</v>
      </c>
      <c r="D26" s="365" t="s">
        <v>70</v>
      </c>
      <c r="E26" s="53" t="s">
        <v>61</v>
      </c>
      <c r="F26" s="54">
        <f t="shared" ref="F26:F31" si="4">F20*0.985</f>
        <v>3.9301500000000003</v>
      </c>
      <c r="G26" s="46">
        <v>30</v>
      </c>
      <c r="H26" s="47">
        <v>25</v>
      </c>
      <c r="I26" s="46">
        <v>32</v>
      </c>
      <c r="J26" s="48">
        <v>4</v>
      </c>
      <c r="K26" s="49">
        <f t="shared" si="2"/>
        <v>6.0000000000000001E-3</v>
      </c>
      <c r="L26" s="50">
        <f t="shared" si="3"/>
        <v>9333.3333333333339</v>
      </c>
      <c r="M26" s="49"/>
      <c r="N26" s="50"/>
      <c r="O26" s="17"/>
    </row>
    <row r="27" spans="1:15" s="1" customFormat="1" ht="15" customHeight="1">
      <c r="A27" s="362"/>
      <c r="B27" s="362"/>
      <c r="C27" s="362"/>
      <c r="D27" s="365"/>
      <c r="E27" s="53" t="s">
        <v>62</v>
      </c>
      <c r="F27" s="54">
        <f t="shared" si="4"/>
        <v>4.9840999999999998</v>
      </c>
      <c r="G27" s="46">
        <v>30</v>
      </c>
      <c r="H27" s="47">
        <v>25</v>
      </c>
      <c r="I27" s="46">
        <v>36</v>
      </c>
      <c r="J27" s="48">
        <v>4</v>
      </c>
      <c r="K27" s="49">
        <f t="shared" si="2"/>
        <v>6.7499999999999999E-3</v>
      </c>
      <c r="L27" s="50">
        <f t="shared" si="3"/>
        <v>8296.2962962962956</v>
      </c>
      <c r="M27" s="49"/>
      <c r="N27" s="50"/>
      <c r="O27" s="17"/>
    </row>
    <row r="28" spans="1:15" s="1" customFormat="1" ht="15" customHeight="1">
      <c r="A28" s="362"/>
      <c r="B28" s="362"/>
      <c r="C28" s="362"/>
      <c r="D28" s="365"/>
      <c r="E28" s="53" t="s">
        <v>63</v>
      </c>
      <c r="F28" s="54">
        <f t="shared" si="4"/>
        <v>5.3584000000000005</v>
      </c>
      <c r="G28" s="46">
        <v>30</v>
      </c>
      <c r="H28" s="47">
        <v>25</v>
      </c>
      <c r="I28" s="46">
        <v>40</v>
      </c>
      <c r="J28" s="48">
        <v>4</v>
      </c>
      <c r="K28" s="49">
        <f t="shared" si="2"/>
        <v>7.4999999999999997E-3</v>
      </c>
      <c r="L28" s="50">
        <f t="shared" si="3"/>
        <v>7466.666666666667</v>
      </c>
      <c r="M28" s="49"/>
      <c r="N28" s="50"/>
      <c r="O28" s="17"/>
    </row>
    <row r="29" spans="1:15" s="1" customFormat="1" ht="15" customHeight="1">
      <c r="A29" s="362"/>
      <c r="B29" s="362"/>
      <c r="C29" s="362"/>
      <c r="D29" s="365"/>
      <c r="E29" s="53" t="s">
        <v>64</v>
      </c>
      <c r="F29" s="54">
        <f t="shared" si="4"/>
        <v>6.1956499999999997</v>
      </c>
      <c r="G29" s="46">
        <v>30</v>
      </c>
      <c r="H29" s="47">
        <v>25</v>
      </c>
      <c r="I29" s="46">
        <v>44</v>
      </c>
      <c r="J29" s="48">
        <v>4</v>
      </c>
      <c r="K29" s="49">
        <f t="shared" si="2"/>
        <v>8.2500000000000004E-3</v>
      </c>
      <c r="L29" s="50">
        <f t="shared" si="3"/>
        <v>6787.878787878788</v>
      </c>
      <c r="M29" s="49"/>
      <c r="N29" s="50"/>
      <c r="O29" s="17"/>
    </row>
    <row r="30" spans="1:15" s="1" customFormat="1" ht="15" customHeight="1">
      <c r="A30" s="362"/>
      <c r="B30" s="362"/>
      <c r="C30" s="362"/>
      <c r="D30" s="365"/>
      <c r="E30" s="53" t="s">
        <v>66</v>
      </c>
      <c r="F30" s="54">
        <f t="shared" si="4"/>
        <v>1.1032000000000002</v>
      </c>
      <c r="G30" s="46">
        <v>25</v>
      </c>
      <c r="H30" s="47">
        <v>16</v>
      </c>
      <c r="I30" s="46">
        <v>14</v>
      </c>
      <c r="J30" s="48">
        <v>4</v>
      </c>
      <c r="K30" s="49">
        <f t="shared" si="2"/>
        <v>1.4E-3</v>
      </c>
      <c r="L30" s="50">
        <f t="shared" si="3"/>
        <v>40000</v>
      </c>
      <c r="M30" s="49"/>
      <c r="N30" s="50"/>
      <c r="O30" s="17"/>
    </row>
    <row r="31" spans="1:15" s="1" customFormat="1" ht="15" customHeight="1">
      <c r="A31" s="362"/>
      <c r="B31" s="362"/>
      <c r="C31" s="362"/>
      <c r="D31" s="365"/>
      <c r="E31" s="53" t="s">
        <v>67</v>
      </c>
      <c r="F31" s="54">
        <f t="shared" si="4"/>
        <v>1.25095</v>
      </c>
      <c r="G31" s="46">
        <v>25</v>
      </c>
      <c r="H31" s="47">
        <v>16</v>
      </c>
      <c r="I31" s="46">
        <v>16</v>
      </c>
      <c r="J31" s="48">
        <v>4</v>
      </c>
      <c r="K31" s="49">
        <f t="shared" si="2"/>
        <v>1.6000000000000001E-3</v>
      </c>
      <c r="L31" s="50">
        <f t="shared" si="3"/>
        <v>35000</v>
      </c>
      <c r="M31" s="49"/>
      <c r="N31" s="50"/>
      <c r="O31" s="17"/>
    </row>
    <row r="32" spans="1:15">
      <c r="D32" s="18"/>
    </row>
    <row r="33" spans="1:7">
      <c r="C33" s="2" t="s">
        <v>71</v>
      </c>
      <c r="E33" t="s">
        <v>44</v>
      </c>
    </row>
    <row r="34" spans="1:7" ht="14.4">
      <c r="E34" s="20" t="s">
        <v>45</v>
      </c>
    </row>
    <row r="35" spans="1:7" ht="14.4">
      <c r="A35" t="s">
        <v>46</v>
      </c>
      <c r="E35" s="20" t="s">
        <v>47</v>
      </c>
    </row>
    <row r="36" spans="1:7" ht="14.4">
      <c r="A36" t="s">
        <v>48</v>
      </c>
      <c r="D36" s="2"/>
      <c r="E36" s="20" t="s">
        <v>72</v>
      </c>
    </row>
    <row r="37" spans="1:7" ht="15">
      <c r="E37" s="20" t="s">
        <v>73</v>
      </c>
    </row>
    <row r="38" spans="1:7">
      <c r="D38" t="s">
        <v>74</v>
      </c>
      <c r="G38" t="s">
        <v>75</v>
      </c>
    </row>
    <row r="53" spans="4:4">
      <c r="D53" t="s">
        <v>76</v>
      </c>
    </row>
  </sheetData>
  <mergeCells count="29">
    <mergeCell ref="A20:A25"/>
    <mergeCell ref="B20:B25"/>
    <mergeCell ref="C20:C25"/>
    <mergeCell ref="D20:D25"/>
    <mergeCell ref="A26:A31"/>
    <mergeCell ref="B26:B31"/>
    <mergeCell ref="C26:C31"/>
    <mergeCell ref="D26:D31"/>
    <mergeCell ref="A7:A12"/>
    <mergeCell ref="B7:B12"/>
    <mergeCell ref="C7:C12"/>
    <mergeCell ref="D7:D12"/>
    <mergeCell ref="A13:A19"/>
    <mergeCell ref="B13:B19"/>
    <mergeCell ref="C13:C19"/>
    <mergeCell ref="D13:D19"/>
    <mergeCell ref="G3:N3"/>
    <mergeCell ref="G4:I4"/>
    <mergeCell ref="J4:J5"/>
    <mergeCell ref="K4:K5"/>
    <mergeCell ref="L4:L5"/>
    <mergeCell ref="M4:M5"/>
    <mergeCell ref="N4:N5"/>
    <mergeCell ref="F3:F5"/>
    <mergeCell ref="A3:A5"/>
    <mergeCell ref="B3:B5"/>
    <mergeCell ref="C3:C5"/>
    <mergeCell ref="D3:D5"/>
    <mergeCell ref="E3:E5"/>
  </mergeCells>
  <phoneticPr fontId="8" type="noConversion"/>
  <pageMargins left="0.74803149606299202" right="0.74803149606299202" top="0.98425196850393704" bottom="0.98425196850393704" header="0.511811023622047" footer="0.511811023622047"/>
  <pageSetup scale="6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B8"/>
  <sheetViews>
    <sheetView topLeftCell="B1" zoomScale="88" zoomScaleNormal="88" workbookViewId="0">
      <selection activeCell="N5" sqref="N5"/>
    </sheetView>
  </sheetViews>
  <sheetFormatPr defaultColWidth="9.109375" defaultRowHeight="13.2" outlineLevelCol="2"/>
  <cols>
    <col min="1" max="1" width="23.6640625" style="7" customWidth="1"/>
    <col min="2" max="2" width="28.6640625" style="7" customWidth="1"/>
    <col min="3" max="3" width="18.88671875" style="8" customWidth="1"/>
    <col min="4" max="4" width="19.44140625" style="7" customWidth="1"/>
    <col min="5" max="5" width="8.5546875" style="7" customWidth="1" outlineLevel="1"/>
    <col min="6" max="6" width="5.88671875" style="129" customWidth="1" outlineLevel="1" collapsed="1"/>
    <col min="7" max="7" width="7.44140625" style="128" customWidth="1" outlineLevel="2"/>
    <col min="8" max="8" width="5.88671875" style="128" customWidth="1" outlineLevel="2"/>
    <col min="9" max="9" width="6.88671875" style="7" customWidth="1" outlineLevel="2"/>
    <col min="10" max="10" width="7.33203125" style="7" customWidth="1" outlineLevel="2"/>
    <col min="11" max="11" width="7.5546875" style="7" customWidth="1" outlineLevel="2"/>
    <col min="12" max="12" width="8.33203125" style="4" customWidth="1" outlineLevel="2"/>
    <col min="13" max="13" width="9.44140625" style="4" customWidth="1" outlineLevel="2"/>
    <col min="14" max="14" width="8.109375" style="7" customWidth="1" outlineLevel="2"/>
    <col min="15" max="15" width="11.6640625" style="4" customWidth="1" outlineLevel="1"/>
    <col min="16" max="16" width="7.109375" style="7" customWidth="1" outlineLevel="2"/>
    <col min="17" max="17" width="9.5546875" style="7" customWidth="1" outlineLevel="2"/>
    <col min="18" max="18" width="9.109375" style="4" customWidth="1" outlineLevel="1"/>
    <col min="19" max="19" width="7.5546875" style="4" customWidth="1" outlineLevel="1"/>
    <col min="20" max="20" width="4.109375" style="4" customWidth="1" outlineLevel="1"/>
    <col min="21" max="21" width="4.88671875" style="7" customWidth="1" outlineLevel="2"/>
    <col min="22" max="22" width="8.5546875" style="7" customWidth="1" outlineLevel="2"/>
    <col min="23" max="23" width="6.88671875" style="7" customWidth="1" outlineLevel="2"/>
    <col min="24" max="24" width="8.6640625" style="7" customWidth="1" outlineLevel="2"/>
    <col min="25" max="25" width="10.88671875" style="7" customWidth="1" outlineLevel="2"/>
    <col min="26" max="26" width="9.109375" style="4" customWidth="1" outlineLevel="1"/>
    <col min="27" max="27" width="10.88671875" style="4" customWidth="1" outlineLevel="1"/>
    <col min="28" max="28" width="12.5546875" style="127" customWidth="1" outlineLevel="1"/>
    <col min="29" max="16384" width="9.109375" style="7"/>
  </cols>
  <sheetData>
    <row r="1" spans="1:28" s="169" customFormat="1">
      <c r="A1" s="309" t="s">
        <v>23</v>
      </c>
      <c r="B1" s="309" t="s">
        <v>8</v>
      </c>
      <c r="C1" s="309" t="s">
        <v>9</v>
      </c>
      <c r="D1" s="309" t="s">
        <v>10</v>
      </c>
      <c r="E1" s="370" t="s">
        <v>11</v>
      </c>
      <c r="F1" s="366" t="s">
        <v>24</v>
      </c>
      <c r="G1" s="366"/>
      <c r="H1" s="366"/>
      <c r="I1" s="366"/>
      <c r="J1" s="366"/>
      <c r="K1" s="366"/>
      <c r="L1" s="366"/>
      <c r="M1" s="366"/>
      <c r="N1" s="366"/>
      <c r="O1" s="366" t="s">
        <v>25</v>
      </c>
      <c r="P1" s="366"/>
      <c r="Q1" s="366"/>
      <c r="R1" s="370" t="s">
        <v>26</v>
      </c>
      <c r="S1" s="170" t="s">
        <v>27</v>
      </c>
      <c r="T1" s="170" t="s">
        <v>27</v>
      </c>
      <c r="U1" s="170"/>
      <c r="V1" s="170"/>
      <c r="W1" s="170"/>
      <c r="X1" s="170"/>
      <c r="Y1" s="370" t="s">
        <v>28</v>
      </c>
      <c r="Z1" s="370" t="s">
        <v>310</v>
      </c>
      <c r="AA1" s="368" t="s">
        <v>309</v>
      </c>
      <c r="AB1" s="367" t="s">
        <v>29</v>
      </c>
    </row>
    <row r="2" spans="1:28" s="169" customFormat="1" ht="19.5" customHeight="1">
      <c r="A2" s="369"/>
      <c r="B2" s="369"/>
      <c r="C2" s="369"/>
      <c r="D2" s="369"/>
      <c r="E2" s="370"/>
      <c r="F2" s="371" t="s">
        <v>14</v>
      </c>
      <c r="G2" s="371"/>
      <c r="H2" s="371"/>
      <c r="I2" s="369" t="s">
        <v>30</v>
      </c>
      <c r="J2" s="369" t="s">
        <v>31</v>
      </c>
      <c r="K2" s="370" t="s">
        <v>16</v>
      </c>
      <c r="L2" s="171" t="s">
        <v>17</v>
      </c>
      <c r="M2" s="166" t="s">
        <v>32</v>
      </c>
      <c r="N2" s="370" t="s">
        <v>19</v>
      </c>
      <c r="O2" s="369" t="s">
        <v>33</v>
      </c>
      <c r="P2" s="369" t="s">
        <v>34</v>
      </c>
      <c r="Q2" s="370" t="s">
        <v>35</v>
      </c>
      <c r="R2" s="370"/>
      <c r="S2" s="166" t="s">
        <v>36</v>
      </c>
      <c r="T2" s="166" t="s">
        <v>37</v>
      </c>
      <c r="U2" s="170" t="s">
        <v>38</v>
      </c>
      <c r="V2" s="170" t="s">
        <v>39</v>
      </c>
      <c r="W2" s="166" t="s">
        <v>40</v>
      </c>
      <c r="X2" s="166" t="s">
        <v>41</v>
      </c>
      <c r="Y2" s="370"/>
      <c r="Z2" s="370"/>
      <c r="AA2" s="368"/>
      <c r="AB2" s="367"/>
    </row>
    <row r="3" spans="1:28" s="162" customFormat="1" ht="18.75" customHeight="1">
      <c r="A3" s="369"/>
      <c r="B3" s="369"/>
      <c r="C3" s="369"/>
      <c r="D3" s="369"/>
      <c r="E3" s="370"/>
      <c r="F3" s="168" t="s">
        <v>20</v>
      </c>
      <c r="G3" s="168" t="s">
        <v>21</v>
      </c>
      <c r="H3" s="168" t="s">
        <v>22</v>
      </c>
      <c r="I3" s="369"/>
      <c r="J3" s="369"/>
      <c r="K3" s="370"/>
      <c r="L3" s="163">
        <v>63</v>
      </c>
      <c r="M3" s="167">
        <v>3500</v>
      </c>
      <c r="N3" s="370"/>
      <c r="O3" s="369"/>
      <c r="P3" s="369"/>
      <c r="Q3" s="370"/>
      <c r="R3" s="370"/>
      <c r="S3" s="164">
        <v>0.03</v>
      </c>
      <c r="T3" s="164"/>
      <c r="U3" s="164"/>
      <c r="V3" s="164">
        <v>0.05</v>
      </c>
      <c r="W3" s="165"/>
      <c r="X3" s="164"/>
      <c r="Y3" s="370"/>
      <c r="Z3" s="370"/>
      <c r="AA3" s="368"/>
      <c r="AB3" s="367"/>
    </row>
    <row r="4" spans="1:28" s="5" customFormat="1" ht="22.5" customHeight="1">
      <c r="A4" s="374" t="s">
        <v>320</v>
      </c>
      <c r="B4" s="375"/>
      <c r="C4" s="376"/>
      <c r="D4" s="55"/>
      <c r="E4" s="161"/>
      <c r="F4" s="160"/>
      <c r="G4" s="160"/>
      <c r="H4" s="160"/>
      <c r="I4" s="159"/>
      <c r="J4" s="55"/>
      <c r="K4" s="158"/>
      <c r="L4" s="157"/>
      <c r="M4" s="156"/>
      <c r="N4" s="155"/>
      <c r="O4" s="126"/>
      <c r="P4" s="154"/>
      <c r="Q4" s="153"/>
      <c r="R4" s="153"/>
      <c r="S4" s="152"/>
      <c r="T4" s="152"/>
      <c r="U4" s="153"/>
      <c r="V4" s="153"/>
      <c r="W4" s="153"/>
      <c r="X4" s="152"/>
      <c r="Y4" s="151"/>
      <c r="Z4" s="150"/>
      <c r="AA4" s="149"/>
      <c r="AB4" s="148" t="s">
        <v>308</v>
      </c>
    </row>
    <row r="5" spans="1:28" s="6" customFormat="1" ht="34.950000000000003" customHeight="1">
      <c r="A5" s="372" t="str">
        <f>A4</f>
        <v>2pc -- Serta Brand 100gsm Solid Polyester Allergan Protection Pillowcases</v>
      </c>
      <c r="B5" s="372" t="s">
        <v>317</v>
      </c>
      <c r="C5" s="373" t="s">
        <v>307</v>
      </c>
      <c r="D5" s="147" t="s">
        <v>58</v>
      </c>
      <c r="E5" s="146">
        <f>'Allergen pc 09-16-2024'!F7</f>
        <v>1.59</v>
      </c>
      <c r="F5" s="144">
        <v>30</v>
      </c>
      <c r="G5" s="145">
        <v>24</v>
      </c>
      <c r="H5" s="144">
        <v>15</v>
      </c>
      <c r="I5" s="143">
        <v>8</v>
      </c>
      <c r="J5" s="15">
        <v>2.46</v>
      </c>
      <c r="K5" s="142">
        <f>F5*G5*H5/1000000/I5</f>
        <v>1.3500000000000001E-3</v>
      </c>
      <c r="L5" s="141">
        <f>$L$3/K5</f>
        <v>46666.666666666664</v>
      </c>
      <c r="M5" s="140">
        <f>$M$3</f>
        <v>3500</v>
      </c>
      <c r="N5" s="139">
        <f>M5/L5</f>
        <v>7.4999999999999997E-2</v>
      </c>
      <c r="O5" s="125" t="s">
        <v>306</v>
      </c>
      <c r="P5" s="138">
        <v>0.114</v>
      </c>
      <c r="Q5" s="137">
        <f>E5*P5</f>
        <v>0.18126</v>
      </c>
      <c r="R5" s="137">
        <f>Q5+N5+E5</f>
        <v>1.84626</v>
      </c>
      <c r="S5" s="134"/>
      <c r="T5" s="134"/>
      <c r="U5" s="136"/>
      <c r="V5" s="136">
        <f>$V$3*AB5</f>
        <v>0.13750000000000001</v>
      </c>
      <c r="W5" s="135"/>
      <c r="X5" s="134">
        <f>AB5*$X$3</f>
        <v>0</v>
      </c>
      <c r="Y5" s="133">
        <f>SUM(S5:X5)</f>
        <v>0.13750000000000001</v>
      </c>
      <c r="Z5" s="132">
        <f>Y5+R5</f>
        <v>1.98376</v>
      </c>
      <c r="AA5" s="131">
        <f>(AB5-Z5)/AB5</f>
        <v>0.27863272727272731</v>
      </c>
      <c r="AB5" s="130">
        <v>2.75</v>
      </c>
    </row>
    <row r="6" spans="1:28" s="6" customFormat="1" ht="34.950000000000003" customHeight="1">
      <c r="A6" s="372"/>
      <c r="B6" s="372"/>
      <c r="C6" s="372"/>
      <c r="D6" s="147" t="s">
        <v>59</v>
      </c>
      <c r="E6" s="146">
        <f>'Allergen pc 09-16-2024'!F8</f>
        <v>1.9</v>
      </c>
      <c r="F6" s="144">
        <v>30</v>
      </c>
      <c r="G6" s="145">
        <v>24</v>
      </c>
      <c r="H6" s="144">
        <v>17</v>
      </c>
      <c r="I6" s="143">
        <v>8</v>
      </c>
      <c r="J6" s="15">
        <v>2.7</v>
      </c>
      <c r="K6" s="142">
        <f>F6*G6*H6/1000000/I6</f>
        <v>1.5299999999999999E-3</v>
      </c>
      <c r="L6" s="141">
        <f>$L$3/K6</f>
        <v>41176.470588235294</v>
      </c>
      <c r="M6" s="140">
        <f>$M$3</f>
        <v>3500</v>
      </c>
      <c r="N6" s="139">
        <f>M6/L6</f>
        <v>8.5000000000000006E-2</v>
      </c>
      <c r="O6" s="125" t="s">
        <v>306</v>
      </c>
      <c r="P6" s="138">
        <v>0.114</v>
      </c>
      <c r="Q6" s="137">
        <f>E6*P6</f>
        <v>0.21659999999999999</v>
      </c>
      <c r="R6" s="137">
        <f>Q6+N6+E6</f>
        <v>2.2016</v>
      </c>
      <c r="S6" s="134"/>
      <c r="T6" s="134"/>
      <c r="U6" s="136"/>
      <c r="V6" s="136">
        <f>$V$3*AB6</f>
        <v>0.16250000000000001</v>
      </c>
      <c r="W6" s="135"/>
      <c r="X6" s="134">
        <f>AB6*$X$3</f>
        <v>0</v>
      </c>
      <c r="Y6" s="133">
        <f>SUM(S6:X6)</f>
        <v>0.16250000000000001</v>
      </c>
      <c r="Z6" s="132">
        <f>Y6+R6</f>
        <v>2.3641000000000001</v>
      </c>
      <c r="AA6" s="131">
        <f>(AB6-Z6)/AB6</f>
        <v>0.27258461538461537</v>
      </c>
      <c r="AB6" s="130">
        <v>3.25</v>
      </c>
    </row>
    <row r="7" spans="1:28">
      <c r="E7" s="128"/>
      <c r="F7" s="128"/>
      <c r="G7" s="7"/>
      <c r="H7" s="7"/>
      <c r="J7" s="4"/>
      <c r="K7" s="4"/>
      <c r="L7" s="7"/>
      <c r="O7" s="7"/>
      <c r="P7" s="4"/>
      <c r="Q7" s="4"/>
      <c r="S7" s="7"/>
      <c r="T7" s="7"/>
      <c r="X7" s="4"/>
      <c r="Y7" s="4"/>
      <c r="Z7" s="127"/>
      <c r="AA7" s="7"/>
      <c r="AB7" s="7"/>
    </row>
    <row r="8" spans="1:28">
      <c r="E8" s="128"/>
      <c r="F8" s="128"/>
      <c r="G8" s="7"/>
      <c r="H8" s="7"/>
      <c r="J8" s="4"/>
      <c r="K8" s="4"/>
      <c r="L8" s="7"/>
      <c r="O8" s="7"/>
      <c r="P8" s="4"/>
      <c r="Q8" s="4"/>
      <c r="S8" s="7"/>
      <c r="T8" s="7"/>
      <c r="X8" s="4"/>
      <c r="Y8" s="4"/>
      <c r="Z8" s="127"/>
      <c r="AA8" s="7"/>
      <c r="AB8" s="7"/>
    </row>
  </sheetData>
  <mergeCells count="24">
    <mergeCell ref="D1:D3"/>
    <mergeCell ref="E1:E3"/>
    <mergeCell ref="B5:B6"/>
    <mergeCell ref="C5:C6"/>
    <mergeCell ref="A1:A3"/>
    <mergeCell ref="B1:B3"/>
    <mergeCell ref="A4:C4"/>
    <mergeCell ref="A5:A6"/>
    <mergeCell ref="C1:C3"/>
    <mergeCell ref="F1:N1"/>
    <mergeCell ref="AB1:AB3"/>
    <mergeCell ref="AA1:AA3"/>
    <mergeCell ref="O2:O3"/>
    <mergeCell ref="P2:P3"/>
    <mergeCell ref="Q2:Q3"/>
    <mergeCell ref="O1:Q1"/>
    <mergeCell ref="R1:R3"/>
    <mergeCell ref="Y1:Y3"/>
    <mergeCell ref="Z1:Z3"/>
    <mergeCell ref="F2:H2"/>
    <mergeCell ref="J2:J3"/>
    <mergeCell ref="K2:K3"/>
    <mergeCell ref="N2:N3"/>
    <mergeCell ref="I2:I3"/>
  </mergeCells>
  <phoneticPr fontId="8" type="noConversion"/>
  <pageMargins left="0.75" right="0.75" top="1" bottom="1" header="0.5" footer="0.5"/>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4"/>
  <sheetViews>
    <sheetView workbookViewId="0">
      <selection activeCell="K13" sqref="K13"/>
    </sheetView>
  </sheetViews>
  <sheetFormatPr defaultColWidth="9" defaultRowHeight="13.2"/>
  <cols>
    <col min="1" max="1" width="12.6640625" style="172" customWidth="1"/>
    <col min="2" max="2" width="11.109375" style="172" customWidth="1"/>
    <col min="3" max="3" width="27.109375" style="172" customWidth="1"/>
    <col min="4" max="4" width="16.5546875" style="172" customWidth="1"/>
    <col min="5" max="5" width="14.109375" style="172" customWidth="1"/>
    <col min="6" max="6" width="11.44140625" style="172" customWidth="1"/>
    <col min="7" max="9" width="6.5546875" style="172" customWidth="1"/>
    <col min="10" max="12" width="9" style="172"/>
    <col min="13" max="14" width="10.33203125" style="172" customWidth="1"/>
    <col min="15" max="15" width="15.5546875" style="172" customWidth="1"/>
    <col min="16" max="16384" width="9" style="172"/>
  </cols>
  <sheetData>
    <row r="1" spans="1:15" ht="18" customHeight="1">
      <c r="A1" s="207" t="s">
        <v>0</v>
      </c>
      <c r="B1" s="206" t="s">
        <v>1</v>
      </c>
      <c r="C1" s="205" t="s">
        <v>2</v>
      </c>
      <c r="D1" s="204" t="s">
        <v>3</v>
      </c>
      <c r="E1" s="203">
        <v>45549</v>
      </c>
      <c r="F1" s="197"/>
      <c r="G1" s="196"/>
      <c r="H1" s="194"/>
      <c r="I1" s="195"/>
      <c r="J1" s="195"/>
      <c r="K1" s="195"/>
      <c r="L1" s="195"/>
      <c r="M1" s="194"/>
      <c r="N1" s="194"/>
    </row>
    <row r="2" spans="1:15" ht="24" customHeight="1">
      <c r="A2" s="202" t="s">
        <v>4</v>
      </c>
      <c r="B2" s="201" t="s">
        <v>49</v>
      </c>
      <c r="C2" s="200" t="s">
        <v>2</v>
      </c>
      <c r="D2" s="199" t="s">
        <v>5</v>
      </c>
      <c r="E2" s="198" t="s">
        <v>43</v>
      </c>
      <c r="F2" s="197"/>
      <c r="G2" s="196"/>
      <c r="H2" s="194"/>
      <c r="I2" s="195"/>
      <c r="J2" s="195"/>
      <c r="K2" s="195"/>
      <c r="L2" s="195"/>
      <c r="M2" s="194"/>
      <c r="N2" s="194"/>
    </row>
    <row r="3" spans="1:15">
      <c r="A3" s="319" t="s">
        <v>6</v>
      </c>
      <c r="B3" s="319" t="s">
        <v>7</v>
      </c>
      <c r="C3" s="319" t="s">
        <v>8</v>
      </c>
      <c r="D3" s="319" t="s">
        <v>9</v>
      </c>
      <c r="E3" s="319" t="s">
        <v>10</v>
      </c>
      <c r="F3" s="377" t="s">
        <v>11</v>
      </c>
      <c r="G3" s="324" t="s">
        <v>12</v>
      </c>
      <c r="H3" s="325"/>
      <c r="I3" s="325"/>
      <c r="J3" s="325"/>
      <c r="K3" s="325"/>
      <c r="L3" s="325"/>
      <c r="M3" s="325"/>
      <c r="N3" s="326"/>
      <c r="O3" s="193" t="s">
        <v>13</v>
      </c>
    </row>
    <row r="4" spans="1:15">
      <c r="A4" s="319"/>
      <c r="B4" s="319"/>
      <c r="C4" s="319"/>
      <c r="D4" s="319"/>
      <c r="E4" s="319"/>
      <c r="F4" s="322"/>
      <c r="G4" s="327" t="s">
        <v>14</v>
      </c>
      <c r="H4" s="327"/>
      <c r="I4" s="327"/>
      <c r="J4" s="319" t="s">
        <v>15</v>
      </c>
      <c r="K4" s="320" t="s">
        <v>16</v>
      </c>
      <c r="L4" s="320" t="s">
        <v>17</v>
      </c>
      <c r="M4" s="319" t="s">
        <v>18</v>
      </c>
      <c r="N4" s="320" t="s">
        <v>19</v>
      </c>
      <c r="O4" s="192"/>
    </row>
    <row r="5" spans="1:15">
      <c r="A5" s="319"/>
      <c r="B5" s="319"/>
      <c r="C5" s="319"/>
      <c r="D5" s="319"/>
      <c r="E5" s="319"/>
      <c r="F5" s="323"/>
      <c r="G5" s="191" t="s">
        <v>20</v>
      </c>
      <c r="H5" s="190" t="s">
        <v>21</v>
      </c>
      <c r="I5" s="190" t="s">
        <v>22</v>
      </c>
      <c r="J5" s="319"/>
      <c r="K5" s="320"/>
      <c r="L5" s="320"/>
      <c r="M5" s="319"/>
      <c r="N5" s="320"/>
      <c r="O5" s="189"/>
    </row>
    <row r="6" spans="1:15" s="176" customFormat="1" ht="21" customHeight="1">
      <c r="A6" s="188"/>
      <c r="B6" s="188"/>
      <c r="C6" s="183"/>
      <c r="D6" s="183"/>
      <c r="E6" s="183"/>
      <c r="F6" s="187"/>
      <c r="G6" s="186"/>
      <c r="H6" s="183"/>
      <c r="I6" s="183"/>
      <c r="J6" s="183"/>
      <c r="K6" s="185"/>
      <c r="L6" s="184"/>
      <c r="M6" s="183"/>
      <c r="N6" s="182"/>
      <c r="O6" s="181"/>
    </row>
    <row r="7" spans="1:15" s="176" customFormat="1" ht="33" customHeight="1">
      <c r="A7" s="328"/>
      <c r="B7" s="328" t="s">
        <v>314</v>
      </c>
      <c r="C7" s="378" t="s">
        <v>313</v>
      </c>
      <c r="D7" s="333" t="s">
        <v>312</v>
      </c>
      <c r="E7" s="180" t="s">
        <v>66</v>
      </c>
      <c r="F7" s="179">
        <v>1.59</v>
      </c>
      <c r="G7" s="114">
        <v>30</v>
      </c>
      <c r="H7" s="115">
        <v>24</v>
      </c>
      <c r="I7" s="114">
        <v>15</v>
      </c>
      <c r="J7" s="116">
        <v>8</v>
      </c>
      <c r="K7" s="178">
        <f>G7*H7*I7/1000000/J7</f>
        <v>1.3500000000000001E-3</v>
      </c>
      <c r="L7" s="177">
        <f>56/K7</f>
        <v>41481.481481481482</v>
      </c>
      <c r="M7" s="178"/>
      <c r="N7" s="177"/>
      <c r="O7" s="119"/>
    </row>
    <row r="8" spans="1:15" s="176" customFormat="1" ht="33" customHeight="1">
      <c r="A8" s="328"/>
      <c r="B8" s="328"/>
      <c r="C8" s="379"/>
      <c r="D8" s="334"/>
      <c r="E8" s="180" t="s">
        <v>67</v>
      </c>
      <c r="F8" s="179">
        <v>1.9</v>
      </c>
      <c r="G8" s="114">
        <v>30</v>
      </c>
      <c r="H8" s="115">
        <v>24</v>
      </c>
      <c r="I8" s="114">
        <v>17</v>
      </c>
      <c r="J8" s="116">
        <v>8</v>
      </c>
      <c r="K8" s="178">
        <f>G8*H8*I8/1000000/J8</f>
        <v>1.5299999999999999E-3</v>
      </c>
      <c r="L8" s="177">
        <f>56/K8</f>
        <v>36601.307189542487</v>
      </c>
      <c r="M8" s="178"/>
      <c r="N8" s="177"/>
      <c r="O8" s="119"/>
    </row>
    <row r="9" spans="1:15">
      <c r="D9" s="175"/>
    </row>
    <row r="10" spans="1:15">
      <c r="C10" s="174"/>
    </row>
    <row r="11" spans="1:15" ht="14.4">
      <c r="C11" s="172" t="s">
        <v>311</v>
      </c>
      <c r="E11" s="173"/>
    </row>
    <row r="12" spans="1:15" ht="14.4">
      <c r="E12" s="173"/>
    </row>
    <row r="13" spans="1:15" ht="14.4">
      <c r="D13" s="174"/>
      <c r="E13" s="173"/>
    </row>
    <row r="14" spans="1:15" ht="14.4">
      <c r="E14" s="173"/>
    </row>
  </sheetData>
  <mergeCells count="17">
    <mergeCell ref="G3:N3"/>
    <mergeCell ref="G4:I4"/>
    <mergeCell ref="J4:J5"/>
    <mergeCell ref="K4:K5"/>
    <mergeCell ref="L4:L5"/>
    <mergeCell ref="M4:M5"/>
    <mergeCell ref="N4:N5"/>
    <mergeCell ref="F3:F5"/>
    <mergeCell ref="A7:A8"/>
    <mergeCell ref="B7:B8"/>
    <mergeCell ref="C7:C8"/>
    <mergeCell ref="D7:D8"/>
    <mergeCell ref="A3:A5"/>
    <mergeCell ref="B3:B5"/>
    <mergeCell ref="C3:C5"/>
    <mergeCell ref="D3:D5"/>
    <mergeCell ref="E3:E5"/>
  </mergeCells>
  <phoneticPr fontId="8"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1</vt:i4>
      </vt:variant>
    </vt:vector>
  </HeadingPairs>
  <TitlesOfParts>
    <vt:vector size="8" baseType="lpstr">
      <vt:lpstr>Quote</vt:lpstr>
      <vt:lpstr>Serta Cooling 9-16-2024</vt:lpstr>
      <vt:lpstr>85gsm Serta 10-29</vt:lpstr>
      <vt:lpstr>Serta 05-22 Final</vt:lpstr>
      <vt:lpstr>Serta 05-13</vt:lpstr>
      <vt:lpstr>Quote Sheet Allergen pc</vt:lpstr>
      <vt:lpstr>Allergen pc 09-16-2024</vt:lpstr>
      <vt:lpstr>'Serta 05-13'!Print_Area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sarah.chen</dc:creator>
  <cp:lastModifiedBy>姜羽剑</cp:lastModifiedBy>
  <cp:lastPrinted>2015-01-20T08:10:00Z</cp:lastPrinted>
  <dcterms:created xsi:type="dcterms:W3CDTF">2010-04-15T22:36:00Z</dcterms:created>
  <dcterms:modified xsi:type="dcterms:W3CDTF">2025-02-10T06:10:25Z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CB9A6461C3234ACD8CC9C7A2CA49D183</vt:lpwstr>
  </property>
</Properties>
</file>