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<sst xmlns="http://schemas.openxmlformats.org/spreadsheetml/2006/main" count="43" uniqueCount="43">
  <si>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</si>
  <si>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</si>
  <si>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</si>
  <si>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01/31/2025</t>
  </si>
  <si>
    <t>End Date:</t>
  </si>
  <si>
    <t>Report Run Date:</t>
  </si>
  <si>
    <t>02/01/2025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</si>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</sst>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173661</v>
      </c>
      <c r="C5" s="11">
        <f>=ROUNDDOWN(39.1843227509646,0)</f>
      </c>
      <c r="D5" s="11">
        <v>47214</v>
      </c>
      <c r="E5" s="12">
        <v>0.9958</v>
      </c>
      <c r="F5" s="11"/>
      <c r="G5" s="11">
        <f>=ROUNDDOWN({0},0)</f>
      </c>
      <c r="H5" s="11"/>
      <c r="I5" s="12">
        <v>0.625</v>
      </c>
      <c r="J5" s="11">
        <v>214</v>
      </c>
      <c r="K5" s="13">
        <v>14396.36</v>
      </c>
      <c r="L5" s="11">
        <v>1496</v>
      </c>
      <c r="M5" s="14">
        <v>9.62</v>
      </c>
      <c r="N5" s="11">
        <v>185</v>
      </c>
      <c r="O5" s="13">
        <v>11321.77</v>
      </c>
      <c r="P5" s="11">
        <v>1642</v>
      </c>
      <c r="Q5" s="14">
        <v>6.9</v>
      </c>
      <c r="R5" s="12">
        <v>0.1568</v>
      </c>
      <c r="S5" s="12">
        <v>0.2716</v>
      </c>
      <c r="T5" s="12">
        <v>-0.0889</v>
      </c>
      <c r="U5" s="12">
        <v>0.3942</v>
      </c>
      <c r="V5" s="11">
        <v>214</v>
      </c>
      <c r="W5" s="13">
        <v>14396.36</v>
      </c>
      <c r="X5" s="11">
        <v>1458</v>
      </c>
      <c r="Y5" s="11">
        <v>185</v>
      </c>
      <c r="Z5" s="13">
        <v>11321.77</v>
      </c>
      <c r="AA5" s="11">
        <v>1614</v>
      </c>
      <c r="AB5" s="12">
        <v>0.1568</v>
      </c>
      <c r="AC5" s="12">
        <v>0.2716</v>
      </c>
    </row>
    <row r="6">
      <c r="A6" s="10" t="s">
        <v>32</v>
      </c>
      <c r="B6" s="11">
        <v>6895</v>
      </c>
      <c r="C6" s="11">
        <f>=ROUNDDOWN(11.370382585752,0)</f>
      </c>
      <c r="D6" s="11">
        <v>12610</v>
      </c>
      <c r="E6" s="12">
        <v>1</v>
      </c>
      <c r="F6" s="11"/>
      <c r="G6" s="11">
        <f>=ROUNDDOWN({0},0)</f>
      </c>
      <c r="H6" s="11"/>
      <c r="I6" s="12"/>
      <c r="J6" s="11">
        <v>37</v>
      </c>
      <c r="K6" s="13">
        <v>1621.81</v>
      </c>
      <c r="L6" s="11">
        <v>148</v>
      </c>
      <c r="M6" s="14">
        <v>10.96</v>
      </c>
      <c r="N6" s="11">
        <v>23</v>
      </c>
      <c r="O6" s="13">
        <v>1311.19</v>
      </c>
      <c r="P6" s="11">
        <v>164</v>
      </c>
      <c r="Q6" s="14">
        <v>8</v>
      </c>
      <c r="R6" s="12">
        <v>0.6087</v>
      </c>
      <c r="S6" s="12">
        <v>0.2369</v>
      </c>
      <c r="T6" s="12">
        <v>-0.0976</v>
      </c>
      <c r="U6" s="12">
        <v>0.37</v>
      </c>
      <c r="V6" s="11">
        <v>37</v>
      </c>
      <c r="W6" s="13">
        <v>1621.81</v>
      </c>
      <c r="X6" s="11">
        <v>148</v>
      </c>
      <c r="Y6" s="11">
        <v>23</v>
      </c>
      <c r="Z6" s="13">
        <v>1311.19</v>
      </c>
      <c r="AA6" s="11">
        <v>160</v>
      </c>
      <c r="AB6" s="12">
        <v>0.6087</v>
      </c>
      <c r="AC6" s="12">
        <v>0.2369</v>
      </c>
    </row>
    <row r="7">
      <c r="A7" s="10" t="s">
        <v>33</v>
      </c>
      <c r="B7" s="11">
        <v>23073</v>
      </c>
      <c r="C7" s="11">
        <f>=ROUNDDOWN(15.914608911574,0)</f>
      </c>
      <c r="D7" s="11">
        <v>34450</v>
      </c>
      <c r="E7" s="12">
        <v>1</v>
      </c>
      <c r="F7" s="11"/>
      <c r="G7" s="11">
        <f>=ROUNDDOWN({0},0)</f>
      </c>
      <c r="H7" s="11"/>
      <c r="I7" s="12"/>
      <c r="J7" s="11">
        <v>32</v>
      </c>
      <c r="K7" s="13">
        <v>844.29</v>
      </c>
      <c r="L7" s="11">
        <v>192</v>
      </c>
      <c r="M7" s="14">
        <v>4.4</v>
      </c>
      <c r="N7" s="11">
        <v>30</v>
      </c>
      <c r="O7" s="13">
        <v>824.27</v>
      </c>
      <c r="P7" s="11">
        <v>230</v>
      </c>
      <c r="Q7" s="14">
        <v>3.58</v>
      </c>
      <c r="R7" s="12">
        <v>0.0667</v>
      </c>
      <c r="S7" s="12">
        <v>0.0243</v>
      </c>
      <c r="T7" s="12">
        <v>-0.1652</v>
      </c>
      <c r="U7" s="12">
        <v>0.2291</v>
      </c>
      <c r="V7" s="11">
        <v>32</v>
      </c>
      <c r="W7" s="13">
        <v>844.29</v>
      </c>
      <c r="X7" s="11">
        <v>182</v>
      </c>
      <c r="Y7" s="11">
        <v>30</v>
      </c>
      <c r="Z7" s="13">
        <v>824.27</v>
      </c>
      <c r="AA7" s="11">
        <v>216</v>
      </c>
      <c r="AB7" s="12">
        <v>0.0667</v>
      </c>
      <c r="AC7" s="12">
        <v>0.0243</v>
      </c>
    </row>
    <row r="8">
      <c r="A8" s="10" t="s">
        <v>34</v>
      </c>
      <c r="B8" s="11">
        <v>72740</v>
      </c>
      <c r="C8" s="11">
        <f>=ROUNDDOWN(24.4446684813657,0)</f>
      </c>
      <c r="D8" s="11">
        <v>33392</v>
      </c>
      <c r="E8" s="12">
        <v>1</v>
      </c>
      <c r="F8" s="11"/>
      <c r="G8" s="11">
        <f>=ROUNDDOWN({0},0)</f>
      </c>
      <c r="H8" s="11"/>
      <c r="I8" s="12"/>
      <c r="J8" s="11">
        <v>66</v>
      </c>
      <c r="K8" s="13">
        <v>1341.88</v>
      </c>
      <c r="L8" s="11">
        <v>263</v>
      </c>
      <c r="M8" s="14">
        <v>5.1</v>
      </c>
      <c r="N8" s="11">
        <v>35</v>
      </c>
      <c r="O8" s="13">
        <v>643.14</v>
      </c>
      <c r="P8" s="11">
        <v>232</v>
      </c>
      <c r="Q8" s="14">
        <v>2.77</v>
      </c>
      <c r="R8" s="12">
        <v>0.8857</v>
      </c>
      <c r="S8" s="12">
        <v>1.0865</v>
      </c>
      <c r="T8" s="12">
        <v>0.1336</v>
      </c>
      <c r="U8" s="12">
        <v>0.8412</v>
      </c>
      <c r="V8" s="11">
        <v>66</v>
      </c>
      <c r="W8" s="13">
        <v>1341.88</v>
      </c>
      <c r="X8" s="11">
        <v>260</v>
      </c>
      <c r="Y8" s="11">
        <v>35</v>
      </c>
      <c r="Z8" s="13">
        <v>643.14</v>
      </c>
      <c r="AA8" s="11">
        <v>232</v>
      </c>
      <c r="AB8" s="12">
        <v>0.8857</v>
      </c>
      <c r="AC8" s="12">
        <v>1.0865</v>
      </c>
    </row>
    <row r="9">
      <c r="A9" s="10" t="s">
        <v>35</v>
      </c>
      <c r="B9" s="11">
        <v>69691</v>
      </c>
      <c r="C9" s="11">
        <f>=ROUNDDOWN(30.3810105061249,0)</f>
      </c>
      <c r="D9" s="11">
        <v>22918</v>
      </c>
      <c r="E9" s="12">
        <v>0.9773</v>
      </c>
      <c r="F9" s="11"/>
      <c r="G9" s="11">
        <f>=ROUNDDOWN({0},0)</f>
      </c>
      <c r="H9" s="11"/>
      <c r="I9" s="12"/>
      <c r="J9" s="11">
        <v>102</v>
      </c>
      <c r="K9" s="13">
        <v>3774.97</v>
      </c>
      <c r="L9" s="11">
        <v>990</v>
      </c>
      <c r="M9" s="14">
        <v>3.81</v>
      </c>
      <c r="N9" s="11">
        <v>53</v>
      </c>
      <c r="O9" s="13">
        <v>2467.39</v>
      </c>
      <c r="P9" s="11">
        <v>1023</v>
      </c>
      <c r="Q9" s="14">
        <v>2.41</v>
      </c>
      <c r="R9" s="12">
        <v>0.9245</v>
      </c>
      <c r="S9" s="12">
        <v>0.5299</v>
      </c>
      <c r="T9" s="12">
        <v>-0.0323</v>
      </c>
      <c r="U9" s="12">
        <v>0.5809</v>
      </c>
      <c r="V9" s="11">
        <v>102</v>
      </c>
      <c r="W9" s="13">
        <v>3774.97</v>
      </c>
      <c r="X9" s="11">
        <v>788</v>
      </c>
      <c r="Y9" s="11">
        <v>53</v>
      </c>
      <c r="Z9" s="13">
        <v>2467.39</v>
      </c>
      <c r="AA9" s="11">
        <v>860</v>
      </c>
      <c r="AB9" s="12">
        <v>0.9245</v>
      </c>
      <c r="AC9" s="12">
        <v>0.5299</v>
      </c>
    </row>
    <row r="10">
      <c r="A10" s="10" t="s">
        <v>36</v>
      </c>
      <c r="B10" s="11">
        <v>39619</v>
      </c>
      <c r="C10" s="11">
        <f>=ROUNDDOWN(17.7815178851937,0)</f>
      </c>
      <c r="D10" s="11">
        <v>33288</v>
      </c>
      <c r="E10" s="12">
        <v>0.9929</v>
      </c>
      <c r="F10" s="11"/>
      <c r="G10" s="11">
        <f>=ROUNDDOWN({0},0)</f>
      </c>
      <c r="H10" s="11">
        <v>12316</v>
      </c>
      <c r="I10" s="12">
        <v>0.7222</v>
      </c>
      <c r="J10" s="11">
        <v>182</v>
      </c>
      <c r="K10" s="13">
        <v>29769.33</v>
      </c>
      <c r="L10" s="11">
        <v>488</v>
      </c>
      <c r="M10" s="14">
        <v>61</v>
      </c>
      <c r="N10" s="11">
        <v>241</v>
      </c>
      <c r="O10" s="13">
        <v>37265.44</v>
      </c>
      <c r="P10" s="11">
        <v>631</v>
      </c>
      <c r="Q10" s="14">
        <v>59.06</v>
      </c>
      <c r="R10" s="12">
        <v>-0.2448</v>
      </c>
      <c r="S10" s="12">
        <v>-0.2012</v>
      </c>
      <c r="T10" s="12">
        <v>-0.2266</v>
      </c>
      <c r="U10" s="12">
        <v>0.0328</v>
      </c>
      <c r="V10" s="11">
        <v>182</v>
      </c>
      <c r="W10" s="13">
        <v>29769.33</v>
      </c>
      <c r="X10" s="11">
        <v>487</v>
      </c>
      <c r="Y10" s="11">
        <v>241</v>
      </c>
      <c r="Z10" s="13">
        <v>37265.44</v>
      </c>
      <c r="AA10" s="11">
        <v>624</v>
      </c>
      <c r="AB10" s="12">
        <v>-0.2448</v>
      </c>
      <c r="AC10" s="12">
        <v>-0.2012</v>
      </c>
    </row>
    <row r="11">
      <c r="A11" s="10" t="s">
        <v>37</v>
      </c>
      <c r="B11" s="11">
        <v>2610</v>
      </c>
      <c r="C11" s="11">
        <f>=ROUNDDOWN(16.6879795396419,0)</f>
      </c>
      <c r="D11" s="11">
        <v>2080</v>
      </c>
      <c r="E11" s="12">
        <v>1</v>
      </c>
      <c r="F11" s="11"/>
      <c r="G11" s="11">
        <f>=ROUNDDOWN({0},0)</f>
      </c>
      <c r="H11" s="11"/>
      <c r="I11" s="12"/>
      <c r="J11" s="11">
        <v>15</v>
      </c>
      <c r="K11" s="13">
        <v>682.47</v>
      </c>
      <c r="L11" s="11">
        <v>97</v>
      </c>
      <c r="M11" s="14">
        <v>7.04</v>
      </c>
      <c r="N11" s="11">
        <v>8</v>
      </c>
      <c r="O11" s="13">
        <v>461.04</v>
      </c>
      <c r="P11" s="11">
        <v>66</v>
      </c>
      <c r="Q11" s="14">
        <v>6.99</v>
      </c>
      <c r="R11" s="12">
        <v>0.875</v>
      </c>
      <c r="S11" s="12">
        <v>0.4803</v>
      </c>
      <c r="T11" s="12">
        <v>0.4697</v>
      </c>
      <c r="U11" s="12">
        <v>0.0072</v>
      </c>
      <c r="V11" s="11">
        <v>15</v>
      </c>
      <c r="W11" s="13">
        <v>682.47</v>
      </c>
      <c r="X11" s="11">
        <v>97</v>
      </c>
      <c r="Y11" s="11">
        <v>8</v>
      </c>
      <c r="Z11" s="13">
        <v>461.04</v>
      </c>
      <c r="AA11" s="11">
        <v>64</v>
      </c>
      <c r="AB11" s="12">
        <v>0.875</v>
      </c>
      <c r="AC11" s="12">
        <v>0.4803</v>
      </c>
    </row>
    <row r="12">
      <c r="A12" s="10" t="s">
        <v>38</v>
      </c>
      <c r="B12" s="11">
        <v>2010</v>
      </c>
      <c r="C12" s="11">
        <f>=ROUNDDOWN(5025,0)</f>
      </c>
      <c r="D12" s="11"/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67</v>
      </c>
      <c r="M12" s="14"/>
      <c r="N12" s="11">
        <v>1</v>
      </c>
      <c r="O12" s="13">
        <v>9.1</v>
      </c>
      <c r="P12" s="11">
        <v>82</v>
      </c>
      <c r="Q12" s="14">
        <v>0.11</v>
      </c>
      <c r="R12" s="12"/>
      <c r="S12" s="12"/>
      <c r="T12" s="12">
        <v>-0.1829</v>
      </c>
      <c r="U12" s="12"/>
      <c r="V12" s="11"/>
      <c r="W12" s="13"/>
      <c r="X12" s="11">
        <v>67</v>
      </c>
      <c r="Y12" s="11">
        <v>1</v>
      </c>
      <c r="Z12" s="13">
        <v>9.1</v>
      </c>
      <c r="AA12" s="11">
        <v>82</v>
      </c>
      <c r="AB12" s="12"/>
      <c r="AC12" s="12"/>
    </row>
    <row r="13">
      <c r="A13" s="10" t="s">
        <v>39</v>
      </c>
      <c r="B13" s="11">
        <v>64617</v>
      </c>
      <c r="C13" s="11">
        <f>=ROUNDDOWN(49.5263278914693,0)</f>
      </c>
      <c r="D13" s="11">
        <v>17514</v>
      </c>
      <c r="E13" s="12">
        <v>0.9787</v>
      </c>
      <c r="F13" s="11"/>
      <c r="G13" s="11">
        <f>=ROUNDDOWN({0},0)</f>
      </c>
      <c r="H13" s="11"/>
      <c r="I13" s="12"/>
      <c r="J13" s="11">
        <v>35</v>
      </c>
      <c r="K13" s="13">
        <v>995.99</v>
      </c>
      <c r="L13" s="11">
        <v>908</v>
      </c>
      <c r="M13" s="14">
        <v>1.1</v>
      </c>
      <c r="N13" s="11">
        <v>33</v>
      </c>
      <c r="O13" s="13">
        <v>853.72</v>
      </c>
      <c r="P13" s="11">
        <v>959</v>
      </c>
      <c r="Q13" s="14">
        <v>0.89</v>
      </c>
      <c r="R13" s="12">
        <v>0.0606</v>
      </c>
      <c r="S13" s="12">
        <v>0.1666</v>
      </c>
      <c r="T13" s="12">
        <v>-0.0532</v>
      </c>
      <c r="U13" s="12">
        <v>0.236</v>
      </c>
      <c r="V13" s="11">
        <v>35</v>
      </c>
      <c r="W13" s="13">
        <v>995.99</v>
      </c>
      <c r="X13" s="11">
        <v>908</v>
      </c>
      <c r="Y13" s="11">
        <v>33</v>
      </c>
      <c r="Z13" s="13">
        <v>853.72</v>
      </c>
      <c r="AA13" s="11">
        <v>927</v>
      </c>
      <c r="AB13" s="12">
        <v>0.0606</v>
      </c>
      <c r="AC13" s="12">
        <v>0.1666</v>
      </c>
    </row>
    <row r="14">
      <c r="A14" s="10" t="s">
        <v>40</v>
      </c>
      <c r="B14" s="11">
        <v>101383</v>
      </c>
      <c r="C14" s="11">
        <f>=ROUNDDOWN(28.4567883908272,0)</f>
      </c>
      <c r="D14" s="11">
        <v>53220</v>
      </c>
      <c r="E14" s="12">
        <v>0.9851</v>
      </c>
      <c r="F14" s="11"/>
      <c r="G14" s="11">
        <f>=ROUNDDOWN({0},0)</f>
      </c>
      <c r="H14" s="11"/>
      <c r="I14" s="12"/>
      <c r="J14" s="11">
        <v>156</v>
      </c>
      <c r="K14" s="13">
        <v>2593.95</v>
      </c>
      <c r="L14" s="11">
        <v>497</v>
      </c>
      <c r="M14" s="14">
        <v>5.22</v>
      </c>
      <c r="N14" s="11">
        <v>140</v>
      </c>
      <c r="O14" s="13">
        <v>2356.83</v>
      </c>
      <c r="P14" s="11">
        <v>636</v>
      </c>
      <c r="Q14" s="14">
        <v>3.71</v>
      </c>
      <c r="R14" s="12">
        <v>0.1143</v>
      </c>
      <c r="S14" s="12">
        <v>0.1006</v>
      </c>
      <c r="T14" s="12">
        <v>-0.2186</v>
      </c>
      <c r="U14" s="12">
        <v>0.407</v>
      </c>
      <c r="V14" s="11">
        <v>156</v>
      </c>
      <c r="W14" s="13">
        <v>2593.95</v>
      </c>
      <c r="X14" s="11">
        <v>496</v>
      </c>
      <c r="Y14" s="11">
        <v>140</v>
      </c>
      <c r="Z14" s="13">
        <v>2356.83</v>
      </c>
      <c r="AA14" s="11">
        <v>636</v>
      </c>
      <c r="AB14" s="12">
        <v>0.1143</v>
      </c>
      <c r="AC14" s="12">
        <v>0.1006</v>
      </c>
    </row>
    <row r="15">
      <c r="A15" s="10" t="s">
        <v>41</v>
      </c>
      <c r="B15" s="11">
        <v>31746</v>
      </c>
      <c r="C15" s="11">
        <f>=ROUNDDOWN(38.7051938551573,0)</f>
      </c>
      <c r="D15" s="11">
        <v>12205</v>
      </c>
      <c r="E15" s="12">
        <v>0.9592</v>
      </c>
      <c r="F15" s="11"/>
      <c r="G15" s="11">
        <f>=ROUNDDOWN({0},0)</f>
      </c>
      <c r="H15" s="11"/>
      <c r="I15" s="12"/>
      <c r="J15" s="11">
        <v>34</v>
      </c>
      <c r="K15" s="13">
        <v>1363.45</v>
      </c>
      <c r="L15" s="11">
        <v>488</v>
      </c>
      <c r="M15" s="14">
        <v>2.79</v>
      </c>
      <c r="N15" s="11">
        <v>38</v>
      </c>
      <c r="O15" s="13">
        <v>1476.15</v>
      </c>
      <c r="P15" s="11">
        <v>503</v>
      </c>
      <c r="Q15" s="14">
        <v>2.93</v>
      </c>
      <c r="R15" s="12">
        <v>-0.1053</v>
      </c>
      <c r="S15" s="12">
        <v>-0.0763</v>
      </c>
      <c r="T15" s="12">
        <v>-0.0298</v>
      </c>
      <c r="U15" s="12">
        <v>-0.0478</v>
      </c>
      <c r="V15" s="11">
        <v>34</v>
      </c>
      <c r="W15" s="13">
        <v>1363.45</v>
      </c>
      <c r="X15" s="11">
        <v>464</v>
      </c>
      <c r="Y15" s="11">
        <v>38</v>
      </c>
      <c r="Z15" s="13">
        <v>1476.15</v>
      </c>
      <c r="AA15" s="11">
        <v>487</v>
      </c>
      <c r="AB15" s="12">
        <v>-0.1053</v>
      </c>
      <c r="AC15" s="12">
        <v>-0.0763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873</v>
      </c>
      <c r="K16" s="17">
        <v>57384.5</v>
      </c>
      <c r="L16" s="15">
        <v>5634</v>
      </c>
      <c r="M16" s="18">
        <v>10.19</v>
      </c>
      <c r="N16" s="15">
        <v>787</v>
      </c>
      <c r="O16" s="17">
        <v>58990.04</v>
      </c>
      <c r="P16" s="15">
        <v>6168</v>
      </c>
      <c r="Q16" s="18">
        <v>9.56</v>
      </c>
      <c r="R16" s="16">
        <v>0.1093</v>
      </c>
      <c r="S16" s="16">
        <v>-0.0272</v>
      </c>
      <c r="T16" s="16">
        <v>-0.0866</v>
      </c>
      <c r="U16" s="16">
        <v>0.0659</v>
      </c>
      <c r="V16" s="15">
        <v>873</v>
      </c>
      <c r="W16" s="17">
        <v>57384.5</v>
      </c>
      <c r="X16" s="15">
        <v>5355</v>
      </c>
      <c r="Y16" s="15">
        <v>787</v>
      </c>
      <c r="Z16" s="17">
        <v>58990.04</v>
      </c>
      <c r="AA16" s="15">
        <v>5902</v>
      </c>
      <c r="AB16" s="16">
        <v>0.1093</v>
      </c>
      <c r="AC16" s="16">
        <v>-0.0272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