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<sst xmlns="http://schemas.openxmlformats.org/spreadsheetml/2006/main" count="762" uniqueCount="762">
  <si>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</si>
  <si>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</si>
  <si>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</si>
  <si>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</si>
  <si>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</si>
  <si>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</si>
  <si>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</si>
  <si>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</si>
  <si>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</si>
  <si>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</si>
  <si>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</si>
  <si>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</si>
  <si>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</si>
  <si>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</si>
  <si>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</si>
  <si>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</si>
  <si>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</si>
  <si>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</si>
  <si>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OLLIIX</t>
  </si>
  <si>
    <t>JCPENNEY01</t>
  </si>
  <si>
    <t>KOHLDSN</t>
  </si>
  <si>
    <t>CSNSTORES</t>
  </si>
  <si>
    <t>AMERSIGNDS</t>
  </si>
  <si>
    <t>AMAZON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</si>
  <si>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</si>
  <si>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</si>
  <si>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</si>
  <si>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</si>
  <si>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</si>
  <si>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</si>
  <si>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</si>
  <si>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</si>
  <si>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</si>
  <si>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</si>
  <si>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</si>
  <si>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</si>
  <si>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</si>
  <si>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</si>
  <si>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</si>
  <si>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</si>
  <si>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</si>
  <si>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</si>
  <si>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</si>
  <si>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</si>
  <si>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</si>
  <si>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</si>
  <si>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</si>
  <si>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</si>
  <si>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</si>
  <si>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</si>
  <si>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</si>
  <si>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</si>
  <si>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</si>
  <si>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</si>
  <si>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</si>
  <si>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</si>
  <si>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</si>
  <si>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</si>
  <si>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</si>
  <si>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</si>
  <si>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</si>
  <si>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</si>
  <si>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</si>
  <si>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</si>
  <si>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</si>
  <si>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</si>
  <si>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</si>
  <si>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</si>
  <si>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</si>
  <si>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</si>
  <si>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</si>
  <si>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</si>
  <si>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</si>
  <si>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</si>
  <si>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</si>
  <si>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</si>
  <si>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</si>
  <si>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</si>
  <si>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</si>
  <si>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</si>
  <si>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</si>
  <si>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</si>
  <si>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</si>
  <si>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</si>
  <si>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</si>
  <si>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</si>
  <si>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</si>
  <si>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</si>
  <si>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</si>
  <si>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</si>
  <si>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</si>
  <si>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</si>
  <si>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</si>
  <si>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</si>
  <si>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</si>
  <si>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</si>
  <si>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</si>
  <si>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</si>
  <si>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</si>
  <si>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</si>
  <si>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</si>
  <si>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</si>
  <si>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</si>
  <si>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</si>
  <si>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</si>
  <si>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</si>
  <si>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</si>
  <si>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</si>
  <si>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</si>
  <si>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</si>
  <si>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</si>
  <si>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</si>
  <si>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</si>
  <si>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</si>
  <si>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</si>
  <si>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</si>
  <si>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</si>
  <si>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</si>
  <si>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</si>
  <si>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</si>
  <si>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</si>
  <si>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</si>
  <si>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</si>
  <si>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</si>
  <si>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</si>
  <si>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</si>
  <si>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</si>
  <si>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</si>
  <si>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</si>
  <si>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</si>
  <si>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</si>
  <si>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</si>
  <si>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03/10/2025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</si>
  <si>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</si>
  <si>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</si>
  <si>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</si>
  <si>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</si>
  <si>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</si>
  <si>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</si>
  <si>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</si>
  <si>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</si>
  <si>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</si>
  <si>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</si>
  <si>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</si>
  <si>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</si>
  <si>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</si>
  <si>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</si>
  <si>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</si>
  <si>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</si>
  <si>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</si>
  <si>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</si>
  <si>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</si>
  <si>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</si>
  <si>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</si>
  <si>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</si>
  <si>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OLLIIX,OVERSTOCK01</t>
  </si>
  <si>
    <t>Setup</t>
  </si>
  <si>
    <t>10/1/2018</t>
  </si>
  <si>
    <t>8/14/2019</t>
  </si>
  <si>
    <t>No</t>
  </si>
  <si>
    <t>1/9/2019</t>
  </si>
  <si>
    <t>4/4/2019</t>
  </si>
  <si>
    <t>8/15/2019</t>
  </si>
  <si>
    <t>5/17/2022</t>
  </si>
  <si>
    <t>7/13/2022</t>
  </si>
  <si>
    <t>11/7/2018</t>
  </si>
  <si>
    <t>12/26/2018</t>
  </si>
  <si>
    <t>11/21/2018</t>
  </si>
  <si>
    <t>11/21/2020</t>
  </si>
  <si>
    <t>1/28/2021</t>
  </si>
  <si>
    <t>Dropped</t>
  </si>
  <si>
    <t>Discontinued</t>
  </si>
  <si>
    <t>2/25/2019</t>
  </si>
  <si>
    <t>1/9/2024</t>
  </si>
  <si>
    <t>9/18/2024</t>
  </si>
  <si>
    <t>8/19/2019</t>
  </si>
  <si>
    <t>7/1/2019</t>
  </si>
  <si>
    <t>3/26/2020</t>
  </si>
  <si>
    <t>8/5/2019</t>
  </si>
  <si>
    <t>6/24/2018</t>
  </si>
  <si>
    <t>11/12/2018</t>
  </si>
  <si>
    <t>Restricted</t>
  </si>
  <si>
    <t>1/18/2019</t>
  </si>
  <si>
    <t>Ready To Offer</t>
  </si>
  <si>
    <t>1/30/2020</t>
  </si>
  <si>
    <t>2/24/2020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</si>
  <si>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</si>
  <si>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</si>
  <si>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</si>
  <si>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</si>
  <si>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</si>
  <si>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</si>
  <si>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</si>
  <si>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</si>
  <si>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</si>
  <si>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MACY02,OLLIIX,OVERSTOCK01</t>
  </si>
  <si>
    <t>1/22/2019</t>
  </si>
  <si>
    <t>12/11/2018</t>
  </si>
  <si>
    <t>4/25/2019</t>
  </si>
  <si>
    <t>5/23/2022</t>
  </si>
  <si>
    <t>12/23/2018</t>
  </si>
  <si>
    <t>11/13/2018</t>
  </si>
  <si>
    <t>1/21/2021</t>
  </si>
  <si>
    <t>3/4/2019</t>
  </si>
  <si>
    <t>1/29/2024</t>
  </si>
  <si>
    <t>4/23/2024</t>
  </si>
  <si>
    <t>7/26/2019</t>
  </si>
  <si>
    <t>3/16/2020</t>
  </si>
  <si>
    <t>8/26/2019</t>
  </si>
  <si>
    <t>2/20/2019</t>
  </si>
  <si>
    <t>12/31/2019</t>
  </si>
  <si>
    <t>10/16/2020</t>
  </si>
  <si>
    <t>5/16/2020</t>
  </si>
  <si>
    <t>7/14/2020</t>
  </si>
  <si>
    <t>NS10-3249</t>
  </si>
  <si>
    <t>Grey</t>
  </si>
  <si>
    <t>PP000991;PF004456</t>
  </si>
  <si>
    <t>3/10/2025</t>
  </si>
  <si>
    <t>7/23/2019</t>
  </si>
  <si>
    <t>12/10/2018</t>
  </si>
  <si>
    <t>11/20/2018</t>
  </si>
  <si>
    <t>5/9/2019</t>
  </si>
  <si>
    <t>6/29/2022</t>
  </si>
  <si>
    <t>12/6/2018</t>
  </si>
  <si>
    <t>10/30/2018</t>
  </si>
  <si>
    <t>11/22/2023</t>
  </si>
  <si>
    <t>5/6/2024</t>
  </si>
  <si>
    <t>1/24/2024</t>
  </si>
  <si>
    <t>8/11/2024</t>
  </si>
  <si>
    <t>Open</t>
  </si>
  <si>
    <t>5/27/2020</t>
  </si>
  <si>
    <t>8/7/2019</t>
  </si>
  <si>
    <t>6/25/2018</t>
  </si>
  <si>
    <t>12/4/2018</t>
  </si>
  <si>
    <t>1/14/2020</t>
  </si>
  <si>
    <t>8/18/2020</t>
  </si>
  <si>
    <t>10/1/2020</t>
  </si>
  <si>
    <t>7/7/2020</t>
  </si>
  <si>
    <t>NS10-3250</t>
  </si>
  <si>
    <t>CSNSTORES,KOHLDSN,MACY02</t>
  </si>
  <si>
    <t>12/19/2018</t>
  </si>
  <si>
    <t>10/12/2022</t>
  </si>
  <si>
    <t>12/5/2018</t>
  </si>
  <si>
    <t>10/22/2018</t>
  </si>
  <si>
    <t>7/5/2019</t>
  </si>
  <si>
    <t>5/30/2024</t>
  </si>
  <si>
    <t>2/4/2020</t>
  </si>
  <si>
    <t>8/4/2019</t>
  </si>
  <si>
    <t>1/31/2020</t>
  </si>
  <si>
    <t>1/25/2021</t>
  </si>
  <si>
    <t>6/23/2020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</si>
  <si>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</si>
  <si>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</si>
  <si>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</si>
  <si>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</si>
  <si>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</si>
  <si>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</si>
  <si>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</si>
  <si>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Floral</t>
  </si>
  <si>
    <t>4/2/2017</t>
  </si>
  <si>
    <t>JCPENNEY01,OVERSTOCK01</t>
  </si>
  <si>
    <t>8/31/2016</t>
  </si>
  <si>
    <t>12/26/2016</t>
  </si>
  <si>
    <t>7/30/2016</t>
  </si>
  <si>
    <t>1/2/2015</t>
  </si>
  <si>
    <t>9/13/2015</t>
  </si>
  <si>
    <t>9/28/2017</t>
  </si>
  <si>
    <t>10/19/2017</t>
  </si>
  <si>
    <t>10/26/2016</t>
  </si>
  <si>
    <t>11/24/2017</t>
  </si>
  <si>
    <t>2/6/2015</t>
  </si>
  <si>
    <t>6/11/2015</t>
  </si>
  <si>
    <t>11/14/2017</t>
  </si>
  <si>
    <t>6/11/2020</t>
  </si>
  <si>
    <t>Accepted</t>
  </si>
  <si>
    <t>2/17/2015</t>
  </si>
  <si>
    <t>6/13/2017</t>
  </si>
  <si>
    <t>10/31/2017</t>
  </si>
  <si>
    <t>Unproductive</t>
  </si>
  <si>
    <t>10/5/2018</t>
  </si>
  <si>
    <t>10/12/2021</t>
  </si>
  <si>
    <t>8/1/2016</t>
  </si>
  <si>
    <t>1/5/2015</t>
  </si>
  <si>
    <t>8/20/2020</t>
  </si>
  <si>
    <t>11/17/2020</t>
  </si>
  <si>
    <t>1/17/2020</t>
  </si>
  <si>
    <t>NS10-1849</t>
  </si>
  <si>
    <t>King</t>
  </si>
  <si>
    <t>JCPENNEY01,KOHLDSN,OVERSTOCK01</t>
  </si>
  <si>
    <t>12/20/2016</t>
  </si>
  <si>
    <t>1/7/2015</t>
  </si>
  <si>
    <t>9/9/2015</t>
  </si>
  <si>
    <t>10/27/2017</t>
  </si>
  <si>
    <t>12/6/2017</t>
  </si>
  <si>
    <t>1/9/2015</t>
  </si>
  <si>
    <t>10/1/2015</t>
  </si>
  <si>
    <t>7/13/2015</t>
  </si>
  <si>
    <t>10/14/2020</t>
  </si>
  <si>
    <t>2/3/2015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</si>
  <si>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</si>
  <si>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</si>
  <si>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</si>
  <si>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</si>
  <si>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</si>
  <si>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</si>
  <si>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</si>
  <si>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</si>
  <si>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</si>
  <si>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</si>
  <si>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CSNSTORES,OVERSTOCK01</t>
  </si>
  <si>
    <t>5/27/2022</t>
  </si>
  <si>
    <t>8/18/2022</t>
  </si>
  <si>
    <t>8/1/2023</t>
  </si>
  <si>
    <t>8/17/2023</t>
  </si>
  <si>
    <t>8/9/2022</t>
  </si>
  <si>
    <t>10/3/2022</t>
  </si>
  <si>
    <t>9/14/2022</t>
  </si>
  <si>
    <t>10/28/2022</t>
  </si>
  <si>
    <t>5/19/2022</t>
  </si>
  <si>
    <t>6/17/2022</t>
  </si>
  <si>
    <t>5/29/2022</t>
  </si>
  <si>
    <t>6/20/2022</t>
  </si>
  <si>
    <t>4/10/2024</t>
  </si>
  <si>
    <t>10/15/2024</t>
  </si>
  <si>
    <t>12/1/2023</t>
  </si>
  <si>
    <t>1/10/2023</t>
  </si>
  <si>
    <t>7/5/2022</t>
  </si>
  <si>
    <t>9/8/2022</t>
  </si>
  <si>
    <t>Yes</t>
  </si>
  <si>
    <t>NS10-3706</t>
  </si>
  <si>
    <t>AMAZONDS,JCPENNEY01,OVERSTOCK01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</si>
  <si>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</si>
  <si>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</si>
  <si>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</si>
  <si>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</si>
  <si>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</si>
  <si>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</si>
  <si>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</si>
  <si>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</si>
  <si>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</si>
  <si>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</si>
  <si>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</si>
  <si>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</si>
  <si>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</si>
  <si>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CSNSTORES,MACY02,OVERSTOCK01</t>
  </si>
  <si>
    <t>10/26/2018</t>
  </si>
  <si>
    <t>5/21/2019</t>
  </si>
  <si>
    <t>11/29/2018</t>
  </si>
  <si>
    <t>10/24/2018</t>
  </si>
  <si>
    <t>6/25/2019</t>
  </si>
  <si>
    <t>6/5/2024</t>
  </si>
  <si>
    <t>9/15/2019</t>
  </si>
  <si>
    <t>10/2/2019</t>
  </si>
  <si>
    <t>6/16/2023</t>
  </si>
  <si>
    <t>1/27/2020</t>
  </si>
  <si>
    <t>9/12/2020</t>
  </si>
  <si>
    <t>1/18/2021</t>
  </si>
  <si>
    <t>5/8/2024</t>
  </si>
  <si>
    <t>8/1/2020</t>
  </si>
  <si>
    <t>8/25/2020</t>
  </si>
  <si>
    <t>5/24/2020</t>
  </si>
  <si>
    <t>NS10-3256</t>
  </si>
  <si>
    <t>CSNSTORES,JCPENNEY01,MACY02,OVERSTOCK01</t>
  </si>
  <si>
    <t>11/2/2018</t>
  </si>
  <si>
    <t>1/14/2019</t>
  </si>
  <si>
    <t>12/9/2018</t>
  </si>
  <si>
    <t>11/19/2018</t>
  </si>
  <si>
    <t>1/13/2025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</si>
  <si>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</si>
  <si>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</si>
  <si>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</si>
  <si>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</si>
  <si>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</si>
  <si>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</si>
  <si>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</si>
  <si>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</si>
  <si>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NS10-3653</t>
  </si>
  <si>
    <t>Cocoon</t>
  </si>
  <si>
    <t>3 Piece Quilt Top Comforter Mini Set</t>
  </si>
  <si>
    <t>PP001696;PF005609</t>
  </si>
  <si>
    <t>11/2/2021</t>
  </si>
  <si>
    <t>11/10/2021</t>
  </si>
  <si>
    <t>11/22/2021</t>
  </si>
  <si>
    <t>4/7/2022</t>
  </si>
  <si>
    <t>5/2/2022</t>
  </si>
  <si>
    <t>2/8/2022</t>
  </si>
  <si>
    <t>3/6/2022</t>
  </si>
  <si>
    <t>6/6/2022</t>
  </si>
  <si>
    <t>11/3/2021</t>
  </si>
  <si>
    <t>12/9/2021</t>
  </si>
  <si>
    <t>11/19/2021</t>
  </si>
  <si>
    <t>12/8/2021</t>
  </si>
  <si>
    <t>3/25/2024</t>
  </si>
  <si>
    <t>2/20/2023</t>
  </si>
  <si>
    <t>10/29/2024</t>
  </si>
  <si>
    <t>10/22/2024</t>
  </si>
  <si>
    <t>9/20/2022</t>
  </si>
  <si>
    <t>NS10-3654</t>
  </si>
  <si>
    <t>AMERSIGNDS,OVERSTOCK01</t>
  </si>
  <si>
    <t>2/23/2022</t>
  </si>
  <si>
    <t>4/21/2022</t>
  </si>
  <si>
    <t>2/9/2022</t>
  </si>
  <si>
    <t>6/13/2022</t>
  </si>
  <si>
    <t>1/19/2023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</si>
  <si>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</si>
  <si>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</si>
  <si>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</si>
  <si>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</si>
  <si>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</si>
  <si>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</si>
  <si>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</si>
  <si>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</si>
  <si>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MACY02,OVERSTOCK01</t>
  </si>
  <si>
    <t>12/27/2021</t>
  </si>
  <si>
    <t>5/3/2022</t>
  </si>
  <si>
    <t>3/30/2022</t>
  </si>
  <si>
    <t>5/30/2022</t>
  </si>
  <si>
    <t>12/4/2021</t>
  </si>
  <si>
    <t>2/2/2023</t>
  </si>
  <si>
    <t>NS10-3659</t>
  </si>
  <si>
    <t>1/6/2022</t>
  </si>
  <si>
    <t>4/26/2022</t>
  </si>
  <si>
    <t>2/20/2022</t>
  </si>
  <si>
    <t>6/21/2022</t>
  </si>
  <si>
    <t>1/27/2023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</si>
  <si>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</si>
  <si>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</si>
  <si>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</si>
  <si>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</si>
  <si>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</si>
  <si>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</si>
  <si>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</si>
  <si>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</si>
  <si>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</si>
  <si>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</si>
  <si>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</si>
  <si>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</si>
  <si>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12/13/2022</t>
  </si>
  <si>
    <t>3/24/2023</t>
  </si>
  <si>
    <t>9/15/2022</t>
  </si>
  <si>
    <t>11/14/2022</t>
  </si>
  <si>
    <t>9/22/2022</t>
  </si>
  <si>
    <t>11/1/2022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</si>
  <si>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</si>
  <si>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</si>
  <si>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</si>
  <si>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</si>
  <si>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</si>
  <si>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</si>
  <si>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</si>
  <si>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</si>
  <si>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</si>
  <si>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</si>
  <si>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</si>
  <si>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</si>
  <si>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</si>
  <si>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1/15/2019</t>
  </si>
  <si>
    <t>11/6/2018</t>
  </si>
  <si>
    <t>7/12/2019</t>
  </si>
  <si>
    <t>7/2/2019</t>
  </si>
  <si>
    <t>4/12/2020</t>
  </si>
  <si>
    <t>5/14/2023</t>
  </si>
  <si>
    <t>2/7/2020</t>
  </si>
  <si>
    <t>8/13/2020</t>
  </si>
  <si>
    <t>5/22/2020</t>
  </si>
  <si>
    <t>NS12-3258</t>
  </si>
  <si>
    <t>AMAZON,MACY02,OVERSTOCK01</t>
  </si>
  <si>
    <t>1/8/2019</t>
  </si>
  <si>
    <t>12/17/2018</t>
  </si>
  <si>
    <t>12/7/2018</t>
  </si>
  <si>
    <t>11/26/2018</t>
  </si>
  <si>
    <t>6/30/2020</t>
  </si>
  <si>
    <t>8/6/2019</t>
  </si>
  <si>
    <t>1/21/2020</t>
  </si>
  <si>
    <t>7/4/2023</t>
  </si>
  <si>
    <t>8/21/2020</t>
  </si>
  <si>
    <t>NS12-3251</t>
  </si>
  <si>
    <t>Cotton Blend Yarn Dyed 3 Piece Duvet Cover Set</t>
  </si>
  <si>
    <t>7/8/2019</t>
  </si>
  <si>
    <t>2/5/2019</t>
  </si>
  <si>
    <t>12/20/2018</t>
  </si>
  <si>
    <t>8/4/2022</t>
  </si>
  <si>
    <t>11/22/2018</t>
  </si>
  <si>
    <t>2/26/2019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</si>
  <si>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</si>
  <si>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</si>
  <si>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</si>
  <si>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</si>
  <si>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</si>
  <si>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</si>
  <si>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</si>
  <si>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</si>
  <si>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</si>
  <si>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12/8/2020</t>
  </si>
  <si>
    <t>8/26/2020</t>
  </si>
  <si>
    <t>NS12-3245</t>
  </si>
  <si>
    <t>1/25/2019</t>
  </si>
  <si>
    <t>5/15/2019</t>
  </si>
  <si>
    <t>5/27/2019</t>
  </si>
  <si>
    <t>8/8/2022</t>
  </si>
  <si>
    <t>2/12/2019</t>
  </si>
  <si>
    <t>11/1/2018</t>
  </si>
  <si>
    <t>3/20/2019</t>
  </si>
  <si>
    <t>7/3/2019</t>
  </si>
  <si>
    <t>8/5/2020</t>
  </si>
  <si>
    <t>10/31/2018</t>
  </si>
  <si>
    <t>4/21/2020</t>
  </si>
  <si>
    <t>8/19/2020</t>
  </si>
  <si>
    <t>NS12-3246</t>
  </si>
  <si>
    <t>CSNSTORES,MACY02</t>
  </si>
  <si>
    <t>4/22/2019</t>
  </si>
  <si>
    <t>1/2/2019</t>
  </si>
  <si>
    <t>4/19/2019</t>
  </si>
  <si>
    <t>7/14/2022</t>
  </si>
  <si>
    <t>10/14/2018</t>
  </si>
  <si>
    <t>7/3/2024</t>
  </si>
  <si>
    <t>5/22/2022</t>
  </si>
  <si>
    <t>4/3/2020</t>
  </si>
  <si>
    <t>Temp Discontinued</t>
  </si>
  <si>
    <t>1/1/2020</t>
  </si>
  <si>
    <t>11/9/2022</t>
  </si>
  <si>
    <t>8/27/2020</t>
  </si>
  <si>
    <t>NS12-2005</t>
  </si>
  <si>
    <t>Duvet Cover Mini Set</t>
  </si>
  <si>
    <t>AMAZON,OVERSTOCK01</t>
  </si>
  <si>
    <t>9/12/2016</t>
  </si>
  <si>
    <t>7/27/2016</t>
  </si>
  <si>
    <t>10/12/2017</t>
  </si>
  <si>
    <t>12/7/2017</t>
  </si>
  <si>
    <t>3/30/2015</t>
  </si>
  <si>
    <t>7/9/2015</t>
  </si>
  <si>
    <t>1/23/2019</t>
  </si>
  <si>
    <t>1/13/2020</t>
  </si>
  <si>
    <t>3/23/2015</t>
  </si>
  <si>
    <t>8/24/2020</t>
  </si>
  <si>
    <t>9/17/2020</t>
  </si>
  <si>
    <t>6/30/2023</t>
  </si>
  <si>
    <t>NS12-2006</t>
  </si>
  <si>
    <t>4/18/2017</t>
  </si>
  <si>
    <t>9/6/2016</t>
  </si>
  <si>
    <t>4/20/2016</t>
  </si>
  <si>
    <t>11/6/2017</t>
  </si>
  <si>
    <t>12/27/2017</t>
  </si>
  <si>
    <t>8/7/2015</t>
  </si>
  <si>
    <t>2/23/2015</t>
  </si>
  <si>
    <t>7/5/2017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</si>
  <si>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</si>
  <si>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</si>
  <si>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</si>
  <si>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</si>
  <si>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</si>
  <si>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</si>
  <si>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AMAZONDS,CSNSTORES,JCPENNEY01,MACY02,OVERSTOCK01</t>
  </si>
  <si>
    <t>5/25/2022</t>
  </si>
  <si>
    <t>1/12/2023</t>
  </si>
  <si>
    <t>9/28/2022</t>
  </si>
  <si>
    <t>7/12/2022</t>
  </si>
  <si>
    <t>7/25/2022</t>
  </si>
  <si>
    <t>5/16/2022</t>
  </si>
  <si>
    <t>10/8/2023</t>
  </si>
  <si>
    <t>7/22/2022</t>
  </si>
  <si>
    <t>NS12-3708</t>
  </si>
  <si>
    <t>JCPENNEY01,OLLIIX,OVERSTOCK01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</si>
  <si>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</si>
  <si>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</si>
  <si>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</si>
  <si>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</si>
  <si>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</si>
  <si>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</si>
  <si>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1/3/2022</t>
  </si>
  <si>
    <t>4/20/2022</t>
  </si>
  <si>
    <t>7/29/2022</t>
  </si>
  <si>
    <t>11/5/2021</t>
  </si>
  <si>
    <t>12/14/2021</t>
  </si>
  <si>
    <t>1/25/2024</t>
  </si>
  <si>
    <t>4/10/2023</t>
  </si>
  <si>
    <t>7/16/2024</t>
  </si>
  <si>
    <t>NS12-3656</t>
  </si>
  <si>
    <t>11/29/2021</t>
  </si>
  <si>
    <t>4/3/2022</t>
  </si>
  <si>
    <t>11/21/2021</t>
  </si>
  <si>
    <t>2/3/2023</t>
  </si>
  <si>
    <t>NS12-3660</t>
  </si>
  <si>
    <t>4/19/2023</t>
  </si>
  <si>
    <t>9/13/2022</t>
  </si>
  <si>
    <t>4/4/2022</t>
  </si>
  <si>
    <t>12/13/2021</t>
  </si>
  <si>
    <t>NS12-3661</t>
  </si>
  <si>
    <t>11/24/2021</t>
  </si>
  <si>
    <t>3/11/2022</t>
  </si>
  <si>
    <t>11/18/2021</t>
  </si>
  <si>
    <t>12/12/2021</t>
  </si>
  <si>
    <t>12/6/2023</t>
  </si>
  <si>
    <t>11/9/2023</t>
  </si>
  <si>
    <t>5/12/2022</t>
  </si>
  <si>
    <t>NS12-3727</t>
  </si>
  <si>
    <t>3 Piece Oversized Knit Quilted Top Duvet Cover Mini Set</t>
  </si>
  <si>
    <t>8/16/2022</t>
  </si>
  <si>
    <t>8/25/2022</t>
  </si>
  <si>
    <t>11/7/2022</t>
  </si>
  <si>
    <t>11/13/2023</t>
  </si>
  <si>
    <t>11/29/2022</t>
  </si>
  <si>
    <t>11/16/2022</t>
  </si>
  <si>
    <t>8/19/2022</t>
  </si>
  <si>
    <t>1/5/2023</t>
  </si>
  <si>
    <t>8/17/2022</t>
  </si>
  <si>
    <t>11/2/2022</t>
  </si>
  <si>
    <t>NS12-3728</t>
  </si>
  <si>
    <t>9/9/2022</t>
  </si>
  <si>
    <t>10/13/2023</t>
  </si>
  <si>
    <t>11/8/2023</t>
  </si>
  <si>
    <t>10/11/2022</t>
  </si>
  <si>
    <t>10/24/2022</t>
  </si>
  <si>
    <t>10/30/2022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</si>
  <si>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</si>
  <si>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</si>
  <si>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</si>
  <si>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</si>
  <si>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</si>
  <si>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</si>
  <si>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</si>
  <si>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</si>
  <si>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</si>
  <si>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</si>
  <si>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</si>
  <si>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</si>
  <si>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6/5/2023</t>
  </si>
  <si>
    <t>8/26/2022</t>
  </si>
  <si>
    <t>3/24/2022</t>
  </si>
  <si>
    <t>8/11/2022</t>
  </si>
  <si>
    <t>1/17/2022</t>
  </si>
  <si>
    <t>11/13/2021</t>
  </si>
  <si>
    <t>Offered</t>
  </si>
  <si>
    <t>12/30/2021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</si>
  <si>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</si>
  <si>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</si>
  <si>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</si>
  <si>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</si>
  <si>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</si>
  <si>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</si>
  <si>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</si>
  <si>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CSNSTORES,JCPENNEY01,MACY02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</si>
  <si>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</si>
  <si>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</si>
  <si>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</si>
  <si>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</si>
  <si>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</si>
  <si>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</si>
  <si>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</si>
  <si>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</si>
  <si>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</si>
  <si>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</si>
  <si>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10/12/2018</t>
  </si>
  <si>
    <t>12/14/2022</t>
  </si>
  <si>
    <t>12/28/2018</t>
  </si>
  <si>
    <t>4/30/2019</t>
  </si>
  <si>
    <t>4/29/2020</t>
  </si>
  <si>
    <t>NS30-3259</t>
  </si>
  <si>
    <t>PP000992;PF004458</t>
  </si>
  <si>
    <t>JCPENNEY01,MACY02,OVERSTOCK01</t>
  </si>
  <si>
    <t>12/27/2018</t>
  </si>
  <si>
    <t>3/8/2020</t>
  </si>
  <si>
    <t>12/14/2018</t>
  </si>
  <si>
    <t>5/23/2019</t>
  </si>
  <si>
    <t>11/12/2024</t>
  </si>
  <si>
    <t>5/22/2019</t>
  </si>
  <si>
    <t>11/5/2018</t>
  </si>
  <si>
    <t>9/18/2019</t>
  </si>
  <si>
    <t>1/23/2020</t>
  </si>
  <si>
    <t>NS30-1826A</t>
  </si>
  <si>
    <t>Square Pillow</t>
  </si>
  <si>
    <t>18x18"</t>
  </si>
  <si>
    <t>Red</t>
  </si>
  <si>
    <t>PF002591</t>
  </si>
  <si>
    <t>AMAZON,CSNSTORES,KOHLDSN,OVERSTOCK01</t>
  </si>
  <si>
    <t>12/5/2016</t>
  </si>
  <si>
    <t>8/4/2017</t>
  </si>
  <si>
    <t>10/25/2017</t>
  </si>
  <si>
    <t>10/15/2015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</si>
  <si>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</si>
  <si>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</si>
  <si>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</si>
  <si>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</si>
  <si>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</si>
  <si>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</si>
  <si>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</si>
  <si>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</si>
  <si>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</si>
  <si>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</si>
  <si>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</si>
  <si>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</si>
  <si>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</si>
  <si>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</si>
  <si>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</si>
  <si>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12/18/2017</t>
  </si>
  <si>
    <t>6/18/2015</t>
  </si>
  <si>
    <t>11/27/2015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</si>
  <si>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</si>
  <si>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</si>
  <si>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</si>
  <si>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</si>
  <si>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</si>
  <si>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</si>
  <si>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</si>
  <si>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</si>
  <si>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</si>
  <si>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</si>
  <si>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</si>
  <si>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</si>
  <si>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</si>
  <si>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11/27/2018</t>
  </si>
  <si>
    <t>6/1/2022</t>
  </si>
  <si>
    <t>10/3/2018</t>
  </si>
  <si>
    <t>9/30/2020</t>
  </si>
  <si>
    <t>3/2/2020</t>
  </si>
  <si>
    <t>8/29/2019</t>
  </si>
  <si>
    <t>3/3/2020</t>
  </si>
  <si>
    <t>6/29/2020</t>
  </si>
  <si>
    <t>NS11-3247</t>
  </si>
  <si>
    <t>PP000991;PF004455;PP000992</t>
  </si>
  <si>
    <t>CSNSTORES,OLLIIX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</si>
  <si>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</si>
  <si>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</si>
  <si>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</si>
  <si>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</si>
  <si>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</si>
  <si>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</si>
  <si>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</si>
  <si>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</si>
  <si>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</si>
  <si>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</si>
  <si>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</si>
  <si>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</si>
  <si>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</si>
  <si>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</si>
  <si>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</si>
  <si>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</si>
  <si>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MACY02,OLLIIX</t>
  </si>
  <si>
    <t>5/6/2022</t>
  </si>
  <si>
    <t>3/31/2022</t>
  </si>
  <si>
    <t>7/19/2022</t>
  </si>
  <si>
    <t>11/30/2021</t>
  </si>
  <si>
    <t>2/2/2022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</si>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</sst>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247</v>
      </c>
      <c r="AA6" s="4">
        <f>=ROUNDDOWN(51.4583333333333,0)</f>
      </c>
      <c r="AB6" s="5">
        <v>4.8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</v>
      </c>
      <c r="AQ6" s="8">
        <v>281.28</v>
      </c>
      <c r="AR6" s="4">
        <v>1</v>
      </c>
      <c r="AS6" s="8">
        <v>93.13</v>
      </c>
      <c r="AT6" s="7">
        <v>2</v>
      </c>
      <c r="AU6" s="7">
        <v>2.0203</v>
      </c>
      <c r="AV6" s="4">
        <v>12</v>
      </c>
      <c r="AW6" s="8">
        <v>1215.97</v>
      </c>
      <c r="AX6" s="4">
        <v>2</v>
      </c>
      <c r="AY6" s="8">
        <v>196.76</v>
      </c>
      <c r="AZ6" s="7">
        <v>5</v>
      </c>
      <c r="BA6" s="7">
        <v>5.18</v>
      </c>
      <c r="BB6" s="7">
        <v>0.2313</v>
      </c>
      <c r="BC6" s="4">
        <v>17</v>
      </c>
      <c r="BD6" s="8">
        <v>1700.92</v>
      </c>
      <c r="BE6" s="4">
        <v>6</v>
      </c>
      <c r="BF6" s="8">
        <v>586.4</v>
      </c>
      <c r="BG6" s="7">
        <v>1.8333</v>
      </c>
      <c r="BH6" s="7">
        <v>1.9006</v>
      </c>
      <c r="BI6" s="7">
        <v>0.7149</v>
      </c>
      <c r="BJ6" s="4">
        <v>3</v>
      </c>
      <c r="BK6" s="8">
        <v>281.28</v>
      </c>
      <c r="BL6" s="2" t="s">
        <v>155</v>
      </c>
      <c r="BM6" s="7">
        <v>1</v>
      </c>
      <c r="BN6" s="7">
        <v>1</v>
      </c>
      <c r="BO6" s="4"/>
      <c r="BP6" s="8"/>
      <c r="BQ6" s="4">
        <v>1</v>
      </c>
      <c r="BR6" s="8">
        <v>93.13</v>
      </c>
      <c r="BS6" s="7">
        <v>-1</v>
      </c>
      <c r="BT6" s="7">
        <v>-1</v>
      </c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/>
      <c r="CD6" s="8"/>
      <c r="CE6" s="7"/>
      <c r="CF6" s="7"/>
      <c r="CG6" s="2" t="s">
        <v>156</v>
      </c>
      <c r="CH6" s="2" t="s">
        <v>143</v>
      </c>
      <c r="CI6" s="2" t="s">
        <v>157</v>
      </c>
      <c r="CJ6" s="2" t="s">
        <v>160</v>
      </c>
      <c r="CK6" s="2" t="s">
        <v>159</v>
      </c>
      <c r="CL6" s="2" t="s">
        <v>146</v>
      </c>
      <c r="CM6" s="4">
        <v>3</v>
      </c>
      <c r="CN6" s="8">
        <v>281.28</v>
      </c>
      <c r="CO6" s="4"/>
      <c r="CP6" s="8"/>
      <c r="CQ6" s="7"/>
      <c r="CR6" s="7"/>
      <c r="CS6" s="2" t="s">
        <v>156</v>
      </c>
      <c r="CT6" s="2" t="s">
        <v>143</v>
      </c>
      <c r="CU6" s="2" t="s">
        <v>161</v>
      </c>
      <c r="CV6" s="2" t="s">
        <v>162</v>
      </c>
      <c r="CW6" s="2" t="s">
        <v>159</v>
      </c>
      <c r="CX6" s="2" t="s">
        <v>146</v>
      </c>
      <c r="CY6" s="4"/>
      <c r="CZ6" s="8"/>
      <c r="DA6" s="4"/>
      <c r="DB6" s="8"/>
      <c r="DC6" s="7"/>
      <c r="DD6" s="7"/>
      <c r="DE6" s="2" t="s">
        <v>156</v>
      </c>
      <c r="DF6" s="2" t="s">
        <v>143</v>
      </c>
      <c r="DG6" s="2" t="s">
        <v>163</v>
      </c>
      <c r="DH6" s="2" t="s">
        <v>164</v>
      </c>
      <c r="DI6" s="2" t="s">
        <v>159</v>
      </c>
      <c r="DJ6" s="2" t="s">
        <v>146</v>
      </c>
      <c r="DK6" s="4"/>
      <c r="DL6" s="8"/>
      <c r="DM6" s="4"/>
      <c r="DN6" s="8"/>
      <c r="DO6" s="7"/>
      <c r="DP6" s="7"/>
      <c r="DQ6" s="2" t="s">
        <v>156</v>
      </c>
      <c r="DR6" s="2" t="s">
        <v>143</v>
      </c>
      <c r="DS6" s="2" t="s">
        <v>165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157</v>
      </c>
      <c r="EF6" s="2" t="s">
        <v>167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168</v>
      </c>
      <c r="ER6" s="2" t="s">
        <v>169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170</v>
      </c>
      <c r="FB6" s="2" t="s">
        <v>171</v>
      </c>
      <c r="FC6" s="2" t="s">
        <v>146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146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146</v>
      </c>
      <c r="GL6" s="2" t="s">
        <v>146</v>
      </c>
      <c r="GM6" s="2" t="s">
        <v>146</v>
      </c>
      <c r="GN6" s="2" t="s">
        <v>146</v>
      </c>
      <c r="GO6" s="2" t="s">
        <v>146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176</v>
      </c>
      <c r="GZ6" s="2" t="s">
        <v>177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156</v>
      </c>
      <c r="HJ6" s="2" t="s">
        <v>143</v>
      </c>
      <c r="HK6" s="2" t="s">
        <v>146</v>
      </c>
      <c r="HL6" s="2" t="s">
        <v>178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4"/>
      <c r="IB6" s="8"/>
      <c r="IC6" s="4"/>
      <c r="ID6" s="8"/>
      <c r="IE6" s="7"/>
      <c r="IF6" s="7"/>
      <c r="IG6" s="2" t="s">
        <v>156</v>
      </c>
      <c r="IH6" s="2" t="s">
        <v>143</v>
      </c>
      <c r="II6" s="2" t="s">
        <v>179</v>
      </c>
      <c r="IJ6" s="2" t="s">
        <v>180</v>
      </c>
      <c r="IK6" s="2" t="s">
        <v>159</v>
      </c>
      <c r="IL6" s="2" t="s">
        <v>146</v>
      </c>
      <c r="IM6" s="4"/>
      <c r="IN6" s="8"/>
      <c r="IO6" s="4"/>
      <c r="IP6" s="8"/>
      <c r="IQ6" s="7"/>
      <c r="IR6" s="7"/>
      <c r="IS6" s="2" t="s">
        <v>181</v>
      </c>
      <c r="IT6" s="2" t="s">
        <v>143</v>
      </c>
      <c r="IU6" s="2" t="s">
        <v>146</v>
      </c>
      <c r="IV6" s="2" t="s">
        <v>146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156</v>
      </c>
      <c r="JF6" s="2" t="s">
        <v>171</v>
      </c>
      <c r="JG6" s="2" t="s">
        <v>182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181</v>
      </c>
      <c r="JR6" s="2" t="s">
        <v>143</v>
      </c>
      <c r="JS6" s="2" t="s">
        <v>146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156</v>
      </c>
      <c r="KP6" s="2" t="s">
        <v>143</v>
      </c>
      <c r="KQ6" s="2" t="s">
        <v>184</v>
      </c>
      <c r="KR6" s="2" t="s">
        <v>185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181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181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171</v>
      </c>
      <c r="MA6" s="2" t="s">
        <v>186</v>
      </c>
      <c r="MB6" s="2" t="s">
        <v>187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181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181</v>
      </c>
      <c r="NJ6" s="2" t="s">
        <v>171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171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181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171</v>
      </c>
      <c r="PG6" s="2" t="s">
        <v>191</v>
      </c>
      <c r="PH6" s="2" t="s">
        <v>192</v>
      </c>
      <c r="PI6" s="2" t="s">
        <v>159</v>
      </c>
      <c r="PJ6" s="2" t="s">
        <v>146</v>
      </c>
      <c r="PK6" s="4"/>
      <c r="PL6" s="4">
        <v>8</v>
      </c>
      <c r="PM6" s="4"/>
      <c r="PN6" s="4">
        <v>239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109</v>
      </c>
      <c r="AA7" s="4">
        <f>=ROUNDDOWN(11.5957446808511,0)</f>
      </c>
      <c r="AB7" s="5">
        <v>9.4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9</v>
      </c>
      <c r="AQ7" s="8">
        <v>934.69</v>
      </c>
      <c r="AR7" s="4">
        <v>1</v>
      </c>
      <c r="AS7" s="8">
        <v>103.63</v>
      </c>
      <c r="AT7" s="7">
        <v>8</v>
      </c>
      <c r="AU7" s="7">
        <v>8.0195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0.7687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9</v>
      </c>
      <c r="BK7" s="8">
        <v>934.69</v>
      </c>
      <c r="BL7" s="2" t="s">
        <v>195</v>
      </c>
      <c r="BM7" s="7">
        <v>1</v>
      </c>
      <c r="BN7" s="7">
        <v>1</v>
      </c>
      <c r="BO7" s="4">
        <v>4</v>
      </c>
      <c r="BP7" s="8">
        <v>413.92</v>
      </c>
      <c r="BQ7" s="4"/>
      <c r="BR7" s="8"/>
      <c r="BS7" s="7"/>
      <c r="BT7" s="7"/>
      <c r="BU7" s="2" t="s">
        <v>156</v>
      </c>
      <c r="BV7" s="2" t="s">
        <v>143</v>
      </c>
      <c r="BW7" s="2" t="s">
        <v>157</v>
      </c>
      <c r="BX7" s="2" t="s">
        <v>196</v>
      </c>
      <c r="BY7" s="2" t="s">
        <v>159</v>
      </c>
      <c r="BZ7" s="2" t="s">
        <v>146</v>
      </c>
      <c r="CA7" s="4">
        <v>2</v>
      </c>
      <c r="CB7" s="8">
        <v>201.6</v>
      </c>
      <c r="CC7" s="4"/>
      <c r="CD7" s="8"/>
      <c r="CE7" s="7"/>
      <c r="CF7" s="7"/>
      <c r="CG7" s="2" t="s">
        <v>156</v>
      </c>
      <c r="CH7" s="2" t="s">
        <v>143</v>
      </c>
      <c r="CI7" s="2" t="s">
        <v>157</v>
      </c>
      <c r="CJ7" s="2" t="s">
        <v>197</v>
      </c>
      <c r="CK7" s="2" t="s">
        <v>159</v>
      </c>
      <c r="CL7" s="2" t="s">
        <v>146</v>
      </c>
      <c r="CM7" s="4">
        <v>3</v>
      </c>
      <c r="CN7" s="8">
        <v>319.17</v>
      </c>
      <c r="CO7" s="4">
        <v>1</v>
      </c>
      <c r="CP7" s="8">
        <v>103.63</v>
      </c>
      <c r="CQ7" s="7">
        <v>2</v>
      </c>
      <c r="CR7" s="7">
        <v>2.0799</v>
      </c>
      <c r="CS7" s="2" t="s">
        <v>156</v>
      </c>
      <c r="CT7" s="2" t="s">
        <v>143</v>
      </c>
      <c r="CU7" s="2" t="s">
        <v>161</v>
      </c>
      <c r="CV7" s="2" t="s">
        <v>198</v>
      </c>
      <c r="CW7" s="2" t="s">
        <v>159</v>
      </c>
      <c r="CX7" s="2" t="s">
        <v>146</v>
      </c>
      <c r="CY7" s="4"/>
      <c r="CZ7" s="8"/>
      <c r="DA7" s="4"/>
      <c r="DB7" s="8"/>
      <c r="DC7" s="7"/>
      <c r="DD7" s="7"/>
      <c r="DE7" s="2" t="s">
        <v>156</v>
      </c>
      <c r="DF7" s="2" t="s">
        <v>143</v>
      </c>
      <c r="DG7" s="2" t="s">
        <v>163</v>
      </c>
      <c r="DH7" s="2" t="s">
        <v>199</v>
      </c>
      <c r="DI7" s="2" t="s">
        <v>159</v>
      </c>
      <c r="DJ7" s="2" t="s">
        <v>146</v>
      </c>
      <c r="DK7" s="4"/>
      <c r="DL7" s="8"/>
      <c r="DM7" s="4"/>
      <c r="DN7" s="8"/>
      <c r="DO7" s="7"/>
      <c r="DP7" s="7"/>
      <c r="DQ7" s="2" t="s">
        <v>156</v>
      </c>
      <c r="DR7" s="2" t="s">
        <v>143</v>
      </c>
      <c r="DS7" s="2" t="s">
        <v>165</v>
      </c>
      <c r="DT7" s="2" t="s">
        <v>200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156</v>
      </c>
      <c r="ED7" s="2" t="s">
        <v>143</v>
      </c>
      <c r="EE7" s="2" t="s">
        <v>157</v>
      </c>
      <c r="EF7" s="2" t="s">
        <v>201</v>
      </c>
      <c r="EG7" s="2" t="s">
        <v>159</v>
      </c>
      <c r="EH7" s="2" t="s">
        <v>146</v>
      </c>
      <c r="EI7" s="4"/>
      <c r="EJ7" s="8"/>
      <c r="EK7" s="4"/>
      <c r="EL7" s="8"/>
      <c r="EM7" s="7"/>
      <c r="EN7" s="7"/>
      <c r="EO7" s="2" t="s">
        <v>156</v>
      </c>
      <c r="EP7" s="2" t="s">
        <v>143</v>
      </c>
      <c r="EQ7" s="2" t="s">
        <v>168</v>
      </c>
      <c r="ER7" s="2" t="s">
        <v>202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170</v>
      </c>
      <c r="FB7" s="2" t="s">
        <v>171</v>
      </c>
      <c r="FC7" s="2" t="s">
        <v>146</v>
      </c>
      <c r="FD7" s="2" t="s">
        <v>203</v>
      </c>
      <c r="FE7" s="2" t="s">
        <v>159</v>
      </c>
      <c r="FF7" s="2" t="s">
        <v>146</v>
      </c>
      <c r="FG7" s="4"/>
      <c r="FH7" s="8"/>
      <c r="FI7" s="4"/>
      <c r="FJ7" s="8"/>
      <c r="FK7" s="7"/>
      <c r="FL7" s="7"/>
      <c r="FM7" s="2" t="s">
        <v>156</v>
      </c>
      <c r="FN7" s="2" t="s">
        <v>143</v>
      </c>
      <c r="FO7" s="2" t="s">
        <v>204</v>
      </c>
      <c r="FP7" s="2" t="s">
        <v>205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175</v>
      </c>
      <c r="GB7" s="2" t="s">
        <v>146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146</v>
      </c>
      <c r="GL7" s="2" t="s">
        <v>146</v>
      </c>
      <c r="GM7" s="2" t="s">
        <v>146</v>
      </c>
      <c r="GN7" s="2" t="s">
        <v>146</v>
      </c>
      <c r="GO7" s="2" t="s">
        <v>146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206</v>
      </c>
      <c r="GZ7" s="2" t="s">
        <v>207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156</v>
      </c>
      <c r="HJ7" s="2" t="s">
        <v>143</v>
      </c>
      <c r="HK7" s="2" t="s">
        <v>146</v>
      </c>
      <c r="HL7" s="2" t="s">
        <v>208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4"/>
      <c r="IB7" s="8"/>
      <c r="IC7" s="4"/>
      <c r="ID7" s="8"/>
      <c r="IE7" s="7"/>
      <c r="IF7" s="7"/>
      <c r="IG7" s="2" t="s">
        <v>156</v>
      </c>
      <c r="IH7" s="2" t="s">
        <v>143</v>
      </c>
      <c r="II7" s="2" t="s">
        <v>179</v>
      </c>
      <c r="IJ7" s="2" t="s">
        <v>209</v>
      </c>
      <c r="IK7" s="2" t="s">
        <v>159</v>
      </c>
      <c r="IL7" s="2" t="s">
        <v>146</v>
      </c>
      <c r="IM7" s="4"/>
      <c r="IN7" s="8"/>
      <c r="IO7" s="4"/>
      <c r="IP7" s="8"/>
      <c r="IQ7" s="7"/>
      <c r="IR7" s="7"/>
      <c r="IS7" s="2" t="s">
        <v>181</v>
      </c>
      <c r="IT7" s="2" t="s">
        <v>143</v>
      </c>
      <c r="IU7" s="2" t="s">
        <v>146</v>
      </c>
      <c r="IV7" s="2" t="s">
        <v>146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156</v>
      </c>
      <c r="JF7" s="2" t="s">
        <v>171</v>
      </c>
      <c r="JG7" s="2" t="s">
        <v>182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181</v>
      </c>
      <c r="JR7" s="2" t="s">
        <v>143</v>
      </c>
      <c r="JS7" s="2" t="s">
        <v>146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156</v>
      </c>
      <c r="KP7" s="2" t="s">
        <v>143</v>
      </c>
      <c r="KQ7" s="2" t="s">
        <v>210</v>
      </c>
      <c r="KR7" s="2" t="s">
        <v>185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181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181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171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181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181</v>
      </c>
      <c r="NJ7" s="2" t="s">
        <v>171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171</v>
      </c>
      <c r="NW7" s="2" t="s">
        <v>188</v>
      </c>
      <c r="NX7" s="2" t="s">
        <v>211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181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171</v>
      </c>
      <c r="PG7" s="2" t="s">
        <v>212</v>
      </c>
      <c r="PH7" s="2" t="s">
        <v>213</v>
      </c>
      <c r="PI7" s="2" t="s">
        <v>159</v>
      </c>
      <c r="PJ7" s="2" t="s">
        <v>146</v>
      </c>
      <c r="PK7" s="4"/>
      <c r="PL7" s="4"/>
      <c r="PM7" s="4"/>
      <c r="PN7" s="4">
        <v>109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216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106</v>
      </c>
      <c r="AA8" s="4">
        <f>=ROUNDDOWN(24.6511627906977,0)</f>
      </c>
      <c r="AB8" s="5">
        <v>4.3</v>
      </c>
      <c r="AC8" s="2" t="s">
        <v>217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</v>
      </c>
      <c r="AQ8" s="8">
        <v>91.2</v>
      </c>
      <c r="AR8" s="4"/>
      <c r="AS8" s="8"/>
      <c r="AT8" s="7"/>
      <c r="AU8" s="7"/>
      <c r="AV8" s="4">
        <v>5</v>
      </c>
      <c r="AW8" s="8">
        <v>484.95</v>
      </c>
      <c r="AX8" s="4">
        <v>4</v>
      </c>
      <c r="AY8" s="8">
        <v>389.64</v>
      </c>
      <c r="AZ8" s="7">
        <v>0.25</v>
      </c>
      <c r="BA8" s="7">
        <v>0.2446</v>
      </c>
      <c r="BB8" s="7">
        <v>0.1881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0.2851</v>
      </c>
      <c r="BJ8" s="4">
        <v>1</v>
      </c>
      <c r="BK8" s="8">
        <v>91.2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156</v>
      </c>
      <c r="BV8" s="2" t="s">
        <v>143</v>
      </c>
      <c r="BW8" s="2" t="s">
        <v>157</v>
      </c>
      <c r="BX8" s="2" t="s">
        <v>218</v>
      </c>
      <c r="BY8" s="2" t="s">
        <v>159</v>
      </c>
      <c r="BZ8" s="2" t="s">
        <v>146</v>
      </c>
      <c r="CA8" s="4">
        <v>1</v>
      </c>
      <c r="CB8" s="8">
        <v>91.2</v>
      </c>
      <c r="CC8" s="4"/>
      <c r="CD8" s="8"/>
      <c r="CE8" s="7"/>
      <c r="CF8" s="7"/>
      <c r="CG8" s="2" t="s">
        <v>156</v>
      </c>
      <c r="CH8" s="2" t="s">
        <v>143</v>
      </c>
      <c r="CI8" s="2" t="s">
        <v>157</v>
      </c>
      <c r="CJ8" s="2" t="s">
        <v>219</v>
      </c>
      <c r="CK8" s="2" t="s">
        <v>159</v>
      </c>
      <c r="CL8" s="2" t="s">
        <v>146</v>
      </c>
      <c r="CM8" s="4"/>
      <c r="CN8" s="8"/>
      <c r="CO8" s="4"/>
      <c r="CP8" s="8"/>
      <c r="CQ8" s="7"/>
      <c r="CR8" s="7"/>
      <c r="CS8" s="2" t="s">
        <v>156</v>
      </c>
      <c r="CT8" s="2" t="s">
        <v>143</v>
      </c>
      <c r="CU8" s="2" t="s">
        <v>220</v>
      </c>
      <c r="CV8" s="2" t="s">
        <v>221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156</v>
      </c>
      <c r="DF8" s="2" t="s">
        <v>143</v>
      </c>
      <c r="DG8" s="2" t="s">
        <v>163</v>
      </c>
      <c r="DH8" s="2" t="s">
        <v>222</v>
      </c>
      <c r="DI8" s="2" t="s">
        <v>159</v>
      </c>
      <c r="DJ8" s="2" t="s">
        <v>146</v>
      </c>
      <c r="DK8" s="4"/>
      <c r="DL8" s="8"/>
      <c r="DM8" s="4"/>
      <c r="DN8" s="8"/>
      <c r="DO8" s="7"/>
      <c r="DP8" s="7"/>
      <c r="DQ8" s="2" t="s">
        <v>156</v>
      </c>
      <c r="DR8" s="2" t="s">
        <v>143</v>
      </c>
      <c r="DS8" s="2" t="s">
        <v>165</v>
      </c>
      <c r="DT8" s="2" t="s">
        <v>223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156</v>
      </c>
      <c r="ED8" s="2" t="s">
        <v>143</v>
      </c>
      <c r="EE8" s="2" t="s">
        <v>157</v>
      </c>
      <c r="EF8" s="2" t="s">
        <v>224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225</v>
      </c>
      <c r="ER8" s="2" t="s">
        <v>226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170</v>
      </c>
      <c r="FB8" s="2" t="s">
        <v>171</v>
      </c>
      <c r="FC8" s="2" t="s">
        <v>146</v>
      </c>
      <c r="FD8" s="2" t="s">
        <v>172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227</v>
      </c>
      <c r="FP8" s="2" t="s">
        <v>228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229</v>
      </c>
      <c r="FZ8" s="2" t="s">
        <v>143</v>
      </c>
      <c r="GA8" s="2" t="s">
        <v>146</v>
      </c>
      <c r="GB8" s="2" t="s">
        <v>146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146</v>
      </c>
      <c r="GL8" s="2" t="s">
        <v>146</v>
      </c>
      <c r="GM8" s="2" t="s">
        <v>146</v>
      </c>
      <c r="GN8" s="2" t="s">
        <v>146</v>
      </c>
      <c r="GO8" s="2" t="s">
        <v>146</v>
      </c>
      <c r="GP8" s="2" t="s">
        <v>146</v>
      </c>
      <c r="GQ8" s="4"/>
      <c r="GR8" s="8"/>
      <c r="GS8" s="4"/>
      <c r="GT8" s="8"/>
      <c r="GU8" s="7"/>
      <c r="GV8" s="7"/>
      <c r="GW8" s="2" t="s">
        <v>156</v>
      </c>
      <c r="GX8" s="2" t="s">
        <v>143</v>
      </c>
      <c r="GY8" s="2" t="s">
        <v>176</v>
      </c>
      <c r="GZ8" s="2" t="s">
        <v>230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156</v>
      </c>
      <c r="HJ8" s="2" t="s">
        <v>143</v>
      </c>
      <c r="HK8" s="2" t="s">
        <v>146</v>
      </c>
      <c r="HL8" s="2" t="s">
        <v>231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4"/>
      <c r="IB8" s="8"/>
      <c r="IC8" s="4"/>
      <c r="ID8" s="8"/>
      <c r="IE8" s="7"/>
      <c r="IF8" s="7"/>
      <c r="IG8" s="2" t="s">
        <v>156</v>
      </c>
      <c r="IH8" s="2" t="s">
        <v>143</v>
      </c>
      <c r="II8" s="2" t="s">
        <v>232</v>
      </c>
      <c r="IJ8" s="2" t="s">
        <v>233</v>
      </c>
      <c r="IK8" s="2" t="s">
        <v>159</v>
      </c>
      <c r="IL8" s="2" t="s">
        <v>146</v>
      </c>
      <c r="IM8" s="4"/>
      <c r="IN8" s="8"/>
      <c r="IO8" s="4"/>
      <c r="IP8" s="8"/>
      <c r="IQ8" s="7"/>
      <c r="IR8" s="7"/>
      <c r="IS8" s="2" t="s">
        <v>181</v>
      </c>
      <c r="IT8" s="2" t="s">
        <v>143</v>
      </c>
      <c r="IU8" s="2" t="s">
        <v>146</v>
      </c>
      <c r="IV8" s="2" t="s">
        <v>146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156</v>
      </c>
      <c r="JF8" s="2" t="s">
        <v>171</v>
      </c>
      <c r="JG8" s="2" t="s">
        <v>182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181</v>
      </c>
      <c r="JR8" s="2" t="s">
        <v>143</v>
      </c>
      <c r="JS8" s="2" t="s">
        <v>146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156</v>
      </c>
      <c r="KP8" s="2" t="s">
        <v>143</v>
      </c>
      <c r="KQ8" s="2" t="s">
        <v>210</v>
      </c>
      <c r="KR8" s="2" t="s">
        <v>234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181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181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171</v>
      </c>
      <c r="MA8" s="2" t="s">
        <v>186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181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181</v>
      </c>
      <c r="NJ8" s="2" t="s">
        <v>171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171</v>
      </c>
      <c r="NW8" s="2" t="s">
        <v>235</v>
      </c>
      <c r="NX8" s="2" t="s">
        <v>236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181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171</v>
      </c>
      <c r="PG8" s="2" t="s">
        <v>191</v>
      </c>
      <c r="PH8" s="2" t="s">
        <v>237</v>
      </c>
      <c r="PI8" s="2" t="s">
        <v>159</v>
      </c>
      <c r="PJ8" s="2" t="s">
        <v>146</v>
      </c>
      <c r="PK8" s="4">
        <v>22</v>
      </c>
      <c r="PL8" s="4">
        <v>84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216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35</v>
      </c>
      <c r="AA9" s="4">
        <f>=ROUNDDOWN(5,0)</f>
      </c>
      <c r="AB9" s="5">
        <v>7</v>
      </c>
      <c r="AC9" s="2" t="s">
        <v>217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</v>
      </c>
      <c r="AQ9" s="8">
        <v>393.75</v>
      </c>
      <c r="AR9" s="4">
        <v>4</v>
      </c>
      <c r="AS9" s="8">
        <v>389.64</v>
      </c>
      <c r="AT9" s="7"/>
      <c r="AU9" s="7">
        <v>0.0105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0.8119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4</v>
      </c>
      <c r="BK9" s="8">
        <v>393.75</v>
      </c>
      <c r="BL9" s="2" t="s">
        <v>239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156</v>
      </c>
      <c r="BV9" s="2" t="s">
        <v>143</v>
      </c>
      <c r="BW9" s="2" t="s">
        <v>157</v>
      </c>
      <c r="BX9" s="2" t="s">
        <v>240</v>
      </c>
      <c r="BY9" s="2" t="s">
        <v>159</v>
      </c>
      <c r="BZ9" s="2" t="s">
        <v>146</v>
      </c>
      <c r="CA9" s="4">
        <v>1</v>
      </c>
      <c r="CB9" s="8">
        <v>100.8</v>
      </c>
      <c r="CC9" s="4"/>
      <c r="CD9" s="8"/>
      <c r="CE9" s="7"/>
      <c r="CF9" s="7"/>
      <c r="CG9" s="2" t="s">
        <v>156</v>
      </c>
      <c r="CH9" s="2" t="s">
        <v>143</v>
      </c>
      <c r="CI9" s="2" t="s">
        <v>157</v>
      </c>
      <c r="CJ9" s="2" t="s">
        <v>219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156</v>
      </c>
      <c r="CT9" s="2" t="s">
        <v>143</v>
      </c>
      <c r="CU9" s="2" t="s">
        <v>220</v>
      </c>
      <c r="CV9" s="2" t="s">
        <v>197</v>
      </c>
      <c r="CW9" s="2" t="s">
        <v>159</v>
      </c>
      <c r="CX9" s="2" t="s">
        <v>146</v>
      </c>
      <c r="CY9" s="4"/>
      <c r="CZ9" s="8"/>
      <c r="DA9" s="4"/>
      <c r="DB9" s="8"/>
      <c r="DC9" s="7"/>
      <c r="DD9" s="7"/>
      <c r="DE9" s="2" t="s">
        <v>156</v>
      </c>
      <c r="DF9" s="2" t="s">
        <v>143</v>
      </c>
      <c r="DG9" s="2" t="s">
        <v>163</v>
      </c>
      <c r="DH9" s="2" t="s">
        <v>241</v>
      </c>
      <c r="DI9" s="2" t="s">
        <v>159</v>
      </c>
      <c r="DJ9" s="2" t="s">
        <v>146</v>
      </c>
      <c r="DK9" s="4">
        <v>3</v>
      </c>
      <c r="DL9" s="8">
        <v>292.95</v>
      </c>
      <c r="DM9" s="4"/>
      <c r="DN9" s="8"/>
      <c r="DO9" s="7"/>
      <c r="DP9" s="7"/>
      <c r="DQ9" s="2" t="s">
        <v>156</v>
      </c>
      <c r="DR9" s="2" t="s">
        <v>143</v>
      </c>
      <c r="DS9" s="2" t="s">
        <v>165</v>
      </c>
      <c r="DT9" s="2" t="s">
        <v>242</v>
      </c>
      <c r="DU9" s="2" t="s">
        <v>159</v>
      </c>
      <c r="DV9" s="2" t="s">
        <v>146</v>
      </c>
      <c r="DW9" s="4"/>
      <c r="DX9" s="8"/>
      <c r="DY9" s="4">
        <v>4</v>
      </c>
      <c r="DZ9" s="8">
        <v>389.64</v>
      </c>
      <c r="EA9" s="7">
        <v>-1</v>
      </c>
      <c r="EB9" s="7">
        <v>-1</v>
      </c>
      <c r="EC9" s="2" t="s">
        <v>156</v>
      </c>
      <c r="ED9" s="2" t="s">
        <v>143</v>
      </c>
      <c r="EE9" s="2" t="s">
        <v>157</v>
      </c>
      <c r="EF9" s="2" t="s">
        <v>243</v>
      </c>
      <c r="EG9" s="2" t="s">
        <v>159</v>
      </c>
      <c r="EH9" s="2" t="s">
        <v>146</v>
      </c>
      <c r="EI9" s="4"/>
      <c r="EJ9" s="8"/>
      <c r="EK9" s="4"/>
      <c r="EL9" s="8"/>
      <c r="EM9" s="7"/>
      <c r="EN9" s="7"/>
      <c r="EO9" s="2" t="s">
        <v>229</v>
      </c>
      <c r="EP9" s="2" t="s">
        <v>143</v>
      </c>
      <c r="EQ9" s="2" t="s">
        <v>146</v>
      </c>
      <c r="ER9" s="2" t="s">
        <v>146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170</v>
      </c>
      <c r="FB9" s="2" t="s">
        <v>171</v>
      </c>
      <c r="FC9" s="2" t="s">
        <v>146</v>
      </c>
      <c r="FD9" s="2" t="s">
        <v>244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173</v>
      </c>
      <c r="FP9" s="2" t="s">
        <v>245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229</v>
      </c>
      <c r="FZ9" s="2" t="s">
        <v>143</v>
      </c>
      <c r="GA9" s="2" t="s">
        <v>146</v>
      </c>
      <c r="GB9" s="2" t="s">
        <v>146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146</v>
      </c>
      <c r="GL9" s="2" t="s">
        <v>146</v>
      </c>
      <c r="GM9" s="2" t="s">
        <v>146</v>
      </c>
      <c r="GN9" s="2" t="s">
        <v>146</v>
      </c>
      <c r="GO9" s="2" t="s">
        <v>146</v>
      </c>
      <c r="GP9" s="2" t="s">
        <v>146</v>
      </c>
      <c r="GQ9" s="4"/>
      <c r="GR9" s="8"/>
      <c r="GS9" s="4"/>
      <c r="GT9" s="8"/>
      <c r="GU9" s="7"/>
      <c r="GV9" s="7"/>
      <c r="GW9" s="2" t="s">
        <v>156</v>
      </c>
      <c r="GX9" s="2" t="s">
        <v>143</v>
      </c>
      <c r="GY9" s="2" t="s">
        <v>176</v>
      </c>
      <c r="GZ9" s="2" t="s">
        <v>246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146</v>
      </c>
      <c r="HL9" s="2" t="s">
        <v>247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4"/>
      <c r="IB9" s="8"/>
      <c r="IC9" s="4"/>
      <c r="ID9" s="8"/>
      <c r="IE9" s="7"/>
      <c r="IF9" s="7"/>
      <c r="IG9" s="2" t="s">
        <v>156</v>
      </c>
      <c r="IH9" s="2" t="s">
        <v>143</v>
      </c>
      <c r="II9" s="2" t="s">
        <v>232</v>
      </c>
      <c r="IJ9" s="2" t="s">
        <v>196</v>
      </c>
      <c r="IK9" s="2" t="s">
        <v>159</v>
      </c>
      <c r="IL9" s="2" t="s">
        <v>146</v>
      </c>
      <c r="IM9" s="4"/>
      <c r="IN9" s="8"/>
      <c r="IO9" s="4"/>
      <c r="IP9" s="8"/>
      <c r="IQ9" s="7"/>
      <c r="IR9" s="7"/>
      <c r="IS9" s="2" t="s">
        <v>181</v>
      </c>
      <c r="IT9" s="2" t="s">
        <v>143</v>
      </c>
      <c r="IU9" s="2" t="s">
        <v>146</v>
      </c>
      <c r="IV9" s="2" t="s">
        <v>146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156</v>
      </c>
      <c r="JF9" s="2" t="s">
        <v>171</v>
      </c>
      <c r="JG9" s="2" t="s">
        <v>182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181</v>
      </c>
      <c r="JR9" s="2" t="s">
        <v>143</v>
      </c>
      <c r="JS9" s="2" t="s">
        <v>146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156</v>
      </c>
      <c r="KP9" s="2" t="s">
        <v>143</v>
      </c>
      <c r="KQ9" s="2" t="s">
        <v>210</v>
      </c>
      <c r="KR9" s="2" t="s">
        <v>248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181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181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171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181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181</v>
      </c>
      <c r="NJ9" s="2" t="s">
        <v>171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171</v>
      </c>
      <c r="NW9" s="2" t="s">
        <v>235</v>
      </c>
      <c r="NX9" s="2" t="s">
        <v>249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181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171</v>
      </c>
      <c r="PG9" s="2" t="s">
        <v>191</v>
      </c>
      <c r="PH9" s="2" t="s">
        <v>250</v>
      </c>
      <c r="PI9" s="2" t="s">
        <v>159</v>
      </c>
      <c r="PJ9" s="2" t="s">
        <v>146</v>
      </c>
      <c r="PK9" s="4">
        <v>35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251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252</v>
      </c>
      <c r="G10" s="2" t="s">
        <v>146</v>
      </c>
      <c r="H10" s="2" t="s">
        <v>146</v>
      </c>
      <c r="I10" s="2" t="s">
        <v>253</v>
      </c>
      <c r="J10" s="2" t="s">
        <v>254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256</v>
      </c>
      <c r="Q10" s="2" t="s">
        <v>145</v>
      </c>
      <c r="R10" s="2" t="s">
        <v>146</v>
      </c>
      <c r="S10" s="2" t="s">
        <v>257</v>
      </c>
      <c r="T10" s="2" t="s">
        <v>146</v>
      </c>
      <c r="U10" s="2" t="s">
        <v>149</v>
      </c>
      <c r="V10" s="2" t="s">
        <v>258</v>
      </c>
      <c r="W10" s="2" t="s">
        <v>152</v>
      </c>
      <c r="X10" s="2" t="s">
        <v>146</v>
      </c>
      <c r="Y10" s="2" t="s">
        <v>259</v>
      </c>
      <c r="Z10" s="4">
        <v>37</v>
      </c>
      <c r="AA10" s="4">
        <f>=ROUNDDOWN(26.4285714285714,0)</f>
      </c>
      <c r="AB10" s="5">
        <v>1.4</v>
      </c>
      <c r="AC10" s="2" t="s">
        <v>146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297.48</v>
      </c>
      <c r="AR10" s="4"/>
      <c r="AS10" s="8"/>
      <c r="AT10" s="7"/>
      <c r="AU10" s="7"/>
      <c r="AV10" s="4">
        <v>5</v>
      </c>
      <c r="AW10" s="8">
        <v>518.06</v>
      </c>
      <c r="AX10" s="4">
        <v>2</v>
      </c>
      <c r="AY10" s="8">
        <v>219.18</v>
      </c>
      <c r="AZ10" s="7">
        <v>1.5</v>
      </c>
      <c r="BA10" s="7">
        <v>1.3636</v>
      </c>
      <c r="BB10" s="7">
        <v>0.5742</v>
      </c>
      <c r="BC10" s="4">
        <v>5</v>
      </c>
      <c r="BD10" s="8">
        <v>518.06</v>
      </c>
      <c r="BE10" s="4">
        <v>2</v>
      </c>
      <c r="BF10" s="8">
        <v>219.18</v>
      </c>
      <c r="BG10" s="7">
        <v>1.5</v>
      </c>
      <c r="BH10" s="7">
        <v>1.3636</v>
      </c>
      <c r="BI10" s="7">
        <v>1</v>
      </c>
      <c r="BJ10" s="4">
        <v>3</v>
      </c>
      <c r="BK10" s="8">
        <v>297.48</v>
      </c>
      <c r="BL10" s="2" t="s">
        <v>260</v>
      </c>
      <c r="BM10" s="7">
        <v>1</v>
      </c>
      <c r="BN10" s="7">
        <v>1</v>
      </c>
      <c r="BO10" s="4">
        <v>1</v>
      </c>
      <c r="BP10" s="8">
        <v>100.58</v>
      </c>
      <c r="BQ10" s="4"/>
      <c r="BR10" s="8"/>
      <c r="BS10" s="7"/>
      <c r="BT10" s="7"/>
      <c r="BU10" s="2" t="s">
        <v>156</v>
      </c>
      <c r="BV10" s="2" t="s">
        <v>143</v>
      </c>
      <c r="BW10" s="2" t="s">
        <v>261</v>
      </c>
      <c r="BX10" s="2" t="s">
        <v>262</v>
      </c>
      <c r="BY10" s="2" t="s">
        <v>159</v>
      </c>
      <c r="BZ10" s="2" t="s">
        <v>146</v>
      </c>
      <c r="CA10" s="4"/>
      <c r="CB10" s="8"/>
      <c r="CC10" s="4"/>
      <c r="CD10" s="8"/>
      <c r="CE10" s="7"/>
      <c r="CF10" s="7"/>
      <c r="CG10" s="2" t="s">
        <v>156</v>
      </c>
      <c r="CH10" s="2" t="s">
        <v>143</v>
      </c>
      <c r="CI10" s="2" t="s">
        <v>263</v>
      </c>
      <c r="CJ10" s="2" t="s">
        <v>264</v>
      </c>
      <c r="CK10" s="2" t="s">
        <v>159</v>
      </c>
      <c r="CL10" s="2" t="s">
        <v>146</v>
      </c>
      <c r="CM10" s="4"/>
      <c r="CN10" s="8"/>
      <c r="CO10" s="4"/>
      <c r="CP10" s="8"/>
      <c r="CQ10" s="7"/>
      <c r="CR10" s="7"/>
      <c r="CS10" s="2" t="s">
        <v>156</v>
      </c>
      <c r="CT10" s="2" t="s">
        <v>143</v>
      </c>
      <c r="CU10" s="2" t="s">
        <v>263</v>
      </c>
      <c r="CV10" s="2" t="s">
        <v>265</v>
      </c>
      <c r="CW10" s="2" t="s">
        <v>159</v>
      </c>
      <c r="CX10" s="2" t="s">
        <v>146</v>
      </c>
      <c r="CY10" s="4">
        <v>2</v>
      </c>
      <c r="CZ10" s="8">
        <v>196.9</v>
      </c>
      <c r="DA10" s="4"/>
      <c r="DB10" s="8"/>
      <c r="DC10" s="7"/>
      <c r="DD10" s="7"/>
      <c r="DE10" s="2" t="s">
        <v>156</v>
      </c>
      <c r="DF10" s="2" t="s">
        <v>143</v>
      </c>
      <c r="DG10" s="2" t="s">
        <v>266</v>
      </c>
      <c r="DH10" s="2" t="s">
        <v>267</v>
      </c>
      <c r="DI10" s="2" t="s">
        <v>159</v>
      </c>
      <c r="DJ10" s="2" t="s">
        <v>146</v>
      </c>
      <c r="DK10" s="4"/>
      <c r="DL10" s="8"/>
      <c r="DM10" s="4"/>
      <c r="DN10" s="8"/>
      <c r="DO10" s="7"/>
      <c r="DP10" s="7"/>
      <c r="DQ10" s="2" t="s">
        <v>156</v>
      </c>
      <c r="DR10" s="2" t="s">
        <v>143</v>
      </c>
      <c r="DS10" s="2" t="s">
        <v>268</v>
      </c>
      <c r="DT10" s="2" t="s">
        <v>269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263</v>
      </c>
      <c r="EF10" s="2" t="s">
        <v>270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183</v>
      </c>
      <c r="EP10" s="2" t="s">
        <v>143</v>
      </c>
      <c r="EQ10" s="2" t="s">
        <v>146</v>
      </c>
      <c r="ER10" s="2" t="s">
        <v>146</v>
      </c>
      <c r="ES10" s="2" t="s">
        <v>159</v>
      </c>
      <c r="ET10" s="2" t="s">
        <v>146</v>
      </c>
      <c r="EU10" s="4"/>
      <c r="EV10" s="8"/>
      <c r="EW10" s="4"/>
      <c r="EX10" s="8"/>
      <c r="EY10" s="7"/>
      <c r="EZ10" s="7"/>
      <c r="FA10" s="2" t="s">
        <v>170</v>
      </c>
      <c r="FB10" s="2" t="s">
        <v>171</v>
      </c>
      <c r="FC10" s="2" t="s">
        <v>146</v>
      </c>
      <c r="FD10" s="2" t="s">
        <v>271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229</v>
      </c>
      <c r="FN10" s="2" t="s">
        <v>143</v>
      </c>
      <c r="FO10" s="2" t="s">
        <v>146</v>
      </c>
      <c r="FP10" s="2" t="s">
        <v>146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229</v>
      </c>
      <c r="FZ10" s="2" t="s">
        <v>143</v>
      </c>
      <c r="GA10" s="2" t="s">
        <v>272</v>
      </c>
      <c r="GB10" s="2" t="s">
        <v>146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146</v>
      </c>
      <c r="GL10" s="2" t="s">
        <v>146</v>
      </c>
      <c r="GM10" s="2" t="s">
        <v>146</v>
      </c>
      <c r="GN10" s="2" t="s">
        <v>146</v>
      </c>
      <c r="GO10" s="2" t="s">
        <v>146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176</v>
      </c>
      <c r="GZ10" s="2" t="s">
        <v>273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274</v>
      </c>
      <c r="HJ10" s="2" t="s">
        <v>143</v>
      </c>
      <c r="HK10" s="2" t="s">
        <v>146</v>
      </c>
      <c r="HL10" s="2" t="s">
        <v>146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4"/>
      <c r="IB10" s="8"/>
      <c r="IC10" s="4"/>
      <c r="ID10" s="8"/>
      <c r="IE10" s="7"/>
      <c r="IF10" s="7"/>
      <c r="IG10" s="2" t="s">
        <v>156</v>
      </c>
      <c r="IH10" s="2" t="s">
        <v>143</v>
      </c>
      <c r="II10" s="2" t="s">
        <v>263</v>
      </c>
      <c r="IJ10" s="2" t="s">
        <v>275</v>
      </c>
      <c r="IK10" s="2" t="s">
        <v>159</v>
      </c>
      <c r="IL10" s="2" t="s">
        <v>146</v>
      </c>
      <c r="IM10" s="4"/>
      <c r="IN10" s="8"/>
      <c r="IO10" s="4"/>
      <c r="IP10" s="8"/>
      <c r="IQ10" s="7"/>
      <c r="IR10" s="7"/>
      <c r="IS10" s="2" t="s">
        <v>181</v>
      </c>
      <c r="IT10" s="2" t="s">
        <v>143</v>
      </c>
      <c r="IU10" s="2" t="s">
        <v>146</v>
      </c>
      <c r="IV10" s="2" t="s">
        <v>146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156</v>
      </c>
      <c r="JF10" s="2" t="s">
        <v>171</v>
      </c>
      <c r="JG10" s="2" t="s">
        <v>276</v>
      </c>
      <c r="JH10" s="2" t="s">
        <v>277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181</v>
      </c>
      <c r="JR10" s="2" t="s">
        <v>143</v>
      </c>
      <c r="JS10" s="2" t="s">
        <v>146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278</v>
      </c>
      <c r="KD10" s="2" t="s">
        <v>143</v>
      </c>
      <c r="KE10" s="2" t="s">
        <v>279</v>
      </c>
      <c r="KF10" s="2" t="s">
        <v>280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171</v>
      </c>
      <c r="KQ10" s="2" t="s">
        <v>281</v>
      </c>
      <c r="KR10" s="2" t="s">
        <v>282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181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181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229</v>
      </c>
      <c r="LZ10" s="2" t="s">
        <v>171</v>
      </c>
      <c r="MA10" s="2" t="s">
        <v>146</v>
      </c>
      <c r="MB10" s="2" t="s">
        <v>146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181</v>
      </c>
      <c r="MX10" s="2" t="s">
        <v>143</v>
      </c>
      <c r="MY10" s="2" t="s">
        <v>146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181</v>
      </c>
      <c r="NJ10" s="2" t="s">
        <v>171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171</v>
      </c>
      <c r="NW10" s="2" t="s">
        <v>283</v>
      </c>
      <c r="NX10" s="2" t="s">
        <v>284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181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171</v>
      </c>
      <c r="PG10" s="2" t="s">
        <v>285</v>
      </c>
      <c r="PH10" s="2" t="s">
        <v>146</v>
      </c>
      <c r="PI10" s="2" t="s">
        <v>159</v>
      </c>
      <c r="PJ10" s="2" t="s">
        <v>146</v>
      </c>
      <c r="PK10" s="4">
        <v>29</v>
      </c>
      <c r="PL10" s="4"/>
      <c r="PM10" s="4"/>
      <c r="PN10" s="4"/>
      <c r="PO10" s="4"/>
      <c r="PP10" s="4"/>
      <c r="PQ10" s="4"/>
      <c r="PR10" s="4">
        <v>8</v>
      </c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286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252</v>
      </c>
      <c r="G11" s="2" t="s">
        <v>146</v>
      </c>
      <c r="H11" s="2" t="s">
        <v>146</v>
      </c>
      <c r="I11" s="2" t="s">
        <v>253</v>
      </c>
      <c r="J11" s="2" t="s">
        <v>287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256</v>
      </c>
      <c r="Q11" s="2" t="s">
        <v>145</v>
      </c>
      <c r="R11" s="2" t="s">
        <v>146</v>
      </c>
      <c r="S11" s="2" t="s">
        <v>257</v>
      </c>
      <c r="T11" s="2" t="s">
        <v>146</v>
      </c>
      <c r="U11" s="2" t="s">
        <v>149</v>
      </c>
      <c r="V11" s="2" t="s">
        <v>258</v>
      </c>
      <c r="W11" s="2" t="s">
        <v>152</v>
      </c>
      <c r="X11" s="2" t="s">
        <v>146</v>
      </c>
      <c r="Y11" s="2" t="s">
        <v>259</v>
      </c>
      <c r="Z11" s="4">
        <v>37</v>
      </c>
      <c r="AA11" s="4">
        <f>=ROUNDDOWN(24.6666666666667,0)</f>
      </c>
      <c r="AB11" s="5">
        <v>1.5</v>
      </c>
      <c r="AC11" s="2" t="s">
        <v>146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220.58</v>
      </c>
      <c r="AR11" s="4">
        <v>2</v>
      </c>
      <c r="AS11" s="8">
        <v>219.18</v>
      </c>
      <c r="AT11" s="7"/>
      <c r="AU11" s="7">
        <v>0.0064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0.4258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220.58</v>
      </c>
      <c r="BL11" s="2" t="s">
        <v>288</v>
      </c>
      <c r="BM11" s="7">
        <v>1</v>
      </c>
      <c r="BN11" s="7">
        <v>1</v>
      </c>
      <c r="BO11" s="4">
        <v>1</v>
      </c>
      <c r="BP11" s="8">
        <v>111.76</v>
      </c>
      <c r="BQ11" s="4">
        <v>1</v>
      </c>
      <c r="BR11" s="8">
        <v>111.76</v>
      </c>
      <c r="BS11" s="7"/>
      <c r="BT11" s="7"/>
      <c r="BU11" s="2" t="s">
        <v>156</v>
      </c>
      <c r="BV11" s="2" t="s">
        <v>143</v>
      </c>
      <c r="BW11" s="2" t="s">
        <v>261</v>
      </c>
      <c r="BX11" s="2" t="s">
        <v>289</v>
      </c>
      <c r="BY11" s="2" t="s">
        <v>159</v>
      </c>
      <c r="BZ11" s="2" t="s">
        <v>146</v>
      </c>
      <c r="CA11" s="4"/>
      <c r="CB11" s="8"/>
      <c r="CC11" s="4"/>
      <c r="CD11" s="8"/>
      <c r="CE11" s="7"/>
      <c r="CF11" s="7"/>
      <c r="CG11" s="2" t="s">
        <v>156</v>
      </c>
      <c r="CH11" s="2" t="s">
        <v>143</v>
      </c>
      <c r="CI11" s="2" t="s">
        <v>263</v>
      </c>
      <c r="CJ11" s="2" t="s">
        <v>290</v>
      </c>
      <c r="CK11" s="2" t="s">
        <v>159</v>
      </c>
      <c r="CL11" s="2" t="s">
        <v>146</v>
      </c>
      <c r="CM11" s="4"/>
      <c r="CN11" s="8"/>
      <c r="CO11" s="4"/>
      <c r="CP11" s="8"/>
      <c r="CQ11" s="7"/>
      <c r="CR11" s="7"/>
      <c r="CS11" s="2" t="s">
        <v>156</v>
      </c>
      <c r="CT11" s="2" t="s">
        <v>143</v>
      </c>
      <c r="CU11" s="2" t="s">
        <v>263</v>
      </c>
      <c r="CV11" s="2" t="s">
        <v>291</v>
      </c>
      <c r="CW11" s="2" t="s">
        <v>159</v>
      </c>
      <c r="CX11" s="2" t="s">
        <v>146</v>
      </c>
      <c r="CY11" s="4">
        <v>1</v>
      </c>
      <c r="CZ11" s="8">
        <v>108.82</v>
      </c>
      <c r="DA11" s="4"/>
      <c r="DB11" s="8"/>
      <c r="DC11" s="7"/>
      <c r="DD11" s="7"/>
      <c r="DE11" s="2" t="s">
        <v>156</v>
      </c>
      <c r="DF11" s="2" t="s">
        <v>143</v>
      </c>
      <c r="DG11" s="2" t="s">
        <v>266</v>
      </c>
      <c r="DH11" s="2" t="s">
        <v>292</v>
      </c>
      <c r="DI11" s="2" t="s">
        <v>159</v>
      </c>
      <c r="DJ11" s="2" t="s">
        <v>146</v>
      </c>
      <c r="DK11" s="4"/>
      <c r="DL11" s="8"/>
      <c r="DM11" s="4">
        <v>1</v>
      </c>
      <c r="DN11" s="8">
        <v>107.42</v>
      </c>
      <c r="DO11" s="7">
        <v>-1</v>
      </c>
      <c r="DP11" s="7">
        <v>-1</v>
      </c>
      <c r="DQ11" s="2" t="s">
        <v>156</v>
      </c>
      <c r="DR11" s="2" t="s">
        <v>143</v>
      </c>
      <c r="DS11" s="2" t="s">
        <v>268</v>
      </c>
      <c r="DT11" s="2" t="s">
        <v>293</v>
      </c>
      <c r="DU11" s="2" t="s">
        <v>159</v>
      </c>
      <c r="DV11" s="2" t="s">
        <v>146</v>
      </c>
      <c r="DW11" s="4"/>
      <c r="DX11" s="8"/>
      <c r="DY11" s="4"/>
      <c r="DZ11" s="8"/>
      <c r="EA11" s="7"/>
      <c r="EB11" s="7"/>
      <c r="EC11" s="2" t="s">
        <v>156</v>
      </c>
      <c r="ED11" s="2" t="s">
        <v>143</v>
      </c>
      <c r="EE11" s="2" t="s">
        <v>263</v>
      </c>
      <c r="EF11" s="2" t="s">
        <v>294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183</v>
      </c>
      <c r="EP11" s="2" t="s">
        <v>143</v>
      </c>
      <c r="EQ11" s="2" t="s">
        <v>146</v>
      </c>
      <c r="ER11" s="2" t="s">
        <v>146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170</v>
      </c>
      <c r="FB11" s="2" t="s">
        <v>171</v>
      </c>
      <c r="FC11" s="2" t="s">
        <v>146</v>
      </c>
      <c r="FD11" s="2" t="s">
        <v>295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229</v>
      </c>
      <c r="FN11" s="2" t="s">
        <v>143</v>
      </c>
      <c r="FO11" s="2" t="s">
        <v>146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229</v>
      </c>
      <c r="FZ11" s="2" t="s">
        <v>143</v>
      </c>
      <c r="GA11" s="2" t="s">
        <v>272</v>
      </c>
      <c r="GB11" s="2" t="s">
        <v>146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146</v>
      </c>
      <c r="GL11" s="2" t="s">
        <v>146</v>
      </c>
      <c r="GM11" s="2" t="s">
        <v>146</v>
      </c>
      <c r="GN11" s="2" t="s">
        <v>146</v>
      </c>
      <c r="GO11" s="2" t="s">
        <v>146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171</v>
      </c>
      <c r="GY11" s="2" t="s">
        <v>176</v>
      </c>
      <c r="GZ11" s="2" t="s">
        <v>146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274</v>
      </c>
      <c r="HJ11" s="2" t="s">
        <v>143</v>
      </c>
      <c r="HK11" s="2" t="s">
        <v>146</v>
      </c>
      <c r="HL11" s="2" t="s">
        <v>146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4"/>
      <c r="IB11" s="8"/>
      <c r="IC11" s="4"/>
      <c r="ID11" s="8"/>
      <c r="IE11" s="7"/>
      <c r="IF11" s="7"/>
      <c r="IG11" s="2" t="s">
        <v>156</v>
      </c>
      <c r="IH11" s="2" t="s">
        <v>143</v>
      </c>
      <c r="II11" s="2" t="s">
        <v>263</v>
      </c>
      <c r="IJ11" s="2" t="s">
        <v>296</v>
      </c>
      <c r="IK11" s="2" t="s">
        <v>159</v>
      </c>
      <c r="IL11" s="2" t="s">
        <v>146</v>
      </c>
      <c r="IM11" s="4"/>
      <c r="IN11" s="8"/>
      <c r="IO11" s="4"/>
      <c r="IP11" s="8"/>
      <c r="IQ11" s="7"/>
      <c r="IR11" s="7"/>
      <c r="IS11" s="2" t="s">
        <v>181</v>
      </c>
      <c r="IT11" s="2" t="s">
        <v>143</v>
      </c>
      <c r="IU11" s="2" t="s">
        <v>146</v>
      </c>
      <c r="IV11" s="2" t="s">
        <v>146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156</v>
      </c>
      <c r="JF11" s="2" t="s">
        <v>171</v>
      </c>
      <c r="JG11" s="2" t="s">
        <v>276</v>
      </c>
      <c r="JH11" s="2" t="s">
        <v>224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181</v>
      </c>
      <c r="JR11" s="2" t="s">
        <v>143</v>
      </c>
      <c r="JS11" s="2" t="s">
        <v>146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278</v>
      </c>
      <c r="KD11" s="2" t="s">
        <v>143</v>
      </c>
      <c r="KE11" s="2" t="s">
        <v>279</v>
      </c>
      <c r="KF11" s="2" t="s">
        <v>297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171</v>
      </c>
      <c r="KQ11" s="2" t="s">
        <v>281</v>
      </c>
      <c r="KR11" s="2" t="s">
        <v>298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181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181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229</v>
      </c>
      <c r="LZ11" s="2" t="s">
        <v>171</v>
      </c>
      <c r="MA11" s="2" t="s">
        <v>146</v>
      </c>
      <c r="MB11" s="2" t="s">
        <v>146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181</v>
      </c>
      <c r="MX11" s="2" t="s">
        <v>143</v>
      </c>
      <c r="MY11" s="2" t="s">
        <v>146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181</v>
      </c>
      <c r="NJ11" s="2" t="s">
        <v>171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171</v>
      </c>
      <c r="NW11" s="2" t="s">
        <v>283</v>
      </c>
      <c r="NX11" s="2" t="s">
        <v>299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181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171</v>
      </c>
      <c r="PG11" s="2" t="s">
        <v>285</v>
      </c>
      <c r="PH11" s="2" t="s">
        <v>146</v>
      </c>
      <c r="PI11" s="2" t="s">
        <v>159</v>
      </c>
      <c r="PJ11" s="2" t="s">
        <v>146</v>
      </c>
      <c r="PK11" s="4">
        <v>37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300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141</v>
      </c>
      <c r="K12" s="2" t="s">
        <v>303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256</v>
      </c>
      <c r="Q12" s="2" t="s">
        <v>145</v>
      </c>
      <c r="R12" s="2" t="s">
        <v>146</v>
      </c>
      <c r="S12" s="2" t="s">
        <v>304</v>
      </c>
      <c r="T12" s="2" t="s">
        <v>305</v>
      </c>
      <c r="U12" s="2" t="s">
        <v>306</v>
      </c>
      <c r="V12" s="2" t="s">
        <v>307</v>
      </c>
      <c r="W12" s="2" t="s">
        <v>152</v>
      </c>
      <c r="X12" s="2" t="s">
        <v>146</v>
      </c>
      <c r="Y12" s="2" t="s">
        <v>308</v>
      </c>
      <c r="Z12" s="4">
        <v>203</v>
      </c>
      <c r="AA12" s="4">
        <f>=ROUNDDOWN(59.7058823529412,0)</f>
      </c>
      <c r="AB12" s="5">
        <v>3.4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4</v>
      </c>
      <c r="AS12" s="8">
        <v>287.75</v>
      </c>
      <c r="AT12" s="7">
        <v>-1</v>
      </c>
      <c r="AU12" s="7">
        <v>-1</v>
      </c>
      <c r="AV12" s="4" t="s">
        <v>146</v>
      </c>
      <c r="AW12" s="8" t="s">
        <v>146</v>
      </c>
      <c r="AX12" s="4">
        <v>9</v>
      </c>
      <c r="AY12" s="8">
        <v>720.32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>
        <v>9</v>
      </c>
      <c r="BF12" s="8">
        <v>720.32</v>
      </c>
      <c r="BG12" s="7" t="s">
        <v>146</v>
      </c>
      <c r="BH12" s="7" t="s">
        <v>146</v>
      </c>
      <c r="BI12" s="7"/>
      <c r="BJ12" s="4"/>
      <c r="BK12" s="8"/>
      <c r="BL12" s="2" t="s">
        <v>309</v>
      </c>
      <c r="BM12" s="7"/>
      <c r="BN12" s="7"/>
      <c r="BO12" s="4"/>
      <c r="BP12" s="8"/>
      <c r="BQ12" s="4">
        <v>2</v>
      </c>
      <c r="BR12" s="8">
        <v>153.08</v>
      </c>
      <c r="BS12" s="7">
        <v>-1</v>
      </c>
      <c r="BT12" s="7">
        <v>-1</v>
      </c>
      <c r="BU12" s="2" t="s">
        <v>156</v>
      </c>
      <c r="BV12" s="2" t="s">
        <v>143</v>
      </c>
      <c r="BW12" s="2" t="s">
        <v>310</v>
      </c>
      <c r="BX12" s="2" t="s">
        <v>311</v>
      </c>
      <c r="BY12" s="2" t="s">
        <v>159</v>
      </c>
      <c r="BZ12" s="2" t="s">
        <v>146</v>
      </c>
      <c r="CA12" s="4"/>
      <c r="CB12" s="8"/>
      <c r="CC12" s="4"/>
      <c r="CD12" s="8"/>
      <c r="CE12" s="7"/>
      <c r="CF12" s="7"/>
      <c r="CG12" s="2" t="s">
        <v>156</v>
      </c>
      <c r="CH12" s="2" t="s">
        <v>143</v>
      </c>
      <c r="CI12" s="2" t="s">
        <v>312</v>
      </c>
      <c r="CJ12" s="2" t="s">
        <v>313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156</v>
      </c>
      <c r="CT12" s="2" t="s">
        <v>143</v>
      </c>
      <c r="CU12" s="2" t="s">
        <v>314</v>
      </c>
      <c r="CV12" s="2" t="s">
        <v>315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316</v>
      </c>
      <c r="DH12" s="2" t="s">
        <v>317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318</v>
      </c>
      <c r="DT12" s="2" t="s">
        <v>319</v>
      </c>
      <c r="DU12" s="2" t="s">
        <v>159</v>
      </c>
      <c r="DV12" s="2" t="s">
        <v>146</v>
      </c>
      <c r="DW12" s="4"/>
      <c r="DX12" s="8"/>
      <c r="DY12" s="4">
        <v>2</v>
      </c>
      <c r="DZ12" s="8">
        <v>134.67</v>
      </c>
      <c r="EA12" s="7">
        <v>-1</v>
      </c>
      <c r="EB12" s="7">
        <v>-1</v>
      </c>
      <c r="EC12" s="2" t="s">
        <v>156</v>
      </c>
      <c r="ED12" s="2" t="s">
        <v>143</v>
      </c>
      <c r="EE12" s="2" t="s">
        <v>320</v>
      </c>
      <c r="EF12" s="2" t="s">
        <v>321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229</v>
      </c>
      <c r="EP12" s="2" t="s">
        <v>143</v>
      </c>
      <c r="EQ12" s="2" t="s">
        <v>146</v>
      </c>
      <c r="ER12" s="2" t="s">
        <v>146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156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229</v>
      </c>
      <c r="FN12" s="2" t="s">
        <v>143</v>
      </c>
      <c r="FO12" s="2" t="s">
        <v>146</v>
      </c>
      <c r="FP12" s="2" t="s">
        <v>146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229</v>
      </c>
      <c r="FZ12" s="2" t="s">
        <v>143</v>
      </c>
      <c r="GA12" s="2" t="s">
        <v>146</v>
      </c>
      <c r="GB12" s="2" t="s">
        <v>146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181</v>
      </c>
      <c r="GL12" s="2" t="s">
        <v>171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156</v>
      </c>
      <c r="GX12" s="2" t="s">
        <v>143</v>
      </c>
      <c r="GY12" s="2" t="s">
        <v>322</v>
      </c>
      <c r="GZ12" s="2" t="s">
        <v>323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229</v>
      </c>
      <c r="HJ12" s="2" t="s">
        <v>143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181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156</v>
      </c>
      <c r="IH12" s="2" t="s">
        <v>143</v>
      </c>
      <c r="II12" s="2" t="s">
        <v>163</v>
      </c>
      <c r="IJ12" s="2" t="s">
        <v>324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181</v>
      </c>
      <c r="IT12" s="2" t="s">
        <v>143</v>
      </c>
      <c r="IU12" s="2" t="s">
        <v>146</v>
      </c>
      <c r="IV12" s="2" t="s">
        <v>146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146</v>
      </c>
      <c r="JF12" s="2" t="s">
        <v>146</v>
      </c>
      <c r="JG12" s="2" t="s">
        <v>146</v>
      </c>
      <c r="JH12" s="2" t="s">
        <v>146</v>
      </c>
      <c r="JI12" s="2" t="s">
        <v>146</v>
      </c>
      <c r="JJ12" s="2" t="s">
        <v>146</v>
      </c>
      <c r="JK12" s="4"/>
      <c r="JL12" s="8"/>
      <c r="JM12" s="4"/>
      <c r="JN12" s="8"/>
      <c r="JO12" s="7"/>
      <c r="JP12" s="7"/>
      <c r="JQ12" s="2" t="s">
        <v>181</v>
      </c>
      <c r="JR12" s="2" t="s">
        <v>143</v>
      </c>
      <c r="JS12" s="2" t="s">
        <v>146</v>
      </c>
      <c r="JT12" s="2" t="s">
        <v>146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278</v>
      </c>
      <c r="KD12" s="2" t="s">
        <v>143</v>
      </c>
      <c r="KE12" s="2" t="s">
        <v>325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183</v>
      </c>
      <c r="KP12" s="2" t="s">
        <v>143</v>
      </c>
      <c r="KQ12" s="2" t="s">
        <v>146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181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181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229</v>
      </c>
      <c r="LZ12" s="2" t="s">
        <v>171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229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181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171</v>
      </c>
      <c r="NW12" s="2" t="s">
        <v>326</v>
      </c>
      <c r="NX12" s="2" t="s">
        <v>327</v>
      </c>
      <c r="NY12" s="2" t="s">
        <v>159</v>
      </c>
      <c r="NZ12" s="2" t="s">
        <v>328</v>
      </c>
      <c r="OA12" s="4"/>
      <c r="OB12" s="8"/>
      <c r="OC12" s="4"/>
      <c r="OD12" s="8"/>
      <c r="OE12" s="7"/>
      <c r="OF12" s="7"/>
      <c r="OG12" s="2" t="s">
        <v>181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229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181</v>
      </c>
      <c r="PF12" s="2" t="s">
        <v>171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72</v>
      </c>
      <c r="PL12" s="4"/>
      <c r="PM12" s="4"/>
      <c r="PN12" s="4">
        <v>131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329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287</v>
      </c>
      <c r="K13" s="2" t="s">
        <v>303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256</v>
      </c>
      <c r="Q13" s="2" t="s">
        <v>145</v>
      </c>
      <c r="R13" s="2" t="s">
        <v>146</v>
      </c>
      <c r="S13" s="2" t="s">
        <v>304</v>
      </c>
      <c r="T13" s="2" t="s">
        <v>305</v>
      </c>
      <c r="U13" s="2" t="s">
        <v>306</v>
      </c>
      <c r="V13" s="2" t="s">
        <v>307</v>
      </c>
      <c r="W13" s="2" t="s">
        <v>152</v>
      </c>
      <c r="X13" s="2" t="s">
        <v>146</v>
      </c>
      <c r="Y13" s="2" t="s">
        <v>308</v>
      </c>
      <c r="Z13" s="4">
        <v>237</v>
      </c>
      <c r="AA13" s="4">
        <f>=ROUNDDOWN(39.5,0)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>
        <v>5</v>
      </c>
      <c r="AS13" s="8">
        <v>432.57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/>
      <c r="BJ13" s="4"/>
      <c r="BK13" s="8"/>
      <c r="BL13" s="2" t="s">
        <v>330</v>
      </c>
      <c r="BM13" s="7"/>
      <c r="BN13" s="7"/>
      <c r="BO13" s="4"/>
      <c r="BP13" s="8"/>
      <c r="BQ13" s="4">
        <v>3</v>
      </c>
      <c r="BR13" s="8">
        <v>260.25</v>
      </c>
      <c r="BS13" s="7">
        <v>-1</v>
      </c>
      <c r="BT13" s="7">
        <v>-1</v>
      </c>
      <c r="BU13" s="2" t="s">
        <v>156</v>
      </c>
      <c r="BV13" s="2" t="s">
        <v>143</v>
      </c>
      <c r="BW13" s="2" t="s">
        <v>310</v>
      </c>
      <c r="BX13" s="2" t="s">
        <v>331</v>
      </c>
      <c r="BY13" s="2" t="s">
        <v>159</v>
      </c>
      <c r="BZ13" s="2" t="s">
        <v>146</v>
      </c>
      <c r="CA13" s="4"/>
      <c r="CB13" s="8"/>
      <c r="CC13" s="4"/>
      <c r="CD13" s="8"/>
      <c r="CE13" s="7"/>
      <c r="CF13" s="7"/>
      <c r="CG13" s="2" t="s">
        <v>156</v>
      </c>
      <c r="CH13" s="2" t="s">
        <v>143</v>
      </c>
      <c r="CI13" s="2" t="s">
        <v>312</v>
      </c>
      <c r="CJ13" s="2" t="s">
        <v>332</v>
      </c>
      <c r="CK13" s="2" t="s">
        <v>159</v>
      </c>
      <c r="CL13" s="2" t="s">
        <v>146</v>
      </c>
      <c r="CM13" s="4"/>
      <c r="CN13" s="8"/>
      <c r="CO13" s="4"/>
      <c r="CP13" s="8"/>
      <c r="CQ13" s="7"/>
      <c r="CR13" s="7"/>
      <c r="CS13" s="2" t="s">
        <v>156</v>
      </c>
      <c r="CT13" s="2" t="s">
        <v>143</v>
      </c>
      <c r="CU13" s="2" t="s">
        <v>314</v>
      </c>
      <c r="CV13" s="2" t="s">
        <v>333</v>
      </c>
      <c r="CW13" s="2" t="s">
        <v>159</v>
      </c>
      <c r="CX13" s="2" t="s">
        <v>146</v>
      </c>
      <c r="CY13" s="4"/>
      <c r="CZ13" s="8"/>
      <c r="DA13" s="4">
        <v>1</v>
      </c>
      <c r="DB13" s="8">
        <v>84.34</v>
      </c>
      <c r="DC13" s="7">
        <v>-1</v>
      </c>
      <c r="DD13" s="7">
        <v>-1</v>
      </c>
      <c r="DE13" s="2" t="s">
        <v>156</v>
      </c>
      <c r="DF13" s="2" t="s">
        <v>143</v>
      </c>
      <c r="DG13" s="2" t="s">
        <v>316</v>
      </c>
      <c r="DH13" s="2" t="s">
        <v>334</v>
      </c>
      <c r="DI13" s="2" t="s">
        <v>159</v>
      </c>
      <c r="DJ13" s="2" t="s">
        <v>146</v>
      </c>
      <c r="DK13" s="4"/>
      <c r="DL13" s="8"/>
      <c r="DM13" s="4"/>
      <c r="DN13" s="8"/>
      <c r="DO13" s="7"/>
      <c r="DP13" s="7"/>
      <c r="DQ13" s="2" t="s">
        <v>156</v>
      </c>
      <c r="DR13" s="2" t="s">
        <v>143</v>
      </c>
      <c r="DS13" s="2" t="s">
        <v>318</v>
      </c>
      <c r="DT13" s="2" t="s">
        <v>321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156</v>
      </c>
      <c r="ED13" s="2" t="s">
        <v>143</v>
      </c>
      <c r="EE13" s="2" t="s">
        <v>320</v>
      </c>
      <c r="EF13" s="2" t="s">
        <v>321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229</v>
      </c>
      <c r="EP13" s="2" t="s">
        <v>143</v>
      </c>
      <c r="EQ13" s="2" t="s">
        <v>146</v>
      </c>
      <c r="ER13" s="2" t="s">
        <v>146</v>
      </c>
      <c r="ES13" s="2" t="s">
        <v>159</v>
      </c>
      <c r="ET13" s="2" t="s">
        <v>146</v>
      </c>
      <c r="EU13" s="4"/>
      <c r="EV13" s="8"/>
      <c r="EW13" s="4">
        <v>1</v>
      </c>
      <c r="EX13" s="8">
        <v>87.98</v>
      </c>
      <c r="EY13" s="7">
        <v>-1</v>
      </c>
      <c r="EZ13" s="7">
        <v>-1</v>
      </c>
      <c r="FA13" s="2" t="s">
        <v>156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229</v>
      </c>
      <c r="FN13" s="2" t="s">
        <v>143</v>
      </c>
      <c r="FO13" s="2" t="s">
        <v>146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229</v>
      </c>
      <c r="FZ13" s="2" t="s">
        <v>143</v>
      </c>
      <c r="GA13" s="2" t="s">
        <v>146</v>
      </c>
      <c r="GB13" s="2" t="s">
        <v>146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181</v>
      </c>
      <c r="GL13" s="2" t="s">
        <v>171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156</v>
      </c>
      <c r="GX13" s="2" t="s">
        <v>143</v>
      </c>
      <c r="GY13" s="2" t="s">
        <v>322</v>
      </c>
      <c r="GZ13" s="2" t="s">
        <v>335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229</v>
      </c>
      <c r="HJ13" s="2" t="s">
        <v>143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181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156</v>
      </c>
      <c r="IH13" s="2" t="s">
        <v>143</v>
      </c>
      <c r="II13" s="2" t="s">
        <v>163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181</v>
      </c>
      <c r="IT13" s="2" t="s">
        <v>143</v>
      </c>
      <c r="IU13" s="2" t="s">
        <v>146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146</v>
      </c>
      <c r="JF13" s="2" t="s">
        <v>146</v>
      </c>
      <c r="JG13" s="2" t="s">
        <v>146</v>
      </c>
      <c r="JH13" s="2" t="s">
        <v>146</v>
      </c>
      <c r="JI13" s="2" t="s">
        <v>146</v>
      </c>
      <c r="JJ13" s="2" t="s">
        <v>146</v>
      </c>
      <c r="JK13" s="4"/>
      <c r="JL13" s="8"/>
      <c r="JM13" s="4"/>
      <c r="JN13" s="8"/>
      <c r="JO13" s="7"/>
      <c r="JP13" s="7"/>
      <c r="JQ13" s="2" t="s">
        <v>181</v>
      </c>
      <c r="JR13" s="2" t="s">
        <v>143</v>
      </c>
      <c r="JS13" s="2" t="s">
        <v>146</v>
      </c>
      <c r="JT13" s="2" t="s">
        <v>146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278</v>
      </c>
      <c r="KD13" s="2" t="s">
        <v>143</v>
      </c>
      <c r="KE13" s="2" t="s">
        <v>336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183</v>
      </c>
      <c r="KP13" s="2" t="s">
        <v>143</v>
      </c>
      <c r="KQ13" s="2" t="s">
        <v>146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181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181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229</v>
      </c>
      <c r="LZ13" s="2" t="s">
        <v>171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229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181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171</v>
      </c>
      <c r="NW13" s="2" t="s">
        <v>326</v>
      </c>
      <c r="NX13" s="2" t="s">
        <v>337</v>
      </c>
      <c r="NY13" s="2" t="s">
        <v>159</v>
      </c>
      <c r="NZ13" s="2" t="s">
        <v>328</v>
      </c>
      <c r="OA13" s="4"/>
      <c r="OB13" s="8"/>
      <c r="OC13" s="4"/>
      <c r="OD13" s="8"/>
      <c r="OE13" s="7"/>
      <c r="OF13" s="7"/>
      <c r="OG13" s="2" t="s">
        <v>181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229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181</v>
      </c>
      <c r="PF13" s="2" t="s">
        <v>171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92</v>
      </c>
      <c r="PL13" s="4"/>
      <c r="PM13" s="4"/>
      <c r="PN13" s="4">
        <v>145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338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141</v>
      </c>
      <c r="K14" s="2" t="s">
        <v>341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144</v>
      </c>
      <c r="Q14" s="2" t="s">
        <v>145</v>
      </c>
      <c r="R14" s="2" t="s">
        <v>146</v>
      </c>
      <c r="S14" s="2" t="s">
        <v>342</v>
      </c>
      <c r="T14" s="2" t="s">
        <v>148</v>
      </c>
      <c r="U14" s="2" t="s">
        <v>149</v>
      </c>
      <c r="V14" s="2" t="s">
        <v>258</v>
      </c>
      <c r="W14" s="2" t="s">
        <v>152</v>
      </c>
      <c r="X14" s="2" t="s">
        <v>146</v>
      </c>
      <c r="Y14" s="2" t="s">
        <v>343</v>
      </c>
      <c r="Z14" s="4">
        <v>123</v>
      </c>
      <c r="AA14" s="4">
        <f>=ROUNDDOWN(26.7391304347826,0)</f>
      </c>
      <c r="AB14" s="5">
        <v>4.6</v>
      </c>
      <c r="AC14" s="2" t="s">
        <v>154</v>
      </c>
      <c r="AD14" s="4">
        <v>145</v>
      </c>
      <c r="AE14" s="4">
        <v>145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6</v>
      </c>
      <c r="AS14" s="8">
        <v>540.2</v>
      </c>
      <c r="AT14" s="7">
        <v>-1</v>
      </c>
      <c r="AU14" s="7">
        <v>-1</v>
      </c>
      <c r="AV14" s="4" t="s">
        <v>146</v>
      </c>
      <c r="AW14" s="8" t="s">
        <v>146</v>
      </c>
      <c r="AX14" s="4">
        <v>11</v>
      </c>
      <c r="AY14" s="8">
        <v>1043.91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>
        <v>11</v>
      </c>
      <c r="BF14" s="8">
        <v>1043.91</v>
      </c>
      <c r="BG14" s="7" t="s">
        <v>146</v>
      </c>
      <c r="BH14" s="7" t="s">
        <v>146</v>
      </c>
      <c r="BI14" s="7"/>
      <c r="BJ14" s="4"/>
      <c r="BK14" s="8"/>
      <c r="BL14" s="2" t="s">
        <v>344</v>
      </c>
      <c r="BM14" s="7"/>
      <c r="BN14" s="7"/>
      <c r="BO14" s="4"/>
      <c r="BP14" s="8"/>
      <c r="BQ14" s="4">
        <v>2</v>
      </c>
      <c r="BR14" s="8">
        <v>186.26</v>
      </c>
      <c r="BS14" s="7">
        <v>-1</v>
      </c>
      <c r="BT14" s="7">
        <v>-1</v>
      </c>
      <c r="BU14" s="2" t="s">
        <v>156</v>
      </c>
      <c r="BV14" s="2" t="s">
        <v>143</v>
      </c>
      <c r="BW14" s="2" t="s">
        <v>345</v>
      </c>
      <c r="BX14" s="2" t="s">
        <v>219</v>
      </c>
      <c r="BY14" s="2" t="s">
        <v>159</v>
      </c>
      <c r="BZ14" s="2" t="s">
        <v>146</v>
      </c>
      <c r="CA14" s="4"/>
      <c r="CB14" s="8"/>
      <c r="CC14" s="4">
        <v>2</v>
      </c>
      <c r="CD14" s="8">
        <v>178.6</v>
      </c>
      <c r="CE14" s="7">
        <v>-1</v>
      </c>
      <c r="CF14" s="7">
        <v>-1</v>
      </c>
      <c r="CG14" s="2" t="s">
        <v>156</v>
      </c>
      <c r="CH14" s="2" t="s">
        <v>143</v>
      </c>
      <c r="CI14" s="2" t="s">
        <v>343</v>
      </c>
      <c r="CJ14" s="2" t="s">
        <v>219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156</v>
      </c>
      <c r="CT14" s="2" t="s">
        <v>143</v>
      </c>
      <c r="CU14" s="2" t="s">
        <v>220</v>
      </c>
      <c r="CV14" s="2" t="s">
        <v>346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156</v>
      </c>
      <c r="DF14" s="2" t="s">
        <v>143</v>
      </c>
      <c r="DG14" s="2" t="s">
        <v>347</v>
      </c>
      <c r="DH14" s="2" t="s">
        <v>219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165</v>
      </c>
      <c r="DT14" s="2" t="s">
        <v>223</v>
      </c>
      <c r="DU14" s="2" t="s">
        <v>159</v>
      </c>
      <c r="DV14" s="2" t="s">
        <v>146</v>
      </c>
      <c r="DW14" s="4"/>
      <c r="DX14" s="8"/>
      <c r="DY14" s="4">
        <v>2</v>
      </c>
      <c r="DZ14" s="8">
        <v>175.34</v>
      </c>
      <c r="EA14" s="7">
        <v>-1</v>
      </c>
      <c r="EB14" s="7">
        <v>-1</v>
      </c>
      <c r="EC14" s="2" t="s">
        <v>156</v>
      </c>
      <c r="ED14" s="2" t="s">
        <v>143</v>
      </c>
      <c r="EE14" s="2" t="s">
        <v>348</v>
      </c>
      <c r="EF14" s="2" t="s">
        <v>201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229</v>
      </c>
      <c r="EP14" s="2" t="s">
        <v>143</v>
      </c>
      <c r="EQ14" s="2" t="s">
        <v>146</v>
      </c>
      <c r="ER14" s="2" t="s">
        <v>146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143</v>
      </c>
      <c r="FC14" s="2" t="s">
        <v>146</v>
      </c>
      <c r="FD14" s="2" t="s">
        <v>349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156</v>
      </c>
      <c r="FN14" s="2" t="s">
        <v>143</v>
      </c>
      <c r="FO14" s="2" t="s">
        <v>173</v>
      </c>
      <c r="FP14" s="2" t="s">
        <v>350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143</v>
      </c>
      <c r="GA14" s="2" t="s">
        <v>351</v>
      </c>
      <c r="GB14" s="2" t="s">
        <v>146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146</v>
      </c>
      <c r="GL14" s="2" t="s">
        <v>146</v>
      </c>
      <c r="GM14" s="2" t="s">
        <v>146</v>
      </c>
      <c r="GN14" s="2" t="s">
        <v>146</v>
      </c>
      <c r="GO14" s="2" t="s">
        <v>146</v>
      </c>
      <c r="GP14" s="2" t="s">
        <v>146</v>
      </c>
      <c r="GQ14" s="4"/>
      <c r="GR14" s="8"/>
      <c r="GS14" s="4"/>
      <c r="GT14" s="8"/>
      <c r="GU14" s="7"/>
      <c r="GV14" s="7"/>
      <c r="GW14" s="2" t="s">
        <v>156</v>
      </c>
      <c r="GX14" s="2" t="s">
        <v>143</v>
      </c>
      <c r="GY14" s="2" t="s">
        <v>176</v>
      </c>
      <c r="GZ14" s="2" t="s">
        <v>185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156</v>
      </c>
      <c r="HJ14" s="2" t="s">
        <v>143</v>
      </c>
      <c r="HK14" s="2" t="s">
        <v>146</v>
      </c>
      <c r="HL14" s="2" t="s">
        <v>352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4"/>
      <c r="IB14" s="8"/>
      <c r="IC14" s="4"/>
      <c r="ID14" s="8"/>
      <c r="IE14" s="7"/>
      <c r="IF14" s="7"/>
      <c r="IG14" s="2" t="s">
        <v>156</v>
      </c>
      <c r="IH14" s="2" t="s">
        <v>143</v>
      </c>
      <c r="II14" s="2" t="s">
        <v>179</v>
      </c>
      <c r="IJ14" s="2" t="s">
        <v>219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181</v>
      </c>
      <c r="IT14" s="2" t="s">
        <v>143</v>
      </c>
      <c r="IU14" s="2" t="s">
        <v>146</v>
      </c>
      <c r="IV14" s="2" t="s">
        <v>146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156</v>
      </c>
      <c r="JF14" s="2" t="s">
        <v>171</v>
      </c>
      <c r="JG14" s="2" t="s">
        <v>182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181</v>
      </c>
      <c r="JR14" s="2" t="s">
        <v>143</v>
      </c>
      <c r="JS14" s="2" t="s">
        <v>146</v>
      </c>
      <c r="JT14" s="2" t="s">
        <v>146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156</v>
      </c>
      <c r="KD14" s="2" t="s">
        <v>143</v>
      </c>
      <c r="KE14" s="2" t="s">
        <v>353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156</v>
      </c>
      <c r="KP14" s="2" t="s">
        <v>143</v>
      </c>
      <c r="KQ14" s="2" t="s">
        <v>210</v>
      </c>
      <c r="KR14" s="2" t="s">
        <v>354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181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181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156</v>
      </c>
      <c r="LZ14" s="2" t="s">
        <v>171</v>
      </c>
      <c r="MA14" s="2" t="s">
        <v>355</v>
      </c>
      <c r="MB14" s="2" t="s">
        <v>356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156</v>
      </c>
      <c r="MX14" s="2" t="s">
        <v>143</v>
      </c>
      <c r="MY14" s="2" t="s">
        <v>357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181</v>
      </c>
      <c r="NJ14" s="2" t="s">
        <v>171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171</v>
      </c>
      <c r="NW14" s="2" t="s">
        <v>358</v>
      </c>
      <c r="NX14" s="2" t="s">
        <v>359</v>
      </c>
      <c r="NY14" s="2" t="s">
        <v>159</v>
      </c>
      <c r="NZ14" s="2" t="s">
        <v>328</v>
      </c>
      <c r="OA14" s="4"/>
      <c r="OB14" s="8"/>
      <c r="OC14" s="4"/>
      <c r="OD14" s="8"/>
      <c r="OE14" s="7"/>
      <c r="OF14" s="7"/>
      <c r="OG14" s="2" t="s">
        <v>181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190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171</v>
      </c>
      <c r="PG14" s="2" t="s">
        <v>191</v>
      </c>
      <c r="PH14" s="2" t="s">
        <v>360</v>
      </c>
      <c r="PI14" s="2" t="s">
        <v>159</v>
      </c>
      <c r="PJ14" s="2" t="s">
        <v>146</v>
      </c>
      <c r="PK14" s="4">
        <v>123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>
        <v>145</v>
      </c>
    </row>
    <row r="15">
      <c r="A15" s="2" t="s">
        <v>361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339</v>
      </c>
      <c r="G15" s="2" t="s">
        <v>339</v>
      </c>
      <c r="H15" s="2" t="s">
        <v>339</v>
      </c>
      <c r="I15" s="2" t="s">
        <v>340</v>
      </c>
      <c r="J15" s="2" t="s">
        <v>287</v>
      </c>
      <c r="K15" s="2" t="s">
        <v>341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342</v>
      </c>
      <c r="T15" s="2" t="s">
        <v>148</v>
      </c>
      <c r="U15" s="2" t="s">
        <v>149</v>
      </c>
      <c r="V15" s="2" t="s">
        <v>258</v>
      </c>
      <c r="W15" s="2" t="s">
        <v>152</v>
      </c>
      <c r="X15" s="2" t="s">
        <v>146</v>
      </c>
      <c r="Y15" s="2" t="s">
        <v>343</v>
      </c>
      <c r="Z15" s="4">
        <v>139</v>
      </c>
      <c r="AA15" s="4">
        <f>=ROUNDDOWN(24.8214285714286,0)</f>
      </c>
      <c r="AB15" s="5">
        <v>5.6</v>
      </c>
      <c r="AC15" s="2" t="s">
        <v>154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/>
      <c r="AQ15" s="8"/>
      <c r="AR15" s="4">
        <v>5</v>
      </c>
      <c r="AS15" s="8">
        <v>503.71</v>
      </c>
      <c r="AT15" s="7">
        <v>-1</v>
      </c>
      <c r="AU15" s="7">
        <v>-1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/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/>
      <c r="BJ15" s="4"/>
      <c r="BK15" s="8"/>
      <c r="BL15" s="2" t="s">
        <v>362</v>
      </c>
      <c r="BM15" s="7"/>
      <c r="BN15" s="7"/>
      <c r="BO15" s="4"/>
      <c r="BP15" s="8"/>
      <c r="BQ15" s="4">
        <v>2</v>
      </c>
      <c r="BR15" s="8">
        <v>206.96</v>
      </c>
      <c r="BS15" s="7">
        <v>-1</v>
      </c>
      <c r="BT15" s="7">
        <v>-1</v>
      </c>
      <c r="BU15" s="2" t="s">
        <v>156</v>
      </c>
      <c r="BV15" s="2" t="s">
        <v>143</v>
      </c>
      <c r="BW15" s="2" t="s">
        <v>345</v>
      </c>
      <c r="BX15" s="2" t="s">
        <v>363</v>
      </c>
      <c r="BY15" s="2" t="s">
        <v>159</v>
      </c>
      <c r="BZ15" s="2" t="s">
        <v>146</v>
      </c>
      <c r="CA15" s="4"/>
      <c r="CB15" s="8"/>
      <c r="CC15" s="4">
        <v>1</v>
      </c>
      <c r="CD15" s="8">
        <v>98.7</v>
      </c>
      <c r="CE15" s="7">
        <v>-1</v>
      </c>
      <c r="CF15" s="7">
        <v>-1</v>
      </c>
      <c r="CG15" s="2" t="s">
        <v>156</v>
      </c>
      <c r="CH15" s="2" t="s">
        <v>143</v>
      </c>
      <c r="CI15" s="2" t="s">
        <v>343</v>
      </c>
      <c r="CJ15" s="2" t="s">
        <v>219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156</v>
      </c>
      <c r="CT15" s="2" t="s">
        <v>143</v>
      </c>
      <c r="CU15" s="2" t="s">
        <v>220</v>
      </c>
      <c r="CV15" s="2" t="s">
        <v>364</v>
      </c>
      <c r="CW15" s="2" t="s">
        <v>159</v>
      </c>
      <c r="CX15" s="2" t="s">
        <v>146</v>
      </c>
      <c r="CY15" s="4"/>
      <c r="CZ15" s="8"/>
      <c r="DA15" s="4">
        <v>1</v>
      </c>
      <c r="DB15" s="8">
        <v>100.64</v>
      </c>
      <c r="DC15" s="7">
        <v>-1</v>
      </c>
      <c r="DD15" s="7">
        <v>-1</v>
      </c>
      <c r="DE15" s="2" t="s">
        <v>156</v>
      </c>
      <c r="DF15" s="2" t="s">
        <v>143</v>
      </c>
      <c r="DG15" s="2" t="s">
        <v>347</v>
      </c>
      <c r="DH15" s="2" t="s">
        <v>365</v>
      </c>
      <c r="DI15" s="2" t="s">
        <v>159</v>
      </c>
      <c r="DJ15" s="2" t="s">
        <v>146</v>
      </c>
      <c r="DK15" s="4"/>
      <c r="DL15" s="8"/>
      <c r="DM15" s="4"/>
      <c r="DN15" s="8"/>
      <c r="DO15" s="7"/>
      <c r="DP15" s="7"/>
      <c r="DQ15" s="2" t="s">
        <v>156</v>
      </c>
      <c r="DR15" s="2" t="s">
        <v>143</v>
      </c>
      <c r="DS15" s="2" t="s">
        <v>165</v>
      </c>
      <c r="DT15" s="2" t="s">
        <v>166</v>
      </c>
      <c r="DU15" s="2" t="s">
        <v>159</v>
      </c>
      <c r="DV15" s="2" t="s">
        <v>146</v>
      </c>
      <c r="DW15" s="4"/>
      <c r="DX15" s="8"/>
      <c r="DY15" s="4">
        <v>1</v>
      </c>
      <c r="DZ15" s="8">
        <v>97.41</v>
      </c>
      <c r="EA15" s="7">
        <v>-1</v>
      </c>
      <c r="EB15" s="7">
        <v>-1</v>
      </c>
      <c r="EC15" s="2" t="s">
        <v>156</v>
      </c>
      <c r="ED15" s="2" t="s">
        <v>143</v>
      </c>
      <c r="EE15" s="2" t="s">
        <v>348</v>
      </c>
      <c r="EF15" s="2" t="s">
        <v>366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229</v>
      </c>
      <c r="EP15" s="2" t="s">
        <v>143</v>
      </c>
      <c r="EQ15" s="2" t="s">
        <v>146</v>
      </c>
      <c r="ER15" s="2" t="s">
        <v>146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156</v>
      </c>
      <c r="FB15" s="2" t="s">
        <v>143</v>
      </c>
      <c r="FC15" s="2" t="s">
        <v>146</v>
      </c>
      <c r="FD15" s="2" t="s">
        <v>349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156</v>
      </c>
      <c r="FN15" s="2" t="s">
        <v>143</v>
      </c>
      <c r="FO15" s="2" t="s">
        <v>173</v>
      </c>
      <c r="FP15" s="2" t="s">
        <v>367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143</v>
      </c>
      <c r="GA15" s="2" t="s">
        <v>351</v>
      </c>
      <c r="GB15" s="2" t="s">
        <v>368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146</v>
      </c>
      <c r="GL15" s="2" t="s">
        <v>146</v>
      </c>
      <c r="GM15" s="2" t="s">
        <v>146</v>
      </c>
      <c r="GN15" s="2" t="s">
        <v>146</v>
      </c>
      <c r="GO15" s="2" t="s">
        <v>146</v>
      </c>
      <c r="GP15" s="2" t="s">
        <v>146</v>
      </c>
      <c r="GQ15" s="4"/>
      <c r="GR15" s="8"/>
      <c r="GS15" s="4"/>
      <c r="GT15" s="8"/>
      <c r="GU15" s="7"/>
      <c r="GV15" s="7"/>
      <c r="GW15" s="2" t="s">
        <v>156</v>
      </c>
      <c r="GX15" s="2" t="s">
        <v>143</v>
      </c>
      <c r="GY15" s="2" t="s">
        <v>176</v>
      </c>
      <c r="GZ15" s="2" t="s">
        <v>369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156</v>
      </c>
      <c r="HJ15" s="2" t="s">
        <v>143</v>
      </c>
      <c r="HK15" s="2" t="s">
        <v>146</v>
      </c>
      <c r="HL15" s="2" t="s">
        <v>370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4"/>
      <c r="IB15" s="8"/>
      <c r="IC15" s="4"/>
      <c r="ID15" s="8"/>
      <c r="IE15" s="7"/>
      <c r="IF15" s="7"/>
      <c r="IG15" s="2" t="s">
        <v>156</v>
      </c>
      <c r="IH15" s="2" t="s">
        <v>143</v>
      </c>
      <c r="II15" s="2" t="s">
        <v>232</v>
      </c>
      <c r="IJ15" s="2" t="s">
        <v>371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181</v>
      </c>
      <c r="IT15" s="2" t="s">
        <v>143</v>
      </c>
      <c r="IU15" s="2" t="s">
        <v>146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156</v>
      </c>
      <c r="JF15" s="2" t="s">
        <v>171</v>
      </c>
      <c r="JG15" s="2" t="s">
        <v>182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181</v>
      </c>
      <c r="JR15" s="2" t="s">
        <v>143</v>
      </c>
      <c r="JS15" s="2" t="s">
        <v>146</v>
      </c>
      <c r="JT15" s="2" t="s">
        <v>146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156</v>
      </c>
      <c r="KD15" s="2" t="s">
        <v>143</v>
      </c>
      <c r="KE15" s="2" t="s">
        <v>353</v>
      </c>
      <c r="KF15" s="2" t="s">
        <v>372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156</v>
      </c>
      <c r="KP15" s="2" t="s">
        <v>143</v>
      </c>
      <c r="KQ15" s="2" t="s">
        <v>210</v>
      </c>
      <c r="KR15" s="2" t="s">
        <v>354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181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181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156</v>
      </c>
      <c r="LZ15" s="2" t="s">
        <v>171</v>
      </c>
      <c r="MA15" s="2" t="s">
        <v>355</v>
      </c>
      <c r="MB15" s="2" t="s">
        <v>373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156</v>
      </c>
      <c r="MX15" s="2" t="s">
        <v>143</v>
      </c>
      <c r="MY15" s="2" t="s">
        <v>357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181</v>
      </c>
      <c r="NJ15" s="2" t="s">
        <v>171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171</v>
      </c>
      <c r="NW15" s="2" t="s">
        <v>358</v>
      </c>
      <c r="NX15" s="2" t="s">
        <v>374</v>
      </c>
      <c r="NY15" s="2" t="s">
        <v>159</v>
      </c>
      <c r="NZ15" s="2" t="s">
        <v>328</v>
      </c>
      <c r="OA15" s="4"/>
      <c r="OB15" s="8"/>
      <c r="OC15" s="4"/>
      <c r="OD15" s="8"/>
      <c r="OE15" s="7"/>
      <c r="OF15" s="7"/>
      <c r="OG15" s="2" t="s">
        <v>181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190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171</v>
      </c>
      <c r="PG15" s="2" t="s">
        <v>191</v>
      </c>
      <c r="PH15" s="2" t="s">
        <v>375</v>
      </c>
      <c r="PI15" s="2" t="s">
        <v>159</v>
      </c>
      <c r="PJ15" s="2" t="s">
        <v>146</v>
      </c>
      <c r="PK15" s="4">
        <v>139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>
        <v>120</v>
      </c>
    </row>
    <row r="16">
      <c r="A16" s="2" t="s">
        <v>376</v>
      </c>
      <c r="B16" s="2" t="s">
        <v>135</v>
      </c>
      <c r="C16" s="2" t="s">
        <v>136</v>
      </c>
      <c r="D16" s="2" t="s">
        <v>137</v>
      </c>
      <c r="E16" s="2" t="s">
        <v>253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256</v>
      </c>
      <c r="Q16" s="2" t="s">
        <v>145</v>
      </c>
      <c r="R16" s="2" t="s">
        <v>146</v>
      </c>
      <c r="S16" s="2" t="s">
        <v>379</v>
      </c>
      <c r="T16" s="2" t="s">
        <v>305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380</v>
      </c>
      <c r="Z16" s="4">
        <v>34</v>
      </c>
      <c r="AA16" s="4">
        <f>=ROUNDDOWN(13.6,0)</f>
      </c>
      <c r="AB16" s="5">
        <v>2.5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>
        <v>1</v>
      </c>
      <c r="AS16" s="8">
        <v>83.16</v>
      </c>
      <c r="AT16" s="7">
        <v>-1</v>
      </c>
      <c r="AU16" s="7">
        <v>-1</v>
      </c>
      <c r="AV16" s="4">
        <v>1</v>
      </c>
      <c r="AW16" s="8">
        <v>96.96</v>
      </c>
      <c r="AX16" s="4">
        <v>2</v>
      </c>
      <c r="AY16" s="8">
        <v>180.12</v>
      </c>
      <c r="AZ16" s="7">
        <v>-0.5</v>
      </c>
      <c r="BA16" s="7">
        <v>-0.4617</v>
      </c>
      <c r="BB16" s="7"/>
      <c r="BC16" s="4">
        <v>1</v>
      </c>
      <c r="BD16" s="8">
        <v>96.96</v>
      </c>
      <c r="BE16" s="4">
        <v>6</v>
      </c>
      <c r="BF16" s="8">
        <v>525.33</v>
      </c>
      <c r="BG16" s="7">
        <v>-0.8333</v>
      </c>
      <c r="BH16" s="7">
        <v>-0.8154</v>
      </c>
      <c r="BI16" s="7">
        <v>1</v>
      </c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381</v>
      </c>
      <c r="BX16" s="2" t="s">
        <v>382</v>
      </c>
      <c r="BY16" s="2" t="s">
        <v>159</v>
      </c>
      <c r="BZ16" s="2" t="s">
        <v>146</v>
      </c>
      <c r="CA16" s="4"/>
      <c r="CB16" s="8"/>
      <c r="CC16" s="4">
        <v>1</v>
      </c>
      <c r="CD16" s="8">
        <v>83.16</v>
      </c>
      <c r="CE16" s="7">
        <v>-1</v>
      </c>
      <c r="CF16" s="7">
        <v>-1</v>
      </c>
      <c r="CG16" s="2" t="s">
        <v>156</v>
      </c>
      <c r="CH16" s="2" t="s">
        <v>143</v>
      </c>
      <c r="CI16" s="2" t="s">
        <v>383</v>
      </c>
      <c r="CJ16" s="2" t="s">
        <v>384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385</v>
      </c>
      <c r="CV16" s="2" t="s">
        <v>386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163</v>
      </c>
      <c r="DH16" s="2" t="s">
        <v>387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388</v>
      </c>
      <c r="DT16" s="2" t="s">
        <v>389</v>
      </c>
      <c r="DU16" s="2" t="s">
        <v>159</v>
      </c>
      <c r="DV16" s="2" t="s">
        <v>146</v>
      </c>
      <c r="DW16" s="4"/>
      <c r="DX16" s="8"/>
      <c r="DY16" s="4"/>
      <c r="DZ16" s="8"/>
      <c r="EA16" s="7"/>
      <c r="EB16" s="7"/>
      <c r="EC16" s="2" t="s">
        <v>156</v>
      </c>
      <c r="ED16" s="2" t="s">
        <v>143</v>
      </c>
      <c r="EE16" s="2" t="s">
        <v>390</v>
      </c>
      <c r="EF16" s="2" t="s">
        <v>391</v>
      </c>
      <c r="EG16" s="2" t="s">
        <v>159</v>
      </c>
      <c r="EH16" s="2" t="s">
        <v>146</v>
      </c>
      <c r="EI16" s="4"/>
      <c r="EJ16" s="8"/>
      <c r="EK16" s="4"/>
      <c r="EL16" s="8"/>
      <c r="EM16" s="7"/>
      <c r="EN16" s="7"/>
      <c r="EO16" s="2" t="s">
        <v>156</v>
      </c>
      <c r="EP16" s="2" t="s">
        <v>143</v>
      </c>
      <c r="EQ16" s="2" t="s">
        <v>225</v>
      </c>
      <c r="ER16" s="2" t="s">
        <v>392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146</v>
      </c>
      <c r="FD16" s="2" t="s">
        <v>393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173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229</v>
      </c>
      <c r="FZ16" s="2" t="s">
        <v>143</v>
      </c>
      <c r="GA16" s="2" t="s">
        <v>146</v>
      </c>
      <c r="GB16" s="2" t="s">
        <v>146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181</v>
      </c>
      <c r="GL16" s="2" t="s">
        <v>171</v>
      </c>
      <c r="GM16" s="2" t="s">
        <v>146</v>
      </c>
      <c r="GN16" s="2" t="s">
        <v>146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156</v>
      </c>
      <c r="GX16" s="2" t="s">
        <v>143</v>
      </c>
      <c r="GY16" s="2" t="s">
        <v>322</v>
      </c>
      <c r="GZ16" s="2" t="s">
        <v>395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229</v>
      </c>
      <c r="HJ16" s="2" t="s">
        <v>143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181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156</v>
      </c>
      <c r="IH16" s="2" t="s">
        <v>143</v>
      </c>
      <c r="II16" s="2" t="s">
        <v>388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181</v>
      </c>
      <c r="IT16" s="2" t="s">
        <v>143</v>
      </c>
      <c r="IU16" s="2" t="s">
        <v>146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229</v>
      </c>
      <c r="JF16" s="2" t="s">
        <v>171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181</v>
      </c>
      <c r="JR16" s="2" t="s">
        <v>143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278</v>
      </c>
      <c r="KD16" s="2" t="s">
        <v>143</v>
      </c>
      <c r="KE16" s="2" t="s">
        <v>396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183</v>
      </c>
      <c r="KP16" s="2" t="s">
        <v>143</v>
      </c>
      <c r="KQ16" s="2" t="s">
        <v>146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181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181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229</v>
      </c>
      <c r="LZ16" s="2" t="s">
        <v>171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229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181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181</v>
      </c>
      <c r="NJ16" s="2" t="s">
        <v>171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181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229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181</v>
      </c>
      <c r="PF16" s="2" t="s">
        <v>171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34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397</v>
      </c>
      <c r="B17" s="2" t="s">
        <v>135</v>
      </c>
      <c r="C17" s="2" t="s">
        <v>136</v>
      </c>
      <c r="D17" s="2" t="s">
        <v>137</v>
      </c>
      <c r="E17" s="2" t="s">
        <v>253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194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256</v>
      </c>
      <c r="Q17" s="2" t="s">
        <v>145</v>
      </c>
      <c r="R17" s="2" t="s">
        <v>146</v>
      </c>
      <c r="S17" s="2" t="s">
        <v>379</v>
      </c>
      <c r="T17" s="2" t="s">
        <v>305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380</v>
      </c>
      <c r="Z17" s="4">
        <v>310</v>
      </c>
      <c r="AA17" s="4">
        <f>=ROUNDDOWN(182.352941176471,0)</f>
      </c>
      <c r="AB17" s="5">
        <v>1.7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</v>
      </c>
      <c r="AQ17" s="8">
        <v>96.96</v>
      </c>
      <c r="AR17" s="4">
        <v>1</v>
      </c>
      <c r="AS17" s="8">
        <v>96.96</v>
      </c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</v>
      </c>
      <c r="BK17" s="8">
        <v>96.96</v>
      </c>
      <c r="BL17" s="2" t="s">
        <v>398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156</v>
      </c>
      <c r="BV17" s="2" t="s">
        <v>143</v>
      </c>
      <c r="BW17" s="2" t="s">
        <v>381</v>
      </c>
      <c r="BX17" s="2" t="s">
        <v>399</v>
      </c>
      <c r="BY17" s="2" t="s">
        <v>159</v>
      </c>
      <c r="BZ17" s="2" t="s">
        <v>146</v>
      </c>
      <c r="CA17" s="4"/>
      <c r="CB17" s="8"/>
      <c r="CC17" s="4"/>
      <c r="CD17" s="8"/>
      <c r="CE17" s="7"/>
      <c r="CF17" s="7"/>
      <c r="CG17" s="2" t="s">
        <v>156</v>
      </c>
      <c r="CH17" s="2" t="s">
        <v>143</v>
      </c>
      <c r="CI17" s="2" t="s">
        <v>383</v>
      </c>
      <c r="CJ17" s="2" t="s">
        <v>400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385</v>
      </c>
      <c r="CV17" s="2" t="s">
        <v>401</v>
      </c>
      <c r="CW17" s="2" t="s">
        <v>159</v>
      </c>
      <c r="CX17" s="2" t="s">
        <v>146</v>
      </c>
      <c r="CY17" s="4"/>
      <c r="CZ17" s="8"/>
      <c r="DA17" s="4"/>
      <c r="DB17" s="8"/>
      <c r="DC17" s="7"/>
      <c r="DD17" s="7"/>
      <c r="DE17" s="2" t="s">
        <v>156</v>
      </c>
      <c r="DF17" s="2" t="s">
        <v>143</v>
      </c>
      <c r="DG17" s="2" t="s">
        <v>163</v>
      </c>
      <c r="DH17" s="2" t="s">
        <v>402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388</v>
      </c>
      <c r="DT17" s="2" t="s">
        <v>391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390</v>
      </c>
      <c r="EF17" s="2" t="s">
        <v>391</v>
      </c>
      <c r="EG17" s="2" t="s">
        <v>159</v>
      </c>
      <c r="EH17" s="2" t="s">
        <v>146</v>
      </c>
      <c r="EI17" s="4">
        <v>1</v>
      </c>
      <c r="EJ17" s="8">
        <v>96.96</v>
      </c>
      <c r="EK17" s="4"/>
      <c r="EL17" s="8"/>
      <c r="EM17" s="7"/>
      <c r="EN17" s="7"/>
      <c r="EO17" s="2" t="s">
        <v>156</v>
      </c>
      <c r="EP17" s="2" t="s">
        <v>143</v>
      </c>
      <c r="EQ17" s="2" t="s">
        <v>225</v>
      </c>
      <c r="ER17" s="2" t="s">
        <v>226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146</v>
      </c>
      <c r="FD17" s="2" t="s">
        <v>403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173</v>
      </c>
      <c r="FP17" s="2" t="s">
        <v>404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229</v>
      </c>
      <c r="FZ17" s="2" t="s">
        <v>143</v>
      </c>
      <c r="GA17" s="2" t="s">
        <v>146</v>
      </c>
      <c r="GB17" s="2" t="s">
        <v>146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181</v>
      </c>
      <c r="GL17" s="2" t="s">
        <v>171</v>
      </c>
      <c r="GM17" s="2" t="s">
        <v>146</v>
      </c>
      <c r="GN17" s="2" t="s">
        <v>146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156</v>
      </c>
      <c r="GX17" s="2" t="s">
        <v>143</v>
      </c>
      <c r="GY17" s="2" t="s">
        <v>322</v>
      </c>
      <c r="GZ17" s="2" t="s">
        <v>405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229</v>
      </c>
      <c r="HJ17" s="2" t="s">
        <v>143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181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156</v>
      </c>
      <c r="IH17" s="2" t="s">
        <v>143</v>
      </c>
      <c r="II17" s="2" t="s">
        <v>388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181</v>
      </c>
      <c r="IT17" s="2" t="s">
        <v>143</v>
      </c>
      <c r="IU17" s="2" t="s">
        <v>146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229</v>
      </c>
      <c r="JF17" s="2" t="s">
        <v>171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181</v>
      </c>
      <c r="JR17" s="2" t="s">
        <v>143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278</v>
      </c>
      <c r="KD17" s="2" t="s">
        <v>143</v>
      </c>
      <c r="KE17" s="2" t="s">
        <v>396</v>
      </c>
      <c r="KF17" s="2" t="s">
        <v>406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183</v>
      </c>
      <c r="KP17" s="2" t="s">
        <v>143</v>
      </c>
      <c r="KQ17" s="2" t="s">
        <v>146</v>
      </c>
      <c r="KR17" s="2" t="s">
        <v>146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181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181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229</v>
      </c>
      <c r="LZ17" s="2" t="s">
        <v>171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229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181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181</v>
      </c>
      <c r="NJ17" s="2" t="s">
        <v>171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181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229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181</v>
      </c>
      <c r="PF17" s="2" t="s">
        <v>171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310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407</v>
      </c>
      <c r="B18" s="2" t="s">
        <v>135</v>
      </c>
      <c r="C18" s="2" t="s">
        <v>136</v>
      </c>
      <c r="D18" s="2" t="s">
        <v>137</v>
      </c>
      <c r="E18" s="2" t="s">
        <v>253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141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305</v>
      </c>
      <c r="U18" s="2" t="s">
        <v>149</v>
      </c>
      <c r="V18" s="2" t="s">
        <v>150</v>
      </c>
      <c r="W18" s="2" t="s">
        <v>411</v>
      </c>
      <c r="X18" s="2" t="s">
        <v>152</v>
      </c>
      <c r="Y18" s="2" t="s">
        <v>380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3</v>
      </c>
      <c r="AS18" s="8">
        <v>246.46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4</v>
      </c>
      <c r="AY18" s="8">
        <v>345.21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412</v>
      </c>
      <c r="BM18" s="7"/>
      <c r="BN18" s="7"/>
      <c r="BO18" s="4"/>
      <c r="BP18" s="8"/>
      <c r="BQ18" s="4">
        <v>2</v>
      </c>
      <c r="BR18" s="8">
        <v>163.3</v>
      </c>
      <c r="BS18" s="7">
        <v>-1</v>
      </c>
      <c r="BT18" s="7">
        <v>-1</v>
      </c>
      <c r="BU18" s="2" t="s">
        <v>156</v>
      </c>
      <c r="BV18" s="2" t="s">
        <v>171</v>
      </c>
      <c r="BW18" s="2" t="s">
        <v>381</v>
      </c>
      <c r="BX18" s="2" t="s">
        <v>413</v>
      </c>
      <c r="BY18" s="2" t="s">
        <v>159</v>
      </c>
      <c r="BZ18" s="2" t="s">
        <v>146</v>
      </c>
      <c r="CA18" s="4"/>
      <c r="CB18" s="8"/>
      <c r="CC18" s="4">
        <v>1</v>
      </c>
      <c r="CD18" s="8">
        <v>83.16</v>
      </c>
      <c r="CE18" s="7">
        <v>-1</v>
      </c>
      <c r="CF18" s="7">
        <v>-1</v>
      </c>
      <c r="CG18" s="2" t="s">
        <v>156</v>
      </c>
      <c r="CH18" s="2" t="s">
        <v>171</v>
      </c>
      <c r="CI18" s="2" t="s">
        <v>383</v>
      </c>
      <c r="CJ18" s="2" t="s">
        <v>414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171</v>
      </c>
      <c r="CU18" s="2" t="s">
        <v>385</v>
      </c>
      <c r="CV18" s="2" t="s">
        <v>415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171</v>
      </c>
      <c r="DG18" s="2" t="s">
        <v>163</v>
      </c>
      <c r="DH18" s="2" t="s">
        <v>416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171</v>
      </c>
      <c r="DS18" s="2" t="s">
        <v>380</v>
      </c>
      <c r="DT18" s="2" t="s">
        <v>417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171</v>
      </c>
      <c r="EE18" s="2" t="s">
        <v>390</v>
      </c>
      <c r="EF18" s="2" t="s">
        <v>391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156</v>
      </c>
      <c r="EP18" s="2" t="s">
        <v>171</v>
      </c>
      <c r="EQ18" s="2" t="s">
        <v>225</v>
      </c>
      <c r="ER18" s="2" t="s">
        <v>146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171</v>
      </c>
      <c r="FC18" s="2" t="s">
        <v>146</v>
      </c>
      <c r="FD18" s="2" t="s">
        <v>418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171</v>
      </c>
      <c r="FO18" s="2" t="s">
        <v>173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229</v>
      </c>
      <c r="FZ18" s="2" t="s">
        <v>171</v>
      </c>
      <c r="GA18" s="2" t="s">
        <v>146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181</v>
      </c>
      <c r="GL18" s="2" t="s">
        <v>171</v>
      </c>
      <c r="GM18" s="2" t="s">
        <v>146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156</v>
      </c>
      <c r="GX18" s="2" t="s">
        <v>171</v>
      </c>
      <c r="GY18" s="2" t="s">
        <v>322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229</v>
      </c>
      <c r="HJ18" s="2" t="s">
        <v>171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181</v>
      </c>
      <c r="HV18" s="2" t="s">
        <v>171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156</v>
      </c>
      <c r="IH18" s="2" t="s">
        <v>171</v>
      </c>
      <c r="II18" s="2" t="s">
        <v>380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181</v>
      </c>
      <c r="IT18" s="2" t="s">
        <v>171</v>
      </c>
      <c r="IU18" s="2" t="s">
        <v>146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229</v>
      </c>
      <c r="JF18" s="2" t="s">
        <v>171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181</v>
      </c>
      <c r="JR18" s="2" t="s">
        <v>171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156</v>
      </c>
      <c r="KD18" s="2" t="s">
        <v>171</v>
      </c>
      <c r="KE18" s="2" t="s">
        <v>396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183</v>
      </c>
      <c r="KP18" s="2" t="s">
        <v>171</v>
      </c>
      <c r="KQ18" s="2" t="s">
        <v>146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181</v>
      </c>
      <c r="LB18" s="2" t="s">
        <v>171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229</v>
      </c>
      <c r="LN18" s="2" t="s">
        <v>171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229</v>
      </c>
      <c r="LZ18" s="2" t="s">
        <v>171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229</v>
      </c>
      <c r="ML18" s="2" t="s">
        <v>171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229</v>
      </c>
      <c r="MX18" s="2" t="s">
        <v>171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181</v>
      </c>
      <c r="NJ18" s="2" t="s">
        <v>171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171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181</v>
      </c>
      <c r="OH18" s="2" t="s">
        <v>171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229</v>
      </c>
      <c r="OT18" s="2" t="s">
        <v>171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229</v>
      </c>
      <c r="PF18" s="2" t="s">
        <v>171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419</v>
      </c>
      <c r="B19" s="2" t="s">
        <v>135</v>
      </c>
      <c r="C19" s="2" t="s">
        <v>136</v>
      </c>
      <c r="D19" s="2" t="s">
        <v>137</v>
      </c>
      <c r="E19" s="2" t="s">
        <v>253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408</v>
      </c>
      <c r="P19" s="2" t="s">
        <v>409</v>
      </c>
      <c r="Q19" s="2" t="s">
        <v>145</v>
      </c>
      <c r="R19" s="2" t="s">
        <v>146</v>
      </c>
      <c r="S19" s="2" t="s">
        <v>410</v>
      </c>
      <c r="T19" s="2" t="s">
        <v>305</v>
      </c>
      <c r="U19" s="2" t="s">
        <v>149</v>
      </c>
      <c r="V19" s="2" t="s">
        <v>150</v>
      </c>
      <c r="W19" s="2" t="s">
        <v>411</v>
      </c>
      <c r="X19" s="2" t="s">
        <v>152</v>
      </c>
      <c r="Y19" s="2" t="s">
        <v>380</v>
      </c>
      <c r="Z19" s="4"/>
      <c r="AA19" s="4">
        <f>=ROUNDDOWN({0},0)</f>
      </c>
      <c r="AB19" s="5"/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1</v>
      </c>
      <c r="AS19" s="8">
        <v>98.75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171</v>
      </c>
      <c r="BW19" s="2" t="s">
        <v>381</v>
      </c>
      <c r="BX19" s="2" t="s">
        <v>420</v>
      </c>
      <c r="BY19" s="2" t="s">
        <v>159</v>
      </c>
      <c r="BZ19" s="2" t="s">
        <v>146</v>
      </c>
      <c r="CA19" s="4"/>
      <c r="CB19" s="8"/>
      <c r="CC19" s="4">
        <v>1</v>
      </c>
      <c r="CD19" s="8">
        <v>98.75</v>
      </c>
      <c r="CE19" s="7">
        <v>-1</v>
      </c>
      <c r="CF19" s="7">
        <v>-1</v>
      </c>
      <c r="CG19" s="2" t="s">
        <v>156</v>
      </c>
      <c r="CH19" s="2" t="s">
        <v>171</v>
      </c>
      <c r="CI19" s="2" t="s">
        <v>383</v>
      </c>
      <c r="CJ19" s="2" t="s">
        <v>421</v>
      </c>
      <c r="CK19" s="2" t="s">
        <v>159</v>
      </c>
      <c r="CL19" s="2" t="s">
        <v>146</v>
      </c>
      <c r="CM19" s="4"/>
      <c r="CN19" s="8"/>
      <c r="CO19" s="4"/>
      <c r="CP19" s="8"/>
      <c r="CQ19" s="7"/>
      <c r="CR19" s="7"/>
      <c r="CS19" s="2" t="s">
        <v>156</v>
      </c>
      <c r="CT19" s="2" t="s">
        <v>171</v>
      </c>
      <c r="CU19" s="2" t="s">
        <v>385</v>
      </c>
      <c r="CV19" s="2" t="s">
        <v>422</v>
      </c>
      <c r="CW19" s="2" t="s">
        <v>159</v>
      </c>
      <c r="CX19" s="2" t="s">
        <v>146</v>
      </c>
      <c r="CY19" s="4"/>
      <c r="CZ19" s="8"/>
      <c r="DA19" s="4"/>
      <c r="DB19" s="8"/>
      <c r="DC19" s="7"/>
      <c r="DD19" s="7"/>
      <c r="DE19" s="2" t="s">
        <v>156</v>
      </c>
      <c r="DF19" s="2" t="s">
        <v>171</v>
      </c>
      <c r="DG19" s="2" t="s">
        <v>163</v>
      </c>
      <c r="DH19" s="2" t="s">
        <v>423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171</v>
      </c>
      <c r="DS19" s="2" t="s">
        <v>380</v>
      </c>
      <c r="DT19" s="2" t="s">
        <v>417</v>
      </c>
      <c r="DU19" s="2" t="s">
        <v>159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171</v>
      </c>
      <c r="EE19" s="2" t="s">
        <v>390</v>
      </c>
      <c r="EF19" s="2" t="s">
        <v>391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156</v>
      </c>
      <c r="EP19" s="2" t="s">
        <v>171</v>
      </c>
      <c r="EQ19" s="2" t="s">
        <v>225</v>
      </c>
      <c r="ER19" s="2" t="s">
        <v>146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171</v>
      </c>
      <c r="FC19" s="2" t="s">
        <v>146</v>
      </c>
      <c r="FD19" s="2" t="s">
        <v>424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171</v>
      </c>
      <c r="FO19" s="2" t="s">
        <v>173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229</v>
      </c>
      <c r="FZ19" s="2" t="s">
        <v>171</v>
      </c>
      <c r="GA19" s="2" t="s">
        <v>146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181</v>
      </c>
      <c r="GL19" s="2" t="s">
        <v>171</v>
      </c>
      <c r="GM19" s="2" t="s">
        <v>146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156</v>
      </c>
      <c r="GX19" s="2" t="s">
        <v>171</v>
      </c>
      <c r="GY19" s="2" t="s">
        <v>322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229</v>
      </c>
      <c r="HJ19" s="2" t="s">
        <v>171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181</v>
      </c>
      <c r="HV19" s="2" t="s">
        <v>171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156</v>
      </c>
      <c r="IH19" s="2" t="s">
        <v>171</v>
      </c>
      <c r="II19" s="2" t="s">
        <v>380</v>
      </c>
      <c r="IJ19" s="2" t="s">
        <v>425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181</v>
      </c>
      <c r="IT19" s="2" t="s">
        <v>171</v>
      </c>
      <c r="IU19" s="2" t="s">
        <v>146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229</v>
      </c>
      <c r="JF19" s="2" t="s">
        <v>171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181</v>
      </c>
      <c r="JR19" s="2" t="s">
        <v>171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156</v>
      </c>
      <c r="KD19" s="2" t="s">
        <v>171</v>
      </c>
      <c r="KE19" s="2" t="s">
        <v>396</v>
      </c>
      <c r="KF19" s="2" t="s">
        <v>426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183</v>
      </c>
      <c r="KP19" s="2" t="s">
        <v>171</v>
      </c>
      <c r="KQ19" s="2" t="s">
        <v>146</v>
      </c>
      <c r="KR19" s="2" t="s">
        <v>146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181</v>
      </c>
      <c r="LB19" s="2" t="s">
        <v>171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229</v>
      </c>
      <c r="LN19" s="2" t="s">
        <v>171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229</v>
      </c>
      <c r="LZ19" s="2" t="s">
        <v>171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229</v>
      </c>
      <c r="ML19" s="2" t="s">
        <v>171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229</v>
      </c>
      <c r="MX19" s="2" t="s">
        <v>171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181</v>
      </c>
      <c r="NJ19" s="2" t="s">
        <v>171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190</v>
      </c>
      <c r="NV19" s="2" t="s">
        <v>171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181</v>
      </c>
      <c r="OH19" s="2" t="s">
        <v>171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229</v>
      </c>
      <c r="OT19" s="2" t="s">
        <v>171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229</v>
      </c>
      <c r="PF19" s="2" t="s">
        <v>171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427</v>
      </c>
      <c r="B20" s="2" t="s">
        <v>135</v>
      </c>
      <c r="C20" s="2" t="s">
        <v>136</v>
      </c>
      <c r="D20" s="2" t="s">
        <v>137</v>
      </c>
      <c r="E20" s="2" t="s">
        <v>253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141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145</v>
      </c>
      <c r="R20" s="2" t="s">
        <v>146</v>
      </c>
      <c r="S20" s="2" t="s">
        <v>432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433</v>
      </c>
      <c r="Y20" s="2" t="s">
        <v>316</v>
      </c>
      <c r="Z20" s="4"/>
      <c r="AA20" s="4">
        <f>=ROUNDDOWN({0},0)</f>
      </c>
      <c r="AB20" s="5">
        <v>0.3</v>
      </c>
      <c r="AC20" s="2" t="s">
        <v>146</v>
      </c>
      <c r="AD20" s="4"/>
      <c r="AE20" s="4"/>
      <c r="AF20" s="6">
        <v>65</v>
      </c>
      <c r="AG20" s="6"/>
      <c r="AH20" s="7">
        <v>0.2857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434</v>
      </c>
      <c r="BX20" s="2" t="s">
        <v>435</v>
      </c>
      <c r="BY20" s="2" t="s">
        <v>159</v>
      </c>
      <c r="BZ20" s="2" t="s">
        <v>146</v>
      </c>
      <c r="CA20" s="4"/>
      <c r="CB20" s="8"/>
      <c r="CC20" s="4"/>
      <c r="CD20" s="8"/>
      <c r="CE20" s="7"/>
      <c r="CF20" s="7"/>
      <c r="CG20" s="2" t="s">
        <v>156</v>
      </c>
      <c r="CH20" s="2" t="s">
        <v>143</v>
      </c>
      <c r="CI20" s="2" t="s">
        <v>312</v>
      </c>
      <c r="CJ20" s="2" t="s">
        <v>436</v>
      </c>
      <c r="CK20" s="2" t="s">
        <v>328</v>
      </c>
      <c r="CL20" s="2" t="s">
        <v>146</v>
      </c>
      <c r="CM20" s="4"/>
      <c r="CN20" s="8"/>
      <c r="CO20" s="4"/>
      <c r="CP20" s="8"/>
      <c r="CQ20" s="7"/>
      <c r="CR20" s="7"/>
      <c r="CS20" s="2" t="s">
        <v>156</v>
      </c>
      <c r="CT20" s="2" t="s">
        <v>143</v>
      </c>
      <c r="CU20" s="2" t="s">
        <v>437</v>
      </c>
      <c r="CV20" s="2" t="s">
        <v>438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439</v>
      </c>
      <c r="DH20" s="2" t="s">
        <v>333</v>
      </c>
      <c r="DI20" s="2" t="s">
        <v>159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315</v>
      </c>
      <c r="DT20" s="2" t="s">
        <v>440</v>
      </c>
      <c r="DU20" s="2" t="s">
        <v>159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441</v>
      </c>
      <c r="EF20" s="2" t="s">
        <v>442</v>
      </c>
      <c r="EG20" s="2" t="s">
        <v>328</v>
      </c>
      <c r="EH20" s="2" t="s">
        <v>146</v>
      </c>
      <c r="EI20" s="4"/>
      <c r="EJ20" s="8"/>
      <c r="EK20" s="4"/>
      <c r="EL20" s="8"/>
      <c r="EM20" s="7"/>
      <c r="EN20" s="7"/>
      <c r="EO20" s="2" t="s">
        <v>229</v>
      </c>
      <c r="EP20" s="2" t="s">
        <v>143</v>
      </c>
      <c r="EQ20" s="2" t="s">
        <v>146</v>
      </c>
      <c r="ER20" s="2" t="s">
        <v>146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183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229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229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181</v>
      </c>
      <c r="GL20" s="2" t="s">
        <v>171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183</v>
      </c>
      <c r="GX20" s="2" t="s">
        <v>143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229</v>
      </c>
      <c r="HJ20" s="2" t="s">
        <v>143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181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156</v>
      </c>
      <c r="IH20" s="2" t="s">
        <v>143</v>
      </c>
      <c r="II20" s="2" t="s">
        <v>439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181</v>
      </c>
      <c r="IT20" s="2" t="s">
        <v>143</v>
      </c>
      <c r="IU20" s="2" t="s">
        <v>146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146</v>
      </c>
      <c r="JF20" s="2" t="s">
        <v>146</v>
      </c>
      <c r="JG20" s="2" t="s">
        <v>146</v>
      </c>
      <c r="JH20" s="2" t="s">
        <v>146</v>
      </c>
      <c r="JI20" s="2" t="s">
        <v>146</v>
      </c>
      <c r="JJ20" s="2" t="s">
        <v>146</v>
      </c>
      <c r="JK20" s="4"/>
      <c r="JL20" s="8"/>
      <c r="JM20" s="4"/>
      <c r="JN20" s="8"/>
      <c r="JO20" s="7"/>
      <c r="JP20" s="7"/>
      <c r="JQ20" s="2" t="s">
        <v>181</v>
      </c>
      <c r="JR20" s="2" t="s">
        <v>143</v>
      </c>
      <c r="JS20" s="2" t="s">
        <v>146</v>
      </c>
      <c r="JT20" s="2" t="s">
        <v>146</v>
      </c>
      <c r="JU20" s="2" t="s">
        <v>159</v>
      </c>
      <c r="JV20" s="2" t="s">
        <v>146</v>
      </c>
      <c r="JW20" s="4"/>
      <c r="JX20" s="8"/>
      <c r="JY20" s="4"/>
      <c r="JZ20" s="8"/>
      <c r="KA20" s="7"/>
      <c r="KB20" s="7"/>
      <c r="KC20" s="2" t="s">
        <v>156</v>
      </c>
      <c r="KD20" s="2" t="s">
        <v>143</v>
      </c>
      <c r="KE20" s="2" t="s">
        <v>443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183</v>
      </c>
      <c r="KP20" s="2" t="s">
        <v>143</v>
      </c>
      <c r="KQ20" s="2" t="s">
        <v>146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181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181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171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229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181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171</v>
      </c>
      <c r="NW20" s="2" t="s">
        <v>315</v>
      </c>
      <c r="NX20" s="2" t="s">
        <v>444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181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190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183</v>
      </c>
      <c r="PF20" s="2" t="s">
        <v>171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445</v>
      </c>
      <c r="B21" s="2" t="s">
        <v>135</v>
      </c>
      <c r="C21" s="2" t="s">
        <v>136</v>
      </c>
      <c r="D21" s="2" t="s">
        <v>137</v>
      </c>
      <c r="E21" s="2" t="s">
        <v>446</v>
      </c>
      <c r="F21" s="2" t="s">
        <v>447</v>
      </c>
      <c r="G21" s="2" t="s">
        <v>146</v>
      </c>
      <c r="H21" s="2" t="s">
        <v>146</v>
      </c>
      <c r="I21" s="2" t="s">
        <v>146</v>
      </c>
      <c r="J21" s="2" t="s">
        <v>448</v>
      </c>
      <c r="K21" s="2" t="s">
        <v>255</v>
      </c>
      <c r="L21" s="3"/>
      <c r="M21" s="3"/>
      <c r="N21" s="3"/>
      <c r="O21" s="2" t="s">
        <v>408</v>
      </c>
      <c r="P21" s="2" t="s">
        <v>146</v>
      </c>
      <c r="Q21" s="2" t="s">
        <v>146</v>
      </c>
      <c r="R21" s="2" t="s">
        <v>30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449</v>
      </c>
      <c r="B22" s="2" t="s">
        <v>135</v>
      </c>
      <c r="C22" s="2" t="s">
        <v>136</v>
      </c>
      <c r="D22" s="2" t="s">
        <v>137</v>
      </c>
      <c r="E22" s="2" t="s">
        <v>446</v>
      </c>
      <c r="F22" s="2" t="s">
        <v>447</v>
      </c>
      <c r="G22" s="2" t="s">
        <v>146</v>
      </c>
      <c r="H22" s="2" t="s">
        <v>146</v>
      </c>
      <c r="I22" s="2" t="s">
        <v>146</v>
      </c>
      <c r="J22" s="2" t="s">
        <v>450</v>
      </c>
      <c r="K22" s="2" t="s">
        <v>255</v>
      </c>
      <c r="L22" s="3"/>
      <c r="M22" s="3"/>
      <c r="N22" s="3"/>
      <c r="O22" s="2" t="s">
        <v>408</v>
      </c>
      <c r="P22" s="2" t="s">
        <v>146</v>
      </c>
      <c r="Q22" s="2" t="s">
        <v>146</v>
      </c>
      <c r="R22" s="2" t="s">
        <v>30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451</v>
      </c>
      <c r="B23" s="2" t="s">
        <v>135</v>
      </c>
      <c r="C23" s="2" t="s">
        <v>136</v>
      </c>
      <c r="D23" s="2" t="s">
        <v>452</v>
      </c>
      <c r="E23" s="2" t="s">
        <v>453</v>
      </c>
      <c r="F23" s="2" t="s">
        <v>339</v>
      </c>
      <c r="G23" s="2" t="s">
        <v>339</v>
      </c>
      <c r="H23" s="2" t="s">
        <v>339</v>
      </c>
      <c r="I23" s="2" t="s">
        <v>454</v>
      </c>
      <c r="J23" s="2" t="s">
        <v>141</v>
      </c>
      <c r="K23" s="2" t="s">
        <v>341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342</v>
      </c>
      <c r="T23" s="2" t="s">
        <v>148</v>
      </c>
      <c r="U23" s="2" t="s">
        <v>149</v>
      </c>
      <c r="V23" s="2" t="s">
        <v>258</v>
      </c>
      <c r="W23" s="2" t="s">
        <v>152</v>
      </c>
      <c r="X23" s="2" t="s">
        <v>146</v>
      </c>
      <c r="Y23" s="2" t="s">
        <v>343</v>
      </c>
      <c r="Z23" s="4">
        <v>167</v>
      </c>
      <c r="AA23" s="4">
        <f>=ROUNDDOWN(27.8333333333333,0)</f>
      </c>
      <c r="AB23" s="5">
        <v>6</v>
      </c>
      <c r="AC23" s="2" t="s">
        <v>154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5</v>
      </c>
      <c r="AQ23" s="8">
        <v>380.8</v>
      </c>
      <c r="AR23" s="4">
        <v>9</v>
      </c>
      <c r="AS23" s="8">
        <v>735.2</v>
      </c>
      <c r="AT23" s="7">
        <v>-0.4444</v>
      </c>
      <c r="AU23" s="7">
        <v>-0.482</v>
      </c>
      <c r="AV23" s="4">
        <v>6</v>
      </c>
      <c r="AW23" s="8">
        <v>467.14</v>
      </c>
      <c r="AX23" s="4">
        <v>14</v>
      </c>
      <c r="AY23" s="8">
        <v>1172.78</v>
      </c>
      <c r="AZ23" s="7">
        <v>-0.5714</v>
      </c>
      <c r="BA23" s="7">
        <v>-0.6017</v>
      </c>
      <c r="BB23" s="7">
        <v>0.8152</v>
      </c>
      <c r="BC23" s="4">
        <v>6</v>
      </c>
      <c r="BD23" s="8">
        <v>467.14</v>
      </c>
      <c r="BE23" s="4">
        <v>14</v>
      </c>
      <c r="BF23" s="8">
        <v>1172.78</v>
      </c>
      <c r="BG23" s="7">
        <v>-0.5714</v>
      </c>
      <c r="BH23" s="7">
        <v>-0.6017</v>
      </c>
      <c r="BI23" s="7">
        <v>1</v>
      </c>
      <c r="BJ23" s="4">
        <v>5</v>
      </c>
      <c r="BK23" s="8">
        <v>380.8</v>
      </c>
      <c r="BL23" s="2" t="s">
        <v>455</v>
      </c>
      <c r="BM23" s="7">
        <v>1</v>
      </c>
      <c r="BN23" s="7">
        <v>1</v>
      </c>
      <c r="BO23" s="4">
        <v>2</v>
      </c>
      <c r="BP23" s="8">
        <v>152.4</v>
      </c>
      <c r="BQ23" s="4">
        <v>2</v>
      </c>
      <c r="BR23" s="8">
        <v>152.4</v>
      </c>
      <c r="BS23" s="7"/>
      <c r="BT23" s="7"/>
      <c r="BU23" s="2" t="s">
        <v>156</v>
      </c>
      <c r="BV23" s="2" t="s">
        <v>143</v>
      </c>
      <c r="BW23" s="2" t="s">
        <v>345</v>
      </c>
      <c r="BX23" s="2" t="s">
        <v>180</v>
      </c>
      <c r="BY23" s="2" t="s">
        <v>159</v>
      </c>
      <c r="BZ23" s="2" t="s">
        <v>146</v>
      </c>
      <c r="CA23" s="4">
        <v>1</v>
      </c>
      <c r="CB23" s="8">
        <v>73.6</v>
      </c>
      <c r="CC23" s="4"/>
      <c r="CD23" s="8"/>
      <c r="CE23" s="7"/>
      <c r="CF23" s="7"/>
      <c r="CG23" s="2" t="s">
        <v>156</v>
      </c>
      <c r="CH23" s="2" t="s">
        <v>143</v>
      </c>
      <c r="CI23" s="2" t="s">
        <v>343</v>
      </c>
      <c r="CJ23" s="2" t="s">
        <v>364</v>
      </c>
      <c r="CK23" s="2" t="s">
        <v>159</v>
      </c>
      <c r="CL23" s="2" t="s">
        <v>146</v>
      </c>
      <c r="CM23" s="4"/>
      <c r="CN23" s="8"/>
      <c r="CO23" s="4"/>
      <c r="CP23" s="8"/>
      <c r="CQ23" s="7"/>
      <c r="CR23" s="7"/>
      <c r="CS23" s="2" t="s">
        <v>156</v>
      </c>
      <c r="CT23" s="2" t="s">
        <v>143</v>
      </c>
      <c r="CU23" s="2" t="s">
        <v>220</v>
      </c>
      <c r="CV23" s="2" t="s">
        <v>191</v>
      </c>
      <c r="CW23" s="2" t="s">
        <v>159</v>
      </c>
      <c r="CX23" s="2" t="s">
        <v>146</v>
      </c>
      <c r="CY23" s="4">
        <v>1</v>
      </c>
      <c r="CZ23" s="8">
        <v>82.91</v>
      </c>
      <c r="DA23" s="4"/>
      <c r="DB23" s="8"/>
      <c r="DC23" s="7"/>
      <c r="DD23" s="7"/>
      <c r="DE23" s="2" t="s">
        <v>156</v>
      </c>
      <c r="DF23" s="2" t="s">
        <v>143</v>
      </c>
      <c r="DG23" s="2" t="s">
        <v>347</v>
      </c>
      <c r="DH23" s="2" t="s">
        <v>456</v>
      </c>
      <c r="DI23" s="2" t="s">
        <v>159</v>
      </c>
      <c r="DJ23" s="2" t="s">
        <v>146</v>
      </c>
      <c r="DK23" s="4">
        <v>1</v>
      </c>
      <c r="DL23" s="8">
        <v>71.89</v>
      </c>
      <c r="DM23" s="4"/>
      <c r="DN23" s="8"/>
      <c r="DO23" s="7"/>
      <c r="DP23" s="7"/>
      <c r="DQ23" s="2" t="s">
        <v>156</v>
      </c>
      <c r="DR23" s="2" t="s">
        <v>143</v>
      </c>
      <c r="DS23" s="2" t="s">
        <v>165</v>
      </c>
      <c r="DT23" s="2" t="s">
        <v>242</v>
      </c>
      <c r="DU23" s="2" t="s">
        <v>159</v>
      </c>
      <c r="DV23" s="2" t="s">
        <v>146</v>
      </c>
      <c r="DW23" s="4"/>
      <c r="DX23" s="8"/>
      <c r="DY23" s="4">
        <v>1</v>
      </c>
      <c r="DZ23" s="8">
        <v>71.72</v>
      </c>
      <c r="EA23" s="7">
        <v>-1</v>
      </c>
      <c r="EB23" s="7">
        <v>-1</v>
      </c>
      <c r="EC23" s="2" t="s">
        <v>156</v>
      </c>
      <c r="ED23" s="2" t="s">
        <v>143</v>
      </c>
      <c r="EE23" s="2" t="s">
        <v>348</v>
      </c>
      <c r="EF23" s="2" t="s">
        <v>457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229</v>
      </c>
      <c r="EP23" s="2" t="s">
        <v>143</v>
      </c>
      <c r="EQ23" s="2" t="s">
        <v>146</v>
      </c>
      <c r="ER23" s="2" t="s">
        <v>146</v>
      </c>
      <c r="ES23" s="2" t="s">
        <v>159</v>
      </c>
      <c r="ET23" s="2" t="s">
        <v>146</v>
      </c>
      <c r="EU23" s="4"/>
      <c r="EV23" s="8"/>
      <c r="EW23" s="4">
        <v>6</v>
      </c>
      <c r="EX23" s="8">
        <v>511.08</v>
      </c>
      <c r="EY23" s="7">
        <v>-1</v>
      </c>
      <c r="EZ23" s="7">
        <v>-1</v>
      </c>
      <c r="FA23" s="2" t="s">
        <v>156</v>
      </c>
      <c r="FB23" s="2" t="s">
        <v>143</v>
      </c>
      <c r="FC23" s="2" t="s">
        <v>146</v>
      </c>
      <c r="FD23" s="2" t="s">
        <v>458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156</v>
      </c>
      <c r="FN23" s="2" t="s">
        <v>143</v>
      </c>
      <c r="FO23" s="2" t="s">
        <v>173</v>
      </c>
      <c r="FP23" s="2" t="s">
        <v>146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229</v>
      </c>
      <c r="FZ23" s="2" t="s">
        <v>143</v>
      </c>
      <c r="GA23" s="2" t="s">
        <v>146</v>
      </c>
      <c r="GB23" s="2" t="s">
        <v>146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146</v>
      </c>
      <c r="GL23" s="2" t="s">
        <v>146</v>
      </c>
      <c r="GM23" s="2" t="s">
        <v>146</v>
      </c>
      <c r="GN23" s="2" t="s">
        <v>146</v>
      </c>
      <c r="GO23" s="2" t="s">
        <v>146</v>
      </c>
      <c r="GP23" s="2" t="s">
        <v>146</v>
      </c>
      <c r="GQ23" s="4"/>
      <c r="GR23" s="8"/>
      <c r="GS23" s="4"/>
      <c r="GT23" s="8"/>
      <c r="GU23" s="7"/>
      <c r="GV23" s="7"/>
      <c r="GW23" s="2" t="s">
        <v>156</v>
      </c>
      <c r="GX23" s="2" t="s">
        <v>143</v>
      </c>
      <c r="GY23" s="2" t="s">
        <v>459</v>
      </c>
      <c r="GZ23" s="2" t="s">
        <v>460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156</v>
      </c>
      <c r="HJ23" s="2" t="s">
        <v>143</v>
      </c>
      <c r="HK23" s="2" t="s">
        <v>146</v>
      </c>
      <c r="HL23" s="2" t="s">
        <v>231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4"/>
      <c r="IB23" s="8"/>
      <c r="IC23" s="4"/>
      <c r="ID23" s="8"/>
      <c r="IE23" s="7"/>
      <c r="IF23" s="7"/>
      <c r="IG23" s="2" t="s">
        <v>156</v>
      </c>
      <c r="IH23" s="2" t="s">
        <v>143</v>
      </c>
      <c r="II23" s="2" t="s">
        <v>232</v>
      </c>
      <c r="IJ23" s="2" t="s">
        <v>363</v>
      </c>
      <c r="IK23" s="2" t="s">
        <v>159</v>
      </c>
      <c r="IL23" s="2" t="s">
        <v>146</v>
      </c>
      <c r="IM23" s="4"/>
      <c r="IN23" s="8"/>
      <c r="IO23" s="4"/>
      <c r="IP23" s="8"/>
      <c r="IQ23" s="7"/>
      <c r="IR23" s="7"/>
      <c r="IS23" s="2" t="s">
        <v>181</v>
      </c>
      <c r="IT23" s="2" t="s">
        <v>143</v>
      </c>
      <c r="IU23" s="2" t="s">
        <v>146</v>
      </c>
      <c r="IV23" s="2" t="s">
        <v>146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156</v>
      </c>
      <c r="JF23" s="2" t="s">
        <v>171</v>
      </c>
      <c r="JG23" s="2" t="s">
        <v>182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181</v>
      </c>
      <c r="JR23" s="2" t="s">
        <v>143</v>
      </c>
      <c r="JS23" s="2" t="s">
        <v>146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278</v>
      </c>
      <c r="KD23" s="2" t="s">
        <v>143</v>
      </c>
      <c r="KE23" s="2" t="s">
        <v>461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170</v>
      </c>
      <c r="KP23" s="2" t="s">
        <v>171</v>
      </c>
      <c r="KQ23" s="2" t="s">
        <v>210</v>
      </c>
      <c r="KR23" s="2" t="s">
        <v>462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181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181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171</v>
      </c>
      <c r="MA23" s="2" t="s">
        <v>355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181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181</v>
      </c>
      <c r="NJ23" s="2" t="s">
        <v>171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171</v>
      </c>
      <c r="NW23" s="2" t="s">
        <v>358</v>
      </c>
      <c r="NX23" s="2" t="s">
        <v>463</v>
      </c>
      <c r="NY23" s="2" t="s">
        <v>159</v>
      </c>
      <c r="NZ23" s="2" t="s">
        <v>328</v>
      </c>
      <c r="OA23" s="4"/>
      <c r="OB23" s="8"/>
      <c r="OC23" s="4"/>
      <c r="OD23" s="8"/>
      <c r="OE23" s="7"/>
      <c r="OF23" s="7"/>
      <c r="OG23" s="2" t="s">
        <v>181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171</v>
      </c>
      <c r="PG23" s="2" t="s">
        <v>464</v>
      </c>
      <c r="PH23" s="2" t="s">
        <v>359</v>
      </c>
      <c r="PI23" s="2" t="s">
        <v>159</v>
      </c>
      <c r="PJ23" s="2" t="s">
        <v>146</v>
      </c>
      <c r="PK23" s="4">
        <v>167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75</v>
      </c>
    </row>
    <row r="24">
      <c r="A24" s="2" t="s">
        <v>465</v>
      </c>
      <c r="B24" s="2" t="s">
        <v>135</v>
      </c>
      <c r="C24" s="2" t="s">
        <v>136</v>
      </c>
      <c r="D24" s="2" t="s">
        <v>452</v>
      </c>
      <c r="E24" s="2" t="s">
        <v>453</v>
      </c>
      <c r="F24" s="2" t="s">
        <v>339</v>
      </c>
      <c r="G24" s="2" t="s">
        <v>339</v>
      </c>
      <c r="H24" s="2" t="s">
        <v>339</v>
      </c>
      <c r="I24" s="2" t="s">
        <v>454</v>
      </c>
      <c r="J24" s="2" t="s">
        <v>287</v>
      </c>
      <c r="K24" s="2" t="s">
        <v>341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342</v>
      </c>
      <c r="T24" s="2" t="s">
        <v>148</v>
      </c>
      <c r="U24" s="2" t="s">
        <v>149</v>
      </c>
      <c r="V24" s="2" t="s">
        <v>258</v>
      </c>
      <c r="W24" s="2" t="s">
        <v>152</v>
      </c>
      <c r="X24" s="2" t="s">
        <v>146</v>
      </c>
      <c r="Y24" s="2" t="s">
        <v>343</v>
      </c>
      <c r="Z24" s="4">
        <v>104</v>
      </c>
      <c r="AA24" s="4">
        <f>=ROUNDDOWN(17.3333333333333,0)</f>
      </c>
      <c r="AB24" s="5">
        <v>6</v>
      </c>
      <c r="AC24" s="2" t="s">
        <v>154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86.34</v>
      </c>
      <c r="AR24" s="4">
        <v>5</v>
      </c>
      <c r="AS24" s="8">
        <v>437.58</v>
      </c>
      <c r="AT24" s="7">
        <v>-0.8</v>
      </c>
      <c r="AU24" s="7">
        <v>-0.8027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0.1848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1</v>
      </c>
      <c r="BK24" s="8">
        <v>86.34</v>
      </c>
      <c r="BL24" s="2" t="s">
        <v>466</v>
      </c>
      <c r="BM24" s="7">
        <v>1</v>
      </c>
      <c r="BN24" s="7">
        <v>1</v>
      </c>
      <c r="BO24" s="4">
        <v>1</v>
      </c>
      <c r="BP24" s="8">
        <v>86.34</v>
      </c>
      <c r="BQ24" s="4">
        <v>1</v>
      </c>
      <c r="BR24" s="8">
        <v>86.34</v>
      </c>
      <c r="BS24" s="7"/>
      <c r="BT24" s="7"/>
      <c r="BU24" s="2" t="s">
        <v>156</v>
      </c>
      <c r="BV24" s="2" t="s">
        <v>143</v>
      </c>
      <c r="BW24" s="2" t="s">
        <v>345</v>
      </c>
      <c r="BX24" s="2" t="s">
        <v>165</v>
      </c>
      <c r="BY24" s="2" t="s">
        <v>159</v>
      </c>
      <c r="BZ24" s="2" t="s">
        <v>146</v>
      </c>
      <c r="CA24" s="4"/>
      <c r="CB24" s="8"/>
      <c r="CC24" s="4">
        <v>2</v>
      </c>
      <c r="CD24" s="8">
        <v>165.6</v>
      </c>
      <c r="CE24" s="7">
        <v>-1</v>
      </c>
      <c r="CF24" s="7">
        <v>-1</v>
      </c>
      <c r="CG24" s="2" t="s">
        <v>156</v>
      </c>
      <c r="CH24" s="2" t="s">
        <v>143</v>
      </c>
      <c r="CI24" s="2" t="s">
        <v>343</v>
      </c>
      <c r="CJ24" s="2" t="s">
        <v>467</v>
      </c>
      <c r="CK24" s="2" t="s">
        <v>159</v>
      </c>
      <c r="CL24" s="2" t="s">
        <v>146</v>
      </c>
      <c r="CM24" s="4"/>
      <c r="CN24" s="8"/>
      <c r="CO24" s="4"/>
      <c r="CP24" s="8"/>
      <c r="CQ24" s="7"/>
      <c r="CR24" s="7"/>
      <c r="CS24" s="2" t="s">
        <v>156</v>
      </c>
      <c r="CT24" s="2" t="s">
        <v>143</v>
      </c>
      <c r="CU24" s="2" t="s">
        <v>220</v>
      </c>
      <c r="CV24" s="2" t="s">
        <v>161</v>
      </c>
      <c r="CW24" s="2" t="s">
        <v>159</v>
      </c>
      <c r="CX24" s="2" t="s">
        <v>146</v>
      </c>
      <c r="CY24" s="4"/>
      <c r="CZ24" s="8"/>
      <c r="DA24" s="4"/>
      <c r="DB24" s="8"/>
      <c r="DC24" s="7"/>
      <c r="DD24" s="7"/>
      <c r="DE24" s="2" t="s">
        <v>156</v>
      </c>
      <c r="DF24" s="2" t="s">
        <v>143</v>
      </c>
      <c r="DG24" s="2" t="s">
        <v>347</v>
      </c>
      <c r="DH24" s="2" t="s">
        <v>468</v>
      </c>
      <c r="DI24" s="2" t="s">
        <v>159</v>
      </c>
      <c r="DJ24" s="2" t="s">
        <v>146</v>
      </c>
      <c r="DK24" s="4"/>
      <c r="DL24" s="8"/>
      <c r="DM24" s="4"/>
      <c r="DN24" s="8"/>
      <c r="DO24" s="7"/>
      <c r="DP24" s="7"/>
      <c r="DQ24" s="2" t="s">
        <v>156</v>
      </c>
      <c r="DR24" s="2" t="s">
        <v>143</v>
      </c>
      <c r="DS24" s="2" t="s">
        <v>165</v>
      </c>
      <c r="DT24" s="2" t="s">
        <v>469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348</v>
      </c>
      <c r="EF24" s="2" t="s">
        <v>470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229</v>
      </c>
      <c r="EP24" s="2" t="s">
        <v>143</v>
      </c>
      <c r="EQ24" s="2" t="s">
        <v>146</v>
      </c>
      <c r="ER24" s="2" t="s">
        <v>146</v>
      </c>
      <c r="ES24" s="2" t="s">
        <v>159</v>
      </c>
      <c r="ET24" s="2" t="s">
        <v>146</v>
      </c>
      <c r="EU24" s="4"/>
      <c r="EV24" s="8"/>
      <c r="EW24" s="4">
        <v>2</v>
      </c>
      <c r="EX24" s="8">
        <v>185.64</v>
      </c>
      <c r="EY24" s="7">
        <v>-1</v>
      </c>
      <c r="EZ24" s="7">
        <v>-1</v>
      </c>
      <c r="FA24" s="2" t="s">
        <v>156</v>
      </c>
      <c r="FB24" s="2" t="s">
        <v>143</v>
      </c>
      <c r="FC24" s="2" t="s">
        <v>146</v>
      </c>
      <c r="FD24" s="2" t="s">
        <v>458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173</v>
      </c>
      <c r="FP24" s="2" t="s">
        <v>146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229</v>
      </c>
      <c r="FZ24" s="2" t="s">
        <v>143</v>
      </c>
      <c r="GA24" s="2" t="s">
        <v>146</v>
      </c>
      <c r="GB24" s="2" t="s">
        <v>146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146</v>
      </c>
      <c r="GL24" s="2" t="s">
        <v>146</v>
      </c>
      <c r="GM24" s="2" t="s">
        <v>146</v>
      </c>
      <c r="GN24" s="2" t="s">
        <v>146</v>
      </c>
      <c r="GO24" s="2" t="s">
        <v>146</v>
      </c>
      <c r="GP24" s="2" t="s">
        <v>146</v>
      </c>
      <c r="GQ24" s="4"/>
      <c r="GR24" s="8"/>
      <c r="GS24" s="4"/>
      <c r="GT24" s="8"/>
      <c r="GU24" s="7"/>
      <c r="GV24" s="7"/>
      <c r="GW24" s="2" t="s">
        <v>156</v>
      </c>
      <c r="GX24" s="2" t="s">
        <v>143</v>
      </c>
      <c r="GY24" s="2" t="s">
        <v>459</v>
      </c>
      <c r="GZ24" s="2" t="s">
        <v>471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156</v>
      </c>
      <c r="HJ24" s="2" t="s">
        <v>143</v>
      </c>
      <c r="HK24" s="2" t="s">
        <v>146</v>
      </c>
      <c r="HL24" s="2" t="s">
        <v>472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4"/>
      <c r="IB24" s="8"/>
      <c r="IC24" s="4"/>
      <c r="ID24" s="8"/>
      <c r="IE24" s="7"/>
      <c r="IF24" s="7"/>
      <c r="IG24" s="2" t="s">
        <v>156</v>
      </c>
      <c r="IH24" s="2" t="s">
        <v>143</v>
      </c>
      <c r="II24" s="2" t="s">
        <v>232</v>
      </c>
      <c r="IJ24" s="2" t="s">
        <v>233</v>
      </c>
      <c r="IK24" s="2" t="s">
        <v>159</v>
      </c>
      <c r="IL24" s="2" t="s">
        <v>146</v>
      </c>
      <c r="IM24" s="4"/>
      <c r="IN24" s="8"/>
      <c r="IO24" s="4"/>
      <c r="IP24" s="8"/>
      <c r="IQ24" s="7"/>
      <c r="IR24" s="7"/>
      <c r="IS24" s="2" t="s">
        <v>181</v>
      </c>
      <c r="IT24" s="2" t="s">
        <v>143</v>
      </c>
      <c r="IU24" s="2" t="s">
        <v>146</v>
      </c>
      <c r="IV24" s="2" t="s">
        <v>146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156</v>
      </c>
      <c r="JF24" s="2" t="s">
        <v>171</v>
      </c>
      <c r="JG24" s="2" t="s">
        <v>182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181</v>
      </c>
      <c r="JR24" s="2" t="s">
        <v>143</v>
      </c>
      <c r="JS24" s="2" t="s">
        <v>146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278</v>
      </c>
      <c r="KD24" s="2" t="s">
        <v>143</v>
      </c>
      <c r="KE24" s="2" t="s">
        <v>461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170</v>
      </c>
      <c r="KP24" s="2" t="s">
        <v>171</v>
      </c>
      <c r="KQ24" s="2" t="s">
        <v>210</v>
      </c>
      <c r="KR24" s="2" t="s">
        <v>473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181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181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171</v>
      </c>
      <c r="MA24" s="2" t="s">
        <v>355</v>
      </c>
      <c r="MB24" s="2" t="s">
        <v>474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181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181</v>
      </c>
      <c r="NJ24" s="2" t="s">
        <v>171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171</v>
      </c>
      <c r="NW24" s="2" t="s">
        <v>358</v>
      </c>
      <c r="NX24" s="2" t="s">
        <v>475</v>
      </c>
      <c r="NY24" s="2" t="s">
        <v>159</v>
      </c>
      <c r="NZ24" s="2" t="s">
        <v>328</v>
      </c>
      <c r="OA24" s="4"/>
      <c r="OB24" s="8"/>
      <c r="OC24" s="4"/>
      <c r="OD24" s="8"/>
      <c r="OE24" s="7"/>
      <c r="OF24" s="7"/>
      <c r="OG24" s="2" t="s">
        <v>181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171</v>
      </c>
      <c r="PG24" s="2" t="s">
        <v>191</v>
      </c>
      <c r="PH24" s="2" t="s">
        <v>235</v>
      </c>
      <c r="PI24" s="2" t="s">
        <v>159</v>
      </c>
      <c r="PJ24" s="2" t="s">
        <v>146</v>
      </c>
      <c r="PK24" s="4">
        <v>104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160</v>
      </c>
    </row>
    <row r="25">
      <c r="A25" s="2" t="s">
        <v>476</v>
      </c>
      <c r="B25" s="2" t="s">
        <v>135</v>
      </c>
      <c r="C25" s="2" t="s">
        <v>136</v>
      </c>
      <c r="D25" s="2" t="s">
        <v>452</v>
      </c>
      <c r="E25" s="2" t="s">
        <v>453</v>
      </c>
      <c r="F25" s="2" t="s">
        <v>139</v>
      </c>
      <c r="G25" s="2" t="s">
        <v>139</v>
      </c>
      <c r="H25" s="2" t="s">
        <v>139</v>
      </c>
      <c r="I25" s="2" t="s">
        <v>477</v>
      </c>
      <c r="J25" s="2" t="s">
        <v>141</v>
      </c>
      <c r="K25" s="2" t="s">
        <v>215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216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3</v>
      </c>
      <c r="AA25" s="4">
        <f>=ROUNDDOWN(1.66666666666667,0)</f>
      </c>
      <c r="AB25" s="5">
        <v>1.8</v>
      </c>
      <c r="AC25" s="2" t="s">
        <v>217</v>
      </c>
      <c r="AD25" s="4">
        <v>55</v>
      </c>
      <c r="AE25" s="4">
        <v>55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/>
      <c r="AQ25" s="8"/>
      <c r="AR25" s="4">
        <v>3</v>
      </c>
      <c r="AS25" s="8">
        <v>220.8</v>
      </c>
      <c r="AT25" s="7">
        <v>-1</v>
      </c>
      <c r="AU25" s="7">
        <v>-1</v>
      </c>
      <c r="AV25" s="4">
        <v>2</v>
      </c>
      <c r="AW25" s="8">
        <v>169.14</v>
      </c>
      <c r="AX25" s="4">
        <v>8</v>
      </c>
      <c r="AY25" s="8">
        <v>633.26</v>
      </c>
      <c r="AZ25" s="7">
        <v>-0.75</v>
      </c>
      <c r="BA25" s="7">
        <v>-0.7329</v>
      </c>
      <c r="BB25" s="7"/>
      <c r="BC25" s="4">
        <v>4</v>
      </c>
      <c r="BD25" s="8">
        <v>333.2</v>
      </c>
      <c r="BE25" s="4">
        <v>15</v>
      </c>
      <c r="BF25" s="8">
        <v>1173.12</v>
      </c>
      <c r="BG25" s="7">
        <v>-0.7333</v>
      </c>
      <c r="BH25" s="7">
        <v>-0.716</v>
      </c>
      <c r="BI25" s="7">
        <v>0.5076</v>
      </c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478</v>
      </c>
      <c r="BY25" s="2" t="s">
        <v>159</v>
      </c>
      <c r="BZ25" s="2" t="s">
        <v>146</v>
      </c>
      <c r="CA25" s="4"/>
      <c r="CB25" s="8"/>
      <c r="CC25" s="4">
        <v>3</v>
      </c>
      <c r="CD25" s="8">
        <v>220.8</v>
      </c>
      <c r="CE25" s="7">
        <v>-1</v>
      </c>
      <c r="CF25" s="7">
        <v>-1</v>
      </c>
      <c r="CG25" s="2" t="s">
        <v>156</v>
      </c>
      <c r="CH25" s="2" t="s">
        <v>143</v>
      </c>
      <c r="CI25" s="2" t="s">
        <v>157</v>
      </c>
      <c r="CJ25" s="2" t="s">
        <v>479</v>
      </c>
      <c r="CK25" s="2" t="s">
        <v>159</v>
      </c>
      <c r="CL25" s="2" t="s">
        <v>146</v>
      </c>
      <c r="CM25" s="4"/>
      <c r="CN25" s="8"/>
      <c r="CO25" s="4"/>
      <c r="CP25" s="8"/>
      <c r="CQ25" s="7"/>
      <c r="CR25" s="7"/>
      <c r="CS25" s="2" t="s">
        <v>156</v>
      </c>
      <c r="CT25" s="2" t="s">
        <v>143</v>
      </c>
      <c r="CU25" s="2" t="s">
        <v>220</v>
      </c>
      <c r="CV25" s="2" t="s">
        <v>480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156</v>
      </c>
      <c r="DF25" s="2" t="s">
        <v>143</v>
      </c>
      <c r="DG25" s="2" t="s">
        <v>163</v>
      </c>
      <c r="DH25" s="2" t="s">
        <v>481</v>
      </c>
      <c r="DI25" s="2" t="s">
        <v>159</v>
      </c>
      <c r="DJ25" s="2" t="s">
        <v>146</v>
      </c>
      <c r="DK25" s="4"/>
      <c r="DL25" s="8"/>
      <c r="DM25" s="4"/>
      <c r="DN25" s="8"/>
      <c r="DO25" s="7"/>
      <c r="DP25" s="7"/>
      <c r="DQ25" s="2" t="s">
        <v>156</v>
      </c>
      <c r="DR25" s="2" t="s">
        <v>143</v>
      </c>
      <c r="DS25" s="2" t="s">
        <v>165</v>
      </c>
      <c r="DT25" s="2" t="s">
        <v>242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157</v>
      </c>
      <c r="EF25" s="2" t="s">
        <v>482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229</v>
      </c>
      <c r="EP25" s="2" t="s">
        <v>143</v>
      </c>
      <c r="EQ25" s="2" t="s">
        <v>146</v>
      </c>
      <c r="ER25" s="2" t="s">
        <v>146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170</v>
      </c>
      <c r="FB25" s="2" t="s">
        <v>171</v>
      </c>
      <c r="FC25" s="2" t="s">
        <v>146</v>
      </c>
      <c r="FD25" s="2" t="s">
        <v>483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173</v>
      </c>
      <c r="FP25" s="2" t="s">
        <v>484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229</v>
      </c>
      <c r="FZ25" s="2" t="s">
        <v>143</v>
      </c>
      <c r="GA25" s="2" t="s">
        <v>146</v>
      </c>
      <c r="GB25" s="2" t="s">
        <v>146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146</v>
      </c>
      <c r="GL25" s="2" t="s">
        <v>146</v>
      </c>
      <c r="GM25" s="2" t="s">
        <v>146</v>
      </c>
      <c r="GN25" s="2" t="s">
        <v>146</v>
      </c>
      <c r="GO25" s="2" t="s">
        <v>146</v>
      </c>
      <c r="GP25" s="2" t="s">
        <v>146</v>
      </c>
      <c r="GQ25" s="4"/>
      <c r="GR25" s="8"/>
      <c r="GS25" s="4"/>
      <c r="GT25" s="8"/>
      <c r="GU25" s="7"/>
      <c r="GV25" s="7"/>
      <c r="GW25" s="2" t="s">
        <v>156</v>
      </c>
      <c r="GX25" s="2" t="s">
        <v>143</v>
      </c>
      <c r="GY25" s="2" t="s">
        <v>176</v>
      </c>
      <c r="GZ25" s="2" t="s">
        <v>485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146</v>
      </c>
      <c r="HL25" s="2" t="s">
        <v>231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4"/>
      <c r="IB25" s="8"/>
      <c r="IC25" s="4"/>
      <c r="ID25" s="8"/>
      <c r="IE25" s="7"/>
      <c r="IF25" s="7"/>
      <c r="IG25" s="2" t="s">
        <v>156</v>
      </c>
      <c r="IH25" s="2" t="s">
        <v>143</v>
      </c>
      <c r="II25" s="2" t="s">
        <v>232</v>
      </c>
      <c r="IJ25" s="2" t="s">
        <v>220</v>
      </c>
      <c r="IK25" s="2" t="s">
        <v>159</v>
      </c>
      <c r="IL25" s="2" t="s">
        <v>146</v>
      </c>
      <c r="IM25" s="4"/>
      <c r="IN25" s="8"/>
      <c r="IO25" s="4"/>
      <c r="IP25" s="8"/>
      <c r="IQ25" s="7"/>
      <c r="IR25" s="7"/>
      <c r="IS25" s="2" t="s">
        <v>181</v>
      </c>
      <c r="IT25" s="2" t="s">
        <v>143</v>
      </c>
      <c r="IU25" s="2" t="s">
        <v>146</v>
      </c>
      <c r="IV25" s="2" t="s">
        <v>146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156</v>
      </c>
      <c r="JF25" s="2" t="s">
        <v>171</v>
      </c>
      <c r="JG25" s="2" t="s">
        <v>182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181</v>
      </c>
      <c r="JR25" s="2" t="s">
        <v>143</v>
      </c>
      <c r="JS25" s="2" t="s">
        <v>146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156</v>
      </c>
      <c r="KP25" s="2" t="s">
        <v>143</v>
      </c>
      <c r="KQ25" s="2" t="s">
        <v>210</v>
      </c>
      <c r="KR25" s="2" t="s">
        <v>369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181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181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171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181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181</v>
      </c>
      <c r="NJ25" s="2" t="s">
        <v>171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171</v>
      </c>
      <c r="NW25" s="2" t="s">
        <v>188</v>
      </c>
      <c r="NX25" s="2" t="s">
        <v>486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181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156</v>
      </c>
      <c r="PF25" s="2" t="s">
        <v>171</v>
      </c>
      <c r="PG25" s="2" t="s">
        <v>191</v>
      </c>
      <c r="PH25" s="2" t="s">
        <v>487</v>
      </c>
      <c r="PI25" s="2" t="s">
        <v>159</v>
      </c>
      <c r="PJ25" s="2" t="s">
        <v>146</v>
      </c>
      <c r="PK25" s="4">
        <v>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  <c r="QA25" s="4"/>
    </row>
    <row r="26">
      <c r="A26" s="2" t="s">
        <v>488</v>
      </c>
      <c r="B26" s="2" t="s">
        <v>135</v>
      </c>
      <c r="C26" s="2" t="s">
        <v>136</v>
      </c>
      <c r="D26" s="2" t="s">
        <v>452</v>
      </c>
      <c r="E26" s="2" t="s">
        <v>453</v>
      </c>
      <c r="F26" s="2" t="s">
        <v>139</v>
      </c>
      <c r="G26" s="2" t="s">
        <v>139</v>
      </c>
      <c r="H26" s="2" t="s">
        <v>139</v>
      </c>
      <c r="I26" s="2" t="s">
        <v>477</v>
      </c>
      <c r="J26" s="2" t="s">
        <v>287</v>
      </c>
      <c r="K26" s="2" t="s">
        <v>215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216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72</v>
      </c>
      <c r="AA26" s="4">
        <f>=ROUNDDOWN(24.8275862068965,0)</f>
      </c>
      <c r="AB26" s="5">
        <v>2.9</v>
      </c>
      <c r="AC26" s="2" t="s">
        <v>217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169.14</v>
      </c>
      <c r="AR26" s="4">
        <v>5</v>
      </c>
      <c r="AS26" s="8">
        <v>412.46</v>
      </c>
      <c r="AT26" s="7">
        <v>-0.6</v>
      </c>
      <c r="AU26" s="7">
        <v>-0.5899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1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169.14</v>
      </c>
      <c r="BL26" s="2" t="s">
        <v>344</v>
      </c>
      <c r="BM26" s="7">
        <v>1</v>
      </c>
      <c r="BN26" s="7">
        <v>1</v>
      </c>
      <c r="BO26" s="4">
        <v>1</v>
      </c>
      <c r="BP26" s="8">
        <v>86.34</v>
      </c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363</v>
      </c>
      <c r="BY26" s="2" t="s">
        <v>159</v>
      </c>
      <c r="BZ26" s="2" t="s">
        <v>146</v>
      </c>
      <c r="CA26" s="4">
        <v>1</v>
      </c>
      <c r="CB26" s="8">
        <v>82.8</v>
      </c>
      <c r="CC26" s="4">
        <v>4</v>
      </c>
      <c r="CD26" s="8">
        <v>331.2</v>
      </c>
      <c r="CE26" s="7">
        <v>-0.75</v>
      </c>
      <c r="CF26" s="7">
        <v>-0.75</v>
      </c>
      <c r="CG26" s="2" t="s">
        <v>156</v>
      </c>
      <c r="CH26" s="2" t="s">
        <v>143</v>
      </c>
      <c r="CI26" s="2" t="s">
        <v>157</v>
      </c>
      <c r="CJ26" s="2" t="s">
        <v>489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156</v>
      </c>
      <c r="CT26" s="2" t="s">
        <v>143</v>
      </c>
      <c r="CU26" s="2" t="s">
        <v>220</v>
      </c>
      <c r="CV26" s="2" t="s">
        <v>489</v>
      </c>
      <c r="CW26" s="2" t="s">
        <v>159</v>
      </c>
      <c r="CX26" s="2" t="s">
        <v>146</v>
      </c>
      <c r="CY26" s="4"/>
      <c r="CZ26" s="8"/>
      <c r="DA26" s="4"/>
      <c r="DB26" s="8"/>
      <c r="DC26" s="7"/>
      <c r="DD26" s="7"/>
      <c r="DE26" s="2" t="s">
        <v>156</v>
      </c>
      <c r="DF26" s="2" t="s">
        <v>143</v>
      </c>
      <c r="DG26" s="2" t="s">
        <v>163</v>
      </c>
      <c r="DH26" s="2" t="s">
        <v>490</v>
      </c>
      <c r="DI26" s="2" t="s">
        <v>159</v>
      </c>
      <c r="DJ26" s="2" t="s">
        <v>146</v>
      </c>
      <c r="DK26" s="4"/>
      <c r="DL26" s="8"/>
      <c r="DM26" s="4"/>
      <c r="DN26" s="8"/>
      <c r="DO26" s="7"/>
      <c r="DP26" s="7"/>
      <c r="DQ26" s="2" t="s">
        <v>156</v>
      </c>
      <c r="DR26" s="2" t="s">
        <v>143</v>
      </c>
      <c r="DS26" s="2" t="s">
        <v>165</v>
      </c>
      <c r="DT26" s="2" t="s">
        <v>242</v>
      </c>
      <c r="DU26" s="2" t="s">
        <v>159</v>
      </c>
      <c r="DV26" s="2" t="s">
        <v>146</v>
      </c>
      <c r="DW26" s="4"/>
      <c r="DX26" s="8"/>
      <c r="DY26" s="4">
        <v>1</v>
      </c>
      <c r="DZ26" s="8">
        <v>81.26</v>
      </c>
      <c r="EA26" s="7">
        <v>-1</v>
      </c>
      <c r="EB26" s="7">
        <v>-1</v>
      </c>
      <c r="EC26" s="2" t="s">
        <v>156</v>
      </c>
      <c r="ED26" s="2" t="s">
        <v>143</v>
      </c>
      <c r="EE26" s="2" t="s">
        <v>157</v>
      </c>
      <c r="EF26" s="2" t="s">
        <v>165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229</v>
      </c>
      <c r="EP26" s="2" t="s">
        <v>143</v>
      </c>
      <c r="EQ26" s="2" t="s">
        <v>146</v>
      </c>
      <c r="ER26" s="2" t="s">
        <v>146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170</v>
      </c>
      <c r="FB26" s="2" t="s">
        <v>171</v>
      </c>
      <c r="FC26" s="2" t="s">
        <v>146</v>
      </c>
      <c r="FD26" s="2" t="s">
        <v>483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491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229</v>
      </c>
      <c r="FZ26" s="2" t="s">
        <v>143</v>
      </c>
      <c r="GA26" s="2" t="s">
        <v>146</v>
      </c>
      <c r="GB26" s="2" t="s">
        <v>146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146</v>
      </c>
      <c r="GL26" s="2" t="s">
        <v>146</v>
      </c>
      <c r="GM26" s="2" t="s">
        <v>146</v>
      </c>
      <c r="GN26" s="2" t="s">
        <v>146</v>
      </c>
      <c r="GO26" s="2" t="s">
        <v>146</v>
      </c>
      <c r="GP26" s="2" t="s">
        <v>146</v>
      </c>
      <c r="GQ26" s="4"/>
      <c r="GR26" s="8"/>
      <c r="GS26" s="4"/>
      <c r="GT26" s="8"/>
      <c r="GU26" s="7"/>
      <c r="GV26" s="7"/>
      <c r="GW26" s="2" t="s">
        <v>156</v>
      </c>
      <c r="GX26" s="2" t="s">
        <v>143</v>
      </c>
      <c r="GY26" s="2" t="s">
        <v>176</v>
      </c>
      <c r="GZ26" s="2" t="s">
        <v>492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146</v>
      </c>
      <c r="HL26" s="2" t="s">
        <v>472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4"/>
      <c r="IB26" s="8"/>
      <c r="IC26" s="4"/>
      <c r="ID26" s="8"/>
      <c r="IE26" s="7"/>
      <c r="IF26" s="7"/>
      <c r="IG26" s="2" t="s">
        <v>156</v>
      </c>
      <c r="IH26" s="2" t="s">
        <v>143</v>
      </c>
      <c r="II26" s="2" t="s">
        <v>232</v>
      </c>
      <c r="IJ26" s="2" t="s">
        <v>493</v>
      </c>
      <c r="IK26" s="2" t="s">
        <v>159</v>
      </c>
      <c r="IL26" s="2" t="s">
        <v>146</v>
      </c>
      <c r="IM26" s="4"/>
      <c r="IN26" s="8"/>
      <c r="IO26" s="4"/>
      <c r="IP26" s="8"/>
      <c r="IQ26" s="7"/>
      <c r="IR26" s="7"/>
      <c r="IS26" s="2" t="s">
        <v>181</v>
      </c>
      <c r="IT26" s="2" t="s">
        <v>143</v>
      </c>
      <c r="IU26" s="2" t="s">
        <v>146</v>
      </c>
      <c r="IV26" s="2" t="s">
        <v>146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156</v>
      </c>
      <c r="JF26" s="2" t="s">
        <v>171</v>
      </c>
      <c r="JG26" s="2" t="s">
        <v>182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181</v>
      </c>
      <c r="JR26" s="2" t="s">
        <v>143</v>
      </c>
      <c r="JS26" s="2" t="s">
        <v>146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156</v>
      </c>
      <c r="KP26" s="2" t="s">
        <v>143</v>
      </c>
      <c r="KQ26" s="2" t="s">
        <v>210</v>
      </c>
      <c r="KR26" s="2" t="s">
        <v>375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181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181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171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181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181</v>
      </c>
      <c r="NJ26" s="2" t="s">
        <v>171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171</v>
      </c>
      <c r="NW26" s="2" t="s">
        <v>235</v>
      </c>
      <c r="NX26" s="2" t="s">
        <v>494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181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156</v>
      </c>
      <c r="PF26" s="2" t="s">
        <v>171</v>
      </c>
      <c r="PG26" s="2" t="s">
        <v>191</v>
      </c>
      <c r="PH26" s="2" t="s">
        <v>250</v>
      </c>
      <c r="PI26" s="2" t="s">
        <v>159</v>
      </c>
      <c r="PJ26" s="2" t="s">
        <v>146</v>
      </c>
      <c r="PK26" s="4"/>
      <c r="PL26" s="4">
        <v>72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  <c r="QA26" s="4"/>
    </row>
    <row r="27">
      <c r="A27" s="2" t="s">
        <v>495</v>
      </c>
      <c r="B27" s="2" t="s">
        <v>135</v>
      </c>
      <c r="C27" s="2" t="s">
        <v>136</v>
      </c>
      <c r="D27" s="2" t="s">
        <v>452</v>
      </c>
      <c r="E27" s="2" t="s">
        <v>453</v>
      </c>
      <c r="F27" s="2" t="s">
        <v>139</v>
      </c>
      <c r="G27" s="2" t="s">
        <v>139</v>
      </c>
      <c r="H27" s="2" t="s">
        <v>139</v>
      </c>
      <c r="I27" s="2" t="s">
        <v>477</v>
      </c>
      <c r="J27" s="2" t="s">
        <v>141</v>
      </c>
      <c r="K27" s="2" t="s">
        <v>142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147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91</v>
      </c>
      <c r="AA27" s="4">
        <f>=ROUNDDOWN(45.5,0)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5</v>
      </c>
      <c r="AS27" s="8">
        <v>375.8</v>
      </c>
      <c r="AT27" s="7">
        <v>-1</v>
      </c>
      <c r="AU27" s="7">
        <v>-1</v>
      </c>
      <c r="AV27" s="4">
        <v>2</v>
      </c>
      <c r="AW27" s="8">
        <v>164.06</v>
      </c>
      <c r="AX27" s="4">
        <v>7</v>
      </c>
      <c r="AY27" s="8">
        <v>539.86</v>
      </c>
      <c r="AZ27" s="7">
        <v>-0.7143</v>
      </c>
      <c r="BA27" s="7">
        <v>-0.6961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0.4924</v>
      </c>
      <c r="BJ27" s="4"/>
      <c r="BK27" s="8"/>
      <c r="BL27" s="2" t="s">
        <v>412</v>
      </c>
      <c r="BM27" s="7"/>
      <c r="BN27" s="7"/>
      <c r="BO27" s="4"/>
      <c r="BP27" s="8"/>
      <c r="BQ27" s="4">
        <v>3</v>
      </c>
      <c r="BR27" s="8">
        <v>228.6</v>
      </c>
      <c r="BS27" s="7">
        <v>-1</v>
      </c>
      <c r="BT27" s="7">
        <v>-1</v>
      </c>
      <c r="BU27" s="2" t="s">
        <v>156</v>
      </c>
      <c r="BV27" s="2" t="s">
        <v>143</v>
      </c>
      <c r="BW27" s="2" t="s">
        <v>157</v>
      </c>
      <c r="BX27" s="2" t="s">
        <v>496</v>
      </c>
      <c r="BY27" s="2" t="s">
        <v>159</v>
      </c>
      <c r="BZ27" s="2" t="s">
        <v>146</v>
      </c>
      <c r="CA27" s="4"/>
      <c r="CB27" s="8"/>
      <c r="CC27" s="4">
        <v>2</v>
      </c>
      <c r="CD27" s="8">
        <v>147.2</v>
      </c>
      <c r="CE27" s="7">
        <v>-1</v>
      </c>
      <c r="CF27" s="7">
        <v>-1</v>
      </c>
      <c r="CG27" s="2" t="s">
        <v>156</v>
      </c>
      <c r="CH27" s="2" t="s">
        <v>143</v>
      </c>
      <c r="CI27" s="2" t="s">
        <v>157</v>
      </c>
      <c r="CJ27" s="2" t="s">
        <v>497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156</v>
      </c>
      <c r="CT27" s="2" t="s">
        <v>143</v>
      </c>
      <c r="CU27" s="2" t="s">
        <v>161</v>
      </c>
      <c r="CV27" s="2" t="s">
        <v>498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156</v>
      </c>
      <c r="DF27" s="2" t="s">
        <v>143</v>
      </c>
      <c r="DG27" s="2" t="s">
        <v>163</v>
      </c>
      <c r="DH27" s="2" t="s">
        <v>499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165</v>
      </c>
      <c r="DT27" s="2" t="s">
        <v>500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157</v>
      </c>
      <c r="EF27" s="2" t="s">
        <v>501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229</v>
      </c>
      <c r="EP27" s="2" t="s">
        <v>143</v>
      </c>
      <c r="EQ27" s="2" t="s">
        <v>146</v>
      </c>
      <c r="ER27" s="2" t="s">
        <v>146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170</v>
      </c>
      <c r="FB27" s="2" t="s">
        <v>171</v>
      </c>
      <c r="FC27" s="2" t="s">
        <v>146</v>
      </c>
      <c r="FD27" s="2" t="s">
        <v>502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173</v>
      </c>
      <c r="FP27" s="2" t="s">
        <v>146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175</v>
      </c>
      <c r="GB27" s="2" t="s">
        <v>234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146</v>
      </c>
      <c r="GL27" s="2" t="s">
        <v>146</v>
      </c>
      <c r="GM27" s="2" t="s">
        <v>146</v>
      </c>
      <c r="GN27" s="2" t="s">
        <v>146</v>
      </c>
      <c r="GO27" s="2" t="s">
        <v>146</v>
      </c>
      <c r="GP27" s="2" t="s">
        <v>146</v>
      </c>
      <c r="GQ27" s="4"/>
      <c r="GR27" s="8"/>
      <c r="GS27" s="4"/>
      <c r="GT27" s="8"/>
      <c r="GU27" s="7"/>
      <c r="GV27" s="7"/>
      <c r="GW27" s="2" t="s">
        <v>156</v>
      </c>
      <c r="GX27" s="2" t="s">
        <v>143</v>
      </c>
      <c r="GY27" s="2" t="s">
        <v>503</v>
      </c>
      <c r="GZ27" s="2" t="s">
        <v>504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156</v>
      </c>
      <c r="HJ27" s="2" t="s">
        <v>143</v>
      </c>
      <c r="HK27" s="2" t="s">
        <v>146</v>
      </c>
      <c r="HL27" s="2" t="s">
        <v>178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4"/>
      <c r="IB27" s="8"/>
      <c r="IC27" s="4"/>
      <c r="ID27" s="8"/>
      <c r="IE27" s="7"/>
      <c r="IF27" s="7"/>
      <c r="IG27" s="2" t="s">
        <v>156</v>
      </c>
      <c r="IH27" s="2" t="s">
        <v>143</v>
      </c>
      <c r="II27" s="2" t="s">
        <v>179</v>
      </c>
      <c r="IJ27" s="2" t="s">
        <v>505</v>
      </c>
      <c r="IK27" s="2" t="s">
        <v>159</v>
      </c>
      <c r="IL27" s="2" t="s">
        <v>146</v>
      </c>
      <c r="IM27" s="4"/>
      <c r="IN27" s="8"/>
      <c r="IO27" s="4"/>
      <c r="IP27" s="8"/>
      <c r="IQ27" s="7"/>
      <c r="IR27" s="7"/>
      <c r="IS27" s="2" t="s">
        <v>181</v>
      </c>
      <c r="IT27" s="2" t="s">
        <v>143</v>
      </c>
      <c r="IU27" s="2" t="s">
        <v>146</v>
      </c>
      <c r="IV27" s="2" t="s">
        <v>146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156</v>
      </c>
      <c r="JF27" s="2" t="s">
        <v>171</v>
      </c>
      <c r="JG27" s="2" t="s">
        <v>182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181</v>
      </c>
      <c r="JR27" s="2" t="s">
        <v>143</v>
      </c>
      <c r="JS27" s="2" t="s">
        <v>146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156</v>
      </c>
      <c r="KP27" s="2" t="s">
        <v>143</v>
      </c>
      <c r="KQ27" s="2" t="s">
        <v>210</v>
      </c>
      <c r="KR27" s="2" t="s">
        <v>506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181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181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171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181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181</v>
      </c>
      <c r="NJ27" s="2" t="s">
        <v>171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171</v>
      </c>
      <c r="NW27" s="2" t="s">
        <v>188</v>
      </c>
      <c r="NX27" s="2" t="s">
        <v>507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181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181</v>
      </c>
      <c r="PF27" s="2" t="s">
        <v>171</v>
      </c>
      <c r="PG27" s="2" t="s">
        <v>146</v>
      </c>
      <c r="PH27" s="2" t="s">
        <v>146</v>
      </c>
      <c r="PI27" s="2" t="s">
        <v>159</v>
      </c>
      <c r="PJ27" s="2" t="s">
        <v>146</v>
      </c>
      <c r="PK27" s="4">
        <v>1</v>
      </c>
      <c r="PL27" s="4">
        <v>16</v>
      </c>
      <c r="PM27" s="4"/>
      <c r="PN27" s="4">
        <v>74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508</v>
      </c>
      <c r="B28" s="2" t="s">
        <v>135</v>
      </c>
      <c r="C28" s="2" t="s">
        <v>136</v>
      </c>
      <c r="D28" s="2" t="s">
        <v>452</v>
      </c>
      <c r="E28" s="2" t="s">
        <v>453</v>
      </c>
      <c r="F28" s="2" t="s">
        <v>139</v>
      </c>
      <c r="G28" s="2" t="s">
        <v>139</v>
      </c>
      <c r="H28" s="2" t="s">
        <v>139</v>
      </c>
      <c r="I28" s="2" t="s">
        <v>477</v>
      </c>
      <c r="J28" s="2" t="s">
        <v>287</v>
      </c>
      <c r="K28" s="2" t="s">
        <v>142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147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273</v>
      </c>
      <c r="AA28" s="4">
        <f>=ROUNDDOWN(68.25,0)</f>
      </c>
      <c r="AB28" s="5">
        <v>4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164.06</v>
      </c>
      <c r="AR28" s="4">
        <v>2</v>
      </c>
      <c r="AS28" s="8">
        <v>164.06</v>
      </c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164.06</v>
      </c>
      <c r="BL28" s="2" t="s">
        <v>509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143</v>
      </c>
      <c r="BW28" s="2" t="s">
        <v>157</v>
      </c>
      <c r="BX28" s="2" t="s">
        <v>510</v>
      </c>
      <c r="BY28" s="2" t="s">
        <v>159</v>
      </c>
      <c r="BZ28" s="2" t="s">
        <v>146</v>
      </c>
      <c r="CA28" s="4">
        <v>1</v>
      </c>
      <c r="CB28" s="8">
        <v>82.8</v>
      </c>
      <c r="CC28" s="4">
        <v>1</v>
      </c>
      <c r="CD28" s="8">
        <v>82.8</v>
      </c>
      <c r="CE28" s="7"/>
      <c r="CF28" s="7"/>
      <c r="CG28" s="2" t="s">
        <v>156</v>
      </c>
      <c r="CH28" s="2" t="s">
        <v>143</v>
      </c>
      <c r="CI28" s="2" t="s">
        <v>157</v>
      </c>
      <c r="CJ28" s="2" t="s">
        <v>511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156</v>
      </c>
      <c r="CT28" s="2" t="s">
        <v>143</v>
      </c>
      <c r="CU28" s="2" t="s">
        <v>161</v>
      </c>
      <c r="CV28" s="2" t="s">
        <v>512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163</v>
      </c>
      <c r="DH28" s="2" t="s">
        <v>513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165</v>
      </c>
      <c r="DT28" s="2" t="s">
        <v>242</v>
      </c>
      <c r="DU28" s="2" t="s">
        <v>159</v>
      </c>
      <c r="DV28" s="2" t="s">
        <v>146</v>
      </c>
      <c r="DW28" s="4">
        <v>1</v>
      </c>
      <c r="DX28" s="8">
        <v>81.26</v>
      </c>
      <c r="DY28" s="4">
        <v>1</v>
      </c>
      <c r="DZ28" s="8">
        <v>81.26</v>
      </c>
      <c r="EA28" s="7"/>
      <c r="EB28" s="7"/>
      <c r="EC28" s="2" t="s">
        <v>156</v>
      </c>
      <c r="ED28" s="2" t="s">
        <v>143</v>
      </c>
      <c r="EE28" s="2" t="s">
        <v>157</v>
      </c>
      <c r="EF28" s="2" t="s">
        <v>514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229</v>
      </c>
      <c r="EP28" s="2" t="s">
        <v>143</v>
      </c>
      <c r="EQ28" s="2" t="s">
        <v>146</v>
      </c>
      <c r="ER28" s="2" t="s">
        <v>146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170</v>
      </c>
      <c r="FB28" s="2" t="s">
        <v>171</v>
      </c>
      <c r="FC28" s="2" t="s">
        <v>146</v>
      </c>
      <c r="FD28" s="2" t="s">
        <v>483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173</v>
      </c>
      <c r="FP28" s="2" t="s">
        <v>515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175</v>
      </c>
      <c r="GB28" s="2" t="s">
        <v>516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146</v>
      </c>
      <c r="GL28" s="2" t="s">
        <v>146</v>
      </c>
      <c r="GM28" s="2" t="s">
        <v>146</v>
      </c>
      <c r="GN28" s="2" t="s">
        <v>146</v>
      </c>
      <c r="GO28" s="2" t="s">
        <v>146</v>
      </c>
      <c r="GP28" s="2" t="s">
        <v>146</v>
      </c>
      <c r="GQ28" s="4"/>
      <c r="GR28" s="8"/>
      <c r="GS28" s="4"/>
      <c r="GT28" s="8"/>
      <c r="GU28" s="7"/>
      <c r="GV28" s="7"/>
      <c r="GW28" s="2" t="s">
        <v>156</v>
      </c>
      <c r="GX28" s="2" t="s">
        <v>143</v>
      </c>
      <c r="GY28" s="2" t="s">
        <v>176</v>
      </c>
      <c r="GZ28" s="2" t="s">
        <v>517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156</v>
      </c>
      <c r="HJ28" s="2" t="s">
        <v>143</v>
      </c>
      <c r="HK28" s="2" t="s">
        <v>146</v>
      </c>
      <c r="HL28" s="2" t="s">
        <v>178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4"/>
      <c r="IB28" s="8"/>
      <c r="IC28" s="4"/>
      <c r="ID28" s="8"/>
      <c r="IE28" s="7"/>
      <c r="IF28" s="7"/>
      <c r="IG28" s="2" t="s">
        <v>156</v>
      </c>
      <c r="IH28" s="2" t="s">
        <v>143</v>
      </c>
      <c r="II28" s="2" t="s">
        <v>179</v>
      </c>
      <c r="IJ28" s="2" t="s">
        <v>223</v>
      </c>
      <c r="IK28" s="2" t="s">
        <v>159</v>
      </c>
      <c r="IL28" s="2" t="s">
        <v>146</v>
      </c>
      <c r="IM28" s="4"/>
      <c r="IN28" s="8"/>
      <c r="IO28" s="4"/>
      <c r="IP28" s="8"/>
      <c r="IQ28" s="7"/>
      <c r="IR28" s="7"/>
      <c r="IS28" s="2" t="s">
        <v>181</v>
      </c>
      <c r="IT28" s="2" t="s">
        <v>143</v>
      </c>
      <c r="IU28" s="2" t="s">
        <v>146</v>
      </c>
      <c r="IV28" s="2" t="s">
        <v>146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156</v>
      </c>
      <c r="JF28" s="2" t="s">
        <v>171</v>
      </c>
      <c r="JG28" s="2" t="s">
        <v>182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181</v>
      </c>
      <c r="JR28" s="2" t="s">
        <v>143</v>
      </c>
      <c r="JS28" s="2" t="s">
        <v>146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156</v>
      </c>
      <c r="KP28" s="2" t="s">
        <v>518</v>
      </c>
      <c r="KQ28" s="2" t="s">
        <v>519</v>
      </c>
      <c r="KR28" s="2" t="s">
        <v>520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181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181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171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181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181</v>
      </c>
      <c r="NJ28" s="2" t="s">
        <v>171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171</v>
      </c>
      <c r="NW28" s="2" t="s">
        <v>188</v>
      </c>
      <c r="NX28" s="2" t="s">
        <v>521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181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181</v>
      </c>
      <c r="PF28" s="2" t="s">
        <v>171</v>
      </c>
      <c r="PG28" s="2" t="s">
        <v>146</v>
      </c>
      <c r="PH28" s="2" t="s">
        <v>146</v>
      </c>
      <c r="PI28" s="2" t="s">
        <v>159</v>
      </c>
      <c r="PJ28" s="2" t="s">
        <v>146</v>
      </c>
      <c r="PK28" s="4">
        <v>90</v>
      </c>
      <c r="PL28" s="4">
        <v>72</v>
      </c>
      <c r="PM28" s="4"/>
      <c r="PN28" s="4">
        <v>111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522</v>
      </c>
      <c r="B29" s="2" t="s">
        <v>135</v>
      </c>
      <c r="C29" s="2" t="s">
        <v>136</v>
      </c>
      <c r="D29" s="2" t="s">
        <v>452</v>
      </c>
      <c r="E29" s="2" t="s">
        <v>453</v>
      </c>
      <c r="F29" s="2" t="s">
        <v>252</v>
      </c>
      <c r="G29" s="2" t="s">
        <v>146</v>
      </c>
      <c r="H29" s="2" t="s">
        <v>146</v>
      </c>
      <c r="I29" s="2" t="s">
        <v>523</v>
      </c>
      <c r="J29" s="2" t="s">
        <v>254</v>
      </c>
      <c r="K29" s="2" t="s">
        <v>255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256</v>
      </c>
      <c r="Q29" s="2" t="s">
        <v>145</v>
      </c>
      <c r="R29" s="2" t="s">
        <v>146</v>
      </c>
      <c r="S29" s="2" t="s">
        <v>257</v>
      </c>
      <c r="T29" s="2" t="s">
        <v>146</v>
      </c>
      <c r="U29" s="2" t="s">
        <v>149</v>
      </c>
      <c r="V29" s="2" t="s">
        <v>258</v>
      </c>
      <c r="W29" s="2" t="s">
        <v>152</v>
      </c>
      <c r="X29" s="2" t="s">
        <v>146</v>
      </c>
      <c r="Y29" s="2" t="s">
        <v>259</v>
      </c>
      <c r="Z29" s="4">
        <v>99</v>
      </c>
      <c r="AA29" s="4">
        <f>=ROUNDDOWN(35.3571428571429,0)</f>
      </c>
      <c r="AB29" s="5">
        <v>2.8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3</v>
      </c>
      <c r="AS29" s="8">
        <v>247.64</v>
      </c>
      <c r="AT29" s="7">
        <v>-1</v>
      </c>
      <c r="AU29" s="7">
        <v>-1</v>
      </c>
      <c r="AV29" s="4" t="s">
        <v>146</v>
      </c>
      <c r="AW29" s="8" t="s">
        <v>146</v>
      </c>
      <c r="AX29" s="4">
        <v>5</v>
      </c>
      <c r="AY29" s="8">
        <v>452.18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>
        <v>5</v>
      </c>
      <c r="BF29" s="8">
        <v>452.18</v>
      </c>
      <c r="BG29" s="7" t="s">
        <v>146</v>
      </c>
      <c r="BH29" s="7" t="s">
        <v>146</v>
      </c>
      <c r="BI29" s="7"/>
      <c r="BJ29" s="4"/>
      <c r="BK29" s="8"/>
      <c r="BL29" s="2" t="s">
        <v>524</v>
      </c>
      <c r="BM29" s="7"/>
      <c r="BN29" s="7"/>
      <c r="BO29" s="4"/>
      <c r="BP29" s="8"/>
      <c r="BQ29" s="4">
        <v>2</v>
      </c>
      <c r="BR29" s="8">
        <v>164.58</v>
      </c>
      <c r="BS29" s="7">
        <v>-1</v>
      </c>
      <c r="BT29" s="7">
        <v>-1</v>
      </c>
      <c r="BU29" s="2" t="s">
        <v>156</v>
      </c>
      <c r="BV29" s="2" t="s">
        <v>143</v>
      </c>
      <c r="BW29" s="2" t="s">
        <v>261</v>
      </c>
      <c r="BX29" s="2" t="s">
        <v>525</v>
      </c>
      <c r="BY29" s="2" t="s">
        <v>159</v>
      </c>
      <c r="BZ29" s="2" t="s">
        <v>146</v>
      </c>
      <c r="CA29" s="4"/>
      <c r="CB29" s="8"/>
      <c r="CC29" s="4"/>
      <c r="CD29" s="8"/>
      <c r="CE29" s="7"/>
      <c r="CF29" s="7"/>
      <c r="CG29" s="2" t="s">
        <v>156</v>
      </c>
      <c r="CH29" s="2" t="s">
        <v>143</v>
      </c>
      <c r="CI29" s="2" t="s">
        <v>263</v>
      </c>
      <c r="CJ29" s="2" t="s">
        <v>282</v>
      </c>
      <c r="CK29" s="2" t="s">
        <v>159</v>
      </c>
      <c r="CL29" s="2" t="s">
        <v>146</v>
      </c>
      <c r="CM29" s="4"/>
      <c r="CN29" s="8"/>
      <c r="CO29" s="4"/>
      <c r="CP29" s="8"/>
      <c r="CQ29" s="7"/>
      <c r="CR29" s="7"/>
      <c r="CS29" s="2" t="s">
        <v>156</v>
      </c>
      <c r="CT29" s="2" t="s">
        <v>143</v>
      </c>
      <c r="CU29" s="2" t="s">
        <v>263</v>
      </c>
      <c r="CV29" s="2" t="s">
        <v>526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171</v>
      </c>
      <c r="DG29" s="2" t="s">
        <v>266</v>
      </c>
      <c r="DH29" s="2" t="s">
        <v>527</v>
      </c>
      <c r="DI29" s="2" t="s">
        <v>159</v>
      </c>
      <c r="DJ29" s="2" t="s">
        <v>146</v>
      </c>
      <c r="DK29" s="4"/>
      <c r="DL29" s="8"/>
      <c r="DM29" s="4"/>
      <c r="DN29" s="8"/>
      <c r="DO29" s="7"/>
      <c r="DP29" s="7"/>
      <c r="DQ29" s="2" t="s">
        <v>156</v>
      </c>
      <c r="DR29" s="2" t="s">
        <v>143</v>
      </c>
      <c r="DS29" s="2" t="s">
        <v>268</v>
      </c>
      <c r="DT29" s="2" t="s">
        <v>528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143</v>
      </c>
      <c r="EE29" s="2" t="s">
        <v>263</v>
      </c>
      <c r="EF29" s="2" t="s">
        <v>529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183</v>
      </c>
      <c r="EP29" s="2" t="s">
        <v>143</v>
      </c>
      <c r="EQ29" s="2" t="s">
        <v>146</v>
      </c>
      <c r="ER29" s="2" t="s">
        <v>146</v>
      </c>
      <c r="ES29" s="2" t="s">
        <v>159</v>
      </c>
      <c r="ET29" s="2" t="s">
        <v>146</v>
      </c>
      <c r="EU29" s="4"/>
      <c r="EV29" s="8"/>
      <c r="EW29" s="4">
        <v>1</v>
      </c>
      <c r="EX29" s="8">
        <v>83.06</v>
      </c>
      <c r="EY29" s="7">
        <v>-1</v>
      </c>
      <c r="EZ29" s="7">
        <v>-1</v>
      </c>
      <c r="FA29" s="2" t="s">
        <v>156</v>
      </c>
      <c r="FB29" s="2" t="s">
        <v>143</v>
      </c>
      <c r="FC29" s="2" t="s">
        <v>146</v>
      </c>
      <c r="FD29" s="2" t="s">
        <v>530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229</v>
      </c>
      <c r="FN29" s="2" t="s">
        <v>143</v>
      </c>
      <c r="FO29" s="2" t="s">
        <v>146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229</v>
      </c>
      <c r="FZ29" s="2" t="s">
        <v>143</v>
      </c>
      <c r="GA29" s="2" t="s">
        <v>272</v>
      </c>
      <c r="GB29" s="2" t="s">
        <v>146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146</v>
      </c>
      <c r="GL29" s="2" t="s">
        <v>146</v>
      </c>
      <c r="GM29" s="2" t="s">
        <v>146</v>
      </c>
      <c r="GN29" s="2" t="s">
        <v>146</v>
      </c>
      <c r="GO29" s="2" t="s">
        <v>146</v>
      </c>
      <c r="GP29" s="2" t="s">
        <v>146</v>
      </c>
      <c r="GQ29" s="4"/>
      <c r="GR29" s="8"/>
      <c r="GS29" s="4"/>
      <c r="GT29" s="8"/>
      <c r="GU29" s="7"/>
      <c r="GV29" s="7"/>
      <c r="GW29" s="2" t="s">
        <v>156</v>
      </c>
      <c r="GX29" s="2" t="s">
        <v>143</v>
      </c>
      <c r="GY29" s="2" t="s">
        <v>176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274</v>
      </c>
      <c r="HJ29" s="2" t="s">
        <v>143</v>
      </c>
      <c r="HK29" s="2" t="s">
        <v>146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4"/>
      <c r="IB29" s="8"/>
      <c r="IC29" s="4"/>
      <c r="ID29" s="8"/>
      <c r="IE29" s="7"/>
      <c r="IF29" s="7"/>
      <c r="IG29" s="2" t="s">
        <v>156</v>
      </c>
      <c r="IH29" s="2" t="s">
        <v>143</v>
      </c>
      <c r="II29" s="2" t="s">
        <v>263</v>
      </c>
      <c r="IJ29" s="2" t="s">
        <v>294</v>
      </c>
      <c r="IK29" s="2" t="s">
        <v>159</v>
      </c>
      <c r="IL29" s="2" t="s">
        <v>146</v>
      </c>
      <c r="IM29" s="4"/>
      <c r="IN29" s="8"/>
      <c r="IO29" s="4"/>
      <c r="IP29" s="8"/>
      <c r="IQ29" s="7"/>
      <c r="IR29" s="7"/>
      <c r="IS29" s="2" t="s">
        <v>181</v>
      </c>
      <c r="IT29" s="2" t="s">
        <v>143</v>
      </c>
      <c r="IU29" s="2" t="s">
        <v>146</v>
      </c>
      <c r="IV29" s="2" t="s">
        <v>146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156</v>
      </c>
      <c r="JF29" s="2" t="s">
        <v>171</v>
      </c>
      <c r="JG29" s="2" t="s">
        <v>276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181</v>
      </c>
      <c r="JR29" s="2" t="s">
        <v>143</v>
      </c>
      <c r="JS29" s="2" t="s">
        <v>146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278</v>
      </c>
      <c r="KD29" s="2" t="s">
        <v>143</v>
      </c>
      <c r="KE29" s="2" t="s">
        <v>531</v>
      </c>
      <c r="KF29" s="2" t="s">
        <v>532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156</v>
      </c>
      <c r="KP29" s="2" t="s">
        <v>171</v>
      </c>
      <c r="KQ29" s="2" t="s">
        <v>281</v>
      </c>
      <c r="KR29" s="2" t="s">
        <v>533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181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181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229</v>
      </c>
      <c r="LZ29" s="2" t="s">
        <v>171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181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181</v>
      </c>
      <c r="NJ29" s="2" t="s">
        <v>171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171</v>
      </c>
      <c r="NW29" s="2" t="s">
        <v>534</v>
      </c>
      <c r="NX29" s="2" t="s">
        <v>535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181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171</v>
      </c>
      <c r="PG29" s="2" t="s">
        <v>299</v>
      </c>
      <c r="PH29" s="2" t="s">
        <v>536</v>
      </c>
      <c r="PI29" s="2" t="s">
        <v>159</v>
      </c>
      <c r="PJ29" s="2" t="s">
        <v>146</v>
      </c>
      <c r="PK29" s="4">
        <v>99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537</v>
      </c>
      <c r="B30" s="2" t="s">
        <v>135</v>
      </c>
      <c r="C30" s="2" t="s">
        <v>136</v>
      </c>
      <c r="D30" s="2" t="s">
        <v>452</v>
      </c>
      <c r="E30" s="2" t="s">
        <v>453</v>
      </c>
      <c r="F30" s="2" t="s">
        <v>252</v>
      </c>
      <c r="G30" s="2" t="s">
        <v>146</v>
      </c>
      <c r="H30" s="2" t="s">
        <v>146</v>
      </c>
      <c r="I30" s="2" t="s">
        <v>523</v>
      </c>
      <c r="J30" s="2" t="s">
        <v>287</v>
      </c>
      <c r="K30" s="2" t="s">
        <v>255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256</v>
      </c>
      <c r="Q30" s="2" t="s">
        <v>145</v>
      </c>
      <c r="R30" s="2" t="s">
        <v>146</v>
      </c>
      <c r="S30" s="2" t="s">
        <v>257</v>
      </c>
      <c r="T30" s="2" t="s">
        <v>146</v>
      </c>
      <c r="U30" s="2" t="s">
        <v>149</v>
      </c>
      <c r="V30" s="2" t="s">
        <v>258</v>
      </c>
      <c r="W30" s="2" t="s">
        <v>152</v>
      </c>
      <c r="X30" s="2" t="s">
        <v>146</v>
      </c>
      <c r="Y30" s="2" t="s">
        <v>538</v>
      </c>
      <c r="Z30" s="4">
        <v>117</v>
      </c>
      <c r="AA30" s="4">
        <f>=ROUNDDOWN(48.75,0)</f>
      </c>
      <c r="AB30" s="5">
        <v>2.4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/>
      <c r="AQ30" s="8"/>
      <c r="AR30" s="4">
        <v>2</v>
      </c>
      <c r="AS30" s="8">
        <v>204.54</v>
      </c>
      <c r="AT30" s="7">
        <v>-1</v>
      </c>
      <c r="AU30" s="7">
        <v>-1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/>
      <c r="BJ30" s="4"/>
      <c r="BK30" s="8"/>
      <c r="BL30" s="2" t="s">
        <v>524</v>
      </c>
      <c r="BM30" s="7"/>
      <c r="BN30" s="7"/>
      <c r="BO30" s="4"/>
      <c r="BP30" s="8"/>
      <c r="BQ30" s="4">
        <v>1</v>
      </c>
      <c r="BR30" s="8">
        <v>93.26</v>
      </c>
      <c r="BS30" s="7">
        <v>-1</v>
      </c>
      <c r="BT30" s="7">
        <v>-1</v>
      </c>
      <c r="BU30" s="2" t="s">
        <v>156</v>
      </c>
      <c r="BV30" s="2" t="s">
        <v>143</v>
      </c>
      <c r="BW30" s="2" t="s">
        <v>261</v>
      </c>
      <c r="BX30" s="2" t="s">
        <v>539</v>
      </c>
      <c r="BY30" s="2" t="s">
        <v>159</v>
      </c>
      <c r="BZ30" s="2" t="s">
        <v>146</v>
      </c>
      <c r="CA30" s="4"/>
      <c r="CB30" s="8"/>
      <c r="CC30" s="4"/>
      <c r="CD30" s="8"/>
      <c r="CE30" s="7"/>
      <c r="CF30" s="7"/>
      <c r="CG30" s="2" t="s">
        <v>156</v>
      </c>
      <c r="CH30" s="2" t="s">
        <v>143</v>
      </c>
      <c r="CI30" s="2" t="s">
        <v>263</v>
      </c>
      <c r="CJ30" s="2" t="s">
        <v>282</v>
      </c>
      <c r="CK30" s="2" t="s">
        <v>159</v>
      </c>
      <c r="CL30" s="2" t="s">
        <v>146</v>
      </c>
      <c r="CM30" s="4"/>
      <c r="CN30" s="8"/>
      <c r="CO30" s="4"/>
      <c r="CP30" s="8"/>
      <c r="CQ30" s="7"/>
      <c r="CR30" s="7"/>
      <c r="CS30" s="2" t="s">
        <v>156</v>
      </c>
      <c r="CT30" s="2" t="s">
        <v>143</v>
      </c>
      <c r="CU30" s="2" t="s">
        <v>263</v>
      </c>
      <c r="CV30" s="2" t="s">
        <v>540</v>
      </c>
      <c r="CW30" s="2" t="s">
        <v>159</v>
      </c>
      <c r="CX30" s="2" t="s">
        <v>146</v>
      </c>
      <c r="CY30" s="4"/>
      <c r="CZ30" s="8"/>
      <c r="DA30" s="4"/>
      <c r="DB30" s="8"/>
      <c r="DC30" s="7"/>
      <c r="DD30" s="7"/>
      <c r="DE30" s="2" t="s">
        <v>156</v>
      </c>
      <c r="DF30" s="2" t="s">
        <v>171</v>
      </c>
      <c r="DG30" s="2" t="s">
        <v>266</v>
      </c>
      <c r="DH30" s="2" t="s">
        <v>541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268</v>
      </c>
      <c r="DT30" s="2" t="s">
        <v>542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263</v>
      </c>
      <c r="EF30" s="2" t="s">
        <v>264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183</v>
      </c>
      <c r="EP30" s="2" t="s">
        <v>143</v>
      </c>
      <c r="EQ30" s="2" t="s">
        <v>146</v>
      </c>
      <c r="ER30" s="2" t="s">
        <v>146</v>
      </c>
      <c r="ES30" s="2" t="s">
        <v>159</v>
      </c>
      <c r="ET30" s="2" t="s">
        <v>146</v>
      </c>
      <c r="EU30" s="4"/>
      <c r="EV30" s="8"/>
      <c r="EW30" s="4">
        <v>1</v>
      </c>
      <c r="EX30" s="8">
        <v>111.28</v>
      </c>
      <c r="EY30" s="7">
        <v>-1</v>
      </c>
      <c r="EZ30" s="7">
        <v>-1</v>
      </c>
      <c r="FA30" s="2" t="s">
        <v>156</v>
      </c>
      <c r="FB30" s="2" t="s">
        <v>143</v>
      </c>
      <c r="FC30" s="2" t="s">
        <v>146</v>
      </c>
      <c r="FD30" s="2" t="s">
        <v>543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229</v>
      </c>
      <c r="FN30" s="2" t="s">
        <v>143</v>
      </c>
      <c r="FO30" s="2" t="s">
        <v>146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229</v>
      </c>
      <c r="FZ30" s="2" t="s">
        <v>143</v>
      </c>
      <c r="GA30" s="2" t="s">
        <v>272</v>
      </c>
      <c r="GB30" s="2" t="s">
        <v>146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146</v>
      </c>
      <c r="GL30" s="2" t="s">
        <v>146</v>
      </c>
      <c r="GM30" s="2" t="s">
        <v>146</v>
      </c>
      <c r="GN30" s="2" t="s">
        <v>146</v>
      </c>
      <c r="GO30" s="2" t="s">
        <v>146</v>
      </c>
      <c r="GP30" s="2" t="s">
        <v>146</v>
      </c>
      <c r="GQ30" s="4"/>
      <c r="GR30" s="8"/>
      <c r="GS30" s="4"/>
      <c r="GT30" s="8"/>
      <c r="GU30" s="7"/>
      <c r="GV30" s="7"/>
      <c r="GW30" s="2" t="s">
        <v>156</v>
      </c>
      <c r="GX30" s="2" t="s">
        <v>143</v>
      </c>
      <c r="GY30" s="2" t="s">
        <v>176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274</v>
      </c>
      <c r="HJ30" s="2" t="s">
        <v>143</v>
      </c>
      <c r="HK30" s="2" t="s">
        <v>146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4"/>
      <c r="IB30" s="8"/>
      <c r="IC30" s="4"/>
      <c r="ID30" s="8"/>
      <c r="IE30" s="7"/>
      <c r="IF30" s="7"/>
      <c r="IG30" s="2" t="s">
        <v>156</v>
      </c>
      <c r="IH30" s="2" t="s">
        <v>143</v>
      </c>
      <c r="II30" s="2" t="s">
        <v>263</v>
      </c>
      <c r="IJ30" s="2" t="s">
        <v>544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181</v>
      </c>
      <c r="IT30" s="2" t="s">
        <v>143</v>
      </c>
      <c r="IU30" s="2" t="s">
        <v>146</v>
      </c>
      <c r="IV30" s="2" t="s">
        <v>146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156</v>
      </c>
      <c r="JF30" s="2" t="s">
        <v>171</v>
      </c>
      <c r="JG30" s="2" t="s">
        <v>276</v>
      </c>
      <c r="JH30" s="2" t="s">
        <v>545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181</v>
      </c>
      <c r="JR30" s="2" t="s">
        <v>143</v>
      </c>
      <c r="JS30" s="2" t="s">
        <v>146</v>
      </c>
      <c r="JT30" s="2" t="s">
        <v>146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278</v>
      </c>
      <c r="KD30" s="2" t="s">
        <v>143</v>
      </c>
      <c r="KE30" s="2" t="s">
        <v>531</v>
      </c>
      <c r="KF30" s="2" t="s">
        <v>546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156</v>
      </c>
      <c r="KP30" s="2" t="s">
        <v>171</v>
      </c>
      <c r="KQ30" s="2" t="s">
        <v>281</v>
      </c>
      <c r="KR30" s="2" t="s">
        <v>547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181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181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229</v>
      </c>
      <c r="LZ30" s="2" t="s">
        <v>171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181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181</v>
      </c>
      <c r="NJ30" s="2" t="s">
        <v>171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171</v>
      </c>
      <c r="NW30" s="2" t="s">
        <v>534</v>
      </c>
      <c r="NX30" s="2" t="s">
        <v>548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181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190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171</v>
      </c>
      <c r="PG30" s="2" t="s">
        <v>299</v>
      </c>
      <c r="PH30" s="2" t="s">
        <v>299</v>
      </c>
      <c r="PI30" s="2" t="s">
        <v>159</v>
      </c>
      <c r="PJ30" s="2" t="s">
        <v>146</v>
      </c>
      <c r="PK30" s="4">
        <v>117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549</v>
      </c>
      <c r="B31" s="2" t="s">
        <v>135</v>
      </c>
      <c r="C31" s="2" t="s">
        <v>136</v>
      </c>
      <c r="D31" s="2" t="s">
        <v>452</v>
      </c>
      <c r="E31" s="2" t="s">
        <v>550</v>
      </c>
      <c r="F31" s="2" t="s">
        <v>301</v>
      </c>
      <c r="G31" s="2" t="s">
        <v>301</v>
      </c>
      <c r="H31" s="2" t="s">
        <v>301</v>
      </c>
      <c r="I31" s="2" t="s">
        <v>551</v>
      </c>
      <c r="J31" s="2" t="s">
        <v>141</v>
      </c>
      <c r="K31" s="2" t="s">
        <v>303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256</v>
      </c>
      <c r="Q31" s="2" t="s">
        <v>145</v>
      </c>
      <c r="R31" s="2" t="s">
        <v>146</v>
      </c>
      <c r="S31" s="2" t="s">
        <v>304</v>
      </c>
      <c r="T31" s="2" t="s">
        <v>305</v>
      </c>
      <c r="U31" s="2" t="s">
        <v>149</v>
      </c>
      <c r="V31" s="2" t="s">
        <v>307</v>
      </c>
      <c r="W31" s="2" t="s">
        <v>152</v>
      </c>
      <c r="X31" s="2" t="s">
        <v>146</v>
      </c>
      <c r="Y31" s="2" t="s">
        <v>308</v>
      </c>
      <c r="Z31" s="4">
        <v>179</v>
      </c>
      <c r="AA31" s="4">
        <f>=ROUNDDOWN(59.6666666666667,0)</f>
      </c>
      <c r="AB31" s="5">
        <v>3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122.85</v>
      </c>
      <c r="AR31" s="4">
        <v>4</v>
      </c>
      <c r="AS31" s="8">
        <v>158.58</v>
      </c>
      <c r="AT31" s="7">
        <v>-0.25</v>
      </c>
      <c r="AU31" s="7">
        <v>-0.2253</v>
      </c>
      <c r="AV31" s="4">
        <v>4</v>
      </c>
      <c r="AW31" s="8">
        <v>172.46</v>
      </c>
      <c r="AX31" s="4">
        <v>8</v>
      </c>
      <c r="AY31" s="8">
        <v>386.64</v>
      </c>
      <c r="AZ31" s="7">
        <v>-0.5</v>
      </c>
      <c r="BA31" s="7">
        <v>-0.554</v>
      </c>
      <c r="BB31" s="7">
        <v>0.7123</v>
      </c>
      <c r="BC31" s="4">
        <v>4</v>
      </c>
      <c r="BD31" s="8">
        <v>172.46</v>
      </c>
      <c r="BE31" s="4">
        <v>8</v>
      </c>
      <c r="BF31" s="8">
        <v>386.64</v>
      </c>
      <c r="BG31" s="7">
        <v>-0.5</v>
      </c>
      <c r="BH31" s="7">
        <v>-0.554</v>
      </c>
      <c r="BI31" s="7">
        <v>1</v>
      </c>
      <c r="BJ31" s="4">
        <v>3</v>
      </c>
      <c r="BK31" s="8">
        <v>122.85</v>
      </c>
      <c r="BL31" s="2" t="s">
        <v>552</v>
      </c>
      <c r="BM31" s="7">
        <v>1</v>
      </c>
      <c r="BN31" s="7">
        <v>1</v>
      </c>
      <c r="BO31" s="4">
        <v>1</v>
      </c>
      <c r="BP31" s="8">
        <v>40.82</v>
      </c>
      <c r="BQ31" s="4">
        <v>1</v>
      </c>
      <c r="BR31" s="8">
        <v>40.82</v>
      </c>
      <c r="BS31" s="7"/>
      <c r="BT31" s="7"/>
      <c r="BU31" s="2" t="s">
        <v>156</v>
      </c>
      <c r="BV31" s="2" t="s">
        <v>143</v>
      </c>
      <c r="BW31" s="2" t="s">
        <v>553</v>
      </c>
      <c r="BX31" s="2" t="s">
        <v>434</v>
      </c>
      <c r="BY31" s="2" t="s">
        <v>159</v>
      </c>
      <c r="BZ31" s="2" t="s">
        <v>146</v>
      </c>
      <c r="CA31" s="4">
        <v>1</v>
      </c>
      <c r="CB31" s="8">
        <v>42.34</v>
      </c>
      <c r="CC31" s="4">
        <v>1</v>
      </c>
      <c r="CD31" s="8">
        <v>42.34</v>
      </c>
      <c r="CE31" s="7"/>
      <c r="CF31" s="7"/>
      <c r="CG31" s="2" t="s">
        <v>156</v>
      </c>
      <c r="CH31" s="2" t="s">
        <v>143</v>
      </c>
      <c r="CI31" s="2" t="s">
        <v>312</v>
      </c>
      <c r="CJ31" s="2" t="s">
        <v>332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314</v>
      </c>
      <c r="CV31" s="2" t="s">
        <v>554</v>
      </c>
      <c r="CW31" s="2" t="s">
        <v>159</v>
      </c>
      <c r="CX31" s="2" t="s">
        <v>146</v>
      </c>
      <c r="CY31" s="4">
        <v>1</v>
      </c>
      <c r="CZ31" s="8">
        <v>39.69</v>
      </c>
      <c r="DA31" s="4"/>
      <c r="DB31" s="8"/>
      <c r="DC31" s="7"/>
      <c r="DD31" s="7"/>
      <c r="DE31" s="2" t="s">
        <v>156</v>
      </c>
      <c r="DF31" s="2" t="s">
        <v>143</v>
      </c>
      <c r="DG31" s="2" t="s">
        <v>316</v>
      </c>
      <c r="DH31" s="2" t="s">
        <v>555</v>
      </c>
      <c r="DI31" s="2" t="s">
        <v>159</v>
      </c>
      <c r="DJ31" s="2" t="s">
        <v>146</v>
      </c>
      <c r="DK31" s="4"/>
      <c r="DL31" s="8"/>
      <c r="DM31" s="4"/>
      <c r="DN31" s="8"/>
      <c r="DO31" s="7"/>
      <c r="DP31" s="7"/>
      <c r="DQ31" s="2" t="s">
        <v>156</v>
      </c>
      <c r="DR31" s="2" t="s">
        <v>143</v>
      </c>
      <c r="DS31" s="2" t="s">
        <v>318</v>
      </c>
      <c r="DT31" s="2" t="s">
        <v>556</v>
      </c>
      <c r="DU31" s="2" t="s">
        <v>159</v>
      </c>
      <c r="DV31" s="2" t="s">
        <v>146</v>
      </c>
      <c r="DW31" s="4"/>
      <c r="DX31" s="8"/>
      <c r="DY31" s="4">
        <v>1</v>
      </c>
      <c r="DZ31" s="8">
        <v>34.02</v>
      </c>
      <c r="EA31" s="7">
        <v>-1</v>
      </c>
      <c r="EB31" s="7">
        <v>-1</v>
      </c>
      <c r="EC31" s="2" t="s">
        <v>156</v>
      </c>
      <c r="ED31" s="2" t="s">
        <v>143</v>
      </c>
      <c r="EE31" s="2" t="s">
        <v>320</v>
      </c>
      <c r="EF31" s="2" t="s">
        <v>557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229</v>
      </c>
      <c r="EP31" s="2" t="s">
        <v>143</v>
      </c>
      <c r="EQ31" s="2" t="s">
        <v>146</v>
      </c>
      <c r="ER31" s="2" t="s">
        <v>146</v>
      </c>
      <c r="ES31" s="2" t="s">
        <v>159</v>
      </c>
      <c r="ET31" s="2" t="s">
        <v>146</v>
      </c>
      <c r="EU31" s="4"/>
      <c r="EV31" s="8"/>
      <c r="EW31" s="4">
        <v>1</v>
      </c>
      <c r="EX31" s="8">
        <v>41.4</v>
      </c>
      <c r="EY31" s="7">
        <v>-1</v>
      </c>
      <c r="EZ31" s="7">
        <v>-1</v>
      </c>
      <c r="FA31" s="2" t="s">
        <v>156</v>
      </c>
      <c r="FB31" s="2" t="s">
        <v>143</v>
      </c>
      <c r="FC31" s="2" t="s">
        <v>146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229</v>
      </c>
      <c r="FN31" s="2" t="s">
        <v>143</v>
      </c>
      <c r="FO31" s="2" t="s">
        <v>146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229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181</v>
      </c>
      <c r="GL31" s="2" t="s">
        <v>171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156</v>
      </c>
      <c r="GX31" s="2" t="s">
        <v>143</v>
      </c>
      <c r="GY31" s="2" t="s">
        <v>322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229</v>
      </c>
      <c r="HJ31" s="2" t="s">
        <v>143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181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156</v>
      </c>
      <c r="IH31" s="2" t="s">
        <v>143</v>
      </c>
      <c r="II31" s="2" t="s">
        <v>558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181</v>
      </c>
      <c r="IT31" s="2" t="s">
        <v>143</v>
      </c>
      <c r="IU31" s="2" t="s">
        <v>146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146</v>
      </c>
      <c r="JF31" s="2" t="s">
        <v>146</v>
      </c>
      <c r="JG31" s="2" t="s">
        <v>146</v>
      </c>
      <c r="JH31" s="2" t="s">
        <v>146</v>
      </c>
      <c r="JI31" s="2" t="s">
        <v>146</v>
      </c>
      <c r="JJ31" s="2" t="s">
        <v>146</v>
      </c>
      <c r="JK31" s="4"/>
      <c r="JL31" s="8"/>
      <c r="JM31" s="4"/>
      <c r="JN31" s="8"/>
      <c r="JO31" s="7"/>
      <c r="JP31" s="7"/>
      <c r="JQ31" s="2" t="s">
        <v>181</v>
      </c>
      <c r="JR31" s="2" t="s">
        <v>143</v>
      </c>
      <c r="JS31" s="2" t="s">
        <v>146</v>
      </c>
      <c r="JT31" s="2" t="s">
        <v>146</v>
      </c>
      <c r="JU31" s="2" t="s">
        <v>159</v>
      </c>
      <c r="JV31" s="2" t="s">
        <v>146</v>
      </c>
      <c r="JW31" s="4"/>
      <c r="JX31" s="8"/>
      <c r="JY31" s="4"/>
      <c r="JZ31" s="8"/>
      <c r="KA31" s="7"/>
      <c r="KB31" s="7"/>
      <c r="KC31" s="2" t="s">
        <v>278</v>
      </c>
      <c r="KD31" s="2" t="s">
        <v>143</v>
      </c>
      <c r="KE31" s="2" t="s">
        <v>559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183</v>
      </c>
      <c r="KP31" s="2" t="s">
        <v>143</v>
      </c>
      <c r="KQ31" s="2" t="s">
        <v>146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181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181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229</v>
      </c>
      <c r="LZ31" s="2" t="s">
        <v>171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229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181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171</v>
      </c>
      <c r="NW31" s="2" t="s">
        <v>326</v>
      </c>
      <c r="NX31" s="2" t="s">
        <v>560</v>
      </c>
      <c r="NY31" s="2" t="s">
        <v>159</v>
      </c>
      <c r="NZ31" s="2" t="s">
        <v>328</v>
      </c>
      <c r="OA31" s="4"/>
      <c r="OB31" s="8"/>
      <c r="OC31" s="4"/>
      <c r="OD31" s="8"/>
      <c r="OE31" s="7"/>
      <c r="OF31" s="7"/>
      <c r="OG31" s="2" t="s">
        <v>181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229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181</v>
      </c>
      <c r="PF31" s="2" t="s">
        <v>171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75</v>
      </c>
      <c r="PL31" s="4"/>
      <c r="PM31" s="4"/>
      <c r="PN31" s="4">
        <v>104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561</v>
      </c>
      <c r="B32" s="2" t="s">
        <v>135</v>
      </c>
      <c r="C32" s="2" t="s">
        <v>136</v>
      </c>
      <c r="D32" s="2" t="s">
        <v>452</v>
      </c>
      <c r="E32" s="2" t="s">
        <v>550</v>
      </c>
      <c r="F32" s="2" t="s">
        <v>301</v>
      </c>
      <c r="G32" s="2" t="s">
        <v>301</v>
      </c>
      <c r="H32" s="2" t="s">
        <v>301</v>
      </c>
      <c r="I32" s="2" t="s">
        <v>551</v>
      </c>
      <c r="J32" s="2" t="s">
        <v>287</v>
      </c>
      <c r="K32" s="2" t="s">
        <v>303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256</v>
      </c>
      <c r="Q32" s="2" t="s">
        <v>145</v>
      </c>
      <c r="R32" s="2" t="s">
        <v>146</v>
      </c>
      <c r="S32" s="2" t="s">
        <v>304</v>
      </c>
      <c r="T32" s="2" t="s">
        <v>305</v>
      </c>
      <c r="U32" s="2" t="s">
        <v>149</v>
      </c>
      <c r="V32" s="2" t="s">
        <v>307</v>
      </c>
      <c r="W32" s="2" t="s">
        <v>152</v>
      </c>
      <c r="X32" s="2" t="s">
        <v>146</v>
      </c>
      <c r="Y32" s="2" t="s">
        <v>308</v>
      </c>
      <c r="Z32" s="4">
        <v>144</v>
      </c>
      <c r="AA32" s="4">
        <f>=ROUNDDOWN(48,0)</f>
      </c>
      <c r="AB32" s="5">
        <v>3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49.61</v>
      </c>
      <c r="AR32" s="4">
        <v>4</v>
      </c>
      <c r="AS32" s="8">
        <v>228.06</v>
      </c>
      <c r="AT32" s="7">
        <v>-0.75</v>
      </c>
      <c r="AU32" s="7">
        <v>-0.7825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0.2877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</v>
      </c>
      <c r="BK32" s="8">
        <v>49.61</v>
      </c>
      <c r="BL32" s="2" t="s">
        <v>562</v>
      </c>
      <c r="BM32" s="7">
        <v>1</v>
      </c>
      <c r="BN32" s="7">
        <v>1</v>
      </c>
      <c r="BO32" s="4"/>
      <c r="BP32" s="8"/>
      <c r="BQ32" s="4">
        <v>2</v>
      </c>
      <c r="BR32" s="8">
        <v>102.06</v>
      </c>
      <c r="BS32" s="7">
        <v>-1</v>
      </c>
      <c r="BT32" s="7">
        <v>-1</v>
      </c>
      <c r="BU32" s="2" t="s">
        <v>156</v>
      </c>
      <c r="BV32" s="2" t="s">
        <v>143</v>
      </c>
      <c r="BW32" s="2" t="s">
        <v>553</v>
      </c>
      <c r="BX32" s="2" t="s">
        <v>563</v>
      </c>
      <c r="BY32" s="2" t="s">
        <v>159</v>
      </c>
      <c r="BZ32" s="2" t="s">
        <v>146</v>
      </c>
      <c r="CA32" s="4"/>
      <c r="CB32" s="8"/>
      <c r="CC32" s="4"/>
      <c r="CD32" s="8"/>
      <c r="CE32" s="7"/>
      <c r="CF32" s="7"/>
      <c r="CG32" s="2" t="s">
        <v>156</v>
      </c>
      <c r="CH32" s="2" t="s">
        <v>143</v>
      </c>
      <c r="CI32" s="2" t="s">
        <v>312</v>
      </c>
      <c r="CJ32" s="2" t="s">
        <v>564</v>
      </c>
      <c r="CK32" s="2" t="s">
        <v>159</v>
      </c>
      <c r="CL32" s="2" t="s">
        <v>146</v>
      </c>
      <c r="CM32" s="4"/>
      <c r="CN32" s="8"/>
      <c r="CO32" s="4">
        <v>2</v>
      </c>
      <c r="CP32" s="8">
        <v>126</v>
      </c>
      <c r="CQ32" s="7">
        <v>-1</v>
      </c>
      <c r="CR32" s="7">
        <v>-1</v>
      </c>
      <c r="CS32" s="2" t="s">
        <v>156</v>
      </c>
      <c r="CT32" s="2" t="s">
        <v>143</v>
      </c>
      <c r="CU32" s="2" t="s">
        <v>314</v>
      </c>
      <c r="CV32" s="2" t="s">
        <v>565</v>
      </c>
      <c r="CW32" s="2" t="s">
        <v>159</v>
      </c>
      <c r="CX32" s="2" t="s">
        <v>146</v>
      </c>
      <c r="CY32" s="4">
        <v>1</v>
      </c>
      <c r="CZ32" s="8">
        <v>49.61</v>
      </c>
      <c r="DA32" s="4"/>
      <c r="DB32" s="8"/>
      <c r="DC32" s="7"/>
      <c r="DD32" s="7"/>
      <c r="DE32" s="2" t="s">
        <v>156</v>
      </c>
      <c r="DF32" s="2" t="s">
        <v>143</v>
      </c>
      <c r="DG32" s="2" t="s">
        <v>316</v>
      </c>
      <c r="DH32" s="2" t="s">
        <v>555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318</v>
      </c>
      <c r="DT32" s="2" t="s">
        <v>423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320</v>
      </c>
      <c r="EF32" s="2" t="s">
        <v>321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229</v>
      </c>
      <c r="EP32" s="2" t="s">
        <v>143</v>
      </c>
      <c r="EQ32" s="2" t="s">
        <v>146</v>
      </c>
      <c r="ER32" s="2" t="s">
        <v>146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146</v>
      </c>
      <c r="FD32" s="2" t="s">
        <v>146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229</v>
      </c>
      <c r="FN32" s="2" t="s">
        <v>143</v>
      </c>
      <c r="FO32" s="2" t="s">
        <v>146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229</v>
      </c>
      <c r="FZ32" s="2" t="s">
        <v>143</v>
      </c>
      <c r="GA32" s="2" t="s">
        <v>146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181</v>
      </c>
      <c r="GL32" s="2" t="s">
        <v>171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156</v>
      </c>
      <c r="GX32" s="2" t="s">
        <v>143</v>
      </c>
      <c r="GY32" s="2" t="s">
        <v>322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229</v>
      </c>
      <c r="HJ32" s="2" t="s">
        <v>143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181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156</v>
      </c>
      <c r="IH32" s="2" t="s">
        <v>143</v>
      </c>
      <c r="II32" s="2" t="s">
        <v>558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181</v>
      </c>
      <c r="IT32" s="2" t="s">
        <v>143</v>
      </c>
      <c r="IU32" s="2" t="s">
        <v>146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146</v>
      </c>
      <c r="JF32" s="2" t="s">
        <v>146</v>
      </c>
      <c r="JG32" s="2" t="s">
        <v>146</v>
      </c>
      <c r="JH32" s="2" t="s">
        <v>146</v>
      </c>
      <c r="JI32" s="2" t="s">
        <v>146</v>
      </c>
      <c r="JJ32" s="2" t="s">
        <v>146</v>
      </c>
      <c r="JK32" s="4"/>
      <c r="JL32" s="8"/>
      <c r="JM32" s="4"/>
      <c r="JN32" s="8"/>
      <c r="JO32" s="7"/>
      <c r="JP32" s="7"/>
      <c r="JQ32" s="2" t="s">
        <v>181</v>
      </c>
      <c r="JR32" s="2" t="s">
        <v>143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278</v>
      </c>
      <c r="KD32" s="2" t="s">
        <v>143</v>
      </c>
      <c r="KE32" s="2" t="s">
        <v>559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183</v>
      </c>
      <c r="KP32" s="2" t="s">
        <v>143</v>
      </c>
      <c r="KQ32" s="2" t="s">
        <v>146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181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181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229</v>
      </c>
      <c r="LZ32" s="2" t="s">
        <v>171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229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181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171</v>
      </c>
      <c r="NW32" s="2" t="s">
        <v>326</v>
      </c>
      <c r="NX32" s="2" t="s">
        <v>566</v>
      </c>
      <c r="NY32" s="2" t="s">
        <v>159</v>
      </c>
      <c r="NZ32" s="2" t="s">
        <v>328</v>
      </c>
      <c r="OA32" s="4"/>
      <c r="OB32" s="8"/>
      <c r="OC32" s="4"/>
      <c r="OD32" s="8"/>
      <c r="OE32" s="7"/>
      <c r="OF32" s="7"/>
      <c r="OG32" s="2" t="s">
        <v>181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229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181</v>
      </c>
      <c r="PF32" s="2" t="s">
        <v>171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54</v>
      </c>
      <c r="PL32" s="4"/>
      <c r="PM32" s="4"/>
      <c r="PN32" s="4">
        <v>90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567</v>
      </c>
      <c r="B33" s="2" t="s">
        <v>135</v>
      </c>
      <c r="C33" s="2" t="s">
        <v>136</v>
      </c>
      <c r="D33" s="2" t="s">
        <v>452</v>
      </c>
      <c r="E33" s="2" t="s">
        <v>550</v>
      </c>
      <c r="F33" s="2" t="s">
        <v>377</v>
      </c>
      <c r="G33" s="2" t="s">
        <v>377</v>
      </c>
      <c r="H33" s="2" t="s">
        <v>377</v>
      </c>
      <c r="I33" s="2" t="s">
        <v>568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256</v>
      </c>
      <c r="Q33" s="2" t="s">
        <v>145</v>
      </c>
      <c r="R33" s="2" t="s">
        <v>146</v>
      </c>
      <c r="S33" s="2" t="s">
        <v>379</v>
      </c>
      <c r="T33" s="2" t="s">
        <v>305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380</v>
      </c>
      <c r="Z33" s="4">
        <v>47</v>
      </c>
      <c r="AA33" s="4">
        <f>=ROUNDDOWN(31.3333333333333,0)</f>
      </c>
      <c r="AB33" s="5">
        <v>1.5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74.42</v>
      </c>
      <c r="AR33" s="4"/>
      <c r="AS33" s="8"/>
      <c r="AT33" s="7"/>
      <c r="AU33" s="7"/>
      <c r="AV33" s="4">
        <v>1</v>
      </c>
      <c r="AW33" s="8">
        <v>74.42</v>
      </c>
      <c r="AX33" s="4">
        <v>1</v>
      </c>
      <c r="AY33" s="8">
        <v>86.75</v>
      </c>
      <c r="AZ33" s="7" t="s">
        <v>146</v>
      </c>
      <c r="BA33" s="7">
        <v>-0.1421</v>
      </c>
      <c r="BB33" s="7">
        <v>1</v>
      </c>
      <c r="BC33" s="4">
        <v>1</v>
      </c>
      <c r="BD33" s="8">
        <v>74.42</v>
      </c>
      <c r="BE33" s="4">
        <v>3</v>
      </c>
      <c r="BF33" s="8">
        <v>210.55</v>
      </c>
      <c r="BG33" s="7">
        <v>-0.6667</v>
      </c>
      <c r="BH33" s="7">
        <v>-0.6465</v>
      </c>
      <c r="BI33" s="7">
        <v>1</v>
      </c>
      <c r="BJ33" s="4">
        <v>1</v>
      </c>
      <c r="BK33" s="8">
        <v>74.42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143</v>
      </c>
      <c r="BW33" s="2" t="s">
        <v>381</v>
      </c>
      <c r="BX33" s="2" t="s">
        <v>569</v>
      </c>
      <c r="BY33" s="2" t="s">
        <v>159</v>
      </c>
      <c r="BZ33" s="2" t="s">
        <v>146</v>
      </c>
      <c r="CA33" s="4"/>
      <c r="CB33" s="8"/>
      <c r="CC33" s="4"/>
      <c r="CD33" s="8"/>
      <c r="CE33" s="7"/>
      <c r="CF33" s="7"/>
      <c r="CG33" s="2" t="s">
        <v>156</v>
      </c>
      <c r="CH33" s="2" t="s">
        <v>143</v>
      </c>
      <c r="CI33" s="2" t="s">
        <v>383</v>
      </c>
      <c r="CJ33" s="2" t="s">
        <v>384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143</v>
      </c>
      <c r="CU33" s="2" t="s">
        <v>385</v>
      </c>
      <c r="CV33" s="2" t="s">
        <v>570</v>
      </c>
      <c r="CW33" s="2" t="s">
        <v>159</v>
      </c>
      <c r="CX33" s="2" t="s">
        <v>146</v>
      </c>
      <c r="CY33" s="4">
        <v>1</v>
      </c>
      <c r="CZ33" s="8">
        <v>74.42</v>
      </c>
      <c r="DA33" s="4"/>
      <c r="DB33" s="8"/>
      <c r="DC33" s="7"/>
      <c r="DD33" s="7"/>
      <c r="DE33" s="2" t="s">
        <v>156</v>
      </c>
      <c r="DF33" s="2" t="s">
        <v>143</v>
      </c>
      <c r="DG33" s="2" t="s">
        <v>163</v>
      </c>
      <c r="DH33" s="2" t="s">
        <v>571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572</v>
      </c>
      <c r="DT33" s="2" t="s">
        <v>573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143</v>
      </c>
      <c r="EE33" s="2" t="s">
        <v>390</v>
      </c>
      <c r="EF33" s="2" t="s">
        <v>573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156</v>
      </c>
      <c r="EP33" s="2" t="s">
        <v>143</v>
      </c>
      <c r="EQ33" s="2" t="s">
        <v>574</v>
      </c>
      <c r="ER33" s="2" t="s">
        <v>146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143</v>
      </c>
      <c r="FC33" s="2" t="s">
        <v>146</v>
      </c>
      <c r="FD33" s="2" t="s">
        <v>575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227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229</v>
      </c>
      <c r="FZ33" s="2" t="s">
        <v>143</v>
      </c>
      <c r="GA33" s="2" t="s">
        <v>146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181</v>
      </c>
      <c r="GL33" s="2" t="s">
        <v>171</v>
      </c>
      <c r="GM33" s="2" t="s">
        <v>146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156</v>
      </c>
      <c r="GX33" s="2" t="s">
        <v>143</v>
      </c>
      <c r="GY33" s="2" t="s">
        <v>322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229</v>
      </c>
      <c r="HJ33" s="2" t="s">
        <v>143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181</v>
      </c>
      <c r="HV33" s="2" t="s">
        <v>143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156</v>
      </c>
      <c r="IH33" s="2" t="s">
        <v>143</v>
      </c>
      <c r="II33" s="2" t="s">
        <v>572</v>
      </c>
      <c r="IJ33" s="2" t="s">
        <v>576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181</v>
      </c>
      <c r="IT33" s="2" t="s">
        <v>143</v>
      </c>
      <c r="IU33" s="2" t="s">
        <v>146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229</v>
      </c>
      <c r="JF33" s="2" t="s">
        <v>171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181</v>
      </c>
      <c r="JR33" s="2" t="s">
        <v>143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278</v>
      </c>
      <c r="KD33" s="2" t="s">
        <v>143</v>
      </c>
      <c r="KE33" s="2" t="s">
        <v>396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183</v>
      </c>
      <c r="KP33" s="2" t="s">
        <v>143</v>
      </c>
      <c r="KQ33" s="2" t="s">
        <v>146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181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181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229</v>
      </c>
      <c r="LZ33" s="2" t="s">
        <v>171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229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181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181</v>
      </c>
      <c r="NJ33" s="2" t="s">
        <v>171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181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229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181</v>
      </c>
      <c r="PF33" s="2" t="s">
        <v>171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>
        <v>47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577</v>
      </c>
      <c r="B34" s="2" t="s">
        <v>135</v>
      </c>
      <c r="C34" s="2" t="s">
        <v>136</v>
      </c>
      <c r="D34" s="2" t="s">
        <v>452</v>
      </c>
      <c r="E34" s="2" t="s">
        <v>550</v>
      </c>
      <c r="F34" s="2" t="s">
        <v>377</v>
      </c>
      <c r="G34" s="2" t="s">
        <v>377</v>
      </c>
      <c r="H34" s="2" t="s">
        <v>377</v>
      </c>
      <c r="I34" s="2" t="s">
        <v>568</v>
      </c>
      <c r="J34" s="2" t="s">
        <v>194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256</v>
      </c>
      <c r="Q34" s="2" t="s">
        <v>145</v>
      </c>
      <c r="R34" s="2" t="s">
        <v>146</v>
      </c>
      <c r="S34" s="2" t="s">
        <v>379</v>
      </c>
      <c r="T34" s="2" t="s">
        <v>305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380</v>
      </c>
      <c r="Z34" s="4">
        <v>94</v>
      </c>
      <c r="AA34" s="4">
        <f>=ROUNDDOWN(58.75,0)</f>
      </c>
      <c r="AB34" s="5">
        <v>1.6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1</v>
      </c>
      <c r="AS34" s="8">
        <v>86.75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86.75</v>
      </c>
      <c r="BS34" s="7">
        <v>-1</v>
      </c>
      <c r="BT34" s="7">
        <v>-1</v>
      </c>
      <c r="BU34" s="2" t="s">
        <v>156</v>
      </c>
      <c r="BV34" s="2" t="s">
        <v>143</v>
      </c>
      <c r="BW34" s="2" t="s">
        <v>381</v>
      </c>
      <c r="BX34" s="2" t="s">
        <v>578</v>
      </c>
      <c r="BY34" s="2" t="s">
        <v>159</v>
      </c>
      <c r="BZ34" s="2" t="s">
        <v>146</v>
      </c>
      <c r="CA34" s="4"/>
      <c r="CB34" s="8"/>
      <c r="CC34" s="4"/>
      <c r="CD34" s="8"/>
      <c r="CE34" s="7"/>
      <c r="CF34" s="7"/>
      <c r="CG34" s="2" t="s">
        <v>156</v>
      </c>
      <c r="CH34" s="2" t="s">
        <v>143</v>
      </c>
      <c r="CI34" s="2" t="s">
        <v>383</v>
      </c>
      <c r="CJ34" s="2" t="s">
        <v>570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385</v>
      </c>
      <c r="CV34" s="2" t="s">
        <v>579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143</v>
      </c>
      <c r="DG34" s="2" t="s">
        <v>163</v>
      </c>
      <c r="DH34" s="2" t="s">
        <v>556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572</v>
      </c>
      <c r="DT34" s="2" t="s">
        <v>580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143</v>
      </c>
      <c r="EE34" s="2" t="s">
        <v>390</v>
      </c>
      <c r="EF34" s="2" t="s">
        <v>391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156</v>
      </c>
      <c r="EP34" s="2" t="s">
        <v>143</v>
      </c>
      <c r="EQ34" s="2" t="s">
        <v>225</v>
      </c>
      <c r="ER34" s="2" t="s">
        <v>146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143</v>
      </c>
      <c r="FC34" s="2" t="s">
        <v>146</v>
      </c>
      <c r="FD34" s="2" t="s">
        <v>581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173</v>
      </c>
      <c r="FP34" s="2" t="s">
        <v>515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229</v>
      </c>
      <c r="FZ34" s="2" t="s">
        <v>143</v>
      </c>
      <c r="GA34" s="2" t="s">
        <v>146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181</v>
      </c>
      <c r="GL34" s="2" t="s">
        <v>171</v>
      </c>
      <c r="GM34" s="2" t="s">
        <v>146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156</v>
      </c>
      <c r="GX34" s="2" t="s">
        <v>143</v>
      </c>
      <c r="GY34" s="2" t="s">
        <v>322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229</v>
      </c>
      <c r="HJ34" s="2" t="s">
        <v>143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181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156</v>
      </c>
      <c r="IH34" s="2" t="s">
        <v>143</v>
      </c>
      <c r="II34" s="2" t="s">
        <v>572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181</v>
      </c>
      <c r="IT34" s="2" t="s">
        <v>143</v>
      </c>
      <c r="IU34" s="2" t="s">
        <v>146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229</v>
      </c>
      <c r="JF34" s="2" t="s">
        <v>171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181</v>
      </c>
      <c r="JR34" s="2" t="s">
        <v>143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278</v>
      </c>
      <c r="KD34" s="2" t="s">
        <v>143</v>
      </c>
      <c r="KE34" s="2" t="s">
        <v>396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183</v>
      </c>
      <c r="KP34" s="2" t="s">
        <v>143</v>
      </c>
      <c r="KQ34" s="2" t="s">
        <v>146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181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181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229</v>
      </c>
      <c r="LZ34" s="2" t="s">
        <v>171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229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181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181</v>
      </c>
      <c r="NJ34" s="2" t="s">
        <v>171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190</v>
      </c>
      <c r="NV34" s="2" t="s">
        <v>143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181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229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181</v>
      </c>
      <c r="PF34" s="2" t="s">
        <v>171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94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582</v>
      </c>
      <c r="B35" s="2" t="s">
        <v>135</v>
      </c>
      <c r="C35" s="2" t="s">
        <v>136</v>
      </c>
      <c r="D35" s="2" t="s">
        <v>452</v>
      </c>
      <c r="E35" s="2" t="s">
        <v>550</v>
      </c>
      <c r="F35" s="2" t="s">
        <v>377</v>
      </c>
      <c r="G35" s="2" t="s">
        <v>377</v>
      </c>
      <c r="H35" s="2" t="s">
        <v>377</v>
      </c>
      <c r="I35" s="2" t="s">
        <v>568</v>
      </c>
      <c r="J35" s="2" t="s">
        <v>141</v>
      </c>
      <c r="K35" s="2" t="s">
        <v>215</v>
      </c>
      <c r="L35" s="3">
        <v>67.5</v>
      </c>
      <c r="M35" s="3">
        <v>70.88</v>
      </c>
      <c r="N35" s="3">
        <v>149.99</v>
      </c>
      <c r="O35" s="2" t="s">
        <v>430</v>
      </c>
      <c r="P35" s="2" t="s">
        <v>431</v>
      </c>
      <c r="Q35" s="2" t="s">
        <v>145</v>
      </c>
      <c r="R35" s="2" t="s">
        <v>146</v>
      </c>
      <c r="S35" s="2" t="s">
        <v>410</v>
      </c>
      <c r="T35" s="2" t="s">
        <v>305</v>
      </c>
      <c r="U35" s="2" t="s">
        <v>149</v>
      </c>
      <c r="V35" s="2" t="s">
        <v>150</v>
      </c>
      <c r="W35" s="2" t="s">
        <v>411</v>
      </c>
      <c r="X35" s="2" t="s">
        <v>152</v>
      </c>
      <c r="Y35" s="2" t="s">
        <v>380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35.44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2</v>
      </c>
      <c r="AY35" s="8">
        <v>123.8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171</v>
      </c>
      <c r="BW35" s="2" t="s">
        <v>381</v>
      </c>
      <c r="BX35" s="2" t="s">
        <v>583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171</v>
      </c>
      <c r="CI35" s="2" t="s">
        <v>383</v>
      </c>
      <c r="CJ35" s="2" t="s">
        <v>414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171</v>
      </c>
      <c r="CU35" s="2" t="s">
        <v>385</v>
      </c>
      <c r="CV35" s="2" t="s">
        <v>319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171</v>
      </c>
      <c r="DG35" s="2" t="s">
        <v>163</v>
      </c>
      <c r="DH35" s="2" t="s">
        <v>584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171</v>
      </c>
      <c r="DS35" s="2" t="s">
        <v>380</v>
      </c>
      <c r="DT35" s="2" t="s">
        <v>585</v>
      </c>
      <c r="DU35" s="2" t="s">
        <v>159</v>
      </c>
      <c r="DV35" s="2" t="s">
        <v>146</v>
      </c>
      <c r="DW35" s="4"/>
      <c r="DX35" s="8"/>
      <c r="DY35" s="4">
        <v>1</v>
      </c>
      <c r="DZ35" s="8">
        <v>35.44</v>
      </c>
      <c r="EA35" s="7">
        <v>-1</v>
      </c>
      <c r="EB35" s="7">
        <v>-1</v>
      </c>
      <c r="EC35" s="2" t="s">
        <v>156</v>
      </c>
      <c r="ED35" s="2" t="s">
        <v>171</v>
      </c>
      <c r="EE35" s="2" t="s">
        <v>390</v>
      </c>
      <c r="EF35" s="2" t="s">
        <v>586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278</v>
      </c>
      <c r="EP35" s="2" t="s">
        <v>171</v>
      </c>
      <c r="EQ35" s="2" t="s">
        <v>225</v>
      </c>
      <c r="ER35" s="2" t="s">
        <v>146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156</v>
      </c>
      <c r="FB35" s="2" t="s">
        <v>171</v>
      </c>
      <c r="FC35" s="2" t="s">
        <v>146</v>
      </c>
      <c r="FD35" s="2" t="s">
        <v>393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171</v>
      </c>
      <c r="FO35" s="2" t="s">
        <v>173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229</v>
      </c>
      <c r="FZ35" s="2" t="s">
        <v>171</v>
      </c>
      <c r="GA35" s="2" t="s">
        <v>146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181</v>
      </c>
      <c r="GL35" s="2" t="s">
        <v>171</v>
      </c>
      <c r="GM35" s="2" t="s">
        <v>146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156</v>
      </c>
      <c r="GX35" s="2" t="s">
        <v>171</v>
      </c>
      <c r="GY35" s="2" t="s">
        <v>322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229</v>
      </c>
      <c r="HJ35" s="2" t="s">
        <v>171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181</v>
      </c>
      <c r="HV35" s="2" t="s">
        <v>171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156</v>
      </c>
      <c r="IH35" s="2" t="s">
        <v>171</v>
      </c>
      <c r="II35" s="2" t="s">
        <v>380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181</v>
      </c>
      <c r="IT35" s="2" t="s">
        <v>171</v>
      </c>
      <c r="IU35" s="2" t="s">
        <v>146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229</v>
      </c>
      <c r="JF35" s="2" t="s">
        <v>171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181</v>
      </c>
      <c r="JR35" s="2" t="s">
        <v>171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156</v>
      </c>
      <c r="KD35" s="2" t="s">
        <v>171</v>
      </c>
      <c r="KE35" s="2" t="s">
        <v>396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183</v>
      </c>
      <c r="KP35" s="2" t="s">
        <v>171</v>
      </c>
      <c r="KQ35" s="2" t="s">
        <v>146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181</v>
      </c>
      <c r="LB35" s="2" t="s">
        <v>171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181</v>
      </c>
      <c r="LN35" s="2" t="s">
        <v>171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229</v>
      </c>
      <c r="LZ35" s="2" t="s">
        <v>171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229</v>
      </c>
      <c r="ML35" s="2" t="s">
        <v>171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181</v>
      </c>
      <c r="MX35" s="2" t="s">
        <v>171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181</v>
      </c>
      <c r="NJ35" s="2" t="s">
        <v>171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190</v>
      </c>
      <c r="NV35" s="2" t="s">
        <v>171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181</v>
      </c>
      <c r="OH35" s="2" t="s">
        <v>171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229</v>
      </c>
      <c r="OT35" s="2" t="s">
        <v>171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183</v>
      </c>
      <c r="PF35" s="2" t="s">
        <v>171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587</v>
      </c>
      <c r="B36" s="2" t="s">
        <v>135</v>
      </c>
      <c r="C36" s="2" t="s">
        <v>136</v>
      </c>
      <c r="D36" s="2" t="s">
        <v>452</v>
      </c>
      <c r="E36" s="2" t="s">
        <v>550</v>
      </c>
      <c r="F36" s="2" t="s">
        <v>377</v>
      </c>
      <c r="G36" s="2" t="s">
        <v>377</v>
      </c>
      <c r="H36" s="2" t="s">
        <v>377</v>
      </c>
      <c r="I36" s="2" t="s">
        <v>568</v>
      </c>
      <c r="J36" s="2" t="s">
        <v>194</v>
      </c>
      <c r="K36" s="2" t="s">
        <v>215</v>
      </c>
      <c r="L36" s="3">
        <v>76.5</v>
      </c>
      <c r="M36" s="3">
        <v>80.33</v>
      </c>
      <c r="N36" s="3">
        <v>169.99</v>
      </c>
      <c r="O36" s="2" t="s">
        <v>408</v>
      </c>
      <c r="P36" s="2" t="s">
        <v>409</v>
      </c>
      <c r="Q36" s="2" t="s">
        <v>145</v>
      </c>
      <c r="R36" s="2" t="s">
        <v>146</v>
      </c>
      <c r="S36" s="2" t="s">
        <v>410</v>
      </c>
      <c r="T36" s="2" t="s">
        <v>305</v>
      </c>
      <c r="U36" s="2" t="s">
        <v>149</v>
      </c>
      <c r="V36" s="2" t="s">
        <v>150</v>
      </c>
      <c r="W36" s="2" t="s">
        <v>411</v>
      </c>
      <c r="X36" s="2" t="s">
        <v>152</v>
      </c>
      <c r="Y36" s="2" t="s">
        <v>380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</v>
      </c>
      <c r="AS36" s="8">
        <v>88.36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171</v>
      </c>
      <c r="BW36" s="2" t="s">
        <v>381</v>
      </c>
      <c r="BX36" s="2" t="s">
        <v>588</v>
      </c>
      <c r="BY36" s="2" t="s">
        <v>159</v>
      </c>
      <c r="BZ36" s="2" t="s">
        <v>146</v>
      </c>
      <c r="CA36" s="4"/>
      <c r="CB36" s="8"/>
      <c r="CC36" s="4">
        <v>1</v>
      </c>
      <c r="CD36" s="8">
        <v>88.36</v>
      </c>
      <c r="CE36" s="7">
        <v>-1</v>
      </c>
      <c r="CF36" s="7">
        <v>-1</v>
      </c>
      <c r="CG36" s="2" t="s">
        <v>156</v>
      </c>
      <c r="CH36" s="2" t="s">
        <v>171</v>
      </c>
      <c r="CI36" s="2" t="s">
        <v>383</v>
      </c>
      <c r="CJ36" s="2" t="s">
        <v>319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171</v>
      </c>
      <c r="CU36" s="2" t="s">
        <v>385</v>
      </c>
      <c r="CV36" s="2" t="s">
        <v>589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171</v>
      </c>
      <c r="DG36" s="2" t="s">
        <v>163</v>
      </c>
      <c r="DH36" s="2" t="s">
        <v>337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171</v>
      </c>
      <c r="DS36" s="2" t="s">
        <v>380</v>
      </c>
      <c r="DT36" s="2" t="s">
        <v>590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171</v>
      </c>
      <c r="EE36" s="2" t="s">
        <v>390</v>
      </c>
      <c r="EF36" s="2" t="s">
        <v>591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156</v>
      </c>
      <c r="EP36" s="2" t="s">
        <v>171</v>
      </c>
      <c r="EQ36" s="2" t="s">
        <v>592</v>
      </c>
      <c r="ER36" s="2" t="s">
        <v>146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156</v>
      </c>
      <c r="FB36" s="2" t="s">
        <v>171</v>
      </c>
      <c r="FC36" s="2" t="s">
        <v>146</v>
      </c>
      <c r="FD36" s="2" t="s">
        <v>593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156</v>
      </c>
      <c r="FN36" s="2" t="s">
        <v>171</v>
      </c>
      <c r="FO36" s="2" t="s">
        <v>173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229</v>
      </c>
      <c r="FZ36" s="2" t="s">
        <v>171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181</v>
      </c>
      <c r="GL36" s="2" t="s">
        <v>171</v>
      </c>
      <c r="GM36" s="2" t="s">
        <v>146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183</v>
      </c>
      <c r="GX36" s="2" t="s">
        <v>171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229</v>
      </c>
      <c r="HJ36" s="2" t="s">
        <v>171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181</v>
      </c>
      <c r="HV36" s="2" t="s">
        <v>171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156</v>
      </c>
      <c r="IH36" s="2" t="s">
        <v>171</v>
      </c>
      <c r="II36" s="2" t="s">
        <v>380</v>
      </c>
      <c r="IJ36" s="2" t="s">
        <v>594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181</v>
      </c>
      <c r="IT36" s="2" t="s">
        <v>171</v>
      </c>
      <c r="IU36" s="2" t="s">
        <v>146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229</v>
      </c>
      <c r="JF36" s="2" t="s">
        <v>171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181</v>
      </c>
      <c r="JR36" s="2" t="s">
        <v>171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156</v>
      </c>
      <c r="KD36" s="2" t="s">
        <v>171</v>
      </c>
      <c r="KE36" s="2" t="s">
        <v>396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183</v>
      </c>
      <c r="KP36" s="2" t="s">
        <v>171</v>
      </c>
      <c r="KQ36" s="2" t="s">
        <v>146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181</v>
      </c>
      <c r="LB36" s="2" t="s">
        <v>171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229</v>
      </c>
      <c r="LN36" s="2" t="s">
        <v>171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229</v>
      </c>
      <c r="LZ36" s="2" t="s">
        <v>171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229</v>
      </c>
      <c r="ML36" s="2" t="s">
        <v>171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229</v>
      </c>
      <c r="MX36" s="2" t="s">
        <v>171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181</v>
      </c>
      <c r="NJ36" s="2" t="s">
        <v>171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190</v>
      </c>
      <c r="NV36" s="2" t="s">
        <v>171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181</v>
      </c>
      <c r="OH36" s="2" t="s">
        <v>171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229</v>
      </c>
      <c r="OT36" s="2" t="s">
        <v>171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229</v>
      </c>
      <c r="PF36" s="2" t="s">
        <v>171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595</v>
      </c>
      <c r="B37" s="2" t="s">
        <v>135</v>
      </c>
      <c r="C37" s="2" t="s">
        <v>136</v>
      </c>
      <c r="D37" s="2" t="s">
        <v>452</v>
      </c>
      <c r="E37" s="2" t="s">
        <v>550</v>
      </c>
      <c r="F37" s="2" t="s">
        <v>428</v>
      </c>
      <c r="G37" s="2" t="s">
        <v>428</v>
      </c>
      <c r="H37" s="2" t="s">
        <v>428</v>
      </c>
      <c r="I37" s="2" t="s">
        <v>596</v>
      </c>
      <c r="J37" s="2" t="s">
        <v>141</v>
      </c>
      <c r="K37" s="2" t="s">
        <v>215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145</v>
      </c>
      <c r="R37" s="2" t="s">
        <v>146</v>
      </c>
      <c r="S37" s="2" t="s">
        <v>432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433</v>
      </c>
      <c r="Y37" s="2" t="s">
        <v>597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1</v>
      </c>
      <c r="AS37" s="8">
        <v>76.54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3</v>
      </c>
      <c r="AY37" s="8">
        <v>221.76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3</v>
      </c>
      <c r="BF37" s="8">
        <v>221.76</v>
      </c>
      <c r="BG37" s="7" t="s">
        <v>146</v>
      </c>
      <c r="BH37" s="7" t="s">
        <v>146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76.54</v>
      </c>
      <c r="BS37" s="7">
        <v>-1</v>
      </c>
      <c r="BT37" s="7">
        <v>-1</v>
      </c>
      <c r="BU37" s="2" t="s">
        <v>156</v>
      </c>
      <c r="BV37" s="2" t="s">
        <v>171</v>
      </c>
      <c r="BW37" s="2" t="s">
        <v>598</v>
      </c>
      <c r="BX37" s="2" t="s">
        <v>599</v>
      </c>
      <c r="BY37" s="2" t="s">
        <v>159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171</v>
      </c>
      <c r="CI37" s="2" t="s">
        <v>312</v>
      </c>
      <c r="CJ37" s="2" t="s">
        <v>332</v>
      </c>
      <c r="CK37" s="2" t="s">
        <v>328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171</v>
      </c>
      <c r="CU37" s="2" t="s">
        <v>440</v>
      </c>
      <c r="CV37" s="2" t="s">
        <v>600</v>
      </c>
      <c r="CW37" s="2" t="s">
        <v>159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171</v>
      </c>
      <c r="DG37" s="2" t="s">
        <v>316</v>
      </c>
      <c r="DH37" s="2" t="s">
        <v>601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171</v>
      </c>
      <c r="DS37" s="2" t="s">
        <v>315</v>
      </c>
      <c r="DT37" s="2" t="s">
        <v>602</v>
      </c>
      <c r="DU37" s="2" t="s">
        <v>159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171</v>
      </c>
      <c r="EE37" s="2" t="s">
        <v>603</v>
      </c>
      <c r="EF37" s="2" t="s">
        <v>604</v>
      </c>
      <c r="EG37" s="2" t="s">
        <v>328</v>
      </c>
      <c r="EH37" s="2" t="s">
        <v>146</v>
      </c>
      <c r="EI37" s="4"/>
      <c r="EJ37" s="8"/>
      <c r="EK37" s="4"/>
      <c r="EL37" s="8"/>
      <c r="EM37" s="7"/>
      <c r="EN37" s="7"/>
      <c r="EO37" s="2" t="s">
        <v>229</v>
      </c>
      <c r="EP37" s="2" t="s">
        <v>171</v>
      </c>
      <c r="EQ37" s="2" t="s">
        <v>146</v>
      </c>
      <c r="ER37" s="2" t="s">
        <v>146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183</v>
      </c>
      <c r="FB37" s="2" t="s">
        <v>171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229</v>
      </c>
      <c r="FN37" s="2" t="s">
        <v>171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229</v>
      </c>
      <c r="FZ37" s="2" t="s">
        <v>171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181</v>
      </c>
      <c r="GL37" s="2" t="s">
        <v>171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183</v>
      </c>
      <c r="GX37" s="2" t="s">
        <v>171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229</v>
      </c>
      <c r="HJ37" s="2" t="s">
        <v>171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181</v>
      </c>
      <c r="HV37" s="2" t="s">
        <v>171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156</v>
      </c>
      <c r="IH37" s="2" t="s">
        <v>171</v>
      </c>
      <c r="II37" s="2" t="s">
        <v>605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181</v>
      </c>
      <c r="IT37" s="2" t="s">
        <v>171</v>
      </c>
      <c r="IU37" s="2" t="s">
        <v>146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146</v>
      </c>
      <c r="JF37" s="2" t="s">
        <v>146</v>
      </c>
      <c r="JG37" s="2" t="s">
        <v>146</v>
      </c>
      <c r="JH37" s="2" t="s">
        <v>146</v>
      </c>
      <c r="JI37" s="2" t="s">
        <v>146</v>
      </c>
      <c r="JJ37" s="2" t="s">
        <v>146</v>
      </c>
      <c r="JK37" s="4"/>
      <c r="JL37" s="8"/>
      <c r="JM37" s="4"/>
      <c r="JN37" s="8"/>
      <c r="JO37" s="7"/>
      <c r="JP37" s="7"/>
      <c r="JQ37" s="2" t="s">
        <v>181</v>
      </c>
      <c r="JR37" s="2" t="s">
        <v>171</v>
      </c>
      <c r="JS37" s="2" t="s">
        <v>146</v>
      </c>
      <c r="JT37" s="2" t="s">
        <v>146</v>
      </c>
      <c r="JU37" s="2" t="s">
        <v>159</v>
      </c>
      <c r="JV37" s="2" t="s">
        <v>146</v>
      </c>
      <c r="JW37" s="4"/>
      <c r="JX37" s="8"/>
      <c r="JY37" s="4"/>
      <c r="JZ37" s="8"/>
      <c r="KA37" s="7"/>
      <c r="KB37" s="7"/>
      <c r="KC37" s="2" t="s">
        <v>156</v>
      </c>
      <c r="KD37" s="2" t="s">
        <v>171</v>
      </c>
      <c r="KE37" s="2" t="s">
        <v>443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183</v>
      </c>
      <c r="KP37" s="2" t="s">
        <v>171</v>
      </c>
      <c r="KQ37" s="2" t="s">
        <v>146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181</v>
      </c>
      <c r="LB37" s="2" t="s">
        <v>171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181</v>
      </c>
      <c r="LN37" s="2" t="s">
        <v>171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171</v>
      </c>
      <c r="MA37" s="2" t="s">
        <v>186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229</v>
      </c>
      <c r="ML37" s="2" t="s">
        <v>171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181</v>
      </c>
      <c r="MX37" s="2" t="s">
        <v>171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171</v>
      </c>
      <c r="NW37" s="2" t="s">
        <v>315</v>
      </c>
      <c r="NX37" s="2" t="s">
        <v>606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181</v>
      </c>
      <c r="OH37" s="2" t="s">
        <v>171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190</v>
      </c>
      <c r="OT37" s="2" t="s">
        <v>171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183</v>
      </c>
      <c r="PF37" s="2" t="s">
        <v>171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607</v>
      </c>
      <c r="B38" s="2" t="s">
        <v>135</v>
      </c>
      <c r="C38" s="2" t="s">
        <v>136</v>
      </c>
      <c r="D38" s="2" t="s">
        <v>452</v>
      </c>
      <c r="E38" s="2" t="s">
        <v>550</v>
      </c>
      <c r="F38" s="2" t="s">
        <v>428</v>
      </c>
      <c r="G38" s="2" t="s">
        <v>428</v>
      </c>
      <c r="H38" s="2" t="s">
        <v>428</v>
      </c>
      <c r="I38" s="2" t="s">
        <v>596</v>
      </c>
      <c r="J38" s="2" t="s">
        <v>194</v>
      </c>
      <c r="K38" s="2" t="s">
        <v>215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145</v>
      </c>
      <c r="R38" s="2" t="s">
        <v>146</v>
      </c>
      <c r="S38" s="2" t="s">
        <v>432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433</v>
      </c>
      <c r="Y38" s="2" t="s">
        <v>597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2</v>
      </c>
      <c r="AS38" s="8">
        <v>145.22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412</v>
      </c>
      <c r="BM38" s="7"/>
      <c r="BN38" s="7"/>
      <c r="BO38" s="4"/>
      <c r="BP38" s="8"/>
      <c r="BQ38" s="4">
        <v>1</v>
      </c>
      <c r="BR38" s="8">
        <v>86.75</v>
      </c>
      <c r="BS38" s="7">
        <v>-1</v>
      </c>
      <c r="BT38" s="7">
        <v>-1</v>
      </c>
      <c r="BU38" s="2" t="s">
        <v>156</v>
      </c>
      <c r="BV38" s="2" t="s">
        <v>171</v>
      </c>
      <c r="BW38" s="2" t="s">
        <v>598</v>
      </c>
      <c r="BX38" s="2" t="s">
        <v>608</v>
      </c>
      <c r="BY38" s="2" t="s">
        <v>159</v>
      </c>
      <c r="BZ38" s="2" t="s">
        <v>146</v>
      </c>
      <c r="CA38" s="4"/>
      <c r="CB38" s="8"/>
      <c r="CC38" s="4">
        <v>1</v>
      </c>
      <c r="CD38" s="8">
        <v>58.47</v>
      </c>
      <c r="CE38" s="7">
        <v>-1</v>
      </c>
      <c r="CF38" s="7">
        <v>-1</v>
      </c>
      <c r="CG38" s="2" t="s">
        <v>156</v>
      </c>
      <c r="CH38" s="2" t="s">
        <v>171</v>
      </c>
      <c r="CI38" s="2" t="s">
        <v>312</v>
      </c>
      <c r="CJ38" s="2" t="s">
        <v>609</v>
      </c>
      <c r="CK38" s="2" t="s">
        <v>328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171</v>
      </c>
      <c r="CU38" s="2" t="s">
        <v>440</v>
      </c>
      <c r="CV38" s="2" t="s">
        <v>610</v>
      </c>
      <c r="CW38" s="2" t="s">
        <v>159</v>
      </c>
      <c r="CX38" s="2" t="s">
        <v>146</v>
      </c>
      <c r="CY38" s="4"/>
      <c r="CZ38" s="8"/>
      <c r="DA38" s="4"/>
      <c r="DB38" s="8"/>
      <c r="DC38" s="7"/>
      <c r="DD38" s="7"/>
      <c r="DE38" s="2" t="s">
        <v>156</v>
      </c>
      <c r="DF38" s="2" t="s">
        <v>171</v>
      </c>
      <c r="DG38" s="2" t="s">
        <v>316</v>
      </c>
      <c r="DH38" s="2" t="s">
        <v>611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171</v>
      </c>
      <c r="DS38" s="2" t="s">
        <v>315</v>
      </c>
      <c r="DT38" s="2" t="s">
        <v>612</v>
      </c>
      <c r="DU38" s="2" t="s">
        <v>159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171</v>
      </c>
      <c r="EE38" s="2" t="s">
        <v>603</v>
      </c>
      <c r="EF38" s="2" t="s">
        <v>613</v>
      </c>
      <c r="EG38" s="2" t="s">
        <v>328</v>
      </c>
      <c r="EH38" s="2" t="s">
        <v>146</v>
      </c>
      <c r="EI38" s="4"/>
      <c r="EJ38" s="8"/>
      <c r="EK38" s="4"/>
      <c r="EL38" s="8"/>
      <c r="EM38" s="7"/>
      <c r="EN38" s="7"/>
      <c r="EO38" s="2" t="s">
        <v>229</v>
      </c>
      <c r="EP38" s="2" t="s">
        <v>171</v>
      </c>
      <c r="EQ38" s="2" t="s">
        <v>146</v>
      </c>
      <c r="ER38" s="2" t="s">
        <v>146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183</v>
      </c>
      <c r="FB38" s="2" t="s">
        <v>171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229</v>
      </c>
      <c r="FN38" s="2" t="s">
        <v>171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229</v>
      </c>
      <c r="FZ38" s="2" t="s">
        <v>171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181</v>
      </c>
      <c r="GL38" s="2" t="s">
        <v>171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183</v>
      </c>
      <c r="GX38" s="2" t="s">
        <v>171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229</v>
      </c>
      <c r="HJ38" s="2" t="s">
        <v>171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181</v>
      </c>
      <c r="HV38" s="2" t="s">
        <v>171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156</v>
      </c>
      <c r="IH38" s="2" t="s">
        <v>171</v>
      </c>
      <c r="II38" s="2" t="s">
        <v>597</v>
      </c>
      <c r="IJ38" s="2" t="s">
        <v>614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181</v>
      </c>
      <c r="IT38" s="2" t="s">
        <v>171</v>
      </c>
      <c r="IU38" s="2" t="s">
        <v>146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146</v>
      </c>
      <c r="JF38" s="2" t="s">
        <v>146</v>
      </c>
      <c r="JG38" s="2" t="s">
        <v>146</v>
      </c>
      <c r="JH38" s="2" t="s">
        <v>146</v>
      </c>
      <c r="JI38" s="2" t="s">
        <v>146</v>
      </c>
      <c r="JJ38" s="2" t="s">
        <v>146</v>
      </c>
      <c r="JK38" s="4"/>
      <c r="JL38" s="8"/>
      <c r="JM38" s="4"/>
      <c r="JN38" s="8"/>
      <c r="JO38" s="7"/>
      <c r="JP38" s="7"/>
      <c r="JQ38" s="2" t="s">
        <v>181</v>
      </c>
      <c r="JR38" s="2" t="s">
        <v>171</v>
      </c>
      <c r="JS38" s="2" t="s">
        <v>146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156</v>
      </c>
      <c r="KD38" s="2" t="s">
        <v>171</v>
      </c>
      <c r="KE38" s="2" t="s">
        <v>443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183</v>
      </c>
      <c r="KP38" s="2" t="s">
        <v>171</v>
      </c>
      <c r="KQ38" s="2" t="s">
        <v>146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181</v>
      </c>
      <c r="LB38" s="2" t="s">
        <v>171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181</v>
      </c>
      <c r="LN38" s="2" t="s">
        <v>171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171</v>
      </c>
      <c r="MA38" s="2" t="s">
        <v>186</v>
      </c>
      <c r="MB38" s="2" t="s">
        <v>187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229</v>
      </c>
      <c r="ML38" s="2" t="s">
        <v>171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181</v>
      </c>
      <c r="MX38" s="2" t="s">
        <v>171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171</v>
      </c>
      <c r="NW38" s="2" t="s">
        <v>315</v>
      </c>
      <c r="NX38" s="2" t="s">
        <v>615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181</v>
      </c>
      <c r="OH38" s="2" t="s">
        <v>171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190</v>
      </c>
      <c r="OT38" s="2" t="s">
        <v>171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183</v>
      </c>
      <c r="PF38" s="2" t="s">
        <v>171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616</v>
      </c>
      <c r="B39" s="2" t="s">
        <v>135</v>
      </c>
      <c r="C39" s="2" t="s">
        <v>136</v>
      </c>
      <c r="D39" s="2" t="s">
        <v>452</v>
      </c>
      <c r="E39" s="2" t="s">
        <v>550</v>
      </c>
      <c r="F39" s="2" t="s">
        <v>617</v>
      </c>
      <c r="G39" s="2" t="s">
        <v>617</v>
      </c>
      <c r="H39" s="2" t="s">
        <v>617</v>
      </c>
      <c r="I39" s="2" t="s">
        <v>618</v>
      </c>
      <c r="J39" s="2" t="s">
        <v>194</v>
      </c>
      <c r="K39" s="2" t="s">
        <v>619</v>
      </c>
      <c r="L39" s="3">
        <v>45</v>
      </c>
      <c r="M39" s="3">
        <v>47.25</v>
      </c>
      <c r="N39" s="3">
        <v>99.99</v>
      </c>
      <c r="O39" s="2" t="s">
        <v>408</v>
      </c>
      <c r="P39" s="2" t="s">
        <v>431</v>
      </c>
      <c r="Q39" s="2" t="s">
        <v>145</v>
      </c>
      <c r="R39" s="2" t="s">
        <v>146</v>
      </c>
      <c r="S39" s="2" t="s">
        <v>620</v>
      </c>
      <c r="T39" s="2" t="s">
        <v>305</v>
      </c>
      <c r="U39" s="2" t="s">
        <v>149</v>
      </c>
      <c r="V39" s="2" t="s">
        <v>621</v>
      </c>
      <c r="W39" s="2" t="s">
        <v>411</v>
      </c>
      <c r="X39" s="2" t="s">
        <v>622</v>
      </c>
      <c r="Y39" s="2" t="s">
        <v>623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10</v>
      </c>
      <c r="AS39" s="8">
        <v>124.1</v>
      </c>
      <c r="AT39" s="7">
        <v>-1</v>
      </c>
      <c r="AU39" s="7">
        <v>-1</v>
      </c>
      <c r="AV39" s="4"/>
      <c r="AW39" s="8"/>
      <c r="AX39" s="4">
        <v>10</v>
      </c>
      <c r="AY39" s="8">
        <v>124.1</v>
      </c>
      <c r="AZ39" s="7">
        <v>-1</v>
      </c>
      <c r="BA39" s="7">
        <v>-1</v>
      </c>
      <c r="BB39" s="7"/>
      <c r="BC39" s="4"/>
      <c r="BD39" s="8"/>
      <c r="BE39" s="4">
        <v>10</v>
      </c>
      <c r="BF39" s="8">
        <v>124.1</v>
      </c>
      <c r="BG39" s="7">
        <v>-1</v>
      </c>
      <c r="BH39" s="7">
        <v>-1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171</v>
      </c>
      <c r="BW39" s="2" t="s">
        <v>624</v>
      </c>
      <c r="BX39" s="2" t="s">
        <v>560</v>
      </c>
      <c r="BY39" s="2" t="s">
        <v>159</v>
      </c>
      <c r="BZ39" s="2" t="s">
        <v>146</v>
      </c>
      <c r="CA39" s="4"/>
      <c r="CB39" s="8"/>
      <c r="CC39" s="4"/>
      <c r="CD39" s="8"/>
      <c r="CE39" s="7"/>
      <c r="CF39" s="7"/>
      <c r="CG39" s="2" t="s">
        <v>229</v>
      </c>
      <c r="CH39" s="2" t="s">
        <v>171</v>
      </c>
      <c r="CI39" s="2" t="s">
        <v>308</v>
      </c>
      <c r="CJ39" s="2" t="s">
        <v>146</v>
      </c>
      <c r="CK39" s="2" t="s">
        <v>328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171</v>
      </c>
      <c r="CU39" s="2" t="s">
        <v>625</v>
      </c>
      <c r="CV39" s="2" t="s">
        <v>626</v>
      </c>
      <c r="CW39" s="2" t="s">
        <v>159</v>
      </c>
      <c r="CX39" s="2" t="s">
        <v>146</v>
      </c>
      <c r="CY39" s="4"/>
      <c r="CZ39" s="8"/>
      <c r="DA39" s="4">
        <v>10</v>
      </c>
      <c r="DB39" s="8">
        <v>124.1</v>
      </c>
      <c r="DC39" s="7">
        <v>-1</v>
      </c>
      <c r="DD39" s="7">
        <v>-1</v>
      </c>
      <c r="DE39" s="2" t="s">
        <v>156</v>
      </c>
      <c r="DF39" s="2" t="s">
        <v>171</v>
      </c>
      <c r="DG39" s="2" t="s">
        <v>163</v>
      </c>
      <c r="DH39" s="2" t="s">
        <v>627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171</v>
      </c>
      <c r="DS39" s="2" t="s">
        <v>628</v>
      </c>
      <c r="DT39" s="2" t="s">
        <v>629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171</v>
      </c>
      <c r="EE39" s="2" t="s">
        <v>390</v>
      </c>
      <c r="EF39" s="2" t="s">
        <v>630</v>
      </c>
      <c r="EG39" s="2" t="s">
        <v>328</v>
      </c>
      <c r="EH39" s="2" t="s">
        <v>146</v>
      </c>
      <c r="EI39" s="4"/>
      <c r="EJ39" s="8"/>
      <c r="EK39" s="4"/>
      <c r="EL39" s="8"/>
      <c r="EM39" s="7"/>
      <c r="EN39" s="7"/>
      <c r="EO39" s="2" t="s">
        <v>229</v>
      </c>
      <c r="EP39" s="2" t="s">
        <v>171</v>
      </c>
      <c r="EQ39" s="2" t="s">
        <v>146</v>
      </c>
      <c r="ER39" s="2" t="s">
        <v>146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156</v>
      </c>
      <c r="FB39" s="2" t="s">
        <v>171</v>
      </c>
      <c r="FC39" s="2" t="s">
        <v>146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229</v>
      </c>
      <c r="FN39" s="2" t="s">
        <v>171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229</v>
      </c>
      <c r="FZ39" s="2" t="s">
        <v>171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181</v>
      </c>
      <c r="GL39" s="2" t="s">
        <v>171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229</v>
      </c>
      <c r="GX39" s="2" t="s">
        <v>171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229</v>
      </c>
      <c r="HJ39" s="2" t="s">
        <v>171</v>
      </c>
      <c r="HK39" s="2" t="s">
        <v>146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181</v>
      </c>
      <c r="HV39" s="2" t="s">
        <v>171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156</v>
      </c>
      <c r="IH39" s="2" t="s">
        <v>171</v>
      </c>
      <c r="II39" s="2" t="s">
        <v>631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181</v>
      </c>
      <c r="IT39" s="2" t="s">
        <v>171</v>
      </c>
      <c r="IU39" s="2" t="s">
        <v>146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229</v>
      </c>
      <c r="JF39" s="2" t="s">
        <v>171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181</v>
      </c>
      <c r="JR39" s="2" t="s">
        <v>171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632</v>
      </c>
      <c r="KD39" s="2" t="s">
        <v>171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183</v>
      </c>
      <c r="KP39" s="2" t="s">
        <v>171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181</v>
      </c>
      <c r="LB39" s="2" t="s">
        <v>171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181</v>
      </c>
      <c r="LN39" s="2" t="s">
        <v>171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229</v>
      </c>
      <c r="LZ39" s="2" t="s">
        <v>171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229</v>
      </c>
      <c r="ML39" s="2" t="s">
        <v>171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181</v>
      </c>
      <c r="MX39" s="2" t="s">
        <v>171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181</v>
      </c>
      <c r="NJ39" s="2" t="s">
        <v>171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171</v>
      </c>
      <c r="NW39" s="2" t="s">
        <v>633</v>
      </c>
      <c r="NX39" s="2" t="s">
        <v>399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181</v>
      </c>
      <c r="OH39" s="2" t="s">
        <v>171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229</v>
      </c>
      <c r="OT39" s="2" t="s">
        <v>171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171</v>
      </c>
      <c r="PG39" s="2" t="s">
        <v>520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634</v>
      </c>
      <c r="B40" s="2" t="s">
        <v>135</v>
      </c>
      <c r="C40" s="2" t="s">
        <v>136</v>
      </c>
      <c r="D40" s="2" t="s">
        <v>635</v>
      </c>
      <c r="E40" s="2" t="s">
        <v>636</v>
      </c>
      <c r="F40" s="2" t="s">
        <v>139</v>
      </c>
      <c r="G40" s="2" t="s">
        <v>139</v>
      </c>
      <c r="H40" s="2" t="s">
        <v>139</v>
      </c>
      <c r="I40" s="2" t="s">
        <v>637</v>
      </c>
      <c r="J40" s="2" t="s">
        <v>638</v>
      </c>
      <c r="K40" s="2" t="s">
        <v>215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639</v>
      </c>
      <c r="T40" s="2" t="s">
        <v>148</v>
      </c>
      <c r="U40" s="2" t="s">
        <v>640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78</v>
      </c>
      <c r="AA40" s="4">
        <f>=ROUNDDOWN(13,0)</f>
      </c>
      <c r="AB40" s="5">
        <v>6</v>
      </c>
      <c r="AC40" s="2" t="s">
        <v>217</v>
      </c>
      <c r="AD40" s="4">
        <v>160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6</v>
      </c>
      <c r="AQ40" s="8">
        <v>115.45</v>
      </c>
      <c r="AR40" s="4"/>
      <c r="AS40" s="8"/>
      <c r="AT40" s="7"/>
      <c r="AU40" s="7"/>
      <c r="AV40" s="4">
        <v>6</v>
      </c>
      <c r="AW40" s="8">
        <v>115.45</v>
      </c>
      <c r="AX40" s="4"/>
      <c r="AY40" s="8"/>
      <c r="AZ40" s="7"/>
      <c r="BA40" s="7"/>
      <c r="BB40" s="7">
        <v>1</v>
      </c>
      <c r="BC40" s="4">
        <v>8</v>
      </c>
      <c r="BD40" s="8">
        <v>165.83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0.6962</v>
      </c>
      <c r="BJ40" s="4">
        <v>6</v>
      </c>
      <c r="BK40" s="8">
        <v>115.45</v>
      </c>
      <c r="BL40" s="2" t="s">
        <v>641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143</v>
      </c>
      <c r="BW40" s="2" t="s">
        <v>157</v>
      </c>
      <c r="BX40" s="2" t="s">
        <v>642</v>
      </c>
      <c r="BY40" s="2" t="s">
        <v>159</v>
      </c>
      <c r="BZ40" s="2" t="s">
        <v>146</v>
      </c>
      <c r="CA40" s="4">
        <v>3</v>
      </c>
      <c r="CB40" s="8">
        <v>56.7</v>
      </c>
      <c r="CC40" s="4"/>
      <c r="CD40" s="8"/>
      <c r="CE40" s="7"/>
      <c r="CF40" s="7"/>
      <c r="CG40" s="2" t="s">
        <v>156</v>
      </c>
      <c r="CH40" s="2" t="s">
        <v>143</v>
      </c>
      <c r="CI40" s="2" t="s">
        <v>157</v>
      </c>
      <c r="CJ40" s="2" t="s">
        <v>643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220</v>
      </c>
      <c r="CV40" s="2" t="s">
        <v>480</v>
      </c>
      <c r="CW40" s="2" t="s">
        <v>159</v>
      </c>
      <c r="CX40" s="2" t="s">
        <v>146</v>
      </c>
      <c r="CY40" s="4">
        <v>2</v>
      </c>
      <c r="CZ40" s="8">
        <v>39.68</v>
      </c>
      <c r="DA40" s="4"/>
      <c r="DB40" s="8"/>
      <c r="DC40" s="7"/>
      <c r="DD40" s="7"/>
      <c r="DE40" s="2" t="s">
        <v>156</v>
      </c>
      <c r="DF40" s="2" t="s">
        <v>143</v>
      </c>
      <c r="DG40" s="2" t="s">
        <v>644</v>
      </c>
      <c r="DH40" s="2" t="s">
        <v>645</v>
      </c>
      <c r="DI40" s="2" t="s">
        <v>159</v>
      </c>
      <c r="DJ40" s="2" t="s">
        <v>146</v>
      </c>
      <c r="DK40" s="4"/>
      <c r="DL40" s="8"/>
      <c r="DM40" s="4"/>
      <c r="DN40" s="8"/>
      <c r="DO40" s="7"/>
      <c r="DP40" s="7"/>
      <c r="DQ40" s="2" t="s">
        <v>156</v>
      </c>
      <c r="DR40" s="2" t="s">
        <v>143</v>
      </c>
      <c r="DS40" s="2" t="s">
        <v>165</v>
      </c>
      <c r="DT40" s="2" t="s">
        <v>223</v>
      </c>
      <c r="DU40" s="2" t="s">
        <v>159</v>
      </c>
      <c r="DV40" s="2" t="s">
        <v>146</v>
      </c>
      <c r="DW40" s="4">
        <v>1</v>
      </c>
      <c r="DX40" s="8">
        <v>19.07</v>
      </c>
      <c r="DY40" s="4"/>
      <c r="DZ40" s="8"/>
      <c r="EA40" s="7"/>
      <c r="EB40" s="7"/>
      <c r="EC40" s="2" t="s">
        <v>156</v>
      </c>
      <c r="ED40" s="2" t="s">
        <v>143</v>
      </c>
      <c r="EE40" s="2" t="s">
        <v>157</v>
      </c>
      <c r="EF40" s="2" t="s">
        <v>468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229</v>
      </c>
      <c r="EP40" s="2" t="s">
        <v>143</v>
      </c>
      <c r="EQ40" s="2" t="s">
        <v>146</v>
      </c>
      <c r="ER40" s="2" t="s">
        <v>146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146</v>
      </c>
      <c r="FD40" s="2" t="s">
        <v>646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173</v>
      </c>
      <c r="FP40" s="2" t="s">
        <v>146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229</v>
      </c>
      <c r="FZ40" s="2" t="s">
        <v>143</v>
      </c>
      <c r="GA40" s="2" t="s">
        <v>146</v>
      </c>
      <c r="GB40" s="2" t="s">
        <v>146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146</v>
      </c>
      <c r="GL40" s="2" t="s">
        <v>146</v>
      </c>
      <c r="GM40" s="2" t="s">
        <v>146</v>
      </c>
      <c r="GN40" s="2" t="s">
        <v>146</v>
      </c>
      <c r="GO40" s="2" t="s">
        <v>146</v>
      </c>
      <c r="GP40" s="2" t="s">
        <v>146</v>
      </c>
      <c r="GQ40" s="4"/>
      <c r="GR40" s="8"/>
      <c r="GS40" s="4"/>
      <c r="GT40" s="8"/>
      <c r="GU40" s="7"/>
      <c r="GV40" s="7"/>
      <c r="GW40" s="2" t="s">
        <v>156</v>
      </c>
      <c r="GX40" s="2" t="s">
        <v>143</v>
      </c>
      <c r="GY40" s="2" t="s">
        <v>176</v>
      </c>
      <c r="GZ40" s="2" t="s">
        <v>647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156</v>
      </c>
      <c r="HJ40" s="2" t="s">
        <v>143</v>
      </c>
      <c r="HK40" s="2" t="s">
        <v>146</v>
      </c>
      <c r="HL40" s="2" t="s">
        <v>648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4"/>
      <c r="IB40" s="8"/>
      <c r="IC40" s="4"/>
      <c r="ID40" s="8"/>
      <c r="IE40" s="7"/>
      <c r="IF40" s="7"/>
      <c r="IG40" s="2" t="s">
        <v>156</v>
      </c>
      <c r="IH40" s="2" t="s">
        <v>143</v>
      </c>
      <c r="II40" s="2" t="s">
        <v>232</v>
      </c>
      <c r="IJ40" s="2" t="s">
        <v>224</v>
      </c>
      <c r="IK40" s="2" t="s">
        <v>159</v>
      </c>
      <c r="IL40" s="2" t="s">
        <v>146</v>
      </c>
      <c r="IM40" s="4"/>
      <c r="IN40" s="8"/>
      <c r="IO40" s="4"/>
      <c r="IP40" s="8"/>
      <c r="IQ40" s="7"/>
      <c r="IR40" s="7"/>
      <c r="IS40" s="2" t="s">
        <v>181</v>
      </c>
      <c r="IT40" s="2" t="s">
        <v>143</v>
      </c>
      <c r="IU40" s="2" t="s">
        <v>146</v>
      </c>
      <c r="IV40" s="2" t="s">
        <v>146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156</v>
      </c>
      <c r="JF40" s="2" t="s">
        <v>171</v>
      </c>
      <c r="JG40" s="2" t="s">
        <v>649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181</v>
      </c>
      <c r="JR40" s="2" t="s">
        <v>143</v>
      </c>
      <c r="JS40" s="2" t="s">
        <v>146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278</v>
      </c>
      <c r="KD40" s="2" t="s">
        <v>143</v>
      </c>
      <c r="KE40" s="2" t="s">
        <v>461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156</v>
      </c>
      <c r="KP40" s="2" t="s">
        <v>143</v>
      </c>
      <c r="KQ40" s="2" t="s">
        <v>210</v>
      </c>
      <c r="KR40" s="2" t="s">
        <v>473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181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181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171</v>
      </c>
      <c r="MA40" s="2" t="s">
        <v>186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181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181</v>
      </c>
      <c r="NJ40" s="2" t="s">
        <v>171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171</v>
      </c>
      <c r="NW40" s="2" t="s">
        <v>235</v>
      </c>
      <c r="NX40" s="2" t="s">
        <v>548</v>
      </c>
      <c r="NY40" s="2" t="s">
        <v>159</v>
      </c>
      <c r="NZ40" s="2" t="s">
        <v>328</v>
      </c>
      <c r="OA40" s="4"/>
      <c r="OB40" s="8"/>
      <c r="OC40" s="4"/>
      <c r="OD40" s="8"/>
      <c r="OE40" s="7"/>
      <c r="OF40" s="7"/>
      <c r="OG40" s="2" t="s">
        <v>181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229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171</v>
      </c>
      <c r="PG40" s="2" t="s">
        <v>520</v>
      </c>
      <c r="PH40" s="2" t="s">
        <v>146</v>
      </c>
      <c r="PI40" s="2" t="s">
        <v>159</v>
      </c>
      <c r="PJ40" s="2" t="s">
        <v>146</v>
      </c>
      <c r="PK40" s="4">
        <v>78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>
        <v>160</v>
      </c>
      <c r="QA40" s="4"/>
    </row>
    <row r="41">
      <c r="A41" s="2" t="s">
        <v>650</v>
      </c>
      <c r="B41" s="2" t="s">
        <v>135</v>
      </c>
      <c r="C41" s="2" t="s">
        <v>136</v>
      </c>
      <c r="D41" s="2" t="s">
        <v>635</v>
      </c>
      <c r="E41" s="2" t="s">
        <v>636</v>
      </c>
      <c r="F41" s="2" t="s">
        <v>139</v>
      </c>
      <c r="G41" s="2" t="s">
        <v>139</v>
      </c>
      <c r="H41" s="2" t="s">
        <v>139</v>
      </c>
      <c r="I41" s="2" t="s">
        <v>637</v>
      </c>
      <c r="J41" s="2" t="s">
        <v>638</v>
      </c>
      <c r="K41" s="2" t="s">
        <v>142</v>
      </c>
      <c r="L41" s="3">
        <v>18</v>
      </c>
      <c r="M41" s="3">
        <v>18.9</v>
      </c>
      <c r="N41" s="3">
        <v>44.99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639</v>
      </c>
      <c r="T41" s="2" t="s">
        <v>148</v>
      </c>
      <c r="U41" s="2" t="s">
        <v>640</v>
      </c>
      <c r="V41" s="2" t="s">
        <v>150</v>
      </c>
      <c r="W41" s="2" t="s">
        <v>151</v>
      </c>
      <c r="X41" s="2" t="s">
        <v>651</v>
      </c>
      <c r="Y41" s="2" t="s">
        <v>153</v>
      </c>
      <c r="Z41" s="4">
        <v>208</v>
      </c>
      <c r="AA41" s="4">
        <f>=ROUNDDOWN(69.3333333333333,0)</f>
      </c>
      <c r="AB41" s="5">
        <v>3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50.38</v>
      </c>
      <c r="AR41" s="4"/>
      <c r="AS41" s="8"/>
      <c r="AT41" s="7"/>
      <c r="AU41" s="7"/>
      <c r="AV41" s="4">
        <v>2</v>
      </c>
      <c r="AW41" s="8">
        <v>50.38</v>
      </c>
      <c r="AX41" s="4"/>
      <c r="AY41" s="8"/>
      <c r="AZ41" s="7"/>
      <c r="BA41" s="7"/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0.3038</v>
      </c>
      <c r="BJ41" s="4">
        <v>2</v>
      </c>
      <c r="BK41" s="8">
        <v>50.38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157</v>
      </c>
      <c r="BX41" s="2" t="s">
        <v>652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157</v>
      </c>
      <c r="CJ41" s="2" t="s">
        <v>166</v>
      </c>
      <c r="CK41" s="2" t="s">
        <v>159</v>
      </c>
      <c r="CL41" s="2" t="s">
        <v>146</v>
      </c>
      <c r="CM41" s="4">
        <v>2</v>
      </c>
      <c r="CN41" s="8">
        <v>50.38</v>
      </c>
      <c r="CO41" s="4"/>
      <c r="CP41" s="8"/>
      <c r="CQ41" s="7"/>
      <c r="CR41" s="7"/>
      <c r="CS41" s="2" t="s">
        <v>156</v>
      </c>
      <c r="CT41" s="2" t="s">
        <v>143</v>
      </c>
      <c r="CU41" s="2" t="s">
        <v>161</v>
      </c>
      <c r="CV41" s="2" t="s">
        <v>346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644</v>
      </c>
      <c r="DH41" s="2" t="s">
        <v>653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165</v>
      </c>
      <c r="DT41" s="2" t="s">
        <v>654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157</v>
      </c>
      <c r="EF41" s="2" t="s">
        <v>470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229</v>
      </c>
      <c r="EP41" s="2" t="s">
        <v>143</v>
      </c>
      <c r="EQ41" s="2" t="s">
        <v>146</v>
      </c>
      <c r="ER41" s="2" t="s">
        <v>146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146</v>
      </c>
      <c r="FD41" s="2" t="s">
        <v>503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173</v>
      </c>
      <c r="FP41" s="2" t="s">
        <v>146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229</v>
      </c>
      <c r="FZ41" s="2" t="s">
        <v>143</v>
      </c>
      <c r="GA41" s="2" t="s">
        <v>146</v>
      </c>
      <c r="GB41" s="2" t="s">
        <v>146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146</v>
      </c>
      <c r="GL41" s="2" t="s">
        <v>146</v>
      </c>
      <c r="GM41" s="2" t="s">
        <v>146</v>
      </c>
      <c r="GN41" s="2" t="s">
        <v>146</v>
      </c>
      <c r="GO41" s="2" t="s">
        <v>146</v>
      </c>
      <c r="GP41" s="2" t="s">
        <v>146</v>
      </c>
      <c r="GQ41" s="4"/>
      <c r="GR41" s="8"/>
      <c r="GS41" s="4"/>
      <c r="GT41" s="8"/>
      <c r="GU41" s="7"/>
      <c r="GV41" s="7"/>
      <c r="GW41" s="2" t="s">
        <v>156</v>
      </c>
      <c r="GX41" s="2" t="s">
        <v>143</v>
      </c>
      <c r="GY41" s="2" t="s">
        <v>176</v>
      </c>
      <c r="GZ41" s="2" t="s">
        <v>184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156</v>
      </c>
      <c r="HJ41" s="2" t="s">
        <v>143</v>
      </c>
      <c r="HK41" s="2" t="s">
        <v>146</v>
      </c>
      <c r="HL41" s="2" t="s">
        <v>655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4"/>
      <c r="IB41" s="8"/>
      <c r="IC41" s="4"/>
      <c r="ID41" s="8"/>
      <c r="IE41" s="7"/>
      <c r="IF41" s="7"/>
      <c r="IG41" s="2" t="s">
        <v>156</v>
      </c>
      <c r="IH41" s="2" t="s">
        <v>143</v>
      </c>
      <c r="II41" s="2" t="s">
        <v>232</v>
      </c>
      <c r="IJ41" s="2" t="s">
        <v>345</v>
      </c>
      <c r="IK41" s="2" t="s">
        <v>159</v>
      </c>
      <c r="IL41" s="2" t="s">
        <v>146</v>
      </c>
      <c r="IM41" s="4"/>
      <c r="IN41" s="8"/>
      <c r="IO41" s="4"/>
      <c r="IP41" s="8"/>
      <c r="IQ41" s="7"/>
      <c r="IR41" s="7"/>
      <c r="IS41" s="2" t="s">
        <v>181</v>
      </c>
      <c r="IT41" s="2" t="s">
        <v>143</v>
      </c>
      <c r="IU41" s="2" t="s">
        <v>146</v>
      </c>
      <c r="IV41" s="2" t="s">
        <v>146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156</v>
      </c>
      <c r="JF41" s="2" t="s">
        <v>171</v>
      </c>
      <c r="JG41" s="2" t="s">
        <v>184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181</v>
      </c>
      <c r="JR41" s="2" t="s">
        <v>143</v>
      </c>
      <c r="JS41" s="2" t="s">
        <v>146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278</v>
      </c>
      <c r="KD41" s="2" t="s">
        <v>143</v>
      </c>
      <c r="KE41" s="2" t="s">
        <v>461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156</v>
      </c>
      <c r="KP41" s="2" t="s">
        <v>143</v>
      </c>
      <c r="KQ41" s="2" t="s">
        <v>210</v>
      </c>
      <c r="KR41" s="2" t="s">
        <v>656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181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181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171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181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181</v>
      </c>
      <c r="NJ41" s="2" t="s">
        <v>171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171</v>
      </c>
      <c r="NW41" s="2" t="s">
        <v>374</v>
      </c>
      <c r="NX41" s="2" t="s">
        <v>507</v>
      </c>
      <c r="NY41" s="2" t="s">
        <v>159</v>
      </c>
      <c r="NZ41" s="2" t="s">
        <v>328</v>
      </c>
      <c r="OA41" s="4"/>
      <c r="OB41" s="8"/>
      <c r="OC41" s="4"/>
      <c r="OD41" s="8"/>
      <c r="OE41" s="7"/>
      <c r="OF41" s="7"/>
      <c r="OG41" s="2" t="s">
        <v>181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229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181</v>
      </c>
      <c r="PF41" s="2" t="s">
        <v>171</v>
      </c>
      <c r="PG41" s="2" t="s">
        <v>146</v>
      </c>
      <c r="PH41" s="2" t="s">
        <v>146</v>
      </c>
      <c r="PI41" s="2" t="s">
        <v>159</v>
      </c>
      <c r="PJ41" s="2" t="s">
        <v>146</v>
      </c>
      <c r="PK41" s="4">
        <v>19</v>
      </c>
      <c r="PL41" s="4">
        <v>42</v>
      </c>
      <c r="PM41" s="4"/>
      <c r="PN41" s="4">
        <v>147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657</v>
      </c>
      <c r="B42" s="2" t="s">
        <v>135</v>
      </c>
      <c r="C42" s="2" t="s">
        <v>136</v>
      </c>
      <c r="D42" s="2" t="s">
        <v>635</v>
      </c>
      <c r="E42" s="2" t="s">
        <v>636</v>
      </c>
      <c r="F42" s="2" t="s">
        <v>339</v>
      </c>
      <c r="G42" s="2" t="s">
        <v>339</v>
      </c>
      <c r="H42" s="2" t="s">
        <v>339</v>
      </c>
      <c r="I42" s="2" t="s">
        <v>637</v>
      </c>
      <c r="J42" s="2" t="s">
        <v>638</v>
      </c>
      <c r="K42" s="2" t="s">
        <v>341</v>
      </c>
      <c r="L42" s="3">
        <v>18</v>
      </c>
      <c r="M42" s="3">
        <v>18.9</v>
      </c>
      <c r="N42" s="3">
        <v>44.99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658</v>
      </c>
      <c r="T42" s="2" t="s">
        <v>148</v>
      </c>
      <c r="U42" s="2" t="s">
        <v>640</v>
      </c>
      <c r="V42" s="2" t="s">
        <v>258</v>
      </c>
      <c r="W42" s="2" t="s">
        <v>152</v>
      </c>
      <c r="X42" s="2" t="s">
        <v>146</v>
      </c>
      <c r="Y42" s="2" t="s">
        <v>343</v>
      </c>
      <c r="Z42" s="4">
        <v>142</v>
      </c>
      <c r="AA42" s="4">
        <f>=ROUNDDOWN(35.5,0)</f>
      </c>
      <c r="AB42" s="5">
        <v>4</v>
      </c>
      <c r="AC42" s="2" t="s">
        <v>154</v>
      </c>
      <c r="AD42" s="4">
        <v>30</v>
      </c>
      <c r="AE42" s="4">
        <v>30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3</v>
      </c>
      <c r="AQ42" s="8">
        <v>60.76</v>
      </c>
      <c r="AR42" s="4">
        <v>3</v>
      </c>
      <c r="AS42" s="8">
        <v>60.2</v>
      </c>
      <c r="AT42" s="7"/>
      <c r="AU42" s="7">
        <v>0.0093</v>
      </c>
      <c r="AV42" s="4">
        <v>3</v>
      </c>
      <c r="AW42" s="8">
        <v>60.76</v>
      </c>
      <c r="AX42" s="4">
        <v>3</v>
      </c>
      <c r="AY42" s="8">
        <v>60.2</v>
      </c>
      <c r="AZ42" s="7"/>
      <c r="BA42" s="7">
        <v>0.0093</v>
      </c>
      <c r="BB42" s="7">
        <v>1</v>
      </c>
      <c r="BC42" s="4">
        <v>3</v>
      </c>
      <c r="BD42" s="8">
        <v>60.76</v>
      </c>
      <c r="BE42" s="4">
        <v>3</v>
      </c>
      <c r="BF42" s="8">
        <v>60.2</v>
      </c>
      <c r="BG42" s="7"/>
      <c r="BH42" s="7">
        <v>0.0093</v>
      </c>
      <c r="BI42" s="7">
        <v>1</v>
      </c>
      <c r="BJ42" s="4">
        <v>3</v>
      </c>
      <c r="BK42" s="8">
        <v>60.76</v>
      </c>
      <c r="BL42" s="2" t="s">
        <v>659</v>
      </c>
      <c r="BM42" s="7">
        <v>1</v>
      </c>
      <c r="BN42" s="7">
        <v>1</v>
      </c>
      <c r="BO42" s="4">
        <v>1</v>
      </c>
      <c r="BP42" s="8">
        <v>20.26</v>
      </c>
      <c r="BQ42" s="4"/>
      <c r="BR42" s="8"/>
      <c r="BS42" s="7"/>
      <c r="BT42" s="7"/>
      <c r="BU42" s="2" t="s">
        <v>156</v>
      </c>
      <c r="BV42" s="2" t="s">
        <v>143</v>
      </c>
      <c r="BW42" s="2" t="s">
        <v>345</v>
      </c>
      <c r="BX42" s="2" t="s">
        <v>363</v>
      </c>
      <c r="BY42" s="2" t="s">
        <v>159</v>
      </c>
      <c r="BZ42" s="2" t="s">
        <v>146</v>
      </c>
      <c r="CA42" s="4">
        <v>2</v>
      </c>
      <c r="CB42" s="8">
        <v>40.5</v>
      </c>
      <c r="CC42" s="4">
        <v>2</v>
      </c>
      <c r="CD42" s="8">
        <v>40.5</v>
      </c>
      <c r="CE42" s="7"/>
      <c r="CF42" s="7"/>
      <c r="CG42" s="2" t="s">
        <v>156</v>
      </c>
      <c r="CH42" s="2" t="s">
        <v>143</v>
      </c>
      <c r="CI42" s="2" t="s">
        <v>343</v>
      </c>
      <c r="CJ42" s="2" t="s">
        <v>660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220</v>
      </c>
      <c r="CV42" s="2" t="s">
        <v>661</v>
      </c>
      <c r="CW42" s="2" t="s">
        <v>159</v>
      </c>
      <c r="CX42" s="2" t="s">
        <v>146</v>
      </c>
      <c r="CY42" s="4"/>
      <c r="CZ42" s="8"/>
      <c r="DA42" s="4">
        <v>1</v>
      </c>
      <c r="DB42" s="8">
        <v>19.7</v>
      </c>
      <c r="DC42" s="7">
        <v>-1</v>
      </c>
      <c r="DD42" s="7">
        <v>-1</v>
      </c>
      <c r="DE42" s="2" t="s">
        <v>156</v>
      </c>
      <c r="DF42" s="2" t="s">
        <v>143</v>
      </c>
      <c r="DG42" s="2" t="s">
        <v>347</v>
      </c>
      <c r="DH42" s="2" t="s">
        <v>662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165</v>
      </c>
      <c r="DT42" s="2" t="s">
        <v>242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348</v>
      </c>
      <c r="EF42" s="2" t="s">
        <v>219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229</v>
      </c>
      <c r="EP42" s="2" t="s">
        <v>143</v>
      </c>
      <c r="EQ42" s="2" t="s">
        <v>146</v>
      </c>
      <c r="ER42" s="2" t="s">
        <v>146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146</v>
      </c>
      <c r="FD42" s="2" t="s">
        <v>663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173</v>
      </c>
      <c r="FP42" s="2" t="s">
        <v>664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175</v>
      </c>
      <c r="GB42" s="2" t="s">
        <v>368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146</v>
      </c>
      <c r="GL42" s="2" t="s">
        <v>146</v>
      </c>
      <c r="GM42" s="2" t="s">
        <v>146</v>
      </c>
      <c r="GN42" s="2" t="s">
        <v>146</v>
      </c>
      <c r="GO42" s="2" t="s">
        <v>146</v>
      </c>
      <c r="GP42" s="2" t="s">
        <v>146</v>
      </c>
      <c r="GQ42" s="4"/>
      <c r="GR42" s="8"/>
      <c r="GS42" s="4"/>
      <c r="GT42" s="8"/>
      <c r="GU42" s="7"/>
      <c r="GV42" s="7"/>
      <c r="GW42" s="2" t="s">
        <v>156</v>
      </c>
      <c r="GX42" s="2" t="s">
        <v>143</v>
      </c>
      <c r="GY42" s="2" t="s">
        <v>503</v>
      </c>
      <c r="GZ42" s="2" t="s">
        <v>460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156</v>
      </c>
      <c r="HJ42" s="2" t="s">
        <v>143</v>
      </c>
      <c r="HK42" s="2" t="s">
        <v>146</v>
      </c>
      <c r="HL42" s="2" t="s">
        <v>665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4"/>
      <c r="IB42" s="8"/>
      <c r="IC42" s="4"/>
      <c r="ID42" s="8"/>
      <c r="IE42" s="7"/>
      <c r="IF42" s="7"/>
      <c r="IG42" s="2" t="s">
        <v>156</v>
      </c>
      <c r="IH42" s="2" t="s">
        <v>143</v>
      </c>
      <c r="II42" s="2" t="s">
        <v>232</v>
      </c>
      <c r="IJ42" s="2" t="s">
        <v>666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181</v>
      </c>
      <c r="IT42" s="2" t="s">
        <v>143</v>
      </c>
      <c r="IU42" s="2" t="s">
        <v>146</v>
      </c>
      <c r="IV42" s="2" t="s">
        <v>146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156</v>
      </c>
      <c r="JF42" s="2" t="s">
        <v>171</v>
      </c>
      <c r="JG42" s="2" t="s">
        <v>667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181</v>
      </c>
      <c r="JR42" s="2" t="s">
        <v>143</v>
      </c>
      <c r="JS42" s="2" t="s">
        <v>146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278</v>
      </c>
      <c r="KD42" s="2" t="s">
        <v>143</v>
      </c>
      <c r="KE42" s="2" t="s">
        <v>353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156</v>
      </c>
      <c r="KP42" s="2" t="s">
        <v>143</v>
      </c>
      <c r="KQ42" s="2" t="s">
        <v>210</v>
      </c>
      <c r="KR42" s="2" t="s">
        <v>668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181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181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156</v>
      </c>
      <c r="LZ42" s="2" t="s">
        <v>171</v>
      </c>
      <c r="MA42" s="2" t="s">
        <v>355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181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181</v>
      </c>
      <c r="NJ42" s="2" t="s">
        <v>171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171</v>
      </c>
      <c r="NW42" s="2" t="s">
        <v>374</v>
      </c>
      <c r="NX42" s="2" t="s">
        <v>235</v>
      </c>
      <c r="NY42" s="2" t="s">
        <v>159</v>
      </c>
      <c r="NZ42" s="2" t="s">
        <v>328</v>
      </c>
      <c r="OA42" s="4"/>
      <c r="OB42" s="8"/>
      <c r="OC42" s="4"/>
      <c r="OD42" s="8"/>
      <c r="OE42" s="7"/>
      <c r="OF42" s="7"/>
      <c r="OG42" s="2" t="s">
        <v>181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229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156</v>
      </c>
      <c r="PF42" s="2" t="s">
        <v>171</v>
      </c>
      <c r="PG42" s="2" t="s">
        <v>191</v>
      </c>
      <c r="PH42" s="2" t="s">
        <v>375</v>
      </c>
      <c r="PI42" s="2" t="s">
        <v>159</v>
      </c>
      <c r="PJ42" s="2" t="s">
        <v>146</v>
      </c>
      <c r="PK42" s="4">
        <v>142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>
        <v>30</v>
      </c>
    </row>
    <row r="43">
      <c r="A43" s="2" t="s">
        <v>669</v>
      </c>
      <c r="B43" s="2" t="s">
        <v>135</v>
      </c>
      <c r="C43" s="2" t="s">
        <v>136</v>
      </c>
      <c r="D43" s="2" t="s">
        <v>635</v>
      </c>
      <c r="E43" s="2" t="s">
        <v>636</v>
      </c>
      <c r="F43" s="2" t="s">
        <v>252</v>
      </c>
      <c r="G43" s="2" t="s">
        <v>146</v>
      </c>
      <c r="H43" s="2" t="s">
        <v>146</v>
      </c>
      <c r="I43" s="2" t="s">
        <v>670</v>
      </c>
      <c r="J43" s="2" t="s">
        <v>671</v>
      </c>
      <c r="K43" s="2" t="s">
        <v>672</v>
      </c>
      <c r="L43" s="3">
        <v>27.5</v>
      </c>
      <c r="M43" s="3">
        <v>28.87</v>
      </c>
      <c r="N43" s="3">
        <v>54.99</v>
      </c>
      <c r="O43" s="2" t="s">
        <v>143</v>
      </c>
      <c r="P43" s="2" t="s">
        <v>431</v>
      </c>
      <c r="Q43" s="2" t="s">
        <v>145</v>
      </c>
      <c r="R43" s="2" t="s">
        <v>146</v>
      </c>
      <c r="S43" s="2" t="s">
        <v>673</v>
      </c>
      <c r="T43" s="2" t="s">
        <v>146</v>
      </c>
      <c r="U43" s="2" t="s">
        <v>146</v>
      </c>
      <c r="V43" s="2" t="s">
        <v>258</v>
      </c>
      <c r="W43" s="2" t="s">
        <v>152</v>
      </c>
      <c r="X43" s="2" t="s">
        <v>146</v>
      </c>
      <c r="Y43" s="2" t="s">
        <v>259</v>
      </c>
      <c r="Z43" s="4">
        <v>16</v>
      </c>
      <c r="AA43" s="4">
        <f>=ROUNDDOWN(4.84848484848485,0)</f>
      </c>
      <c r="AB43" s="5">
        <v>3.3</v>
      </c>
      <c r="AC43" s="2" t="s">
        <v>146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1</v>
      </c>
      <c r="AQ43" s="8">
        <v>13.92</v>
      </c>
      <c r="AR43" s="4">
        <v>3</v>
      </c>
      <c r="AS43" s="8">
        <v>80.72</v>
      </c>
      <c r="AT43" s="7">
        <v>-0.6667</v>
      </c>
      <c r="AU43" s="7">
        <v>-0.8276</v>
      </c>
      <c r="AV43" s="4">
        <v>1</v>
      </c>
      <c r="AW43" s="8">
        <v>13.92</v>
      </c>
      <c r="AX43" s="4">
        <v>3</v>
      </c>
      <c r="AY43" s="8">
        <v>80.72</v>
      </c>
      <c r="AZ43" s="7">
        <v>-0.6667</v>
      </c>
      <c r="BA43" s="7">
        <v>-0.8276</v>
      </c>
      <c r="BB43" s="7">
        <v>1</v>
      </c>
      <c r="BC43" s="4">
        <v>1</v>
      </c>
      <c r="BD43" s="8">
        <v>13.92</v>
      </c>
      <c r="BE43" s="4">
        <v>6</v>
      </c>
      <c r="BF43" s="8">
        <v>145.83</v>
      </c>
      <c r="BG43" s="7">
        <v>-0.8333</v>
      </c>
      <c r="BH43" s="7">
        <v>-0.9045</v>
      </c>
      <c r="BI43" s="7">
        <v>1</v>
      </c>
      <c r="BJ43" s="4">
        <v>1</v>
      </c>
      <c r="BK43" s="8">
        <v>13.92</v>
      </c>
      <c r="BL43" s="2" t="s">
        <v>674</v>
      </c>
      <c r="BM43" s="7">
        <v>1</v>
      </c>
      <c r="BN43" s="7">
        <v>1</v>
      </c>
      <c r="BO43" s="4"/>
      <c r="BP43" s="8"/>
      <c r="BQ43" s="4">
        <v>1</v>
      </c>
      <c r="BR43" s="8">
        <v>29.57</v>
      </c>
      <c r="BS43" s="7">
        <v>-1</v>
      </c>
      <c r="BT43" s="7">
        <v>-1</v>
      </c>
      <c r="BU43" s="2" t="s">
        <v>156</v>
      </c>
      <c r="BV43" s="2" t="s">
        <v>143</v>
      </c>
      <c r="BW43" s="2" t="s">
        <v>261</v>
      </c>
      <c r="BX43" s="2" t="s">
        <v>675</v>
      </c>
      <c r="BY43" s="2" t="s">
        <v>159</v>
      </c>
      <c r="BZ43" s="2" t="s">
        <v>146</v>
      </c>
      <c r="CA43" s="4"/>
      <c r="CB43" s="8"/>
      <c r="CC43" s="4"/>
      <c r="CD43" s="8"/>
      <c r="CE43" s="7"/>
      <c r="CF43" s="7"/>
      <c r="CG43" s="2" t="s">
        <v>156</v>
      </c>
      <c r="CH43" s="2" t="s">
        <v>143</v>
      </c>
      <c r="CI43" s="2" t="s">
        <v>263</v>
      </c>
      <c r="CJ43" s="2" t="s">
        <v>264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143</v>
      </c>
      <c r="CU43" s="2" t="s">
        <v>263</v>
      </c>
      <c r="CV43" s="2" t="s">
        <v>265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171</v>
      </c>
      <c r="DG43" s="2" t="s">
        <v>676</v>
      </c>
      <c r="DH43" s="2" t="s">
        <v>677</v>
      </c>
      <c r="DI43" s="2" t="s">
        <v>159</v>
      </c>
      <c r="DJ43" s="2" t="s">
        <v>146</v>
      </c>
      <c r="DK43" s="4"/>
      <c r="DL43" s="8"/>
      <c r="DM43" s="4">
        <v>1</v>
      </c>
      <c r="DN43" s="8">
        <v>28.48</v>
      </c>
      <c r="DO43" s="7">
        <v>-1</v>
      </c>
      <c r="DP43" s="7">
        <v>-1</v>
      </c>
      <c r="DQ43" s="2" t="s">
        <v>156</v>
      </c>
      <c r="DR43" s="2" t="s">
        <v>143</v>
      </c>
      <c r="DS43" s="2" t="s">
        <v>268</v>
      </c>
      <c r="DT43" s="2" t="s">
        <v>269</v>
      </c>
      <c r="DU43" s="2" t="s">
        <v>159</v>
      </c>
      <c r="DV43" s="2" t="s">
        <v>146</v>
      </c>
      <c r="DW43" s="4">
        <v>1</v>
      </c>
      <c r="DX43" s="8">
        <v>13.92</v>
      </c>
      <c r="DY43" s="4"/>
      <c r="DZ43" s="8"/>
      <c r="EA43" s="7"/>
      <c r="EB43" s="7"/>
      <c r="EC43" s="2" t="s">
        <v>156</v>
      </c>
      <c r="ED43" s="2" t="s">
        <v>143</v>
      </c>
      <c r="EE43" s="2" t="s">
        <v>263</v>
      </c>
      <c r="EF43" s="2" t="s">
        <v>294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183</v>
      </c>
      <c r="EP43" s="2" t="s">
        <v>143</v>
      </c>
      <c r="EQ43" s="2" t="s">
        <v>146</v>
      </c>
      <c r="ER43" s="2" t="s">
        <v>146</v>
      </c>
      <c r="ES43" s="2" t="s">
        <v>159</v>
      </c>
      <c r="ET43" s="2" t="s">
        <v>146</v>
      </c>
      <c r="EU43" s="4"/>
      <c r="EV43" s="8"/>
      <c r="EW43" s="4">
        <v>1</v>
      </c>
      <c r="EX43" s="8">
        <v>22.67</v>
      </c>
      <c r="EY43" s="7">
        <v>-1</v>
      </c>
      <c r="EZ43" s="7">
        <v>-1</v>
      </c>
      <c r="FA43" s="2" t="s">
        <v>156</v>
      </c>
      <c r="FB43" s="2" t="s">
        <v>143</v>
      </c>
      <c r="FC43" s="2" t="s">
        <v>146</v>
      </c>
      <c r="FD43" s="2" t="s">
        <v>678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229</v>
      </c>
      <c r="FN43" s="2" t="s">
        <v>143</v>
      </c>
      <c r="FO43" s="2" t="s">
        <v>146</v>
      </c>
      <c r="FP43" s="2" t="s">
        <v>146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229</v>
      </c>
      <c r="FZ43" s="2" t="s">
        <v>143</v>
      </c>
      <c r="GA43" s="2" t="s">
        <v>272</v>
      </c>
      <c r="GB43" s="2" t="s">
        <v>146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146</v>
      </c>
      <c r="GL43" s="2" t="s">
        <v>146</v>
      </c>
      <c r="GM43" s="2" t="s">
        <v>146</v>
      </c>
      <c r="GN43" s="2" t="s">
        <v>146</v>
      </c>
      <c r="GO43" s="2" t="s">
        <v>146</v>
      </c>
      <c r="GP43" s="2" t="s">
        <v>146</v>
      </c>
      <c r="GQ43" s="4"/>
      <c r="GR43" s="8"/>
      <c r="GS43" s="4"/>
      <c r="GT43" s="8"/>
      <c r="GU43" s="7"/>
      <c r="GV43" s="7"/>
      <c r="GW43" s="2" t="s">
        <v>156</v>
      </c>
      <c r="GX43" s="2" t="s">
        <v>143</v>
      </c>
      <c r="GY43" s="2" t="s">
        <v>176</v>
      </c>
      <c r="GZ43" s="2" t="s">
        <v>679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274</v>
      </c>
      <c r="HJ43" s="2" t="s">
        <v>143</v>
      </c>
      <c r="HK43" s="2" t="s">
        <v>146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4"/>
      <c r="IB43" s="8"/>
      <c r="IC43" s="4"/>
      <c r="ID43" s="8"/>
      <c r="IE43" s="7"/>
      <c r="IF43" s="7"/>
      <c r="IG43" s="2" t="s">
        <v>156</v>
      </c>
      <c r="IH43" s="2" t="s">
        <v>143</v>
      </c>
      <c r="II43" s="2" t="s">
        <v>263</v>
      </c>
      <c r="IJ43" s="2" t="s">
        <v>294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181</v>
      </c>
      <c r="IT43" s="2" t="s">
        <v>143</v>
      </c>
      <c r="IU43" s="2" t="s">
        <v>146</v>
      </c>
      <c r="IV43" s="2" t="s">
        <v>146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156</v>
      </c>
      <c r="JF43" s="2" t="s">
        <v>171</v>
      </c>
      <c r="JG43" s="2" t="s">
        <v>276</v>
      </c>
      <c r="JH43" s="2" t="s">
        <v>680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181</v>
      </c>
      <c r="JR43" s="2" t="s">
        <v>143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156</v>
      </c>
      <c r="KD43" s="2" t="s">
        <v>143</v>
      </c>
      <c r="KE43" s="2" t="s">
        <v>240</v>
      </c>
      <c r="KF43" s="2" t="s">
        <v>546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156</v>
      </c>
      <c r="KP43" s="2" t="s">
        <v>143</v>
      </c>
      <c r="KQ43" s="2" t="s">
        <v>281</v>
      </c>
      <c r="KR43" s="2" t="s">
        <v>282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181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181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229</v>
      </c>
      <c r="LZ43" s="2" t="s">
        <v>171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181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181</v>
      </c>
      <c r="NJ43" s="2" t="s">
        <v>171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171</v>
      </c>
      <c r="NW43" s="2" t="s">
        <v>681</v>
      </c>
      <c r="NX43" s="2" t="s">
        <v>682</v>
      </c>
      <c r="NY43" s="2" t="s">
        <v>159</v>
      </c>
      <c r="NZ43" s="2" t="s">
        <v>328</v>
      </c>
      <c r="OA43" s="4"/>
      <c r="OB43" s="8"/>
      <c r="OC43" s="4"/>
      <c r="OD43" s="8"/>
      <c r="OE43" s="7"/>
      <c r="OF43" s="7"/>
      <c r="OG43" s="2" t="s">
        <v>181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229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171</v>
      </c>
      <c r="PG43" s="2" t="s">
        <v>191</v>
      </c>
      <c r="PH43" s="2" t="s">
        <v>375</v>
      </c>
      <c r="PI43" s="2" t="s">
        <v>159</v>
      </c>
      <c r="PJ43" s="2" t="s">
        <v>146</v>
      </c>
      <c r="PK43" s="4">
        <v>16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683</v>
      </c>
      <c r="B44" s="2" t="s">
        <v>135</v>
      </c>
      <c r="C44" s="2" t="s">
        <v>136</v>
      </c>
      <c r="D44" s="2" t="s">
        <v>635</v>
      </c>
      <c r="E44" s="2" t="s">
        <v>636</v>
      </c>
      <c r="F44" s="2" t="s">
        <v>252</v>
      </c>
      <c r="G44" s="2" t="s">
        <v>146</v>
      </c>
      <c r="H44" s="2" t="s">
        <v>146</v>
      </c>
      <c r="I44" s="2" t="s">
        <v>684</v>
      </c>
      <c r="J44" s="2" t="s">
        <v>685</v>
      </c>
      <c r="K44" s="2" t="s">
        <v>215</v>
      </c>
      <c r="L44" s="3">
        <v>19.8</v>
      </c>
      <c r="M44" s="3">
        <v>20.79</v>
      </c>
      <c r="N44" s="3">
        <v>44.99</v>
      </c>
      <c r="O44" s="2" t="s">
        <v>430</v>
      </c>
      <c r="P44" s="2" t="s">
        <v>431</v>
      </c>
      <c r="Q44" s="2" t="s">
        <v>145</v>
      </c>
      <c r="R44" s="2" t="s">
        <v>146</v>
      </c>
      <c r="S44" s="2" t="s">
        <v>686</v>
      </c>
      <c r="T44" s="2" t="s">
        <v>146</v>
      </c>
      <c r="U44" s="2" t="s">
        <v>640</v>
      </c>
      <c r="V44" s="2" t="s">
        <v>621</v>
      </c>
      <c r="W44" s="2" t="s">
        <v>687</v>
      </c>
      <c r="X44" s="2" t="s">
        <v>146</v>
      </c>
      <c r="Y44" s="2" t="s">
        <v>259</v>
      </c>
      <c r="Z44" s="4"/>
      <c r="AA44" s="4">
        <f>=ROUNDDOWN({0},0)</f>
      </c>
      <c r="AB44" s="5">
        <v>0.6</v>
      </c>
      <c r="AC44" s="2" t="s">
        <v>146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2</v>
      </c>
      <c r="AS44" s="8">
        <v>42.43</v>
      </c>
      <c r="AT44" s="7">
        <v>-1</v>
      </c>
      <c r="AU44" s="7">
        <v>-1</v>
      </c>
      <c r="AV44" s="4"/>
      <c r="AW44" s="8"/>
      <c r="AX44" s="4">
        <v>2</v>
      </c>
      <c r="AY44" s="8">
        <v>42.43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309</v>
      </c>
      <c r="BM44" s="7"/>
      <c r="BN44" s="7"/>
      <c r="BO44" s="4"/>
      <c r="BP44" s="8"/>
      <c r="BQ44" s="4">
        <v>1</v>
      </c>
      <c r="BR44" s="8">
        <v>21.86</v>
      </c>
      <c r="BS44" s="7">
        <v>-1</v>
      </c>
      <c r="BT44" s="7">
        <v>-1</v>
      </c>
      <c r="BU44" s="2" t="s">
        <v>156</v>
      </c>
      <c r="BV44" s="2" t="s">
        <v>171</v>
      </c>
      <c r="BW44" s="2" t="s">
        <v>261</v>
      </c>
      <c r="BX44" s="2" t="s">
        <v>539</v>
      </c>
      <c r="BY44" s="2" t="s">
        <v>159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171</v>
      </c>
      <c r="CI44" s="2" t="s">
        <v>263</v>
      </c>
      <c r="CJ44" s="2" t="s">
        <v>264</v>
      </c>
      <c r="CK44" s="2" t="s">
        <v>328</v>
      </c>
      <c r="CL44" s="2" t="s">
        <v>146</v>
      </c>
      <c r="CM44" s="4"/>
      <c r="CN44" s="8"/>
      <c r="CO44" s="4"/>
      <c r="CP44" s="8"/>
      <c r="CQ44" s="7"/>
      <c r="CR44" s="7"/>
      <c r="CS44" s="2" t="s">
        <v>156</v>
      </c>
      <c r="CT44" s="2" t="s">
        <v>171</v>
      </c>
      <c r="CU44" s="2" t="s">
        <v>263</v>
      </c>
      <c r="CV44" s="2" t="s">
        <v>291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190</v>
      </c>
      <c r="DF44" s="2" t="s">
        <v>171</v>
      </c>
      <c r="DG44" s="2" t="s">
        <v>676</v>
      </c>
      <c r="DH44" s="2" t="s">
        <v>680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171</v>
      </c>
      <c r="DS44" s="2" t="s">
        <v>268</v>
      </c>
      <c r="DT44" s="2" t="s">
        <v>269</v>
      </c>
      <c r="DU44" s="2" t="s">
        <v>159</v>
      </c>
      <c r="DV44" s="2" t="s">
        <v>146</v>
      </c>
      <c r="DW44" s="4"/>
      <c r="DX44" s="8"/>
      <c r="DY44" s="4">
        <v>1</v>
      </c>
      <c r="DZ44" s="8">
        <v>20.57</v>
      </c>
      <c r="EA44" s="7">
        <v>-1</v>
      </c>
      <c r="EB44" s="7">
        <v>-1</v>
      </c>
      <c r="EC44" s="2" t="s">
        <v>156</v>
      </c>
      <c r="ED44" s="2" t="s">
        <v>171</v>
      </c>
      <c r="EE44" s="2" t="s">
        <v>263</v>
      </c>
      <c r="EF44" s="2" t="s">
        <v>294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183</v>
      </c>
      <c r="EP44" s="2" t="s">
        <v>171</v>
      </c>
      <c r="EQ44" s="2" t="s">
        <v>146</v>
      </c>
      <c r="ER44" s="2" t="s">
        <v>146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156</v>
      </c>
      <c r="FB44" s="2" t="s">
        <v>171</v>
      </c>
      <c r="FC44" s="2" t="s">
        <v>146</v>
      </c>
      <c r="FD44" s="2" t="s">
        <v>688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229</v>
      </c>
      <c r="FN44" s="2" t="s">
        <v>171</v>
      </c>
      <c r="FO44" s="2" t="s">
        <v>146</v>
      </c>
      <c r="FP44" s="2" t="s">
        <v>146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229</v>
      </c>
      <c r="FZ44" s="2" t="s">
        <v>171</v>
      </c>
      <c r="GA44" s="2" t="s">
        <v>272</v>
      </c>
      <c r="GB44" s="2" t="s">
        <v>146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146</v>
      </c>
      <c r="GL44" s="2" t="s">
        <v>146</v>
      </c>
      <c r="GM44" s="2" t="s">
        <v>146</v>
      </c>
      <c r="GN44" s="2" t="s">
        <v>146</v>
      </c>
      <c r="GO44" s="2" t="s">
        <v>146</v>
      </c>
      <c r="GP44" s="2" t="s">
        <v>146</v>
      </c>
      <c r="GQ44" s="4"/>
      <c r="GR44" s="8"/>
      <c r="GS44" s="4"/>
      <c r="GT44" s="8"/>
      <c r="GU44" s="7"/>
      <c r="GV44" s="7"/>
      <c r="GW44" s="2" t="s">
        <v>156</v>
      </c>
      <c r="GX44" s="2" t="s">
        <v>171</v>
      </c>
      <c r="GY44" s="2" t="s">
        <v>176</v>
      </c>
      <c r="GZ44" s="2" t="s">
        <v>333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274</v>
      </c>
      <c r="HJ44" s="2" t="s">
        <v>171</v>
      </c>
      <c r="HK44" s="2" t="s">
        <v>146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4"/>
      <c r="IB44" s="8"/>
      <c r="IC44" s="4"/>
      <c r="ID44" s="8"/>
      <c r="IE44" s="7"/>
      <c r="IF44" s="7"/>
      <c r="IG44" s="2" t="s">
        <v>156</v>
      </c>
      <c r="IH44" s="2" t="s">
        <v>171</v>
      </c>
      <c r="II44" s="2" t="s">
        <v>263</v>
      </c>
      <c r="IJ44" s="2" t="s">
        <v>294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181</v>
      </c>
      <c r="IT44" s="2" t="s">
        <v>171</v>
      </c>
      <c r="IU44" s="2" t="s">
        <v>146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156</v>
      </c>
      <c r="JF44" s="2" t="s">
        <v>171</v>
      </c>
      <c r="JG44" s="2" t="s">
        <v>276</v>
      </c>
      <c r="JH44" s="2" t="s">
        <v>680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181</v>
      </c>
      <c r="JR44" s="2" t="s">
        <v>171</v>
      </c>
      <c r="JS44" s="2" t="s">
        <v>146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156</v>
      </c>
      <c r="KD44" s="2" t="s">
        <v>171</v>
      </c>
      <c r="KE44" s="2" t="s">
        <v>689</v>
      </c>
      <c r="KF44" s="2" t="s">
        <v>546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156</v>
      </c>
      <c r="KP44" s="2" t="s">
        <v>171</v>
      </c>
      <c r="KQ44" s="2" t="s">
        <v>281</v>
      </c>
      <c r="KR44" s="2" t="s">
        <v>282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181</v>
      </c>
      <c r="LB44" s="2" t="s">
        <v>171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181</v>
      </c>
      <c r="LN44" s="2" t="s">
        <v>171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229</v>
      </c>
      <c r="LZ44" s="2" t="s">
        <v>171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181</v>
      </c>
      <c r="MX44" s="2" t="s">
        <v>171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181</v>
      </c>
      <c r="NJ44" s="2" t="s">
        <v>171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171</v>
      </c>
      <c r="NW44" s="2" t="s">
        <v>374</v>
      </c>
      <c r="NX44" s="2" t="s">
        <v>486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181</v>
      </c>
      <c r="OH44" s="2" t="s">
        <v>171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229</v>
      </c>
      <c r="OT44" s="2" t="s">
        <v>171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171</v>
      </c>
      <c r="PG44" s="2" t="s">
        <v>191</v>
      </c>
      <c r="PH44" s="2" t="s">
        <v>146</v>
      </c>
      <c r="PI44" s="2" t="s">
        <v>159</v>
      </c>
      <c r="PJ44" s="2" t="s">
        <v>146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690</v>
      </c>
      <c r="B45" s="2" t="s">
        <v>135</v>
      </c>
      <c r="C45" s="2" t="s">
        <v>136</v>
      </c>
      <c r="D45" s="2" t="s">
        <v>635</v>
      </c>
      <c r="E45" s="2" t="s">
        <v>636</v>
      </c>
      <c r="F45" s="2" t="s">
        <v>252</v>
      </c>
      <c r="G45" s="2" t="s">
        <v>146</v>
      </c>
      <c r="H45" s="2" t="s">
        <v>146</v>
      </c>
      <c r="I45" s="2" t="s">
        <v>670</v>
      </c>
      <c r="J45" s="2" t="s">
        <v>691</v>
      </c>
      <c r="K45" s="2" t="s">
        <v>255</v>
      </c>
      <c r="L45" s="3">
        <v>22.5</v>
      </c>
      <c r="M45" s="3">
        <v>23.62</v>
      </c>
      <c r="N45" s="3">
        <v>44.99</v>
      </c>
      <c r="O45" s="2" t="s">
        <v>430</v>
      </c>
      <c r="P45" s="2" t="s">
        <v>431</v>
      </c>
      <c r="Q45" s="2" t="s">
        <v>145</v>
      </c>
      <c r="R45" s="2" t="s">
        <v>146</v>
      </c>
      <c r="S45" s="2" t="s">
        <v>692</v>
      </c>
      <c r="T45" s="2" t="s">
        <v>146</v>
      </c>
      <c r="U45" s="2" t="s">
        <v>146</v>
      </c>
      <c r="V45" s="2" t="s">
        <v>621</v>
      </c>
      <c r="W45" s="2" t="s">
        <v>693</v>
      </c>
      <c r="X45" s="2" t="s">
        <v>411</v>
      </c>
      <c r="Y45" s="2" t="s">
        <v>259</v>
      </c>
      <c r="Z45" s="4"/>
      <c r="AA45" s="4">
        <f>=ROUNDDOWN({0},0)</f>
      </c>
      <c r="AB45" s="5">
        <v>0.3</v>
      </c>
      <c r="AC45" s="2" t="s">
        <v>146</v>
      </c>
      <c r="AD45" s="4"/>
      <c r="AE45" s="4"/>
      <c r="AF45" s="6">
        <v>68</v>
      </c>
      <c r="AG45" s="6"/>
      <c r="AH45" s="7">
        <v>0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1</v>
      </c>
      <c r="AS45" s="8">
        <v>22.68</v>
      </c>
      <c r="AT45" s="7">
        <v>-1</v>
      </c>
      <c r="AU45" s="7">
        <v>-1</v>
      </c>
      <c r="AV45" s="4"/>
      <c r="AW45" s="8"/>
      <c r="AX45" s="4">
        <v>1</v>
      </c>
      <c r="AY45" s="8">
        <v>22.68</v>
      </c>
      <c r="AZ45" s="7">
        <v>-1</v>
      </c>
      <c r="BA45" s="7">
        <v>-1</v>
      </c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171</v>
      </c>
      <c r="BW45" s="2" t="s">
        <v>261</v>
      </c>
      <c r="BX45" s="2" t="s">
        <v>675</v>
      </c>
      <c r="BY45" s="2" t="s">
        <v>159</v>
      </c>
      <c r="BZ45" s="2" t="s">
        <v>146</v>
      </c>
      <c r="CA45" s="4"/>
      <c r="CB45" s="8"/>
      <c r="CC45" s="4"/>
      <c r="CD45" s="8"/>
      <c r="CE45" s="7"/>
      <c r="CF45" s="7"/>
      <c r="CG45" s="2" t="s">
        <v>156</v>
      </c>
      <c r="CH45" s="2" t="s">
        <v>171</v>
      </c>
      <c r="CI45" s="2" t="s">
        <v>263</v>
      </c>
      <c r="CJ45" s="2" t="s">
        <v>547</v>
      </c>
      <c r="CK45" s="2" t="s">
        <v>328</v>
      </c>
      <c r="CL45" s="2" t="s">
        <v>146</v>
      </c>
      <c r="CM45" s="4"/>
      <c r="CN45" s="8"/>
      <c r="CO45" s="4"/>
      <c r="CP45" s="8"/>
      <c r="CQ45" s="7"/>
      <c r="CR45" s="7"/>
      <c r="CS45" s="2" t="s">
        <v>156</v>
      </c>
      <c r="CT45" s="2" t="s">
        <v>171</v>
      </c>
      <c r="CU45" s="2" t="s">
        <v>263</v>
      </c>
      <c r="CV45" s="2" t="s">
        <v>265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171</v>
      </c>
      <c r="DG45" s="2" t="s">
        <v>676</v>
      </c>
      <c r="DH45" s="2" t="s">
        <v>694</v>
      </c>
      <c r="DI45" s="2" t="s">
        <v>159</v>
      </c>
      <c r="DJ45" s="2" t="s">
        <v>146</v>
      </c>
      <c r="DK45" s="4"/>
      <c r="DL45" s="8"/>
      <c r="DM45" s="4"/>
      <c r="DN45" s="8"/>
      <c r="DO45" s="7"/>
      <c r="DP45" s="7"/>
      <c r="DQ45" s="2" t="s">
        <v>156</v>
      </c>
      <c r="DR45" s="2" t="s">
        <v>171</v>
      </c>
      <c r="DS45" s="2" t="s">
        <v>268</v>
      </c>
      <c r="DT45" s="2" t="s">
        <v>269</v>
      </c>
      <c r="DU45" s="2" t="s">
        <v>159</v>
      </c>
      <c r="DV45" s="2" t="s">
        <v>146</v>
      </c>
      <c r="DW45" s="4"/>
      <c r="DX45" s="8"/>
      <c r="DY45" s="4">
        <v>1</v>
      </c>
      <c r="DZ45" s="8">
        <v>22.68</v>
      </c>
      <c r="EA45" s="7">
        <v>-1</v>
      </c>
      <c r="EB45" s="7">
        <v>-1</v>
      </c>
      <c r="EC45" s="2" t="s">
        <v>156</v>
      </c>
      <c r="ED45" s="2" t="s">
        <v>171</v>
      </c>
      <c r="EE45" s="2" t="s">
        <v>263</v>
      </c>
      <c r="EF45" s="2" t="s">
        <v>695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229</v>
      </c>
      <c r="EP45" s="2" t="s">
        <v>171</v>
      </c>
      <c r="EQ45" s="2" t="s">
        <v>146</v>
      </c>
      <c r="ER45" s="2" t="s">
        <v>146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156</v>
      </c>
      <c r="FB45" s="2" t="s">
        <v>171</v>
      </c>
      <c r="FC45" s="2" t="s">
        <v>146</v>
      </c>
      <c r="FD45" s="2" t="s">
        <v>696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229</v>
      </c>
      <c r="FN45" s="2" t="s">
        <v>171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229</v>
      </c>
      <c r="FZ45" s="2" t="s">
        <v>171</v>
      </c>
      <c r="GA45" s="2" t="s">
        <v>272</v>
      </c>
      <c r="GB45" s="2" t="s">
        <v>146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146</v>
      </c>
      <c r="GL45" s="2" t="s">
        <v>146</v>
      </c>
      <c r="GM45" s="2" t="s">
        <v>146</v>
      </c>
      <c r="GN45" s="2" t="s">
        <v>146</v>
      </c>
      <c r="GO45" s="2" t="s">
        <v>146</v>
      </c>
      <c r="GP45" s="2" t="s">
        <v>146</v>
      </c>
      <c r="GQ45" s="4"/>
      <c r="GR45" s="8"/>
      <c r="GS45" s="4"/>
      <c r="GT45" s="8"/>
      <c r="GU45" s="7"/>
      <c r="GV45" s="7"/>
      <c r="GW45" s="2" t="s">
        <v>156</v>
      </c>
      <c r="GX45" s="2" t="s">
        <v>171</v>
      </c>
      <c r="GY45" s="2" t="s">
        <v>176</v>
      </c>
      <c r="GZ45" s="2" t="s">
        <v>679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274</v>
      </c>
      <c r="HJ45" s="2" t="s">
        <v>171</v>
      </c>
      <c r="HK45" s="2" t="s">
        <v>146</v>
      </c>
      <c r="HL45" s="2" t="s">
        <v>146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4"/>
      <c r="IB45" s="8"/>
      <c r="IC45" s="4"/>
      <c r="ID45" s="8"/>
      <c r="IE45" s="7"/>
      <c r="IF45" s="7"/>
      <c r="IG45" s="2" t="s">
        <v>156</v>
      </c>
      <c r="IH45" s="2" t="s">
        <v>171</v>
      </c>
      <c r="II45" s="2" t="s">
        <v>263</v>
      </c>
      <c r="IJ45" s="2" t="s">
        <v>275</v>
      </c>
      <c r="IK45" s="2" t="s">
        <v>159</v>
      </c>
      <c r="IL45" s="2" t="s">
        <v>146</v>
      </c>
      <c r="IM45" s="4"/>
      <c r="IN45" s="8"/>
      <c r="IO45" s="4"/>
      <c r="IP45" s="8"/>
      <c r="IQ45" s="7"/>
      <c r="IR45" s="7"/>
      <c r="IS45" s="2" t="s">
        <v>181</v>
      </c>
      <c r="IT45" s="2" t="s">
        <v>171</v>
      </c>
      <c r="IU45" s="2" t="s">
        <v>146</v>
      </c>
      <c r="IV45" s="2" t="s">
        <v>146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156</v>
      </c>
      <c r="JF45" s="2" t="s">
        <v>171</v>
      </c>
      <c r="JG45" s="2" t="s">
        <v>276</v>
      </c>
      <c r="JH45" s="2" t="s">
        <v>680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181</v>
      </c>
      <c r="JR45" s="2" t="s">
        <v>171</v>
      </c>
      <c r="JS45" s="2" t="s">
        <v>146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278</v>
      </c>
      <c r="KD45" s="2" t="s">
        <v>171</v>
      </c>
      <c r="KE45" s="2" t="s">
        <v>689</v>
      </c>
      <c r="KF45" s="2" t="s">
        <v>546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156</v>
      </c>
      <c r="KP45" s="2" t="s">
        <v>171</v>
      </c>
      <c r="KQ45" s="2" t="s">
        <v>281</v>
      </c>
      <c r="KR45" s="2" t="s">
        <v>282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181</v>
      </c>
      <c r="LB45" s="2" t="s">
        <v>171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181</v>
      </c>
      <c r="LN45" s="2" t="s">
        <v>171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229</v>
      </c>
      <c r="LZ45" s="2" t="s">
        <v>171</v>
      </c>
      <c r="MA45" s="2" t="s">
        <v>146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181</v>
      </c>
      <c r="MX45" s="2" t="s">
        <v>171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181</v>
      </c>
      <c r="NJ45" s="2" t="s">
        <v>171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171</v>
      </c>
      <c r="NW45" s="2" t="s">
        <v>681</v>
      </c>
      <c r="NX45" s="2" t="s">
        <v>682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181</v>
      </c>
      <c r="OH45" s="2" t="s">
        <v>171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229</v>
      </c>
      <c r="OT45" s="2" t="s">
        <v>171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156</v>
      </c>
      <c r="PF45" s="2" t="s">
        <v>171</v>
      </c>
      <c r="PG45" s="2" t="s">
        <v>191</v>
      </c>
      <c r="PH45" s="2" t="s">
        <v>146</v>
      </c>
      <c r="PI45" s="2" t="s">
        <v>159</v>
      </c>
      <c r="PJ45" s="2" t="s">
        <v>146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697</v>
      </c>
      <c r="B46" s="2" t="s">
        <v>135</v>
      </c>
      <c r="C46" s="2" t="s">
        <v>136</v>
      </c>
      <c r="D46" s="2" t="s">
        <v>635</v>
      </c>
      <c r="E46" s="2" t="s">
        <v>698</v>
      </c>
      <c r="F46" s="2" t="s">
        <v>428</v>
      </c>
      <c r="G46" s="2" t="s">
        <v>428</v>
      </c>
      <c r="H46" s="2" t="s">
        <v>428</v>
      </c>
      <c r="I46" s="2" t="s">
        <v>699</v>
      </c>
      <c r="J46" s="2" t="s">
        <v>671</v>
      </c>
      <c r="K46" s="2" t="s">
        <v>215</v>
      </c>
      <c r="L46" s="3">
        <v>18</v>
      </c>
      <c r="M46" s="3">
        <v>18.9</v>
      </c>
      <c r="N46" s="3">
        <v>39.99</v>
      </c>
      <c r="O46" s="2" t="s">
        <v>430</v>
      </c>
      <c r="P46" s="2" t="s">
        <v>431</v>
      </c>
      <c r="Q46" s="2" t="s">
        <v>145</v>
      </c>
      <c r="R46" s="2" t="s">
        <v>146</v>
      </c>
      <c r="S46" s="2" t="s">
        <v>432</v>
      </c>
      <c r="T46" s="2" t="s">
        <v>146</v>
      </c>
      <c r="U46" s="2" t="s">
        <v>640</v>
      </c>
      <c r="V46" s="2" t="s">
        <v>150</v>
      </c>
      <c r="W46" s="2" t="s">
        <v>152</v>
      </c>
      <c r="X46" s="2" t="s">
        <v>700</v>
      </c>
      <c r="Y46" s="2" t="s">
        <v>597</v>
      </c>
      <c r="Z46" s="4"/>
      <c r="AA46" s="4">
        <f>=ROUNDDOWN({0},0)</f>
      </c>
      <c r="AB46" s="5"/>
      <c r="AC46" s="2" t="s">
        <v>146</v>
      </c>
      <c r="AD46" s="4"/>
      <c r="AE46" s="4"/>
      <c r="AF46" s="6">
        <v>65</v>
      </c>
      <c r="AG46" s="6"/>
      <c r="AH46" s="7">
        <v>0.2857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39.68</v>
      </c>
      <c r="AR46" s="4"/>
      <c r="AS46" s="8"/>
      <c r="AT46" s="7"/>
      <c r="AU46" s="7"/>
      <c r="AV46" s="4">
        <v>2</v>
      </c>
      <c r="AW46" s="8">
        <v>39.68</v>
      </c>
      <c r="AX46" s="4"/>
      <c r="AY46" s="8"/>
      <c r="AZ46" s="7"/>
      <c r="BA46" s="7"/>
      <c r="BB46" s="7">
        <v>1</v>
      </c>
      <c r="BC46" s="4">
        <v>2</v>
      </c>
      <c r="BD46" s="8">
        <v>39.68</v>
      </c>
      <c r="BE46" s="4"/>
      <c r="BF46" s="8"/>
      <c r="BG46" s="7"/>
      <c r="BH46" s="7"/>
      <c r="BI46" s="7">
        <v>1</v>
      </c>
      <c r="BJ46" s="4">
        <v>2</v>
      </c>
      <c r="BK46" s="8">
        <v>39.68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143</v>
      </c>
      <c r="BW46" s="2" t="s">
        <v>701</v>
      </c>
      <c r="BX46" s="2" t="s">
        <v>702</v>
      </c>
      <c r="BY46" s="2" t="s">
        <v>159</v>
      </c>
      <c r="BZ46" s="2" t="s">
        <v>146</v>
      </c>
      <c r="CA46" s="4"/>
      <c r="CB46" s="8"/>
      <c r="CC46" s="4"/>
      <c r="CD46" s="8"/>
      <c r="CE46" s="7"/>
      <c r="CF46" s="7"/>
      <c r="CG46" s="2" t="s">
        <v>156</v>
      </c>
      <c r="CH46" s="2" t="s">
        <v>171</v>
      </c>
      <c r="CI46" s="2" t="s">
        <v>701</v>
      </c>
      <c r="CJ46" s="2" t="s">
        <v>333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440</v>
      </c>
      <c r="CV46" s="2" t="s">
        <v>146</v>
      </c>
      <c r="CW46" s="2" t="s">
        <v>159</v>
      </c>
      <c r="CX46" s="2" t="s">
        <v>146</v>
      </c>
      <c r="CY46" s="4">
        <v>2</v>
      </c>
      <c r="CZ46" s="8">
        <v>39.68</v>
      </c>
      <c r="DA46" s="4"/>
      <c r="DB46" s="8"/>
      <c r="DC46" s="7"/>
      <c r="DD46" s="7"/>
      <c r="DE46" s="2" t="s">
        <v>156</v>
      </c>
      <c r="DF46" s="2" t="s">
        <v>143</v>
      </c>
      <c r="DG46" s="2" t="s">
        <v>644</v>
      </c>
      <c r="DH46" s="2" t="s">
        <v>437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143</v>
      </c>
      <c r="DS46" s="2" t="s">
        <v>315</v>
      </c>
      <c r="DT46" s="2" t="s">
        <v>703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603</v>
      </c>
      <c r="EF46" s="2" t="s">
        <v>146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229</v>
      </c>
      <c r="EP46" s="2" t="s">
        <v>143</v>
      </c>
      <c r="EQ46" s="2" t="s">
        <v>146</v>
      </c>
      <c r="ER46" s="2" t="s">
        <v>146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183</v>
      </c>
      <c r="FB46" s="2" t="s">
        <v>143</v>
      </c>
      <c r="FC46" s="2" t="s">
        <v>146</v>
      </c>
      <c r="FD46" s="2" t="s">
        <v>146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229</v>
      </c>
      <c r="FN46" s="2" t="s">
        <v>143</v>
      </c>
      <c r="FO46" s="2" t="s">
        <v>146</v>
      </c>
      <c r="FP46" s="2" t="s">
        <v>146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229</v>
      </c>
      <c r="FZ46" s="2" t="s">
        <v>143</v>
      </c>
      <c r="GA46" s="2" t="s">
        <v>146</v>
      </c>
      <c r="GB46" s="2" t="s">
        <v>146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181</v>
      </c>
      <c r="GL46" s="2" t="s">
        <v>171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183</v>
      </c>
      <c r="GX46" s="2" t="s">
        <v>143</v>
      </c>
      <c r="GY46" s="2" t="s">
        <v>146</v>
      </c>
      <c r="GZ46" s="2" t="s">
        <v>146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229</v>
      </c>
      <c r="HJ46" s="2" t="s">
        <v>143</v>
      </c>
      <c r="HK46" s="2" t="s">
        <v>146</v>
      </c>
      <c r="HL46" s="2" t="s">
        <v>146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181</v>
      </c>
      <c r="HV46" s="2" t="s">
        <v>143</v>
      </c>
      <c r="HW46" s="2" t="s">
        <v>146</v>
      </c>
      <c r="HX46" s="2" t="s">
        <v>146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156</v>
      </c>
      <c r="IH46" s="2" t="s">
        <v>143</v>
      </c>
      <c r="II46" s="2" t="s">
        <v>605</v>
      </c>
      <c r="IJ46" s="2" t="s">
        <v>146</v>
      </c>
      <c r="IK46" s="2" t="s">
        <v>159</v>
      </c>
      <c r="IL46" s="2" t="s">
        <v>146</v>
      </c>
      <c r="IM46" s="4"/>
      <c r="IN46" s="8"/>
      <c r="IO46" s="4"/>
      <c r="IP46" s="8"/>
      <c r="IQ46" s="7"/>
      <c r="IR46" s="7"/>
      <c r="IS46" s="2" t="s">
        <v>181</v>
      </c>
      <c r="IT46" s="2" t="s">
        <v>143</v>
      </c>
      <c r="IU46" s="2" t="s">
        <v>146</v>
      </c>
      <c r="IV46" s="2" t="s">
        <v>146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146</v>
      </c>
      <c r="JF46" s="2" t="s">
        <v>146</v>
      </c>
      <c r="JG46" s="2" t="s">
        <v>146</v>
      </c>
      <c r="JH46" s="2" t="s">
        <v>146</v>
      </c>
      <c r="JI46" s="2" t="s">
        <v>146</v>
      </c>
      <c r="JJ46" s="2" t="s">
        <v>146</v>
      </c>
      <c r="JK46" s="4"/>
      <c r="JL46" s="8"/>
      <c r="JM46" s="4"/>
      <c r="JN46" s="8"/>
      <c r="JO46" s="7"/>
      <c r="JP46" s="7"/>
      <c r="JQ46" s="2" t="s">
        <v>181</v>
      </c>
      <c r="JR46" s="2" t="s">
        <v>143</v>
      </c>
      <c r="JS46" s="2" t="s">
        <v>146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156</v>
      </c>
      <c r="KD46" s="2" t="s">
        <v>143</v>
      </c>
      <c r="KE46" s="2" t="s">
        <v>559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183</v>
      </c>
      <c r="KP46" s="2" t="s">
        <v>143</v>
      </c>
      <c r="KQ46" s="2" t="s">
        <v>146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181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181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171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229</v>
      </c>
      <c r="ML46" s="2" t="s">
        <v>143</v>
      </c>
      <c r="MM46" s="2" t="s">
        <v>146</v>
      </c>
      <c r="MN46" s="2" t="s">
        <v>146</v>
      </c>
      <c r="MO46" s="2" t="s">
        <v>159</v>
      </c>
      <c r="MP46" s="2" t="s">
        <v>146</v>
      </c>
      <c r="MQ46" s="4"/>
      <c r="MR46" s="8"/>
      <c r="MS46" s="4"/>
      <c r="MT46" s="8"/>
      <c r="MU46" s="7"/>
      <c r="MV46" s="7"/>
      <c r="MW46" s="2" t="s">
        <v>181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171</v>
      </c>
      <c r="NW46" s="2" t="s">
        <v>315</v>
      </c>
      <c r="NX46" s="2" t="s">
        <v>704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181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190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183</v>
      </c>
      <c r="PF46" s="2" t="s">
        <v>171</v>
      </c>
      <c r="PG46" s="2" t="s">
        <v>146</v>
      </c>
      <c r="PH46" s="2" t="s">
        <v>146</v>
      </c>
      <c r="PI46" s="2" t="s">
        <v>159</v>
      </c>
      <c r="PJ46" s="2" t="s">
        <v>146</v>
      </c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705</v>
      </c>
      <c r="B47" s="2" t="s">
        <v>135</v>
      </c>
      <c r="C47" s="2" t="s">
        <v>136</v>
      </c>
      <c r="D47" s="2" t="s">
        <v>706</v>
      </c>
      <c r="E47" s="2" t="s">
        <v>707</v>
      </c>
      <c r="F47" s="2" t="s">
        <v>139</v>
      </c>
      <c r="G47" s="2" t="s">
        <v>139</v>
      </c>
      <c r="H47" s="2" t="s">
        <v>139</v>
      </c>
      <c r="I47" s="2" t="s">
        <v>708</v>
      </c>
      <c r="J47" s="2" t="s">
        <v>709</v>
      </c>
      <c r="K47" s="2" t="s">
        <v>215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216</v>
      </c>
      <c r="T47" s="2" t="s">
        <v>148</v>
      </c>
      <c r="U47" s="2" t="s">
        <v>640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129</v>
      </c>
      <c r="AA47" s="4">
        <f>=ROUNDDOWN(30,0)</f>
      </c>
      <c r="AB47" s="5">
        <v>4.3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5</v>
      </c>
      <c r="AQ47" s="8">
        <v>94</v>
      </c>
      <c r="AR47" s="4">
        <v>1</v>
      </c>
      <c r="AS47" s="8">
        <v>18.72</v>
      </c>
      <c r="AT47" s="7">
        <v>4</v>
      </c>
      <c r="AU47" s="7">
        <v>4.0214</v>
      </c>
      <c r="AV47" s="4">
        <v>5</v>
      </c>
      <c r="AW47" s="8">
        <v>94</v>
      </c>
      <c r="AX47" s="4">
        <v>1</v>
      </c>
      <c r="AY47" s="8">
        <v>18.72</v>
      </c>
      <c r="AZ47" s="7">
        <v>4</v>
      </c>
      <c r="BA47" s="7">
        <v>4.0214</v>
      </c>
      <c r="BB47" s="7">
        <v>1</v>
      </c>
      <c r="BC47" s="4">
        <v>5</v>
      </c>
      <c r="BD47" s="8">
        <v>94</v>
      </c>
      <c r="BE47" s="4">
        <v>5</v>
      </c>
      <c r="BF47" s="8">
        <v>88.78</v>
      </c>
      <c r="BG47" s="7" t="s">
        <v>146</v>
      </c>
      <c r="BH47" s="7">
        <v>0.0588</v>
      </c>
      <c r="BI47" s="7">
        <v>1</v>
      </c>
      <c r="BJ47" s="4">
        <v>5</v>
      </c>
      <c r="BK47" s="8">
        <v>94</v>
      </c>
      <c r="BL47" s="2" t="s">
        <v>509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156</v>
      </c>
      <c r="BV47" s="2" t="s">
        <v>143</v>
      </c>
      <c r="BW47" s="2" t="s">
        <v>157</v>
      </c>
      <c r="BX47" s="2" t="s">
        <v>710</v>
      </c>
      <c r="BY47" s="2" t="s">
        <v>159</v>
      </c>
      <c r="BZ47" s="2" t="s">
        <v>146</v>
      </c>
      <c r="CA47" s="4">
        <v>2</v>
      </c>
      <c r="CB47" s="8">
        <v>37.84</v>
      </c>
      <c r="CC47" s="4"/>
      <c r="CD47" s="8"/>
      <c r="CE47" s="7"/>
      <c r="CF47" s="7"/>
      <c r="CG47" s="2" t="s">
        <v>156</v>
      </c>
      <c r="CH47" s="2" t="s">
        <v>143</v>
      </c>
      <c r="CI47" s="2" t="s">
        <v>157</v>
      </c>
      <c r="CJ47" s="2" t="s">
        <v>665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220</v>
      </c>
      <c r="CV47" s="2" t="s">
        <v>480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163</v>
      </c>
      <c r="DH47" s="2" t="s">
        <v>711</v>
      </c>
      <c r="DI47" s="2" t="s">
        <v>159</v>
      </c>
      <c r="DJ47" s="2" t="s">
        <v>146</v>
      </c>
      <c r="DK47" s="4"/>
      <c r="DL47" s="8"/>
      <c r="DM47" s="4"/>
      <c r="DN47" s="8"/>
      <c r="DO47" s="7"/>
      <c r="DP47" s="7"/>
      <c r="DQ47" s="2" t="s">
        <v>156</v>
      </c>
      <c r="DR47" s="2" t="s">
        <v>143</v>
      </c>
      <c r="DS47" s="2" t="s">
        <v>165</v>
      </c>
      <c r="DT47" s="2" t="s">
        <v>223</v>
      </c>
      <c r="DU47" s="2" t="s">
        <v>159</v>
      </c>
      <c r="DV47" s="2" t="s">
        <v>146</v>
      </c>
      <c r="DW47" s="4">
        <v>3</v>
      </c>
      <c r="DX47" s="8">
        <v>56.16</v>
      </c>
      <c r="DY47" s="4">
        <v>1</v>
      </c>
      <c r="DZ47" s="8">
        <v>18.72</v>
      </c>
      <c r="EA47" s="7">
        <v>2</v>
      </c>
      <c r="EB47" s="7">
        <v>2</v>
      </c>
      <c r="EC47" s="2" t="s">
        <v>156</v>
      </c>
      <c r="ED47" s="2" t="s">
        <v>143</v>
      </c>
      <c r="EE47" s="2" t="s">
        <v>157</v>
      </c>
      <c r="EF47" s="2" t="s">
        <v>712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229</v>
      </c>
      <c r="EP47" s="2" t="s">
        <v>143</v>
      </c>
      <c r="EQ47" s="2" t="s">
        <v>146</v>
      </c>
      <c r="ER47" s="2" t="s">
        <v>146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146</v>
      </c>
      <c r="FD47" s="2" t="s">
        <v>713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173</v>
      </c>
      <c r="FP47" s="2" t="s">
        <v>146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229</v>
      </c>
      <c r="FZ47" s="2" t="s">
        <v>143</v>
      </c>
      <c r="GA47" s="2" t="s">
        <v>146</v>
      </c>
      <c r="GB47" s="2" t="s">
        <v>146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146</v>
      </c>
      <c r="GL47" s="2" t="s">
        <v>146</v>
      </c>
      <c r="GM47" s="2" t="s">
        <v>146</v>
      </c>
      <c r="GN47" s="2" t="s">
        <v>146</v>
      </c>
      <c r="GO47" s="2" t="s">
        <v>146</v>
      </c>
      <c r="GP47" s="2" t="s">
        <v>146</v>
      </c>
      <c r="GQ47" s="4"/>
      <c r="GR47" s="8"/>
      <c r="GS47" s="4"/>
      <c r="GT47" s="8"/>
      <c r="GU47" s="7"/>
      <c r="GV47" s="7"/>
      <c r="GW47" s="2" t="s">
        <v>156</v>
      </c>
      <c r="GX47" s="2" t="s">
        <v>143</v>
      </c>
      <c r="GY47" s="2" t="s">
        <v>176</v>
      </c>
      <c r="GZ47" s="2" t="s">
        <v>714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156</v>
      </c>
      <c r="HJ47" s="2" t="s">
        <v>143</v>
      </c>
      <c r="HK47" s="2" t="s">
        <v>146</v>
      </c>
      <c r="HL47" s="2" t="s">
        <v>715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4"/>
      <c r="IB47" s="8"/>
      <c r="IC47" s="4"/>
      <c r="ID47" s="8"/>
      <c r="IE47" s="7"/>
      <c r="IF47" s="7"/>
      <c r="IG47" s="2" t="s">
        <v>156</v>
      </c>
      <c r="IH47" s="2" t="s">
        <v>143</v>
      </c>
      <c r="II47" s="2" t="s">
        <v>232</v>
      </c>
      <c r="IJ47" s="2" t="s">
        <v>457</v>
      </c>
      <c r="IK47" s="2" t="s">
        <v>159</v>
      </c>
      <c r="IL47" s="2" t="s">
        <v>146</v>
      </c>
      <c r="IM47" s="4"/>
      <c r="IN47" s="8"/>
      <c r="IO47" s="4"/>
      <c r="IP47" s="8"/>
      <c r="IQ47" s="7"/>
      <c r="IR47" s="7"/>
      <c r="IS47" s="2" t="s">
        <v>181</v>
      </c>
      <c r="IT47" s="2" t="s">
        <v>143</v>
      </c>
      <c r="IU47" s="2" t="s">
        <v>146</v>
      </c>
      <c r="IV47" s="2" t="s">
        <v>146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156</v>
      </c>
      <c r="JF47" s="2" t="s">
        <v>171</v>
      </c>
      <c r="JG47" s="2" t="s">
        <v>182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181</v>
      </c>
      <c r="JR47" s="2" t="s">
        <v>143</v>
      </c>
      <c r="JS47" s="2" t="s">
        <v>146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278</v>
      </c>
      <c r="KD47" s="2" t="s">
        <v>143</v>
      </c>
      <c r="KE47" s="2" t="s">
        <v>461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156</v>
      </c>
      <c r="KP47" s="2" t="s">
        <v>143</v>
      </c>
      <c r="KQ47" s="2" t="s">
        <v>210</v>
      </c>
      <c r="KR47" s="2" t="s">
        <v>716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181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181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171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181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181</v>
      </c>
      <c r="NJ47" s="2" t="s">
        <v>171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171</v>
      </c>
      <c r="NW47" s="2" t="s">
        <v>235</v>
      </c>
      <c r="NX47" s="2" t="s">
        <v>534</v>
      </c>
      <c r="NY47" s="2" t="s">
        <v>159</v>
      </c>
      <c r="NZ47" s="2" t="s">
        <v>328</v>
      </c>
      <c r="OA47" s="4"/>
      <c r="OB47" s="8"/>
      <c r="OC47" s="4"/>
      <c r="OD47" s="8"/>
      <c r="OE47" s="7"/>
      <c r="OF47" s="7"/>
      <c r="OG47" s="2" t="s">
        <v>181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229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156</v>
      </c>
      <c r="PF47" s="2" t="s">
        <v>171</v>
      </c>
      <c r="PG47" s="2" t="s">
        <v>191</v>
      </c>
      <c r="PH47" s="2" t="s">
        <v>717</v>
      </c>
      <c r="PI47" s="2" t="s">
        <v>159</v>
      </c>
      <c r="PJ47" s="2" t="s">
        <v>146</v>
      </c>
      <c r="PK47" s="4">
        <v>129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718</v>
      </c>
      <c r="B48" s="2" t="s">
        <v>135</v>
      </c>
      <c r="C48" s="2" t="s">
        <v>136</v>
      </c>
      <c r="D48" s="2" t="s">
        <v>706</v>
      </c>
      <c r="E48" s="2" t="s">
        <v>707</v>
      </c>
      <c r="F48" s="2" t="s">
        <v>139</v>
      </c>
      <c r="G48" s="2" t="s">
        <v>139</v>
      </c>
      <c r="H48" s="2" t="s">
        <v>139</v>
      </c>
      <c r="I48" s="2" t="s">
        <v>708</v>
      </c>
      <c r="J48" s="2" t="s">
        <v>709</v>
      </c>
      <c r="K48" s="2" t="s">
        <v>142</v>
      </c>
      <c r="L48" s="3">
        <v>17.2</v>
      </c>
      <c r="M48" s="3">
        <v>18.06</v>
      </c>
      <c r="N48" s="3">
        <v>42.99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719</v>
      </c>
      <c r="T48" s="2" t="s">
        <v>148</v>
      </c>
      <c r="U48" s="2" t="s">
        <v>640</v>
      </c>
      <c r="V48" s="2" t="s">
        <v>150</v>
      </c>
      <c r="W48" s="2" t="s">
        <v>151</v>
      </c>
      <c r="X48" s="2" t="s">
        <v>152</v>
      </c>
      <c r="Y48" s="2" t="s">
        <v>153</v>
      </c>
      <c r="Z48" s="4">
        <v>70</v>
      </c>
      <c r="AA48" s="4">
        <f>=ROUNDDOWN(11.6666666666667,0)</f>
      </c>
      <c r="AB48" s="5">
        <v>6</v>
      </c>
      <c r="AC48" s="2" t="s">
        <v>154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4</v>
      </c>
      <c r="AS48" s="8">
        <v>70.06</v>
      </c>
      <c r="AT48" s="7">
        <v>-1</v>
      </c>
      <c r="AU48" s="7">
        <v>-1</v>
      </c>
      <c r="AV48" s="4"/>
      <c r="AW48" s="8"/>
      <c r="AX48" s="4">
        <v>4</v>
      </c>
      <c r="AY48" s="8">
        <v>70.06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720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157</v>
      </c>
      <c r="BX48" s="2" t="s">
        <v>201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157</v>
      </c>
      <c r="CJ48" s="2" t="s">
        <v>721</v>
      </c>
      <c r="CK48" s="2" t="s">
        <v>159</v>
      </c>
      <c r="CL48" s="2" t="s">
        <v>146</v>
      </c>
      <c r="CM48" s="4"/>
      <c r="CN48" s="8"/>
      <c r="CO48" s="4">
        <v>3</v>
      </c>
      <c r="CP48" s="8">
        <v>54.15</v>
      </c>
      <c r="CQ48" s="7">
        <v>-1</v>
      </c>
      <c r="CR48" s="7">
        <v>-1</v>
      </c>
      <c r="CS48" s="2" t="s">
        <v>156</v>
      </c>
      <c r="CT48" s="2" t="s">
        <v>143</v>
      </c>
      <c r="CU48" s="2" t="s">
        <v>161</v>
      </c>
      <c r="CV48" s="2" t="s">
        <v>663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163</v>
      </c>
      <c r="DH48" s="2" t="s">
        <v>314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165</v>
      </c>
      <c r="DT48" s="2" t="s">
        <v>242</v>
      </c>
      <c r="DU48" s="2" t="s">
        <v>159</v>
      </c>
      <c r="DV48" s="2" t="s">
        <v>146</v>
      </c>
      <c r="DW48" s="4"/>
      <c r="DX48" s="8"/>
      <c r="DY48" s="4">
        <v>1</v>
      </c>
      <c r="DZ48" s="8">
        <v>15.91</v>
      </c>
      <c r="EA48" s="7">
        <v>-1</v>
      </c>
      <c r="EB48" s="7">
        <v>-1</v>
      </c>
      <c r="EC48" s="2" t="s">
        <v>156</v>
      </c>
      <c r="ED48" s="2" t="s">
        <v>143</v>
      </c>
      <c r="EE48" s="2" t="s">
        <v>157</v>
      </c>
      <c r="EF48" s="2" t="s">
        <v>722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229</v>
      </c>
      <c r="EP48" s="2" t="s">
        <v>143</v>
      </c>
      <c r="EQ48" s="2" t="s">
        <v>146</v>
      </c>
      <c r="ER48" s="2" t="s">
        <v>146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146</v>
      </c>
      <c r="FD48" s="2" t="s">
        <v>723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724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229</v>
      </c>
      <c r="FZ48" s="2" t="s">
        <v>143</v>
      </c>
      <c r="GA48" s="2" t="s">
        <v>146</v>
      </c>
      <c r="GB48" s="2" t="s">
        <v>146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146</v>
      </c>
      <c r="GL48" s="2" t="s">
        <v>146</v>
      </c>
      <c r="GM48" s="2" t="s">
        <v>146</v>
      </c>
      <c r="GN48" s="2" t="s">
        <v>146</v>
      </c>
      <c r="GO48" s="2" t="s">
        <v>146</v>
      </c>
      <c r="GP48" s="2" t="s">
        <v>146</v>
      </c>
      <c r="GQ48" s="4"/>
      <c r="GR48" s="8"/>
      <c r="GS48" s="4"/>
      <c r="GT48" s="8"/>
      <c r="GU48" s="7"/>
      <c r="GV48" s="7"/>
      <c r="GW48" s="2" t="s">
        <v>156</v>
      </c>
      <c r="GX48" s="2" t="s">
        <v>143</v>
      </c>
      <c r="GY48" s="2" t="s">
        <v>503</v>
      </c>
      <c r="GZ48" s="2" t="s">
        <v>207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156</v>
      </c>
      <c r="HJ48" s="2" t="s">
        <v>143</v>
      </c>
      <c r="HK48" s="2" t="s">
        <v>146</v>
      </c>
      <c r="HL48" s="2" t="s">
        <v>725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4"/>
      <c r="IB48" s="8"/>
      <c r="IC48" s="4"/>
      <c r="ID48" s="8"/>
      <c r="IE48" s="7"/>
      <c r="IF48" s="7"/>
      <c r="IG48" s="2" t="s">
        <v>156</v>
      </c>
      <c r="IH48" s="2" t="s">
        <v>143</v>
      </c>
      <c r="II48" s="2" t="s">
        <v>179</v>
      </c>
      <c r="IJ48" s="2" t="s">
        <v>505</v>
      </c>
      <c r="IK48" s="2" t="s">
        <v>159</v>
      </c>
      <c r="IL48" s="2" t="s">
        <v>146</v>
      </c>
      <c r="IM48" s="4"/>
      <c r="IN48" s="8"/>
      <c r="IO48" s="4"/>
      <c r="IP48" s="8"/>
      <c r="IQ48" s="7"/>
      <c r="IR48" s="7"/>
      <c r="IS48" s="2" t="s">
        <v>181</v>
      </c>
      <c r="IT48" s="2" t="s">
        <v>143</v>
      </c>
      <c r="IU48" s="2" t="s">
        <v>146</v>
      </c>
      <c r="IV48" s="2" t="s">
        <v>146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156</v>
      </c>
      <c r="JF48" s="2" t="s">
        <v>171</v>
      </c>
      <c r="JG48" s="2" t="s">
        <v>182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181</v>
      </c>
      <c r="JR48" s="2" t="s">
        <v>143</v>
      </c>
      <c r="JS48" s="2" t="s">
        <v>146</v>
      </c>
      <c r="JT48" s="2" t="s">
        <v>146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278</v>
      </c>
      <c r="KD48" s="2" t="s">
        <v>143</v>
      </c>
      <c r="KE48" s="2" t="s">
        <v>461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156</v>
      </c>
      <c r="KP48" s="2" t="s">
        <v>143</v>
      </c>
      <c r="KQ48" s="2" t="s">
        <v>210</v>
      </c>
      <c r="KR48" s="2" t="s">
        <v>668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181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181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156</v>
      </c>
      <c r="LZ48" s="2" t="s">
        <v>171</v>
      </c>
      <c r="MA48" s="2" t="s">
        <v>186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181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181</v>
      </c>
      <c r="NJ48" s="2" t="s">
        <v>171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171</v>
      </c>
      <c r="NW48" s="2" t="s">
        <v>188</v>
      </c>
      <c r="NX48" s="2" t="s">
        <v>507</v>
      </c>
      <c r="NY48" s="2" t="s">
        <v>159</v>
      </c>
      <c r="NZ48" s="2" t="s">
        <v>328</v>
      </c>
      <c r="OA48" s="4"/>
      <c r="OB48" s="8"/>
      <c r="OC48" s="4"/>
      <c r="OD48" s="8"/>
      <c r="OE48" s="7"/>
      <c r="OF48" s="7"/>
      <c r="OG48" s="2" t="s">
        <v>181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229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181</v>
      </c>
      <c r="PF48" s="2" t="s">
        <v>171</v>
      </c>
      <c r="PG48" s="2" t="s">
        <v>146</v>
      </c>
      <c r="PH48" s="2" t="s">
        <v>146</v>
      </c>
      <c r="PI48" s="2" t="s">
        <v>159</v>
      </c>
      <c r="PJ48" s="2" t="s">
        <v>146</v>
      </c>
      <c r="PK48" s="4">
        <v>70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>
        <v>200</v>
      </c>
    </row>
    <row r="49">
      <c r="A49" s="2" t="s">
        <v>726</v>
      </c>
      <c r="B49" s="2" t="s">
        <v>135</v>
      </c>
      <c r="C49" s="2" t="s">
        <v>136</v>
      </c>
      <c r="D49" s="2" t="s">
        <v>706</v>
      </c>
      <c r="E49" s="2" t="s">
        <v>707</v>
      </c>
      <c r="F49" s="2" t="s">
        <v>252</v>
      </c>
      <c r="G49" s="2" t="s">
        <v>146</v>
      </c>
      <c r="H49" s="2" t="s">
        <v>146</v>
      </c>
      <c r="I49" s="2" t="s">
        <v>727</v>
      </c>
      <c r="J49" s="2" t="s">
        <v>727</v>
      </c>
      <c r="K49" s="2" t="s">
        <v>215</v>
      </c>
      <c r="L49" s="3">
        <v>27</v>
      </c>
      <c r="M49" s="3">
        <v>28.35</v>
      </c>
      <c r="N49" s="3">
        <v>59.99</v>
      </c>
      <c r="O49" s="2" t="s">
        <v>143</v>
      </c>
      <c r="P49" s="2" t="s">
        <v>256</v>
      </c>
      <c r="Q49" s="2" t="s">
        <v>145</v>
      </c>
      <c r="R49" s="2" t="s">
        <v>146</v>
      </c>
      <c r="S49" s="2" t="s">
        <v>728</v>
      </c>
      <c r="T49" s="2" t="s">
        <v>146</v>
      </c>
      <c r="U49" s="2" t="s">
        <v>146</v>
      </c>
      <c r="V49" s="2" t="s">
        <v>729</v>
      </c>
      <c r="W49" s="2" t="s">
        <v>152</v>
      </c>
      <c r="X49" s="2" t="s">
        <v>146</v>
      </c>
      <c r="Y49" s="2" t="s">
        <v>259</v>
      </c>
      <c r="Z49" s="4">
        <v>169</v>
      </c>
      <c r="AA49" s="4">
        <f>=ROUNDDOWN(56.3333333333333,0)</f>
      </c>
      <c r="AB49" s="5">
        <v>3</v>
      </c>
      <c r="AC49" s="2" t="s">
        <v>146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2</v>
      </c>
      <c r="AS49" s="8">
        <v>58.06</v>
      </c>
      <c r="AT49" s="7">
        <v>-1</v>
      </c>
      <c r="AU49" s="7">
        <v>-1</v>
      </c>
      <c r="AV49" s="4"/>
      <c r="AW49" s="8"/>
      <c r="AX49" s="4">
        <v>2</v>
      </c>
      <c r="AY49" s="8">
        <v>58.06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58.06</v>
      </c>
      <c r="BG49" s="7">
        <v>-1</v>
      </c>
      <c r="BH49" s="7">
        <v>-1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2</v>
      </c>
      <c r="BR49" s="8">
        <v>58.06</v>
      </c>
      <c r="BS49" s="7">
        <v>-1</v>
      </c>
      <c r="BT49" s="7">
        <v>-1</v>
      </c>
      <c r="BU49" s="2" t="s">
        <v>156</v>
      </c>
      <c r="BV49" s="2" t="s">
        <v>143</v>
      </c>
      <c r="BW49" s="2" t="s">
        <v>730</v>
      </c>
      <c r="BX49" s="2" t="s">
        <v>539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143</v>
      </c>
      <c r="CI49" s="2" t="s">
        <v>263</v>
      </c>
      <c r="CJ49" s="2" t="s">
        <v>264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263</v>
      </c>
      <c r="CV49" s="2" t="s">
        <v>265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240</v>
      </c>
      <c r="DH49" s="2" t="s">
        <v>479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143</v>
      </c>
      <c r="DS49" s="2" t="s">
        <v>268</v>
      </c>
      <c r="DT49" s="2" t="s">
        <v>269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263</v>
      </c>
      <c r="EF49" s="2" t="s">
        <v>294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183</v>
      </c>
      <c r="EP49" s="2" t="s">
        <v>143</v>
      </c>
      <c r="EQ49" s="2" t="s">
        <v>146</v>
      </c>
      <c r="ER49" s="2" t="s">
        <v>146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143</v>
      </c>
      <c r="FC49" s="2" t="s">
        <v>146</v>
      </c>
      <c r="FD49" s="2" t="s">
        <v>731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229</v>
      </c>
      <c r="FN49" s="2" t="s">
        <v>143</v>
      </c>
      <c r="FO49" s="2" t="s">
        <v>146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229</v>
      </c>
      <c r="FZ49" s="2" t="s">
        <v>143</v>
      </c>
      <c r="GA49" s="2" t="s">
        <v>272</v>
      </c>
      <c r="GB49" s="2" t="s">
        <v>146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146</v>
      </c>
      <c r="GL49" s="2" t="s">
        <v>146</v>
      </c>
      <c r="GM49" s="2" t="s">
        <v>146</v>
      </c>
      <c r="GN49" s="2" t="s">
        <v>146</v>
      </c>
      <c r="GO49" s="2" t="s">
        <v>146</v>
      </c>
      <c r="GP49" s="2" t="s">
        <v>146</v>
      </c>
      <c r="GQ49" s="4"/>
      <c r="GR49" s="8"/>
      <c r="GS49" s="4"/>
      <c r="GT49" s="8"/>
      <c r="GU49" s="7"/>
      <c r="GV49" s="7"/>
      <c r="GW49" s="2" t="s">
        <v>156</v>
      </c>
      <c r="GX49" s="2" t="s">
        <v>143</v>
      </c>
      <c r="GY49" s="2" t="s">
        <v>176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274</v>
      </c>
      <c r="HJ49" s="2" t="s">
        <v>143</v>
      </c>
      <c r="HK49" s="2" t="s">
        <v>146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4"/>
      <c r="IB49" s="8"/>
      <c r="IC49" s="4"/>
      <c r="ID49" s="8"/>
      <c r="IE49" s="7"/>
      <c r="IF49" s="7"/>
      <c r="IG49" s="2" t="s">
        <v>156</v>
      </c>
      <c r="IH49" s="2" t="s">
        <v>143</v>
      </c>
      <c r="II49" s="2" t="s">
        <v>263</v>
      </c>
      <c r="IJ49" s="2" t="s">
        <v>294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181</v>
      </c>
      <c r="IT49" s="2" t="s">
        <v>143</v>
      </c>
      <c r="IU49" s="2" t="s">
        <v>146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156</v>
      </c>
      <c r="JF49" s="2" t="s">
        <v>171</v>
      </c>
      <c r="JG49" s="2" t="s">
        <v>276</v>
      </c>
      <c r="JH49" s="2" t="s">
        <v>680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181</v>
      </c>
      <c r="JR49" s="2" t="s">
        <v>143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278</v>
      </c>
      <c r="KD49" s="2" t="s">
        <v>143</v>
      </c>
      <c r="KE49" s="2" t="s">
        <v>240</v>
      </c>
      <c r="KF49" s="2" t="s">
        <v>546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143</v>
      </c>
      <c r="KQ49" s="2" t="s">
        <v>281</v>
      </c>
      <c r="KR49" s="2" t="s">
        <v>282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181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181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229</v>
      </c>
      <c r="LZ49" s="2" t="s">
        <v>171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181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181</v>
      </c>
      <c r="NJ49" s="2" t="s">
        <v>171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156</v>
      </c>
      <c r="NV49" s="2" t="s">
        <v>171</v>
      </c>
      <c r="NW49" s="2" t="s">
        <v>188</v>
      </c>
      <c r="NX49" s="2" t="s">
        <v>235</v>
      </c>
      <c r="NY49" s="2" t="s">
        <v>159</v>
      </c>
      <c r="NZ49" s="2" t="s">
        <v>328</v>
      </c>
      <c r="OA49" s="4"/>
      <c r="OB49" s="8"/>
      <c r="OC49" s="4"/>
      <c r="OD49" s="8"/>
      <c r="OE49" s="7"/>
      <c r="OF49" s="7"/>
      <c r="OG49" s="2" t="s">
        <v>181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146</v>
      </c>
      <c r="OT49" s="2" t="s">
        <v>146</v>
      </c>
      <c r="OU49" s="2" t="s">
        <v>146</v>
      </c>
      <c r="OV49" s="2" t="s">
        <v>146</v>
      </c>
      <c r="OW49" s="2" t="s">
        <v>146</v>
      </c>
      <c r="OX49" s="2" t="s">
        <v>146</v>
      </c>
      <c r="OY49" s="4"/>
      <c r="OZ49" s="8"/>
      <c r="PA49" s="4"/>
      <c r="PB49" s="8"/>
      <c r="PC49" s="7"/>
      <c r="PD49" s="7"/>
      <c r="PE49" s="2" t="s">
        <v>156</v>
      </c>
      <c r="PF49" s="2" t="s">
        <v>171</v>
      </c>
      <c r="PG49" s="2" t="s">
        <v>191</v>
      </c>
      <c r="PH49" s="2" t="s">
        <v>732</v>
      </c>
      <c r="PI49" s="2" t="s">
        <v>159</v>
      </c>
      <c r="PJ49" s="2" t="s">
        <v>146</v>
      </c>
      <c r="PK49" s="4">
        <v>169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733</v>
      </c>
      <c r="B50" s="2" t="s">
        <v>135</v>
      </c>
      <c r="C50" s="2" t="s">
        <v>136</v>
      </c>
      <c r="D50" s="2" t="s">
        <v>706</v>
      </c>
      <c r="E50" s="2" t="s">
        <v>734</v>
      </c>
      <c r="F50" s="2" t="s">
        <v>377</v>
      </c>
      <c r="G50" s="2" t="s">
        <v>377</v>
      </c>
      <c r="H50" s="2" t="s">
        <v>377</v>
      </c>
      <c r="I50" s="2" t="s">
        <v>735</v>
      </c>
      <c r="J50" s="2" t="s">
        <v>727</v>
      </c>
      <c r="K50" s="2" t="s">
        <v>215</v>
      </c>
      <c r="L50" s="3">
        <v>18</v>
      </c>
      <c r="M50" s="3">
        <v>18.9</v>
      </c>
      <c r="N50" s="3">
        <v>39.99</v>
      </c>
      <c r="O50" s="2" t="s">
        <v>736</v>
      </c>
      <c r="P50" s="2" t="s">
        <v>431</v>
      </c>
      <c r="Q50" s="2" t="s">
        <v>145</v>
      </c>
      <c r="R50" s="2" t="s">
        <v>146</v>
      </c>
      <c r="S50" s="2" t="s">
        <v>410</v>
      </c>
      <c r="T50" s="2" t="s">
        <v>305</v>
      </c>
      <c r="U50" s="2" t="s">
        <v>640</v>
      </c>
      <c r="V50" s="2" t="s">
        <v>150</v>
      </c>
      <c r="W50" s="2" t="s">
        <v>411</v>
      </c>
      <c r="X50" s="2" t="s">
        <v>152</v>
      </c>
      <c r="Y50" s="2" t="s">
        <v>380</v>
      </c>
      <c r="Z50" s="4">
        <v>266</v>
      </c>
      <c r="AA50" s="4">
        <f>=ROUNDDOWN(266,0)</f>
      </c>
      <c r="AB50" s="5">
        <v>1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6</v>
      </c>
      <c r="AS50" s="8">
        <v>120.96</v>
      </c>
      <c r="AT50" s="7">
        <v>-1</v>
      </c>
      <c r="AU50" s="7">
        <v>-1</v>
      </c>
      <c r="AV50" s="4"/>
      <c r="AW50" s="8"/>
      <c r="AX50" s="4">
        <v>6</v>
      </c>
      <c r="AY50" s="8">
        <v>120.96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>
        <v>7</v>
      </c>
      <c r="BF50" s="8">
        <v>141.75</v>
      </c>
      <c r="BG50" s="7" t="s">
        <v>146</v>
      </c>
      <c r="BH50" s="7" t="s">
        <v>146</v>
      </c>
      <c r="BI50" s="7"/>
      <c r="BJ50" s="4"/>
      <c r="BK50" s="8"/>
      <c r="BL50" s="2" t="s">
        <v>737</v>
      </c>
      <c r="BM50" s="7"/>
      <c r="BN50" s="7"/>
      <c r="BO50" s="4"/>
      <c r="BP50" s="8"/>
      <c r="BQ50" s="4"/>
      <c r="BR50" s="8"/>
      <c r="BS50" s="7"/>
      <c r="BT50" s="7"/>
      <c r="BU50" s="2" t="s">
        <v>156</v>
      </c>
      <c r="BV50" s="2" t="s">
        <v>143</v>
      </c>
      <c r="BW50" s="2" t="s">
        <v>381</v>
      </c>
      <c r="BX50" s="2" t="s">
        <v>738</v>
      </c>
      <c r="BY50" s="2" t="s">
        <v>159</v>
      </c>
      <c r="BZ50" s="2" t="s">
        <v>146</v>
      </c>
      <c r="CA50" s="4"/>
      <c r="CB50" s="8"/>
      <c r="CC50" s="4">
        <v>4</v>
      </c>
      <c r="CD50" s="8">
        <v>83.16</v>
      </c>
      <c r="CE50" s="7">
        <v>-1</v>
      </c>
      <c r="CF50" s="7">
        <v>-1</v>
      </c>
      <c r="CG50" s="2" t="s">
        <v>156</v>
      </c>
      <c r="CH50" s="2" t="s">
        <v>143</v>
      </c>
      <c r="CI50" s="2" t="s">
        <v>383</v>
      </c>
      <c r="CJ50" s="2" t="s">
        <v>414</v>
      </c>
      <c r="CK50" s="2" t="s">
        <v>159</v>
      </c>
      <c r="CL50" s="2" t="s">
        <v>146</v>
      </c>
      <c r="CM50" s="4"/>
      <c r="CN50" s="8"/>
      <c r="CO50" s="4">
        <v>2</v>
      </c>
      <c r="CP50" s="8">
        <v>37.8</v>
      </c>
      <c r="CQ50" s="7">
        <v>-1</v>
      </c>
      <c r="CR50" s="7">
        <v>-1</v>
      </c>
      <c r="CS50" s="2" t="s">
        <v>156</v>
      </c>
      <c r="CT50" s="2" t="s">
        <v>143</v>
      </c>
      <c r="CU50" s="2" t="s">
        <v>385</v>
      </c>
      <c r="CV50" s="2" t="s">
        <v>739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143</v>
      </c>
      <c r="DG50" s="2" t="s">
        <v>163</v>
      </c>
      <c r="DH50" s="2" t="s">
        <v>740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143</v>
      </c>
      <c r="DS50" s="2" t="s">
        <v>380</v>
      </c>
      <c r="DT50" s="2" t="s">
        <v>741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143</v>
      </c>
      <c r="EE50" s="2" t="s">
        <v>390</v>
      </c>
      <c r="EF50" s="2" t="s">
        <v>742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229</v>
      </c>
      <c r="EP50" s="2" t="s">
        <v>143</v>
      </c>
      <c r="EQ50" s="2" t="s">
        <v>146</v>
      </c>
      <c r="ER50" s="2" t="s">
        <v>146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143</v>
      </c>
      <c r="FC50" s="2" t="s">
        <v>146</v>
      </c>
      <c r="FD50" s="2" t="s">
        <v>146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156</v>
      </c>
      <c r="FN50" s="2" t="s">
        <v>143</v>
      </c>
      <c r="FO50" s="2" t="s">
        <v>173</v>
      </c>
      <c r="FP50" s="2" t="s">
        <v>146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229</v>
      </c>
      <c r="FZ50" s="2" t="s">
        <v>143</v>
      </c>
      <c r="GA50" s="2" t="s">
        <v>146</v>
      </c>
      <c r="GB50" s="2" t="s">
        <v>146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181</v>
      </c>
      <c r="GL50" s="2" t="s">
        <v>171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156</v>
      </c>
      <c r="GX50" s="2" t="s">
        <v>143</v>
      </c>
      <c r="GY50" s="2" t="s">
        <v>322</v>
      </c>
      <c r="GZ50" s="2" t="s">
        <v>146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229</v>
      </c>
      <c r="HJ50" s="2" t="s">
        <v>143</v>
      </c>
      <c r="HK50" s="2" t="s">
        <v>146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181</v>
      </c>
      <c r="HV50" s="2" t="s">
        <v>143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156</v>
      </c>
      <c r="IH50" s="2" t="s">
        <v>143</v>
      </c>
      <c r="II50" s="2" t="s">
        <v>380</v>
      </c>
      <c r="IJ50" s="2" t="s">
        <v>743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181</v>
      </c>
      <c r="IT50" s="2" t="s">
        <v>143</v>
      </c>
      <c r="IU50" s="2" t="s">
        <v>146</v>
      </c>
      <c r="IV50" s="2" t="s">
        <v>146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229</v>
      </c>
      <c r="JF50" s="2" t="s">
        <v>171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181</v>
      </c>
      <c r="JR50" s="2" t="s">
        <v>143</v>
      </c>
      <c r="JS50" s="2" t="s">
        <v>146</v>
      </c>
      <c r="JT50" s="2" t="s">
        <v>146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156</v>
      </c>
      <c r="KD50" s="2" t="s">
        <v>143</v>
      </c>
      <c r="KE50" s="2" t="s">
        <v>744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183</v>
      </c>
      <c r="KP50" s="2" t="s">
        <v>143</v>
      </c>
      <c r="KQ50" s="2" t="s">
        <v>146</v>
      </c>
      <c r="KR50" s="2" t="s">
        <v>146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181</v>
      </c>
      <c r="LB50" s="2" t="s">
        <v>143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181</v>
      </c>
      <c r="LN50" s="2" t="s">
        <v>143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229</v>
      </c>
      <c r="LZ50" s="2" t="s">
        <v>171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229</v>
      </c>
      <c r="ML50" s="2" t="s">
        <v>143</v>
      </c>
      <c r="MM50" s="2" t="s">
        <v>146</v>
      </c>
      <c r="MN50" s="2" t="s">
        <v>146</v>
      </c>
      <c r="MO50" s="2" t="s">
        <v>159</v>
      </c>
      <c r="MP50" s="2" t="s">
        <v>146</v>
      </c>
      <c r="MQ50" s="4"/>
      <c r="MR50" s="8"/>
      <c r="MS50" s="4"/>
      <c r="MT50" s="8"/>
      <c r="MU50" s="7"/>
      <c r="MV50" s="7"/>
      <c r="MW50" s="2" t="s">
        <v>181</v>
      </c>
      <c r="MX50" s="2" t="s">
        <v>143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181</v>
      </c>
      <c r="NJ50" s="2" t="s">
        <v>171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190</v>
      </c>
      <c r="NV50" s="2" t="s">
        <v>143</v>
      </c>
      <c r="NW50" s="2" t="s">
        <v>146</v>
      </c>
      <c r="NX50" s="2" t="s">
        <v>146</v>
      </c>
      <c r="NY50" s="2" t="s">
        <v>159</v>
      </c>
      <c r="NZ50" s="2" t="s">
        <v>328</v>
      </c>
      <c r="OA50" s="4"/>
      <c r="OB50" s="8"/>
      <c r="OC50" s="4"/>
      <c r="OD50" s="8"/>
      <c r="OE50" s="7"/>
      <c r="OF50" s="7"/>
      <c r="OG50" s="2" t="s">
        <v>181</v>
      </c>
      <c r="OH50" s="2" t="s">
        <v>143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229</v>
      </c>
      <c r="OT50" s="2" t="s">
        <v>143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183</v>
      </c>
      <c r="PF50" s="2" t="s">
        <v>171</v>
      </c>
      <c r="PG50" s="2" t="s">
        <v>146</v>
      </c>
      <c r="PH50" s="2" t="s">
        <v>146</v>
      </c>
      <c r="PI50" s="2" t="s">
        <v>159</v>
      </c>
      <c r="PJ50" s="2" t="s">
        <v>146</v>
      </c>
      <c r="PK50" s="4">
        <v>266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745</v>
      </c>
      <c r="B51" s="2" t="s">
        <v>135</v>
      </c>
      <c r="C51" s="2" t="s">
        <v>136</v>
      </c>
      <c r="D51" s="2" t="s">
        <v>706</v>
      </c>
      <c r="E51" s="2" t="s">
        <v>734</v>
      </c>
      <c r="F51" s="2" t="s">
        <v>377</v>
      </c>
      <c r="G51" s="2" t="s">
        <v>377</v>
      </c>
      <c r="H51" s="2" t="s">
        <v>377</v>
      </c>
      <c r="I51" s="2" t="s">
        <v>735</v>
      </c>
      <c r="J51" s="2" t="s">
        <v>727</v>
      </c>
      <c r="K51" s="2" t="s">
        <v>142</v>
      </c>
      <c r="L51" s="3">
        <v>18</v>
      </c>
      <c r="M51" s="3">
        <v>18.9</v>
      </c>
      <c r="N51" s="3">
        <v>39.99</v>
      </c>
      <c r="O51" s="2" t="s">
        <v>143</v>
      </c>
      <c r="P51" s="2" t="s">
        <v>256</v>
      </c>
      <c r="Q51" s="2" t="s">
        <v>145</v>
      </c>
      <c r="R51" s="2" t="s">
        <v>146</v>
      </c>
      <c r="S51" s="2" t="s">
        <v>379</v>
      </c>
      <c r="T51" s="2" t="s">
        <v>305</v>
      </c>
      <c r="U51" s="2" t="s">
        <v>640</v>
      </c>
      <c r="V51" s="2" t="s">
        <v>150</v>
      </c>
      <c r="W51" s="2" t="s">
        <v>152</v>
      </c>
      <c r="X51" s="2" t="s">
        <v>146</v>
      </c>
      <c r="Y51" s="2" t="s">
        <v>380</v>
      </c>
      <c r="Z51" s="4">
        <v>212</v>
      </c>
      <c r="AA51" s="4">
        <f>=ROUNDDOWN(88.3333333333333,0)</f>
      </c>
      <c r="AB51" s="5">
        <v>2.4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1</v>
      </c>
      <c r="AS51" s="8">
        <v>20.79</v>
      </c>
      <c r="AT51" s="7">
        <v>-1</v>
      </c>
      <c r="AU51" s="7">
        <v>-1</v>
      </c>
      <c r="AV51" s="4"/>
      <c r="AW51" s="8"/>
      <c r="AX51" s="4">
        <v>1</v>
      </c>
      <c r="AY51" s="8">
        <v>20.79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156</v>
      </c>
      <c r="BV51" s="2" t="s">
        <v>143</v>
      </c>
      <c r="BW51" s="2" t="s">
        <v>381</v>
      </c>
      <c r="BX51" s="2" t="s">
        <v>746</v>
      </c>
      <c r="BY51" s="2" t="s">
        <v>159</v>
      </c>
      <c r="BZ51" s="2" t="s">
        <v>146</v>
      </c>
      <c r="CA51" s="4"/>
      <c r="CB51" s="8"/>
      <c r="CC51" s="4">
        <v>1</v>
      </c>
      <c r="CD51" s="8">
        <v>20.79</v>
      </c>
      <c r="CE51" s="7">
        <v>-1</v>
      </c>
      <c r="CF51" s="7">
        <v>-1</v>
      </c>
      <c r="CG51" s="2" t="s">
        <v>156</v>
      </c>
      <c r="CH51" s="2" t="s">
        <v>143</v>
      </c>
      <c r="CI51" s="2" t="s">
        <v>383</v>
      </c>
      <c r="CJ51" s="2" t="s">
        <v>747</v>
      </c>
      <c r="CK51" s="2" t="s">
        <v>159</v>
      </c>
      <c r="CL51" s="2" t="s">
        <v>146</v>
      </c>
      <c r="CM51" s="4"/>
      <c r="CN51" s="8"/>
      <c r="CO51" s="4"/>
      <c r="CP51" s="8"/>
      <c r="CQ51" s="7"/>
      <c r="CR51" s="7"/>
      <c r="CS51" s="2" t="s">
        <v>156</v>
      </c>
      <c r="CT51" s="2" t="s">
        <v>143</v>
      </c>
      <c r="CU51" s="2" t="s">
        <v>385</v>
      </c>
      <c r="CV51" s="2" t="s">
        <v>748</v>
      </c>
      <c r="CW51" s="2" t="s">
        <v>159</v>
      </c>
      <c r="CX51" s="2" t="s">
        <v>146</v>
      </c>
      <c r="CY51" s="4"/>
      <c r="CZ51" s="8"/>
      <c r="DA51" s="4"/>
      <c r="DB51" s="8"/>
      <c r="DC51" s="7"/>
      <c r="DD51" s="7"/>
      <c r="DE51" s="2" t="s">
        <v>156</v>
      </c>
      <c r="DF51" s="2" t="s">
        <v>143</v>
      </c>
      <c r="DG51" s="2" t="s">
        <v>163</v>
      </c>
      <c r="DH51" s="2" t="s">
        <v>315</v>
      </c>
      <c r="DI51" s="2" t="s">
        <v>159</v>
      </c>
      <c r="DJ51" s="2" t="s">
        <v>146</v>
      </c>
      <c r="DK51" s="4"/>
      <c r="DL51" s="8"/>
      <c r="DM51" s="4"/>
      <c r="DN51" s="8"/>
      <c r="DO51" s="7"/>
      <c r="DP51" s="7"/>
      <c r="DQ51" s="2" t="s">
        <v>156</v>
      </c>
      <c r="DR51" s="2" t="s">
        <v>143</v>
      </c>
      <c r="DS51" s="2" t="s">
        <v>572</v>
      </c>
      <c r="DT51" s="2" t="s">
        <v>749</v>
      </c>
      <c r="DU51" s="2" t="s">
        <v>159</v>
      </c>
      <c r="DV51" s="2" t="s">
        <v>146</v>
      </c>
      <c r="DW51" s="4"/>
      <c r="DX51" s="8"/>
      <c r="DY51" s="4"/>
      <c r="DZ51" s="8"/>
      <c r="EA51" s="7"/>
      <c r="EB51" s="7"/>
      <c r="EC51" s="2" t="s">
        <v>156</v>
      </c>
      <c r="ED51" s="2" t="s">
        <v>143</v>
      </c>
      <c r="EE51" s="2" t="s">
        <v>390</v>
      </c>
      <c r="EF51" s="2" t="s">
        <v>384</v>
      </c>
      <c r="EG51" s="2" t="s">
        <v>159</v>
      </c>
      <c r="EH51" s="2" t="s">
        <v>146</v>
      </c>
      <c r="EI51" s="4"/>
      <c r="EJ51" s="8"/>
      <c r="EK51" s="4"/>
      <c r="EL51" s="8"/>
      <c r="EM51" s="7"/>
      <c r="EN51" s="7"/>
      <c r="EO51" s="2" t="s">
        <v>229</v>
      </c>
      <c r="EP51" s="2" t="s">
        <v>143</v>
      </c>
      <c r="EQ51" s="2" t="s">
        <v>146</v>
      </c>
      <c r="ER51" s="2" t="s">
        <v>146</v>
      </c>
      <c r="ES51" s="2" t="s">
        <v>159</v>
      </c>
      <c r="ET51" s="2" t="s">
        <v>146</v>
      </c>
      <c r="EU51" s="4"/>
      <c r="EV51" s="8"/>
      <c r="EW51" s="4"/>
      <c r="EX51" s="8"/>
      <c r="EY51" s="7"/>
      <c r="EZ51" s="7"/>
      <c r="FA51" s="2" t="s">
        <v>156</v>
      </c>
      <c r="FB51" s="2" t="s">
        <v>143</v>
      </c>
      <c r="FC51" s="2" t="s">
        <v>146</v>
      </c>
      <c r="FD51" s="2" t="s">
        <v>146</v>
      </c>
      <c r="FE51" s="2" t="s">
        <v>159</v>
      </c>
      <c r="FF51" s="2" t="s">
        <v>146</v>
      </c>
      <c r="FG51" s="4"/>
      <c r="FH51" s="8"/>
      <c r="FI51" s="4"/>
      <c r="FJ51" s="8"/>
      <c r="FK51" s="7"/>
      <c r="FL51" s="7"/>
      <c r="FM51" s="2" t="s">
        <v>156</v>
      </c>
      <c r="FN51" s="2" t="s">
        <v>143</v>
      </c>
      <c r="FO51" s="2" t="s">
        <v>173</v>
      </c>
      <c r="FP51" s="2" t="s">
        <v>515</v>
      </c>
      <c r="FQ51" s="2" t="s">
        <v>159</v>
      </c>
      <c r="FR51" s="2" t="s">
        <v>146</v>
      </c>
      <c r="FS51" s="4"/>
      <c r="FT51" s="8"/>
      <c r="FU51" s="4"/>
      <c r="FV51" s="8"/>
      <c r="FW51" s="7"/>
      <c r="FX51" s="7"/>
      <c r="FY51" s="2" t="s">
        <v>229</v>
      </c>
      <c r="FZ51" s="2" t="s">
        <v>143</v>
      </c>
      <c r="GA51" s="2" t="s">
        <v>146</v>
      </c>
      <c r="GB51" s="2" t="s">
        <v>146</v>
      </c>
      <c r="GC51" s="2" t="s">
        <v>159</v>
      </c>
      <c r="GD51" s="2" t="s">
        <v>146</v>
      </c>
      <c r="GE51" s="4"/>
      <c r="GF51" s="8"/>
      <c r="GG51" s="4"/>
      <c r="GH51" s="8"/>
      <c r="GI51" s="7"/>
      <c r="GJ51" s="7"/>
      <c r="GK51" s="2" t="s">
        <v>181</v>
      </c>
      <c r="GL51" s="2" t="s">
        <v>171</v>
      </c>
      <c r="GM51" s="2" t="s">
        <v>146</v>
      </c>
      <c r="GN51" s="2" t="s">
        <v>146</v>
      </c>
      <c r="GO51" s="2" t="s">
        <v>159</v>
      </c>
      <c r="GP51" s="2" t="s">
        <v>146</v>
      </c>
      <c r="GQ51" s="4"/>
      <c r="GR51" s="8"/>
      <c r="GS51" s="4"/>
      <c r="GT51" s="8"/>
      <c r="GU51" s="7"/>
      <c r="GV51" s="7"/>
      <c r="GW51" s="2" t="s">
        <v>156</v>
      </c>
      <c r="GX51" s="2" t="s">
        <v>143</v>
      </c>
      <c r="GY51" s="2" t="s">
        <v>322</v>
      </c>
      <c r="GZ51" s="2" t="s">
        <v>146</v>
      </c>
      <c r="HA51" s="2" t="s">
        <v>159</v>
      </c>
      <c r="HB51" s="2" t="s">
        <v>146</v>
      </c>
      <c r="HC51" s="4"/>
      <c r="HD51" s="8"/>
      <c r="HE51" s="4"/>
      <c r="HF51" s="8"/>
      <c r="HG51" s="7"/>
      <c r="HH51" s="7"/>
      <c r="HI51" s="2" t="s">
        <v>229</v>
      </c>
      <c r="HJ51" s="2" t="s">
        <v>143</v>
      </c>
      <c r="HK51" s="2" t="s">
        <v>146</v>
      </c>
      <c r="HL51" s="2" t="s">
        <v>146</v>
      </c>
      <c r="HM51" s="2" t="s">
        <v>159</v>
      </c>
      <c r="HN51" s="2" t="s">
        <v>146</v>
      </c>
      <c r="HO51" s="4"/>
      <c r="HP51" s="8"/>
      <c r="HQ51" s="4"/>
      <c r="HR51" s="8"/>
      <c r="HS51" s="7"/>
      <c r="HT51" s="7"/>
      <c r="HU51" s="2" t="s">
        <v>181</v>
      </c>
      <c r="HV51" s="2" t="s">
        <v>143</v>
      </c>
      <c r="HW51" s="2" t="s">
        <v>146</v>
      </c>
      <c r="HX51" s="2" t="s">
        <v>146</v>
      </c>
      <c r="HY51" s="2" t="s">
        <v>159</v>
      </c>
      <c r="HZ51" s="2" t="s">
        <v>146</v>
      </c>
      <c r="IA51" s="4"/>
      <c r="IB51" s="8"/>
      <c r="IC51" s="4"/>
      <c r="ID51" s="8"/>
      <c r="IE51" s="7"/>
      <c r="IF51" s="7"/>
      <c r="IG51" s="2" t="s">
        <v>156</v>
      </c>
      <c r="IH51" s="2" t="s">
        <v>143</v>
      </c>
      <c r="II51" s="2" t="s">
        <v>572</v>
      </c>
      <c r="IJ51" s="2" t="s">
        <v>146</v>
      </c>
      <c r="IK51" s="2" t="s">
        <v>159</v>
      </c>
      <c r="IL51" s="2" t="s">
        <v>146</v>
      </c>
      <c r="IM51" s="4"/>
      <c r="IN51" s="8"/>
      <c r="IO51" s="4"/>
      <c r="IP51" s="8"/>
      <c r="IQ51" s="7"/>
      <c r="IR51" s="7"/>
      <c r="IS51" s="2" t="s">
        <v>181</v>
      </c>
      <c r="IT51" s="2" t="s">
        <v>143</v>
      </c>
      <c r="IU51" s="2" t="s">
        <v>146</v>
      </c>
      <c r="IV51" s="2" t="s">
        <v>146</v>
      </c>
      <c r="IW51" s="2" t="s">
        <v>159</v>
      </c>
      <c r="IX51" s="2" t="s">
        <v>146</v>
      </c>
      <c r="IY51" s="4"/>
      <c r="IZ51" s="8"/>
      <c r="JA51" s="4"/>
      <c r="JB51" s="8"/>
      <c r="JC51" s="7"/>
      <c r="JD51" s="7"/>
      <c r="JE51" s="2" t="s">
        <v>229</v>
      </c>
      <c r="JF51" s="2" t="s">
        <v>171</v>
      </c>
      <c r="JG51" s="2" t="s">
        <v>146</v>
      </c>
      <c r="JH51" s="2" t="s">
        <v>146</v>
      </c>
      <c r="JI51" s="2" t="s">
        <v>159</v>
      </c>
      <c r="JJ51" s="2" t="s">
        <v>146</v>
      </c>
      <c r="JK51" s="4"/>
      <c r="JL51" s="8"/>
      <c r="JM51" s="4"/>
      <c r="JN51" s="8"/>
      <c r="JO51" s="7"/>
      <c r="JP51" s="7"/>
      <c r="JQ51" s="2" t="s">
        <v>181</v>
      </c>
      <c r="JR51" s="2" t="s">
        <v>143</v>
      </c>
      <c r="JS51" s="2" t="s">
        <v>146</v>
      </c>
      <c r="JT51" s="2" t="s">
        <v>146</v>
      </c>
      <c r="JU51" s="2" t="s">
        <v>159</v>
      </c>
      <c r="JV51" s="2" t="s">
        <v>146</v>
      </c>
      <c r="JW51" s="4"/>
      <c r="JX51" s="8"/>
      <c r="JY51" s="4"/>
      <c r="JZ51" s="8"/>
      <c r="KA51" s="7"/>
      <c r="KB51" s="7"/>
      <c r="KC51" s="2" t="s">
        <v>278</v>
      </c>
      <c r="KD51" s="2" t="s">
        <v>143</v>
      </c>
      <c r="KE51" s="2" t="s">
        <v>744</v>
      </c>
      <c r="KF51" s="2" t="s">
        <v>146</v>
      </c>
      <c r="KG51" s="2" t="s">
        <v>159</v>
      </c>
      <c r="KH51" s="2" t="s">
        <v>146</v>
      </c>
      <c r="KI51" s="4"/>
      <c r="KJ51" s="8"/>
      <c r="KK51" s="4"/>
      <c r="KL51" s="8"/>
      <c r="KM51" s="7"/>
      <c r="KN51" s="7"/>
      <c r="KO51" s="2" t="s">
        <v>183</v>
      </c>
      <c r="KP51" s="2" t="s">
        <v>143</v>
      </c>
      <c r="KQ51" s="2" t="s">
        <v>146</v>
      </c>
      <c r="KR51" s="2" t="s">
        <v>146</v>
      </c>
      <c r="KS51" s="2" t="s">
        <v>159</v>
      </c>
      <c r="KT51" s="2" t="s">
        <v>146</v>
      </c>
      <c r="KU51" s="4"/>
      <c r="KV51" s="8"/>
      <c r="KW51" s="4"/>
      <c r="KX51" s="8"/>
      <c r="KY51" s="7"/>
      <c r="KZ51" s="7"/>
      <c r="LA51" s="2" t="s">
        <v>181</v>
      </c>
      <c r="LB51" s="2" t="s">
        <v>143</v>
      </c>
      <c r="LC51" s="2" t="s">
        <v>146</v>
      </c>
      <c r="LD51" s="2" t="s">
        <v>146</v>
      </c>
      <c r="LE51" s="2" t="s">
        <v>159</v>
      </c>
      <c r="LF51" s="2" t="s">
        <v>146</v>
      </c>
      <c r="LG51" s="4"/>
      <c r="LH51" s="8"/>
      <c r="LI51" s="4"/>
      <c r="LJ51" s="8"/>
      <c r="LK51" s="7"/>
      <c r="LL51" s="7"/>
      <c r="LM51" s="2" t="s">
        <v>181</v>
      </c>
      <c r="LN51" s="2" t="s">
        <v>143</v>
      </c>
      <c r="LO51" s="2" t="s">
        <v>146</v>
      </c>
      <c r="LP51" s="2" t="s">
        <v>146</v>
      </c>
      <c r="LQ51" s="2" t="s">
        <v>159</v>
      </c>
      <c r="LR51" s="2" t="s">
        <v>146</v>
      </c>
      <c r="LS51" s="4"/>
      <c r="LT51" s="8"/>
      <c r="LU51" s="4"/>
      <c r="LV51" s="8"/>
      <c r="LW51" s="7"/>
      <c r="LX51" s="7"/>
      <c r="LY51" s="2" t="s">
        <v>229</v>
      </c>
      <c r="LZ51" s="2" t="s">
        <v>171</v>
      </c>
      <c r="MA51" s="2" t="s">
        <v>146</v>
      </c>
      <c r="MB51" s="2" t="s">
        <v>146</v>
      </c>
      <c r="MC51" s="2" t="s">
        <v>159</v>
      </c>
      <c r="MD51" s="2" t="s">
        <v>146</v>
      </c>
      <c r="ME51" s="4"/>
      <c r="MF51" s="8"/>
      <c r="MG51" s="4"/>
      <c r="MH51" s="8"/>
      <c r="MI51" s="7"/>
      <c r="MJ51" s="7"/>
      <c r="MK51" s="2" t="s">
        <v>229</v>
      </c>
      <c r="ML51" s="2" t="s">
        <v>143</v>
      </c>
      <c r="MM51" s="2" t="s">
        <v>146</v>
      </c>
      <c r="MN51" s="2" t="s">
        <v>146</v>
      </c>
      <c r="MO51" s="2" t="s">
        <v>159</v>
      </c>
      <c r="MP51" s="2" t="s">
        <v>146</v>
      </c>
      <c r="MQ51" s="4"/>
      <c r="MR51" s="8"/>
      <c r="MS51" s="4"/>
      <c r="MT51" s="8"/>
      <c r="MU51" s="7"/>
      <c r="MV51" s="7"/>
      <c r="MW51" s="2" t="s">
        <v>181</v>
      </c>
      <c r="MX51" s="2" t="s">
        <v>143</v>
      </c>
      <c r="MY51" s="2" t="s">
        <v>146</v>
      </c>
      <c r="MZ51" s="2" t="s">
        <v>146</v>
      </c>
      <c r="NA51" s="2" t="s">
        <v>159</v>
      </c>
      <c r="NB51" s="2" t="s">
        <v>146</v>
      </c>
      <c r="NC51" s="4"/>
      <c r="ND51" s="8"/>
      <c r="NE51" s="4"/>
      <c r="NF51" s="8"/>
      <c r="NG51" s="7"/>
      <c r="NH51" s="7"/>
      <c r="NI51" s="2" t="s">
        <v>181</v>
      </c>
      <c r="NJ51" s="2" t="s">
        <v>171</v>
      </c>
      <c r="NK51" s="2" t="s">
        <v>146</v>
      </c>
      <c r="NL51" s="2" t="s">
        <v>146</v>
      </c>
      <c r="NM51" s="2" t="s">
        <v>159</v>
      </c>
      <c r="NN51" s="2" t="s">
        <v>146</v>
      </c>
      <c r="NO51" s="4"/>
      <c r="NP51" s="8"/>
      <c r="NQ51" s="4"/>
      <c r="NR51" s="8"/>
      <c r="NS51" s="7"/>
      <c r="NT51" s="7"/>
      <c r="NU51" s="2" t="s">
        <v>190</v>
      </c>
      <c r="NV51" s="2" t="s">
        <v>143</v>
      </c>
      <c r="NW51" s="2" t="s">
        <v>146</v>
      </c>
      <c r="NX51" s="2" t="s">
        <v>146</v>
      </c>
      <c r="NY51" s="2" t="s">
        <v>159</v>
      </c>
      <c r="NZ51" s="2" t="s">
        <v>328</v>
      </c>
      <c r="OA51" s="4"/>
      <c r="OB51" s="8"/>
      <c r="OC51" s="4"/>
      <c r="OD51" s="8"/>
      <c r="OE51" s="7"/>
      <c r="OF51" s="7"/>
      <c r="OG51" s="2" t="s">
        <v>181</v>
      </c>
      <c r="OH51" s="2" t="s">
        <v>143</v>
      </c>
      <c r="OI51" s="2" t="s">
        <v>146</v>
      </c>
      <c r="OJ51" s="2" t="s">
        <v>146</v>
      </c>
      <c r="OK51" s="2" t="s">
        <v>159</v>
      </c>
      <c r="OL51" s="2" t="s">
        <v>146</v>
      </c>
      <c r="OM51" s="4"/>
      <c r="ON51" s="8"/>
      <c r="OO51" s="4"/>
      <c r="OP51" s="8"/>
      <c r="OQ51" s="7"/>
      <c r="OR51" s="7"/>
      <c r="OS51" s="2" t="s">
        <v>229</v>
      </c>
      <c r="OT51" s="2" t="s">
        <v>143</v>
      </c>
      <c r="OU51" s="2" t="s">
        <v>146</v>
      </c>
      <c r="OV51" s="2" t="s">
        <v>146</v>
      </c>
      <c r="OW51" s="2" t="s">
        <v>159</v>
      </c>
      <c r="OX51" s="2" t="s">
        <v>146</v>
      </c>
      <c r="OY51" s="4"/>
      <c r="OZ51" s="8"/>
      <c r="PA51" s="4"/>
      <c r="PB51" s="8"/>
      <c r="PC51" s="7"/>
      <c r="PD51" s="7"/>
      <c r="PE51" s="2" t="s">
        <v>181</v>
      </c>
      <c r="PF51" s="2" t="s">
        <v>171</v>
      </c>
      <c r="PG51" s="2" t="s">
        <v>146</v>
      </c>
      <c r="PH51" s="2" t="s">
        <v>146</v>
      </c>
      <c r="PI51" s="2" t="s">
        <v>159</v>
      </c>
      <c r="PJ51" s="2" t="s">
        <v>146</v>
      </c>
      <c r="PK51" s="4">
        <v>212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750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4297</v>
      </c>
      <c r="AA52" s="11">
        <f>=ROUNDDOWN({0},0)</f>
      </c>
      <c r="AB52" s="12">
        <v>124.6</v>
      </c>
      <c r="AC52" s="9" t="s">
        <v>146</v>
      </c>
      <c r="AD52" s="11"/>
      <c r="AE52" s="11">
        <v>1490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57</v>
      </c>
      <c r="AQ52" s="15">
        <v>3737.35</v>
      </c>
      <c r="AR52" s="11">
        <v>115</v>
      </c>
      <c r="AS52" s="15">
        <v>7330.89</v>
      </c>
      <c r="AT52" s="14">
        <v>-0.5043</v>
      </c>
      <c r="AU52" s="14">
        <v>-0.4902</v>
      </c>
      <c r="AV52" s="11">
        <v>57</v>
      </c>
      <c r="AW52" s="15">
        <v>3737.35</v>
      </c>
      <c r="AX52" s="11">
        <v>115</v>
      </c>
      <c r="AY52" s="15">
        <v>7330.89</v>
      </c>
      <c r="AZ52" s="14">
        <v>-0.5043</v>
      </c>
      <c r="BA52" s="14">
        <v>-0.4902</v>
      </c>
      <c r="BB52" s="14"/>
      <c r="BC52" s="11">
        <v>57</v>
      </c>
      <c r="BD52" s="15">
        <v>3737.35</v>
      </c>
      <c r="BE52" s="11">
        <v>115</v>
      </c>
      <c r="BF52" s="15">
        <v>7330.89</v>
      </c>
      <c r="BG52" s="14">
        <v>-0.5043</v>
      </c>
      <c r="BH52" s="14">
        <v>-0.4902</v>
      </c>
      <c r="BI52" s="14"/>
      <c r="BJ52" s="11"/>
      <c r="BK52" s="15"/>
      <c r="BL52" s="9" t="s">
        <v>146</v>
      </c>
      <c r="BM52" s="14"/>
      <c r="BN52" s="14"/>
      <c r="BO52" s="11">
        <v>12</v>
      </c>
      <c r="BP52" s="15">
        <v>1012.42</v>
      </c>
      <c r="BQ52" s="11">
        <v>33</v>
      </c>
      <c r="BR52" s="15">
        <v>2499.29</v>
      </c>
      <c r="BS52" s="14">
        <v>-0.6364</v>
      </c>
      <c r="BT52" s="14">
        <v>-0.5949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15</v>
      </c>
      <c r="CB52" s="15">
        <v>810.18</v>
      </c>
      <c r="CC52" s="11">
        <v>28</v>
      </c>
      <c r="CD52" s="15">
        <v>1823.59</v>
      </c>
      <c r="CE52" s="14">
        <v>-0.4643</v>
      </c>
      <c r="CF52" s="14">
        <v>-0.5557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8</v>
      </c>
      <c r="CN52" s="15">
        <v>650.83</v>
      </c>
      <c r="CO52" s="11">
        <v>8</v>
      </c>
      <c r="CP52" s="15">
        <v>321.58</v>
      </c>
      <c r="CQ52" s="14"/>
      <c r="CR52" s="14">
        <v>1.0239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11</v>
      </c>
      <c r="CZ52" s="15">
        <v>631.71</v>
      </c>
      <c r="DA52" s="11">
        <v>13</v>
      </c>
      <c r="DB52" s="15">
        <v>328.78</v>
      </c>
      <c r="DC52" s="14">
        <v>-0.1538</v>
      </c>
      <c r="DD52" s="14">
        <v>0.9214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4</v>
      </c>
      <c r="DL52" s="15">
        <v>364.84</v>
      </c>
      <c r="DM52" s="11">
        <v>2</v>
      </c>
      <c r="DN52" s="15">
        <v>135.9</v>
      </c>
      <c r="DO52" s="14">
        <v>1</v>
      </c>
      <c r="DP52" s="14">
        <v>1.6846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6</v>
      </c>
      <c r="DX52" s="15">
        <v>170.41</v>
      </c>
      <c r="DY52" s="11">
        <v>18</v>
      </c>
      <c r="DZ52" s="15">
        <v>1178.64</v>
      </c>
      <c r="EA52" s="14">
        <v>-0.6667</v>
      </c>
      <c r="EB52" s="14">
        <v>-0.8554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1</v>
      </c>
      <c r="EJ52" s="15">
        <v>96.96</v>
      </c>
      <c r="EK52" s="11"/>
      <c r="EL52" s="15"/>
      <c r="EM52" s="14"/>
      <c r="EN52" s="14"/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/>
      <c r="EV52" s="15"/>
      <c r="EW52" s="11">
        <v>13</v>
      </c>
      <c r="EX52" s="15">
        <v>1043.11</v>
      </c>
      <c r="EY52" s="14">
        <v>-1</v>
      </c>
      <c r="EZ52" s="14">
        <v>-1</v>
      </c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/>
      <c r="FH52" s="15"/>
      <c r="FI52" s="11"/>
      <c r="FJ52" s="15"/>
      <c r="FK52" s="14"/>
      <c r="FL52" s="14"/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/>
      <c r="FT52" s="15"/>
      <c r="FU52" s="11"/>
      <c r="FV52" s="15"/>
      <c r="FW52" s="14"/>
      <c r="FX52" s="14"/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/>
      <c r="GF52" s="15"/>
      <c r="GG52" s="11"/>
      <c r="GH52" s="15"/>
      <c r="GI52" s="14"/>
      <c r="GJ52" s="14"/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/>
      <c r="GR52" s="15"/>
      <c r="GS52" s="11"/>
      <c r="GT52" s="15"/>
      <c r="GU52" s="14"/>
      <c r="GV52" s="14"/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/>
      <c r="HF52" s="15"/>
      <c r="HG52" s="14"/>
      <c r="HH52" s="14"/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2845</v>
      </c>
      <c r="PL52" s="11">
        <v>294</v>
      </c>
      <c r="PM52" s="11"/>
      <c r="PN52" s="11">
        <v>1150</v>
      </c>
      <c r="PO52" s="11"/>
      <c r="PP52" s="11"/>
      <c r="PQ52" s="11"/>
      <c r="PR52" s="11">
        <v>8</v>
      </c>
      <c r="PS52" s="11"/>
      <c r="PT52" s="11"/>
      <c r="PU52" s="11"/>
      <c r="PV52" s="11"/>
      <c r="PW52" s="11"/>
      <c r="PX52" s="11"/>
      <c r="PY52" s="11"/>
      <c r="PZ52" s="11">
        <v>560</v>
      </c>
      <c r="QA52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5"/>
    <mergeCell ref="BD43:BD45"/>
    <mergeCell ref="BE43:BE45"/>
    <mergeCell ref="BF43:BF45"/>
    <mergeCell ref="BG43:BG45"/>
    <mergeCell ref="BH43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751</v>
      </c>
      <c r="D2" s="0" t="s">
        <v>752</v>
      </c>
      <c r="E2" s="0" t="s">
        <v>753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754</v>
      </c>
      <c r="J4" s="1" t="s">
        <v>755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756</v>
      </c>
      <c r="P4" s="1" t="s">
        <v>757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758</v>
      </c>
      <c r="F5" s="1" t="s">
        <v>759</v>
      </c>
      <c r="G5" s="1" t="s">
        <v>758</v>
      </c>
      <c r="H5" s="1" t="s">
        <v>759</v>
      </c>
      <c r="I5" s="1" t="s">
        <v>754</v>
      </c>
      <c r="J5" s="1" t="s">
        <v>755</v>
      </c>
      <c r="K5" s="1" t="s">
        <v>760</v>
      </c>
      <c r="L5" s="1" t="s">
        <v>761</v>
      </c>
      <c r="M5" s="1" t="s">
        <v>760</v>
      </c>
      <c r="N5" s="1" t="s">
        <v>761</v>
      </c>
      <c r="O5" s="1" t="s">
        <v>756</v>
      </c>
      <c r="P5" s="1" t="s">
        <v>757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23</v>
      </c>
      <c r="F6" s="8">
        <v>2315.94</v>
      </c>
      <c r="G6" s="4">
        <v>34</v>
      </c>
      <c r="H6" s="8">
        <v>3095.14</v>
      </c>
      <c r="I6" s="7">
        <v>-0.3235</v>
      </c>
      <c r="J6" s="7">
        <v>-0.2517</v>
      </c>
      <c r="K6" s="4">
        <v>22</v>
      </c>
      <c r="L6" s="8">
        <v>2218.98</v>
      </c>
      <c r="M6" s="4">
        <v>28</v>
      </c>
      <c r="N6" s="8">
        <v>2569.81</v>
      </c>
      <c r="O6" s="7">
        <v>-0.2143</v>
      </c>
      <c r="P6" s="7">
        <v>-0.1365</v>
      </c>
    </row>
    <row r="7">
      <c r="A7" s="2" t="s">
        <v>135</v>
      </c>
      <c r="B7" s="2" t="s">
        <v>136</v>
      </c>
      <c r="C7" s="2" t="s">
        <v>137</v>
      </c>
      <c r="D7" s="2" t="s">
        <v>253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</v>
      </c>
      <c r="L7" s="8">
        <v>96.96</v>
      </c>
      <c r="M7" s="4">
        <v>6</v>
      </c>
      <c r="N7" s="8">
        <v>525.33</v>
      </c>
      <c r="O7" s="7">
        <v>-0.8333</v>
      </c>
      <c r="P7" s="7">
        <v>-0.8154</v>
      </c>
    </row>
    <row r="8">
      <c r="A8" s="2" t="s">
        <v>135</v>
      </c>
      <c r="B8" s="2" t="s">
        <v>136</v>
      </c>
      <c r="C8" s="2" t="s">
        <v>137</v>
      </c>
      <c r="D8" s="2" t="s">
        <v>446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452</v>
      </c>
      <c r="D9" s="2" t="s">
        <v>453</v>
      </c>
      <c r="E9" s="4">
        <v>15</v>
      </c>
      <c r="F9" s="8">
        <v>1047.22</v>
      </c>
      <c r="G9" s="4">
        <v>58</v>
      </c>
      <c r="H9" s="8">
        <v>3741.13</v>
      </c>
      <c r="I9" s="7">
        <v>-0.7414</v>
      </c>
      <c r="J9" s="7">
        <v>-0.7201</v>
      </c>
      <c r="K9" s="4">
        <v>10</v>
      </c>
      <c r="L9" s="8">
        <v>800.34</v>
      </c>
      <c r="M9" s="4">
        <v>34</v>
      </c>
      <c r="N9" s="8">
        <v>2798.08</v>
      </c>
      <c r="O9" s="7">
        <v>-0.7059</v>
      </c>
      <c r="P9" s="7">
        <v>-0.714</v>
      </c>
    </row>
    <row r="10">
      <c r="A10" s="2" t="s">
        <v>135</v>
      </c>
      <c r="B10" s="2" t="s">
        <v>136</v>
      </c>
      <c r="C10" s="2" t="s">
        <v>452</v>
      </c>
      <c r="D10" s="2" t="s">
        <v>550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5</v>
      </c>
      <c r="L10" s="8">
        <v>246.88</v>
      </c>
      <c r="M10" s="4">
        <v>24</v>
      </c>
      <c r="N10" s="8">
        <v>943.05</v>
      </c>
      <c r="O10" s="7">
        <v>-0.7917</v>
      </c>
      <c r="P10" s="7">
        <v>-0.7382</v>
      </c>
    </row>
    <row r="11">
      <c r="A11" s="2" t="s">
        <v>135</v>
      </c>
      <c r="B11" s="2" t="s">
        <v>136</v>
      </c>
      <c r="C11" s="2" t="s">
        <v>635</v>
      </c>
      <c r="D11" s="2" t="s">
        <v>636</v>
      </c>
      <c r="E11" s="4">
        <v>14</v>
      </c>
      <c r="F11" s="8">
        <v>280.19</v>
      </c>
      <c r="G11" s="4">
        <v>9</v>
      </c>
      <c r="H11" s="8">
        <v>206.03</v>
      </c>
      <c r="I11" s="7">
        <v>0.5556</v>
      </c>
      <c r="J11" s="7">
        <v>0.3599</v>
      </c>
      <c r="K11" s="4">
        <v>12</v>
      </c>
      <c r="L11" s="8">
        <v>240.51</v>
      </c>
      <c r="M11" s="4">
        <v>9</v>
      </c>
      <c r="N11" s="8">
        <v>206.03</v>
      </c>
      <c r="O11" s="7">
        <v>0.3333</v>
      </c>
      <c r="P11" s="7">
        <v>0.1674</v>
      </c>
    </row>
    <row r="12">
      <c r="A12" s="2" t="s">
        <v>135</v>
      </c>
      <c r="B12" s="2" t="s">
        <v>136</v>
      </c>
      <c r="C12" s="2" t="s">
        <v>635</v>
      </c>
      <c r="D12" s="2" t="s">
        <v>698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2</v>
      </c>
      <c r="L12" s="8">
        <v>39.68</v>
      </c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706</v>
      </c>
      <c r="D13" s="2" t="s">
        <v>707</v>
      </c>
      <c r="E13" s="4">
        <v>5</v>
      </c>
      <c r="F13" s="8">
        <v>94</v>
      </c>
      <c r="G13" s="4">
        <v>14</v>
      </c>
      <c r="H13" s="8">
        <v>288.59</v>
      </c>
      <c r="I13" s="7">
        <v>-0.6429</v>
      </c>
      <c r="J13" s="7">
        <v>-0.6743</v>
      </c>
      <c r="K13" s="4">
        <v>5</v>
      </c>
      <c r="L13" s="8">
        <v>94</v>
      </c>
      <c r="M13" s="4">
        <v>7</v>
      </c>
      <c r="N13" s="8">
        <v>146.84</v>
      </c>
      <c r="O13" s="7">
        <v>-0.2857</v>
      </c>
      <c r="P13" s="7">
        <v>-0.3598</v>
      </c>
    </row>
    <row r="14">
      <c r="A14" s="2" t="s">
        <v>135</v>
      </c>
      <c r="B14" s="2" t="s">
        <v>136</v>
      </c>
      <c r="C14" s="2" t="s">
        <v>706</v>
      </c>
      <c r="D14" s="2" t="s">
        <v>734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>
        <v>7</v>
      </c>
      <c r="N14" s="8">
        <v>141.75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751</v>
      </c>
      <c r="D2" s="0" t="s">
        <v>752</v>
      </c>
      <c r="E2" s="0" t="s">
        <v>753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754</v>
      </c>
      <c r="I4" s="1" t="s">
        <v>755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756</v>
      </c>
      <c r="O4" s="1" t="s">
        <v>757</v>
      </c>
    </row>
    <row r="5">
      <c r="A5" s="1" t="s">
        <v>83</v>
      </c>
      <c r="B5" s="1" t="s">
        <v>85</v>
      </c>
      <c r="C5" s="1" t="s">
        <v>86</v>
      </c>
      <c r="D5" s="1" t="s">
        <v>758</v>
      </c>
      <c r="E5" s="1" t="s">
        <v>759</v>
      </c>
      <c r="F5" s="1" t="s">
        <v>758</v>
      </c>
      <c r="G5" s="1" t="s">
        <v>759</v>
      </c>
      <c r="H5" s="1" t="s">
        <v>754</v>
      </c>
      <c r="I5" s="1" t="s">
        <v>755</v>
      </c>
      <c r="J5" s="1" t="s">
        <v>760</v>
      </c>
      <c r="K5" s="1" t="s">
        <v>761</v>
      </c>
      <c r="L5" s="1" t="s">
        <v>760</v>
      </c>
      <c r="M5" s="1" t="s">
        <v>761</v>
      </c>
      <c r="N5" s="1" t="s">
        <v>756</v>
      </c>
      <c r="O5" s="1" t="s">
        <v>757</v>
      </c>
    </row>
    <row r="6">
      <c r="A6" s="2" t="s">
        <v>135</v>
      </c>
      <c r="B6" s="2" t="s">
        <v>137</v>
      </c>
      <c r="C6" s="2" t="s">
        <v>138</v>
      </c>
      <c r="D6" s="4">
        <v>23</v>
      </c>
      <c r="E6" s="8">
        <v>2315.94</v>
      </c>
      <c r="F6" s="4">
        <v>34</v>
      </c>
      <c r="G6" s="8">
        <v>3095.14</v>
      </c>
      <c r="H6" s="7">
        <v>-0.3235</v>
      </c>
      <c r="I6" s="7">
        <v>-0.2517</v>
      </c>
      <c r="J6" s="4">
        <v>22</v>
      </c>
      <c r="K6" s="8">
        <v>2218.98</v>
      </c>
      <c r="L6" s="4">
        <v>28</v>
      </c>
      <c r="M6" s="8">
        <v>2569.81</v>
      </c>
      <c r="N6" s="7">
        <v>-0.2143</v>
      </c>
      <c r="O6" s="7">
        <v>-0.1365</v>
      </c>
    </row>
    <row r="7">
      <c r="A7" s="2" t="s">
        <v>135</v>
      </c>
      <c r="B7" s="2" t="s">
        <v>137</v>
      </c>
      <c r="C7" s="2" t="s">
        <v>253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</v>
      </c>
      <c r="K7" s="8">
        <v>96.96</v>
      </c>
      <c r="L7" s="4">
        <v>6</v>
      </c>
      <c r="M7" s="8">
        <v>525.33</v>
      </c>
      <c r="N7" s="7">
        <v>-0.8333</v>
      </c>
      <c r="O7" s="7">
        <v>-0.8154</v>
      </c>
    </row>
    <row r="8">
      <c r="A8" s="2" t="s">
        <v>135</v>
      </c>
      <c r="B8" s="2" t="s">
        <v>137</v>
      </c>
      <c r="C8" s="2" t="s">
        <v>446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452</v>
      </c>
      <c r="C9" s="2" t="s">
        <v>453</v>
      </c>
      <c r="D9" s="4">
        <v>15</v>
      </c>
      <c r="E9" s="8">
        <v>1047.22</v>
      </c>
      <c r="F9" s="4">
        <v>58</v>
      </c>
      <c r="G9" s="8">
        <v>3741.13</v>
      </c>
      <c r="H9" s="7">
        <v>-0.7414</v>
      </c>
      <c r="I9" s="7">
        <v>-0.7201</v>
      </c>
      <c r="J9" s="4">
        <v>10</v>
      </c>
      <c r="K9" s="8">
        <v>800.34</v>
      </c>
      <c r="L9" s="4">
        <v>34</v>
      </c>
      <c r="M9" s="8">
        <v>2798.08</v>
      </c>
      <c r="N9" s="7">
        <v>-0.7059</v>
      </c>
      <c r="O9" s="7">
        <v>-0.714</v>
      </c>
    </row>
    <row r="10">
      <c r="A10" s="2" t="s">
        <v>135</v>
      </c>
      <c r="B10" s="2" t="s">
        <v>452</v>
      </c>
      <c r="C10" s="2" t="s">
        <v>550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5</v>
      </c>
      <c r="K10" s="8">
        <v>246.88</v>
      </c>
      <c r="L10" s="4">
        <v>24</v>
      </c>
      <c r="M10" s="8">
        <v>943.05</v>
      </c>
      <c r="N10" s="7">
        <v>-0.7917</v>
      </c>
      <c r="O10" s="7">
        <v>-0.7382</v>
      </c>
    </row>
    <row r="11">
      <c r="A11" s="2" t="s">
        <v>135</v>
      </c>
      <c r="B11" s="2" t="s">
        <v>635</v>
      </c>
      <c r="C11" s="2" t="s">
        <v>636</v>
      </c>
      <c r="D11" s="4">
        <v>14</v>
      </c>
      <c r="E11" s="8">
        <v>280.19</v>
      </c>
      <c r="F11" s="4">
        <v>9</v>
      </c>
      <c r="G11" s="8">
        <v>206.03</v>
      </c>
      <c r="H11" s="7">
        <v>0.5556</v>
      </c>
      <c r="I11" s="7">
        <v>0.3599</v>
      </c>
      <c r="J11" s="4">
        <v>12</v>
      </c>
      <c r="K11" s="8">
        <v>240.51</v>
      </c>
      <c r="L11" s="4">
        <v>9</v>
      </c>
      <c r="M11" s="8">
        <v>206.03</v>
      </c>
      <c r="N11" s="7">
        <v>0.3333</v>
      </c>
      <c r="O11" s="7">
        <v>0.1674</v>
      </c>
    </row>
    <row r="12">
      <c r="A12" s="2" t="s">
        <v>135</v>
      </c>
      <c r="B12" s="2" t="s">
        <v>635</v>
      </c>
      <c r="C12" s="2" t="s">
        <v>698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2</v>
      </c>
      <c r="K12" s="8">
        <v>39.68</v>
      </c>
      <c r="L12" s="4"/>
      <c r="M12" s="8"/>
      <c r="N12" s="7"/>
      <c r="O12" s="7"/>
    </row>
    <row r="13">
      <c r="A13" s="2" t="s">
        <v>135</v>
      </c>
      <c r="B13" s="2" t="s">
        <v>706</v>
      </c>
      <c r="C13" s="2" t="s">
        <v>707</v>
      </c>
      <c r="D13" s="4">
        <v>5</v>
      </c>
      <c r="E13" s="8">
        <v>94</v>
      </c>
      <c r="F13" s="4">
        <v>14</v>
      </c>
      <c r="G13" s="8">
        <v>288.59</v>
      </c>
      <c r="H13" s="7">
        <v>-0.6429</v>
      </c>
      <c r="I13" s="7">
        <v>-0.6743</v>
      </c>
      <c r="J13" s="4">
        <v>5</v>
      </c>
      <c r="K13" s="8">
        <v>94</v>
      </c>
      <c r="L13" s="4">
        <v>7</v>
      </c>
      <c r="M13" s="8">
        <v>146.84</v>
      </c>
      <c r="N13" s="7">
        <v>-0.2857</v>
      </c>
      <c r="O13" s="7">
        <v>-0.3598</v>
      </c>
    </row>
    <row r="14">
      <c r="A14" s="2" t="s">
        <v>135</v>
      </c>
      <c r="B14" s="2" t="s">
        <v>706</v>
      </c>
      <c r="C14" s="2" t="s">
        <v>734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>
        <v>7</v>
      </c>
      <c r="M14" s="8">
        <v>141.75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