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<sst xmlns="http://schemas.openxmlformats.org/spreadsheetml/2006/main" count="53" uniqueCount="53">
  <si>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</si>
  <si>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</si>
  <si>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</si>
  <si>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01/01/2025</t>
  </si>
  <si>
    <t>End Date:</t>
  </si>
  <si>
    <t>01/19/2025</t>
  </si>
  <si>
    <t>Report Run Date:</t>
  </si>
  <si>
    <t>01/21/2025</t>
  </si>
  <si>
    <t>Division</t>
  </si>
  <si>
    <t>Current And Future Inventory</t>
  </si>
  <si>
    <t>Current And History Sales Comparison</t>
  </si>
  <si>
    <t>ASHFURNDS</t>
  </si>
  <si>
    <t>AMERSIGNDS</t>
  </si>
  <si>
    <t>ZOLA</t>
  </si>
  <si>
    <t>LAMPDS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</si>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</sst>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873853</v>
      </c>
      <c r="C5" s="11">
        <f>=ROUNDDOWN(34.7957298377784,0)</f>
      </c>
      <c r="D5" s="11">
        <v>228055</v>
      </c>
      <c r="E5" s="12">
        <v>0.978</v>
      </c>
      <c r="F5" s="11"/>
      <c r="G5" s="11">
        <f>=ROUNDDOWN({0},0)</f>
      </c>
      <c r="H5" s="11"/>
      <c r="I5" s="12">
        <v>0.1111</v>
      </c>
      <c r="J5" s="11">
        <v>297</v>
      </c>
      <c r="K5" s="13">
        <v>19780.93</v>
      </c>
      <c r="L5" s="11">
        <v>1913</v>
      </c>
      <c r="M5" s="14">
        <v>10.34</v>
      </c>
      <c r="N5" s="11"/>
      <c r="O5" s="13"/>
      <c r="P5" s="11"/>
      <c r="Q5" s="14"/>
      <c r="R5" s="12"/>
      <c r="S5" s="12"/>
      <c r="T5" s="12"/>
      <c r="U5" s="12"/>
      <c r="V5" s="11">
        <v>207</v>
      </c>
      <c r="W5" s="13">
        <v>12631.09</v>
      </c>
      <c r="X5" s="11">
        <v>547</v>
      </c>
      <c r="Y5" s="11"/>
      <c r="Z5" s="13"/>
      <c r="AA5" s="11"/>
      <c r="AB5" s="12"/>
      <c r="AC5" s="12"/>
      <c r="AD5" s="11">
        <v>25</v>
      </c>
      <c r="AE5" s="13">
        <v>2295.43</v>
      </c>
      <c r="AF5" s="11">
        <v>307</v>
      </c>
      <c r="AG5" s="11"/>
      <c r="AH5" s="13"/>
      <c r="AI5" s="11"/>
      <c r="AJ5" s="12"/>
      <c r="AK5" s="12"/>
      <c r="AL5" s="11">
        <v>30</v>
      </c>
      <c r="AM5" s="13">
        <v>2115.66</v>
      </c>
      <c r="AN5" s="11">
        <v>218</v>
      </c>
      <c r="AO5" s="11"/>
      <c r="AP5" s="13"/>
      <c r="AQ5" s="11"/>
      <c r="AR5" s="12"/>
      <c r="AS5" s="12"/>
      <c r="AT5" s="11">
        <v>16</v>
      </c>
      <c r="AU5" s="13">
        <v>1303.41</v>
      </c>
      <c r="AV5" s="11">
        <v>183</v>
      </c>
      <c r="AW5" s="11"/>
      <c r="AX5" s="13"/>
      <c r="AY5" s="11"/>
      <c r="AZ5" s="12"/>
      <c r="BA5" s="12"/>
      <c r="BB5" s="11">
        <v>19</v>
      </c>
      <c r="BC5" s="13">
        <v>1435.34</v>
      </c>
      <c r="BD5" s="11">
        <v>599</v>
      </c>
      <c r="BE5" s="11"/>
      <c r="BF5" s="13"/>
      <c r="BG5" s="11"/>
      <c r="BH5" s="12"/>
      <c r="BI5" s="12"/>
    </row>
    <row r="6">
      <c r="A6" s="10" t="s">
        <v>37</v>
      </c>
      <c r="B6" s="11">
        <v>288</v>
      </c>
      <c r="C6" s="11">
        <f>=ROUNDDOWN(102.857142857143,0)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21515</v>
      </c>
      <c r="C7" s="11">
        <f>=ROUNDDOWN(16.2585959344064,0)</f>
      </c>
      <c r="D7" s="11">
        <v>16420</v>
      </c>
      <c r="E7" s="12">
        <v>0.9752</v>
      </c>
      <c r="F7" s="11"/>
      <c r="G7" s="11">
        <f>=ROUNDDOWN({0},0)</f>
      </c>
      <c r="H7" s="11"/>
      <c r="I7" s="12"/>
      <c r="J7" s="11">
        <v>122</v>
      </c>
      <c r="K7" s="13">
        <v>6558.92</v>
      </c>
      <c r="L7" s="11">
        <v>171</v>
      </c>
      <c r="M7" s="14">
        <v>38.36</v>
      </c>
      <c r="N7" s="11"/>
      <c r="O7" s="13"/>
      <c r="P7" s="11"/>
      <c r="Q7" s="14"/>
      <c r="R7" s="12"/>
      <c r="S7" s="12"/>
      <c r="T7" s="12"/>
      <c r="U7" s="12"/>
      <c r="V7" s="11">
        <v>36</v>
      </c>
      <c r="W7" s="13">
        <v>1938.7</v>
      </c>
      <c r="X7" s="11">
        <v>93</v>
      </c>
      <c r="Y7" s="11"/>
      <c r="Z7" s="13"/>
      <c r="AA7" s="11"/>
      <c r="AB7" s="12"/>
      <c r="AC7" s="12"/>
      <c r="AD7" s="11">
        <v>39</v>
      </c>
      <c r="AE7" s="13">
        <v>2250.59</v>
      </c>
      <c r="AF7" s="11">
        <v>94</v>
      </c>
      <c r="AG7" s="11"/>
      <c r="AH7" s="13"/>
      <c r="AI7" s="11"/>
      <c r="AJ7" s="12"/>
      <c r="AK7" s="12"/>
      <c r="AL7" s="11">
        <v>15</v>
      </c>
      <c r="AM7" s="13">
        <v>662.06</v>
      </c>
      <c r="AN7" s="11">
        <v>52</v>
      </c>
      <c r="AO7" s="11"/>
      <c r="AP7" s="13"/>
      <c r="AQ7" s="11"/>
      <c r="AR7" s="12"/>
      <c r="AS7" s="12"/>
      <c r="AT7" s="11">
        <v>18</v>
      </c>
      <c r="AU7" s="13">
        <v>1126.01</v>
      </c>
      <c r="AV7" s="11">
        <v>142</v>
      </c>
      <c r="AW7" s="11"/>
      <c r="AX7" s="13"/>
      <c r="AY7" s="11"/>
      <c r="AZ7" s="12"/>
      <c r="BA7" s="12"/>
      <c r="BB7" s="11">
        <v>14</v>
      </c>
      <c r="BC7" s="13">
        <v>581.56</v>
      </c>
      <c r="BD7" s="11">
        <v>143</v>
      </c>
      <c r="BE7" s="11"/>
      <c r="BF7" s="13"/>
      <c r="BG7" s="11"/>
      <c r="BH7" s="12"/>
      <c r="BI7" s="12"/>
    </row>
    <row r="8">
      <c r="A8" s="10" t="s">
        <v>39</v>
      </c>
      <c r="B8" s="11">
        <v>113676</v>
      </c>
      <c r="C8" s="11">
        <f>=ROUNDDOWN(19.3959868959869,0)</f>
      </c>
      <c r="D8" s="11">
        <v>116244</v>
      </c>
      <c r="E8" s="12">
        <v>0.9615</v>
      </c>
      <c r="F8" s="11"/>
      <c r="G8" s="11">
        <f>=ROUNDDOWN({0},0)</f>
      </c>
      <c r="H8" s="11"/>
      <c r="I8" s="12"/>
      <c r="J8" s="11">
        <v>40</v>
      </c>
      <c r="K8" s="13">
        <v>1662.15</v>
      </c>
      <c r="L8" s="11">
        <v>263</v>
      </c>
      <c r="M8" s="14">
        <v>6.32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>
        <v>2</v>
      </c>
      <c r="AG8" s="11"/>
      <c r="AH8" s="13"/>
      <c r="AI8" s="11"/>
      <c r="AJ8" s="12"/>
      <c r="AK8" s="12"/>
      <c r="AL8" s="11">
        <v>40</v>
      </c>
      <c r="AM8" s="13">
        <v>1662.15</v>
      </c>
      <c r="AN8" s="11">
        <v>69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227189</v>
      </c>
      <c r="C9" s="11">
        <f>=ROUNDDOWN(25.4262915211747,0)</f>
      </c>
      <c r="D9" s="11">
        <v>130206</v>
      </c>
      <c r="E9" s="12">
        <v>0.9959</v>
      </c>
      <c r="F9" s="11"/>
      <c r="G9" s="11">
        <f>=ROUNDDOWN({0},0)</f>
      </c>
      <c r="H9" s="11"/>
      <c r="I9" s="12"/>
      <c r="J9" s="11">
        <v>41</v>
      </c>
      <c r="K9" s="13">
        <v>869.03</v>
      </c>
      <c r="L9" s="11">
        <v>287</v>
      </c>
      <c r="M9" s="14">
        <v>3.03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41</v>
      </c>
      <c r="AM9" s="13">
        <v>869.03</v>
      </c>
      <c r="AN9" s="11">
        <v>88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511352</v>
      </c>
      <c r="C10" s="11">
        <f>=ROUNDDOWN(27.2830198746165,0)</f>
      </c>
      <c r="D10" s="11">
        <v>175314</v>
      </c>
      <c r="E10" s="12">
        <v>0.96</v>
      </c>
      <c r="F10" s="11"/>
      <c r="G10" s="11">
        <f>=ROUNDDOWN({0},0)</f>
      </c>
      <c r="H10" s="11"/>
      <c r="I10" s="12"/>
      <c r="J10" s="11">
        <v>255</v>
      </c>
      <c r="K10" s="13">
        <v>8815.55</v>
      </c>
      <c r="L10" s="11">
        <v>1148</v>
      </c>
      <c r="M10" s="14">
        <v>7.68</v>
      </c>
      <c r="N10" s="11"/>
      <c r="O10" s="13"/>
      <c r="P10" s="11"/>
      <c r="Q10" s="14"/>
      <c r="R10" s="12"/>
      <c r="S10" s="12"/>
      <c r="T10" s="12"/>
      <c r="U10" s="12"/>
      <c r="V10" s="11">
        <v>177</v>
      </c>
      <c r="W10" s="13">
        <v>5916.93</v>
      </c>
      <c r="X10" s="11">
        <v>428</v>
      </c>
      <c r="Y10" s="11"/>
      <c r="Z10" s="13"/>
      <c r="AA10" s="11"/>
      <c r="AB10" s="12"/>
      <c r="AC10" s="12"/>
      <c r="AD10" s="11">
        <v>6</v>
      </c>
      <c r="AE10" s="13">
        <v>102.96</v>
      </c>
      <c r="AF10" s="11">
        <v>7</v>
      </c>
      <c r="AG10" s="11"/>
      <c r="AH10" s="13"/>
      <c r="AI10" s="11"/>
      <c r="AJ10" s="12"/>
      <c r="AK10" s="12"/>
      <c r="AL10" s="11">
        <v>71</v>
      </c>
      <c r="AM10" s="13">
        <v>2778.95</v>
      </c>
      <c r="AN10" s="11">
        <v>113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>
        <v>1</v>
      </c>
      <c r="BC10" s="13">
        <v>16.71</v>
      </c>
      <c r="BD10" s="11">
        <v>20</v>
      </c>
      <c r="BE10" s="11"/>
      <c r="BF10" s="13"/>
      <c r="BG10" s="11"/>
      <c r="BH10" s="12"/>
      <c r="BI10" s="12"/>
    </row>
    <row r="11">
      <c r="A11" s="10" t="s">
        <v>42</v>
      </c>
      <c r="B11" s="11">
        <v>1892</v>
      </c>
      <c r="C11" s="11">
        <f>=ROUNDDOWN(176.822429906542,0)</f>
      </c>
      <c r="D11" s="11">
        <v>19</v>
      </c>
      <c r="E11" s="12">
        <v>0.9565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>
        <v>23</v>
      </c>
      <c r="BE11" s="11"/>
      <c r="BF11" s="13"/>
      <c r="BG11" s="11"/>
      <c r="BH11" s="12"/>
      <c r="BI11" s="12"/>
    </row>
    <row r="12">
      <c r="A12" s="10" t="s">
        <v>43</v>
      </c>
      <c r="B12" s="11">
        <v>92258</v>
      </c>
      <c r="C12" s="11">
        <f>=ROUNDDOWN(19.6256036078198,0)</f>
      </c>
      <c r="D12" s="11">
        <v>65596</v>
      </c>
      <c r="E12" s="12">
        <v>0.9219</v>
      </c>
      <c r="F12" s="11"/>
      <c r="G12" s="11">
        <f>=ROUNDDOWN({0},0)</f>
      </c>
      <c r="H12" s="11">
        <v>14299</v>
      </c>
      <c r="I12" s="12">
        <v>0.6796</v>
      </c>
      <c r="J12" s="11">
        <v>1660</v>
      </c>
      <c r="K12" s="13">
        <v>312044.43</v>
      </c>
      <c r="L12" s="11">
        <v>549</v>
      </c>
      <c r="M12" s="14">
        <v>568.39</v>
      </c>
      <c r="N12" s="11"/>
      <c r="O12" s="13"/>
      <c r="P12" s="11"/>
      <c r="Q12" s="14"/>
      <c r="R12" s="12"/>
      <c r="S12" s="12"/>
      <c r="T12" s="12"/>
      <c r="U12" s="12"/>
      <c r="V12" s="11">
        <v>1427</v>
      </c>
      <c r="W12" s="13">
        <v>277216.92</v>
      </c>
      <c r="X12" s="11">
        <v>195</v>
      </c>
      <c r="Y12" s="11"/>
      <c r="Z12" s="13"/>
      <c r="AA12" s="11"/>
      <c r="AB12" s="12"/>
      <c r="AC12" s="12"/>
      <c r="AD12" s="11">
        <v>79</v>
      </c>
      <c r="AE12" s="13">
        <v>12701.07</v>
      </c>
      <c r="AF12" s="11">
        <v>301</v>
      </c>
      <c r="AG12" s="11"/>
      <c r="AH12" s="13"/>
      <c r="AI12" s="11"/>
      <c r="AJ12" s="12"/>
      <c r="AK12" s="12"/>
      <c r="AL12" s="11">
        <v>26</v>
      </c>
      <c r="AM12" s="13">
        <v>2699.66</v>
      </c>
      <c r="AN12" s="11">
        <v>168</v>
      </c>
      <c r="AO12" s="11"/>
      <c r="AP12" s="13"/>
      <c r="AQ12" s="11"/>
      <c r="AR12" s="12"/>
      <c r="AS12" s="12"/>
      <c r="AT12" s="11">
        <v>56</v>
      </c>
      <c r="AU12" s="13">
        <v>9412.73</v>
      </c>
      <c r="AV12" s="11">
        <v>406</v>
      </c>
      <c r="AW12" s="11"/>
      <c r="AX12" s="13"/>
      <c r="AY12" s="11"/>
      <c r="AZ12" s="12"/>
      <c r="BA12" s="12"/>
      <c r="BB12" s="11">
        <v>72</v>
      </c>
      <c r="BC12" s="13">
        <v>10014.05</v>
      </c>
      <c r="BD12" s="11">
        <v>308</v>
      </c>
      <c r="BE12" s="11"/>
      <c r="BF12" s="13"/>
      <c r="BG12" s="11"/>
      <c r="BH12" s="12"/>
      <c r="BI12" s="12"/>
    </row>
    <row r="13">
      <c r="A13" s="10" t="s">
        <v>44</v>
      </c>
      <c r="B13" s="11">
        <v>14596</v>
      </c>
      <c r="C13" s="11">
        <f>=ROUNDDOWN(28.1830469202549,0)</f>
      </c>
      <c r="D13" s="11">
        <v>4884</v>
      </c>
      <c r="E13" s="12">
        <v>0.9871</v>
      </c>
      <c r="F13" s="11"/>
      <c r="G13" s="11">
        <f>=ROUNDDOWN({0},0)</f>
      </c>
      <c r="H13" s="11"/>
      <c r="I13" s="12">
        <v>1</v>
      </c>
      <c r="J13" s="11">
        <v>80</v>
      </c>
      <c r="K13" s="13">
        <v>6586.69</v>
      </c>
      <c r="L13" s="11">
        <v>138</v>
      </c>
      <c r="M13" s="14">
        <v>47.73</v>
      </c>
      <c r="N13" s="11"/>
      <c r="O13" s="13"/>
      <c r="P13" s="11"/>
      <c r="Q13" s="14"/>
      <c r="R13" s="12"/>
      <c r="S13" s="12"/>
      <c r="T13" s="12"/>
      <c r="U13" s="12"/>
      <c r="V13" s="11">
        <v>3</v>
      </c>
      <c r="W13" s="13">
        <v>202.4</v>
      </c>
      <c r="X13" s="11">
        <v>9</v>
      </c>
      <c r="Y13" s="11"/>
      <c r="Z13" s="13"/>
      <c r="AA13" s="11"/>
      <c r="AB13" s="12"/>
      <c r="AC13" s="12"/>
      <c r="AD13" s="11">
        <v>33</v>
      </c>
      <c r="AE13" s="13">
        <v>2143.01</v>
      </c>
      <c r="AF13" s="11">
        <v>75</v>
      </c>
      <c r="AG13" s="11"/>
      <c r="AH13" s="13"/>
      <c r="AI13" s="11"/>
      <c r="AJ13" s="12"/>
      <c r="AK13" s="12"/>
      <c r="AL13" s="11">
        <v>13</v>
      </c>
      <c r="AM13" s="13">
        <v>814.46</v>
      </c>
      <c r="AN13" s="11">
        <v>38</v>
      </c>
      <c r="AO13" s="11"/>
      <c r="AP13" s="13"/>
      <c r="AQ13" s="11"/>
      <c r="AR13" s="12"/>
      <c r="AS13" s="12"/>
      <c r="AT13" s="11">
        <v>19</v>
      </c>
      <c r="AU13" s="13">
        <v>2569.21</v>
      </c>
      <c r="AV13" s="11">
        <v>24</v>
      </c>
      <c r="AW13" s="11"/>
      <c r="AX13" s="13"/>
      <c r="AY13" s="11"/>
      <c r="AZ13" s="12"/>
      <c r="BA13" s="12"/>
      <c r="BB13" s="11">
        <v>12</v>
      </c>
      <c r="BC13" s="13">
        <v>857.61</v>
      </c>
      <c r="BD13" s="11">
        <v>86</v>
      </c>
      <c r="BE13" s="11"/>
      <c r="BF13" s="13"/>
      <c r="BG13" s="11"/>
      <c r="BH13" s="12"/>
      <c r="BI13" s="12"/>
    </row>
    <row r="14">
      <c r="A14" s="10" t="s">
        <v>45</v>
      </c>
      <c r="B14" s="11">
        <v>6141</v>
      </c>
      <c r="C14" s="11">
        <f>=ROUNDDOWN(74.890243902439,0)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28795</v>
      </c>
      <c r="C15" s="11">
        <f>=ROUNDDOWN(46.5712437328158,0)</f>
      </c>
      <c r="D15" s="11">
        <v>6924</v>
      </c>
      <c r="E15" s="12">
        <v>0.845</v>
      </c>
      <c r="F15" s="11"/>
      <c r="G15" s="11">
        <f>=ROUNDDOWN({0},0)</f>
      </c>
      <c r="H15" s="11"/>
      <c r="I15" s="12"/>
      <c r="J15" s="11"/>
      <c r="K15" s="13"/>
      <c r="L15" s="11">
        <v>84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5945</v>
      </c>
      <c r="C16" s="11">
        <f>=ROUNDDOWN(95.8870967741935,0)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427526</v>
      </c>
      <c r="C17" s="11">
        <f>=ROUNDDOWN(24.9040886822898,0)</f>
      </c>
      <c r="D17" s="11">
        <v>117399</v>
      </c>
      <c r="E17" s="12">
        <v>0.8903</v>
      </c>
      <c r="F17" s="11"/>
      <c r="G17" s="11">
        <f>=ROUNDDOWN({0},0)</f>
      </c>
      <c r="H17" s="11"/>
      <c r="I17" s="12"/>
      <c r="J17" s="11">
        <v>78</v>
      </c>
      <c r="K17" s="13">
        <v>2849.85</v>
      </c>
      <c r="L17" s="11">
        <v>1040</v>
      </c>
      <c r="M17" s="14">
        <v>2.74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78</v>
      </c>
      <c r="AM17" s="13">
        <v>2849.85</v>
      </c>
      <c r="AN17" s="11">
        <v>100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119568</v>
      </c>
      <c r="C18" s="11">
        <f>=ROUNDDOWN(32.9951984105083,0)</f>
      </c>
      <c r="D18" s="11">
        <v>43405</v>
      </c>
      <c r="E18" s="12">
        <v>1</v>
      </c>
      <c r="F18" s="11"/>
      <c r="G18" s="11">
        <f>=ROUNDDOWN({0},0)</f>
      </c>
      <c r="H18" s="11"/>
      <c r="I18" s="12"/>
      <c r="J18" s="11">
        <v>161</v>
      </c>
      <c r="K18" s="13">
        <v>5525.62</v>
      </c>
      <c r="L18" s="11">
        <v>126</v>
      </c>
      <c r="M18" s="14">
        <v>43.85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161</v>
      </c>
      <c r="AM18" s="13">
        <v>5525.62</v>
      </c>
      <c r="AN18" s="11">
        <v>100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296358</v>
      </c>
      <c r="C19" s="11">
        <f>=ROUNDDOWN(27.8550280563571,0)</f>
      </c>
      <c r="D19" s="11">
        <v>163228</v>
      </c>
      <c r="E19" s="12">
        <v>0.9977</v>
      </c>
      <c r="F19" s="11"/>
      <c r="G19" s="11">
        <f>=ROUNDDOWN({0},0)</f>
      </c>
      <c r="H19" s="11"/>
      <c r="I19" s="12"/>
      <c r="J19" s="11">
        <v>269</v>
      </c>
      <c r="K19" s="13">
        <v>6297.01</v>
      </c>
      <c r="L19" s="11">
        <v>525</v>
      </c>
      <c r="M19" s="14">
        <v>11.99</v>
      </c>
      <c r="N19" s="11"/>
      <c r="O19" s="13"/>
      <c r="P19" s="11"/>
      <c r="Q19" s="14"/>
      <c r="R19" s="12"/>
      <c r="S19" s="12"/>
      <c r="T19" s="12"/>
      <c r="U19" s="12"/>
      <c r="V19" s="11">
        <v>236</v>
      </c>
      <c r="W19" s="13">
        <v>5558.67</v>
      </c>
      <c r="X19" s="11">
        <v>225</v>
      </c>
      <c r="Y19" s="11"/>
      <c r="Z19" s="13"/>
      <c r="AA19" s="11"/>
      <c r="AB19" s="12"/>
      <c r="AC19" s="12"/>
      <c r="AD19" s="11">
        <v>33</v>
      </c>
      <c r="AE19" s="13">
        <v>738.34</v>
      </c>
      <c r="AF19" s="11">
        <v>108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180670</v>
      </c>
      <c r="C20" s="11">
        <f>=ROUNDDOWN(41.2677021470991,0)</f>
      </c>
      <c r="D20" s="11">
        <v>40571</v>
      </c>
      <c r="E20" s="12">
        <v>0.9549</v>
      </c>
      <c r="F20" s="11"/>
      <c r="G20" s="11">
        <f>=ROUNDDOWN({0},0)</f>
      </c>
      <c r="H20" s="11"/>
      <c r="I20" s="12"/>
      <c r="J20" s="11">
        <v>27</v>
      </c>
      <c r="K20" s="13">
        <v>1278.2</v>
      </c>
      <c r="L20" s="11">
        <v>527</v>
      </c>
      <c r="M20" s="14">
        <v>2.43</v>
      </c>
      <c r="N20" s="11"/>
      <c r="O20" s="13"/>
      <c r="P20" s="11"/>
      <c r="Q20" s="14"/>
      <c r="R20" s="12"/>
      <c r="S20" s="12"/>
      <c r="T20" s="12"/>
      <c r="U20" s="12"/>
      <c r="V20" s="11">
        <v>14</v>
      </c>
      <c r="W20" s="13">
        <v>683.97</v>
      </c>
      <c r="X20" s="11">
        <v>151</v>
      </c>
      <c r="Y20" s="11"/>
      <c r="Z20" s="13"/>
      <c r="AA20" s="11"/>
      <c r="AB20" s="12"/>
      <c r="AC20" s="12"/>
      <c r="AD20" s="11">
        <v>8</v>
      </c>
      <c r="AE20" s="13">
        <v>331.36</v>
      </c>
      <c r="AF20" s="11">
        <v>134</v>
      </c>
      <c r="AG20" s="11"/>
      <c r="AH20" s="13"/>
      <c r="AI20" s="11"/>
      <c r="AJ20" s="12"/>
      <c r="AK20" s="12"/>
      <c r="AL20" s="11"/>
      <c r="AM20" s="13"/>
      <c r="AN20" s="11">
        <v>8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>
        <v>5</v>
      </c>
      <c r="BC20" s="13">
        <v>262.87</v>
      </c>
      <c r="BD20" s="11">
        <v>206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3030</v>
      </c>
      <c r="K21" s="17">
        <v>372268.38</v>
      </c>
      <c r="L21" s="15">
        <v>6846</v>
      </c>
      <c r="M21" s="18">
        <v>54.38</v>
      </c>
      <c r="N21" s="15"/>
      <c r="O21" s="17"/>
      <c r="P21" s="15"/>
      <c r="Q21" s="18"/>
      <c r="R21" s="16"/>
      <c r="S21" s="16"/>
      <c r="T21" s="16"/>
      <c r="U21" s="16"/>
      <c r="V21" s="15">
        <v>2100</v>
      </c>
      <c r="W21" s="17">
        <v>304148.68</v>
      </c>
      <c r="X21" s="15">
        <v>1648</v>
      </c>
      <c r="Y21" s="15"/>
      <c r="Z21" s="17"/>
      <c r="AA21" s="15"/>
      <c r="AB21" s="16"/>
      <c r="AC21" s="16"/>
      <c r="AD21" s="15">
        <v>223</v>
      </c>
      <c r="AE21" s="17">
        <v>20562.76</v>
      </c>
      <c r="AF21" s="15">
        <v>1028</v>
      </c>
      <c r="AG21" s="15"/>
      <c r="AH21" s="17"/>
      <c r="AI21" s="15"/>
      <c r="AJ21" s="16"/>
      <c r="AK21" s="16"/>
      <c r="AL21" s="15">
        <v>475</v>
      </c>
      <c r="AM21" s="17">
        <v>19977.44</v>
      </c>
      <c r="AN21" s="15">
        <v>954</v>
      </c>
      <c r="AO21" s="15"/>
      <c r="AP21" s="17"/>
      <c r="AQ21" s="15"/>
      <c r="AR21" s="16"/>
      <c r="AS21" s="16"/>
      <c r="AT21" s="15">
        <v>109</v>
      </c>
      <c r="AU21" s="17">
        <v>14411.36</v>
      </c>
      <c r="AV21" s="15">
        <v>755</v>
      </c>
      <c r="AW21" s="15"/>
      <c r="AX21" s="17"/>
      <c r="AY21" s="15"/>
      <c r="AZ21" s="16"/>
      <c r="BA21" s="16"/>
      <c r="BB21" s="15">
        <v>123</v>
      </c>
      <c r="BC21" s="17">
        <v>13168.14</v>
      </c>
      <c r="BD21" s="15">
        <v>1385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