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<sst xmlns="http://schemas.openxmlformats.org/spreadsheetml/2006/main" count="88" uniqueCount="88">
  <si>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</si>
  <si>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</si>
  <si>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</si>
  <si>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01/06/2025</t>
  </si>
  <si>
    <t>End Date:</t>
  </si>
  <si>
    <t>01/19/2025</t>
  </si>
  <si>
    <t>Report Run Date:</t>
  </si>
  <si>
    <t>01/20/2025</t>
  </si>
  <si>
    <t>Division</t>
  </si>
  <si>
    <t>Current And Future Inventory</t>
  </si>
  <si>
    <t>Current And History Sales Comparison</t>
  </si>
  <si>
    <t>AMAZON</t>
  </si>
  <si>
    <t>CSNSTORES</t>
  </si>
  <si>
    <t>OVERSTOCK01</t>
  </si>
  <si>
    <t>JCPENNEY01</t>
  </si>
  <si>
    <t>TGTDVS</t>
  </si>
  <si>
    <t>MACY02</t>
  </si>
  <si>
    <t>OLLIIX</t>
  </si>
  <si>
    <t>KOHLDSN</t>
  </si>
  <si>
    <t>NRTPORT</t>
  </si>
  <si>
    <t>ASHFURNDS</t>
  </si>
  <si>
    <t>HDDS</t>
  </si>
  <si>
    <t>BLK01</t>
  </si>
  <si>
    <t>DESINC</t>
  </si>
  <si>
    <t>KIRKLANDDS</t>
  </si>
  <si>
    <t>COSTCO01</t>
  </si>
  <si>
    <t>FINGERHUTDS</t>
  </si>
  <si>
    <t>WALMARTDS</t>
  </si>
  <si>
    <t>ZOLA</t>
  </si>
  <si>
    <t>HSNDS</t>
  </si>
  <si>
    <t>HOUZZ</t>
  </si>
  <si>
    <t>AMERSIGNDS</t>
  </si>
  <si>
    <t>HHGLOBALTTS</t>
  </si>
  <si>
    <t>LAMPDS</t>
  </si>
  <si>
    <t>ROOMECOM</t>
  </si>
  <si>
    <t>AAFESDS</t>
  </si>
  <si>
    <t>CHEWYDS</t>
  </si>
  <si>
    <t>BLOOM02</t>
  </si>
  <si>
    <t>DLCROSCILL</t>
  </si>
  <si>
    <t>NORDSTRACKDS</t>
  </si>
  <si>
    <t>BEALLSDS</t>
  </si>
  <si>
    <t>LOWESDS</t>
  </si>
  <si>
    <t>WM.COM</t>
  </si>
  <si>
    <t>BIGLOTSDS</t>
  </si>
  <si>
    <t>DLBRAND</t>
  </si>
  <si>
    <t>HAYNEEDLEDS</t>
  </si>
  <si>
    <t>LIVNCO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</si>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</sst>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1245284</v>
      </c>
      <c r="C5" s="11">
        <f>=ROUNDDOWN(37.4290738041208,0)</f>
      </c>
      <c r="D5" s="11">
        <v>509206</v>
      </c>
      <c r="E5" s="12">
        <v>0.9316</v>
      </c>
      <c r="F5" s="11"/>
      <c r="G5" s="11">
        <f>=ROUNDDOWN({0},0)</f>
      </c>
      <c r="H5" s="11"/>
      <c r="I5" s="12">
        <v>0.1111</v>
      </c>
      <c r="J5" s="11">
        <v>51359</v>
      </c>
      <c r="K5" s="13">
        <v>2795097.26</v>
      </c>
      <c r="L5" s="11">
        <v>2117</v>
      </c>
      <c r="M5" s="14">
        <v>1320.31</v>
      </c>
      <c r="N5" s="11">
        <v>53927</v>
      </c>
      <c r="O5" s="13">
        <v>2961072.41</v>
      </c>
      <c r="P5" s="11">
        <v>2112</v>
      </c>
      <c r="Q5" s="14">
        <v>1402.02</v>
      </c>
      <c r="R5" s="12">
        <v>-0.0476</v>
      </c>
      <c r="S5" s="12">
        <v>-0.0561</v>
      </c>
      <c r="T5" s="12">
        <v>0.0024</v>
      </c>
      <c r="U5" s="12">
        <v>-0.0583</v>
      </c>
      <c r="V5" s="11">
        <v>14687</v>
      </c>
      <c r="W5" s="13">
        <v>867227.39</v>
      </c>
      <c r="X5" s="11">
        <v>1819</v>
      </c>
      <c r="Y5" s="11">
        <v>9709</v>
      </c>
      <c r="Z5" s="13">
        <v>586878.48</v>
      </c>
      <c r="AA5" s="11">
        <v>1663</v>
      </c>
      <c r="AB5" s="12">
        <v>0.5127</v>
      </c>
      <c r="AC5" s="12">
        <v>0.4777</v>
      </c>
      <c r="AD5" s="11">
        <v>5321</v>
      </c>
      <c r="AE5" s="13">
        <v>307668.44</v>
      </c>
      <c r="AF5" s="11">
        <v>1880</v>
      </c>
      <c r="AG5" s="11">
        <v>4705</v>
      </c>
      <c r="AH5" s="13">
        <v>268300.95</v>
      </c>
      <c r="AI5" s="11">
        <v>1874</v>
      </c>
      <c r="AJ5" s="12">
        <v>0.1309</v>
      </c>
      <c r="AK5" s="12">
        <v>0.1467</v>
      </c>
      <c r="AL5" s="11">
        <v>4074</v>
      </c>
      <c r="AM5" s="13">
        <v>304643.02</v>
      </c>
      <c r="AN5" s="11">
        <v>1876</v>
      </c>
      <c r="AO5" s="11">
        <v>6968</v>
      </c>
      <c r="AP5" s="13">
        <v>538494.36</v>
      </c>
      <c r="AQ5" s="11">
        <v>1867</v>
      </c>
      <c r="AR5" s="12">
        <v>-0.4153</v>
      </c>
      <c r="AS5" s="12">
        <v>-0.4343</v>
      </c>
      <c r="AT5" s="11">
        <v>5637</v>
      </c>
      <c r="AU5" s="13">
        <v>277306.87</v>
      </c>
      <c r="AV5" s="11">
        <v>1751</v>
      </c>
      <c r="AW5" s="11">
        <v>3527</v>
      </c>
      <c r="AX5" s="13">
        <v>178779.38</v>
      </c>
      <c r="AY5" s="11">
        <v>1789</v>
      </c>
      <c r="AZ5" s="12">
        <v>0.5982</v>
      </c>
      <c r="BA5" s="12">
        <v>0.5511</v>
      </c>
      <c r="BB5" s="11">
        <v>2439</v>
      </c>
      <c r="BC5" s="13">
        <v>110146.26</v>
      </c>
      <c r="BD5" s="11">
        <v>1195</v>
      </c>
      <c r="BE5" s="11">
        <v>2812</v>
      </c>
      <c r="BF5" s="13">
        <v>178483.43</v>
      </c>
      <c r="BG5" s="11">
        <v>1493</v>
      </c>
      <c r="BH5" s="12">
        <v>-0.1326</v>
      </c>
      <c r="BI5" s="12">
        <v>-0.3829</v>
      </c>
      <c r="BJ5" s="11">
        <v>3815</v>
      </c>
      <c r="BK5" s="13">
        <v>200207.47</v>
      </c>
      <c r="BL5" s="11">
        <v>1692</v>
      </c>
      <c r="BM5" s="11">
        <v>6733</v>
      </c>
      <c r="BN5" s="13">
        <v>379479.94</v>
      </c>
      <c r="BO5" s="11">
        <v>1752</v>
      </c>
      <c r="BP5" s="12">
        <v>-0.4334</v>
      </c>
      <c r="BQ5" s="12">
        <v>-0.4724</v>
      </c>
      <c r="BR5" s="11">
        <v>1681</v>
      </c>
      <c r="BS5" s="13">
        <v>121442.18</v>
      </c>
      <c r="BT5" s="11">
        <v>1605</v>
      </c>
      <c r="BU5" s="11">
        <v>2227</v>
      </c>
      <c r="BV5" s="13">
        <v>145619.29</v>
      </c>
      <c r="BW5" s="11">
        <v>1801</v>
      </c>
      <c r="BX5" s="12">
        <v>-0.2452</v>
      </c>
      <c r="BY5" s="12">
        <v>-0.166</v>
      </c>
      <c r="BZ5" s="11">
        <v>3630</v>
      </c>
      <c r="CA5" s="13">
        <v>137839.61</v>
      </c>
      <c r="CB5" s="11">
        <v>1846</v>
      </c>
      <c r="CC5" s="11">
        <v>5007</v>
      </c>
      <c r="CD5" s="13">
        <v>247230.01</v>
      </c>
      <c r="CE5" s="11">
        <v>1788</v>
      </c>
      <c r="CF5" s="12">
        <v>-0.275</v>
      </c>
      <c r="CG5" s="12">
        <v>-0.4425</v>
      </c>
      <c r="CH5" s="11">
        <v>7014</v>
      </c>
      <c r="CI5" s="13">
        <v>307790.69</v>
      </c>
      <c r="CJ5" s="11">
        <v>1860</v>
      </c>
      <c r="CK5" s="11">
        <v>136</v>
      </c>
      <c r="CL5" s="13">
        <v>9445.38</v>
      </c>
      <c r="CM5" s="11">
        <v>1607</v>
      </c>
      <c r="CN5" s="12">
        <v>50.5735</v>
      </c>
      <c r="CO5" s="12">
        <v>31.5864</v>
      </c>
      <c r="CP5" s="11">
        <v>169</v>
      </c>
      <c r="CQ5" s="13">
        <v>9969.59</v>
      </c>
      <c r="CR5" s="11">
        <v>547</v>
      </c>
      <c r="CS5" s="11">
        <v>85</v>
      </c>
      <c r="CT5" s="13">
        <v>4800.8</v>
      </c>
      <c r="CU5" s="11">
        <v>951</v>
      </c>
      <c r="CV5" s="12">
        <v>0.9882</v>
      </c>
      <c r="CW5" s="12">
        <v>1.0767</v>
      </c>
      <c r="CX5" s="11">
        <v>504</v>
      </c>
      <c r="CY5" s="13">
        <v>25073.25</v>
      </c>
      <c r="CZ5" s="11">
        <v>1002</v>
      </c>
      <c r="DA5" s="11">
        <v>116</v>
      </c>
      <c r="DB5" s="13">
        <v>6699.41</v>
      </c>
      <c r="DC5" s="11">
        <v>183</v>
      </c>
      <c r="DD5" s="12">
        <v>3.3448</v>
      </c>
      <c r="DE5" s="12">
        <v>2.7426</v>
      </c>
      <c r="DF5" s="11">
        <v>914</v>
      </c>
      <c r="DG5" s="13">
        <v>50058.38</v>
      </c>
      <c r="DH5" s="11">
        <v>1769</v>
      </c>
      <c r="DI5" s="11">
        <v>799</v>
      </c>
      <c r="DJ5" s="13">
        <v>48601.21</v>
      </c>
      <c r="DK5" s="11">
        <v>1578</v>
      </c>
      <c r="DL5" s="12">
        <v>0.1439</v>
      </c>
      <c r="DM5" s="12">
        <v>0.03</v>
      </c>
      <c r="DN5" s="11">
        <v>385</v>
      </c>
      <c r="DO5" s="13">
        <v>25557.95</v>
      </c>
      <c r="DP5" s="11">
        <v>2008</v>
      </c>
      <c r="DQ5" s="11">
        <v>340</v>
      </c>
      <c r="DR5" s="13">
        <v>20784.83</v>
      </c>
      <c r="DS5" s="11">
        <v>1980</v>
      </c>
      <c r="DT5" s="12">
        <v>0.1324</v>
      </c>
      <c r="DU5" s="12">
        <v>0.2296</v>
      </c>
      <c r="DV5" s="11">
        <v>55</v>
      </c>
      <c r="DW5" s="13">
        <v>2586.33</v>
      </c>
      <c r="DX5" s="11">
        <v>271</v>
      </c>
      <c r="DY5" s="11">
        <v>98</v>
      </c>
      <c r="DZ5" s="13">
        <v>6196.67</v>
      </c>
      <c r="EA5" s="11">
        <v>111</v>
      </c>
      <c r="EB5" s="12">
        <v>-0.4388</v>
      </c>
      <c r="EC5" s="12">
        <v>-0.5826</v>
      </c>
      <c r="ED5" s="11"/>
      <c r="EE5" s="13"/>
      <c r="EF5" s="11"/>
      <c r="EG5" s="11"/>
      <c r="EH5" s="13"/>
      <c r="EI5" s="11"/>
      <c r="EJ5" s="12"/>
      <c r="EK5" s="12"/>
      <c r="EL5" s="11">
        <v>123</v>
      </c>
      <c r="EM5" s="13">
        <v>8506.54</v>
      </c>
      <c r="EN5" s="11">
        <v>238</v>
      </c>
      <c r="EO5" s="11">
        <v>402</v>
      </c>
      <c r="EP5" s="13">
        <v>30338.6</v>
      </c>
      <c r="EQ5" s="11">
        <v>291</v>
      </c>
      <c r="ER5" s="12">
        <v>-0.694</v>
      </c>
      <c r="ES5" s="12">
        <v>-0.7196</v>
      </c>
      <c r="ET5" s="11">
        <v>373</v>
      </c>
      <c r="EU5" s="13">
        <v>10401.58</v>
      </c>
      <c r="EV5" s="11">
        <v>121</v>
      </c>
      <c r="EW5" s="11">
        <v>9335</v>
      </c>
      <c r="EX5" s="13">
        <v>263339.35</v>
      </c>
      <c r="EY5" s="11">
        <v>378</v>
      </c>
      <c r="EZ5" s="12">
        <v>-0.96</v>
      </c>
      <c r="FA5" s="12">
        <v>-0.9605</v>
      </c>
      <c r="FB5" s="11">
        <v>26</v>
      </c>
      <c r="FC5" s="13">
        <v>1836.65</v>
      </c>
      <c r="FD5" s="11">
        <v>218</v>
      </c>
      <c r="FE5" s="11">
        <v>27</v>
      </c>
      <c r="FF5" s="13">
        <v>1865.88</v>
      </c>
      <c r="FG5" s="11">
        <v>277</v>
      </c>
      <c r="FH5" s="12">
        <v>-0.037</v>
      </c>
      <c r="FI5" s="12">
        <v>-0.0157</v>
      </c>
      <c r="FJ5" s="11">
        <v>68</v>
      </c>
      <c r="FK5" s="13">
        <v>4311.34</v>
      </c>
      <c r="FL5" s="11">
        <v>514</v>
      </c>
      <c r="FM5" s="11">
        <v>90</v>
      </c>
      <c r="FN5" s="13">
        <v>6087.37</v>
      </c>
      <c r="FO5" s="11">
        <v>595</v>
      </c>
      <c r="FP5" s="12">
        <v>-0.2444</v>
      </c>
      <c r="FQ5" s="12">
        <v>-0.2918</v>
      </c>
      <c r="FR5" s="11">
        <v>11</v>
      </c>
      <c r="FS5" s="13">
        <v>749.26</v>
      </c>
      <c r="FT5" s="11">
        <v>951</v>
      </c>
      <c r="FU5" s="11">
        <v>25</v>
      </c>
      <c r="FV5" s="13">
        <v>1864.72</v>
      </c>
      <c r="FW5" s="11">
        <v>1484</v>
      </c>
      <c r="FX5" s="12">
        <v>-0.56</v>
      </c>
      <c r="FY5" s="12">
        <v>-0.5982</v>
      </c>
      <c r="FZ5" s="11">
        <v>22</v>
      </c>
      <c r="GA5" s="13">
        <v>2088.02</v>
      </c>
      <c r="GB5" s="11">
        <v>307</v>
      </c>
      <c r="GC5" s="11">
        <v>27</v>
      </c>
      <c r="GD5" s="13">
        <v>1999.28</v>
      </c>
      <c r="GE5" s="11">
        <v>302</v>
      </c>
      <c r="GF5" s="12">
        <v>-0.1852</v>
      </c>
      <c r="GG5" s="12">
        <v>0.0444</v>
      </c>
      <c r="GH5" s="11">
        <v>287</v>
      </c>
      <c r="GI5" s="13">
        <v>10729.58</v>
      </c>
      <c r="GJ5" s="11">
        <v>684</v>
      </c>
      <c r="GK5" s="11"/>
      <c r="GL5" s="13"/>
      <c r="GM5" s="11"/>
      <c r="GN5" s="12"/>
      <c r="GO5" s="12"/>
      <c r="GP5" s="11">
        <v>14</v>
      </c>
      <c r="GQ5" s="13">
        <v>1157.59</v>
      </c>
      <c r="GR5" s="11">
        <v>183</v>
      </c>
      <c r="GS5" s="11">
        <v>1</v>
      </c>
      <c r="GT5" s="13">
        <v>111.69</v>
      </c>
      <c r="GU5" s="11">
        <v>193</v>
      </c>
      <c r="GV5" s="12">
        <v>13</v>
      </c>
      <c r="GW5" s="12">
        <v>9.3643</v>
      </c>
      <c r="GX5" s="11">
        <v>18</v>
      </c>
      <c r="GY5" s="13">
        <v>1359.39</v>
      </c>
      <c r="GZ5" s="11">
        <v>600</v>
      </c>
      <c r="HA5" s="11">
        <v>104</v>
      </c>
      <c r="HB5" s="13">
        <v>7693.02</v>
      </c>
      <c r="HC5" s="11">
        <v>443</v>
      </c>
      <c r="HD5" s="12">
        <v>-0.8269</v>
      </c>
      <c r="HE5" s="12">
        <v>-0.8233</v>
      </c>
      <c r="HF5" s="11">
        <v>21</v>
      </c>
      <c r="HG5" s="13">
        <v>1399.7</v>
      </c>
      <c r="HH5" s="11">
        <v>335</v>
      </c>
      <c r="HI5" s="11">
        <v>9</v>
      </c>
      <c r="HJ5" s="13">
        <v>727.4</v>
      </c>
      <c r="HK5" s="11">
        <v>381</v>
      </c>
      <c r="HL5" s="12">
        <v>1.3333</v>
      </c>
      <c r="HM5" s="12">
        <v>0.9243</v>
      </c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>
        <v>17</v>
      </c>
      <c r="HY5" s="11"/>
      <c r="HZ5" s="13"/>
      <c r="IA5" s="11">
        <v>17</v>
      </c>
      <c r="IB5" s="12"/>
      <c r="IC5" s="12"/>
      <c r="ID5" s="11">
        <v>30</v>
      </c>
      <c r="IE5" s="13">
        <v>2609.21</v>
      </c>
      <c r="IF5" s="11">
        <v>58</v>
      </c>
      <c r="IG5" s="11">
        <v>21</v>
      </c>
      <c r="IH5" s="13">
        <v>3008.79</v>
      </c>
      <c r="II5" s="11">
        <v>71</v>
      </c>
      <c r="IJ5" s="12">
        <v>0.4286</v>
      </c>
      <c r="IK5" s="12">
        <v>-0.1328</v>
      </c>
      <c r="IL5" s="11"/>
      <c r="IM5" s="13"/>
      <c r="IN5" s="11"/>
      <c r="IO5" s="11"/>
      <c r="IP5" s="13"/>
      <c r="IQ5" s="11"/>
      <c r="IR5" s="12"/>
      <c r="IS5" s="12"/>
      <c r="IT5" s="11">
        <v>32</v>
      </c>
      <c r="IU5" s="13">
        <v>1885.96</v>
      </c>
      <c r="IV5" s="11">
        <v>632</v>
      </c>
      <c r="IW5" s="11">
        <v>93</v>
      </c>
      <c r="IX5" s="13">
        <v>5854.07</v>
      </c>
      <c r="IY5" s="11">
        <v>753</v>
      </c>
      <c r="IZ5" s="12">
        <v>-0.6559</v>
      </c>
      <c r="JA5" s="12">
        <v>-0.6778</v>
      </c>
      <c r="JB5" s="11">
        <v>9</v>
      </c>
      <c r="JC5" s="13">
        <v>545.01</v>
      </c>
      <c r="JD5" s="11">
        <v>217</v>
      </c>
      <c r="JE5" s="11"/>
      <c r="JF5" s="13"/>
      <c r="JG5" s="11"/>
      <c r="JH5" s="12"/>
      <c r="JI5" s="12"/>
      <c r="JJ5" s="11"/>
      <c r="JK5" s="13"/>
      <c r="JL5" s="11"/>
      <c r="JM5" s="11">
        <v>493</v>
      </c>
      <c r="JN5" s="13">
        <v>16305.82</v>
      </c>
      <c r="JO5" s="11"/>
      <c r="JP5" s="12"/>
      <c r="JQ5" s="12"/>
      <c r="JR5" s="11"/>
      <c r="JS5" s="13"/>
      <c r="JT5" s="11"/>
      <c r="JU5" s="11">
        <v>38</v>
      </c>
      <c r="JV5" s="13">
        <v>2082.28</v>
      </c>
      <c r="JW5" s="11">
        <v>246</v>
      </c>
      <c r="JX5" s="12"/>
      <c r="JY5" s="12"/>
      <c r="JZ5" s="11"/>
      <c r="KA5" s="13"/>
      <c r="KB5" s="11">
        <v>1107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>
        <v>353</v>
      </c>
      <c r="KS5" s="11"/>
      <c r="KT5" s="13"/>
      <c r="KU5" s="11">
        <v>8</v>
      </c>
      <c r="KV5" s="12"/>
      <c r="KW5" s="12"/>
      <c r="KX5" s="11"/>
      <c r="KY5" s="13"/>
      <c r="KZ5" s="11"/>
      <c r="LA5" s="11"/>
      <c r="LB5" s="13"/>
      <c r="LC5" s="11">
        <v>685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>
        <v>1531</v>
      </c>
      <c r="LT5" s="12"/>
      <c r="LU5" s="12"/>
    </row>
    <row r="6">
      <c r="A6" s="10" t="s">
        <v>71</v>
      </c>
      <c r="B6" s="11">
        <v>71876</v>
      </c>
      <c r="C6" s="11">
        <f>=ROUNDDOWN(142.075508993872,0)</f>
      </c>
      <c r="D6" s="11"/>
      <c r="E6" s="12">
        <v>0.5647</v>
      </c>
      <c r="F6" s="11"/>
      <c r="G6" s="11">
        <f>=ROUNDDOWN({0},0)</f>
      </c>
      <c r="H6" s="11"/>
      <c r="I6" s="12"/>
      <c r="J6" s="11">
        <v>460</v>
      </c>
      <c r="K6" s="13">
        <v>7390.01</v>
      </c>
      <c r="L6" s="11">
        <v>161</v>
      </c>
      <c r="M6" s="14">
        <v>45.9</v>
      </c>
      <c r="N6" s="11">
        <v>1288</v>
      </c>
      <c r="O6" s="13">
        <v>20421.89</v>
      </c>
      <c r="P6" s="11">
        <v>723</v>
      </c>
      <c r="Q6" s="14">
        <v>28.25</v>
      </c>
      <c r="R6" s="12">
        <v>-0.6429</v>
      </c>
      <c r="S6" s="12">
        <v>-0.6381</v>
      </c>
      <c r="T6" s="12">
        <v>-0.7773</v>
      </c>
      <c r="U6" s="12">
        <v>0.6248</v>
      </c>
      <c r="V6" s="11">
        <v>34</v>
      </c>
      <c r="W6" s="13">
        <v>584.47</v>
      </c>
      <c r="X6" s="11">
        <v>72</v>
      </c>
      <c r="Y6" s="11">
        <v>119</v>
      </c>
      <c r="Z6" s="13">
        <v>2126.06</v>
      </c>
      <c r="AA6" s="11">
        <v>372</v>
      </c>
      <c r="AB6" s="12">
        <v>-0.7143</v>
      </c>
      <c r="AC6" s="12">
        <v>-0.7251</v>
      </c>
      <c r="AD6" s="11">
        <v>11</v>
      </c>
      <c r="AE6" s="13">
        <v>253.75</v>
      </c>
      <c r="AF6" s="11">
        <v>61</v>
      </c>
      <c r="AG6" s="11"/>
      <c r="AH6" s="13"/>
      <c r="AI6" s="11"/>
      <c r="AJ6" s="12"/>
      <c r="AK6" s="12"/>
      <c r="AL6" s="11">
        <v>12</v>
      </c>
      <c r="AM6" s="13">
        <v>200.14</v>
      </c>
      <c r="AN6" s="11">
        <v>61</v>
      </c>
      <c r="AO6" s="11"/>
      <c r="AP6" s="13"/>
      <c r="AQ6" s="11"/>
      <c r="AR6" s="12"/>
      <c r="AS6" s="12"/>
      <c r="AT6" s="11">
        <v>113</v>
      </c>
      <c r="AU6" s="13">
        <v>1984.42</v>
      </c>
      <c r="AV6" s="11">
        <v>44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>
        <v>215</v>
      </c>
      <c r="BK6" s="13">
        <v>2786.97</v>
      </c>
      <c r="BL6" s="11">
        <v>149</v>
      </c>
      <c r="BM6" s="11">
        <v>1168</v>
      </c>
      <c r="BN6" s="13">
        <v>18265.84</v>
      </c>
      <c r="BO6" s="11">
        <v>705</v>
      </c>
      <c r="BP6" s="12">
        <v>-0.8159</v>
      </c>
      <c r="BQ6" s="12">
        <v>-0.8474</v>
      </c>
      <c r="BR6" s="11"/>
      <c r="BS6" s="13"/>
      <c r="BT6" s="11">
        <v>1</v>
      </c>
      <c r="BU6" s="11"/>
      <c r="BV6" s="13"/>
      <c r="BW6" s="11"/>
      <c r="BX6" s="12"/>
      <c r="BY6" s="12"/>
      <c r="BZ6" s="11">
        <v>62</v>
      </c>
      <c r="CA6" s="13">
        <v>1334.74</v>
      </c>
      <c r="CB6" s="11">
        <v>33</v>
      </c>
      <c r="CC6" s="11"/>
      <c r="CD6" s="13"/>
      <c r="CE6" s="11"/>
      <c r="CF6" s="12"/>
      <c r="CG6" s="12"/>
      <c r="CH6" s="11"/>
      <c r="CI6" s="13"/>
      <c r="CJ6" s="11">
        <v>44</v>
      </c>
      <c r="CK6" s="11">
        <v>1</v>
      </c>
      <c r="CL6" s="13">
        <v>29.99</v>
      </c>
      <c r="CM6" s="11">
        <v>105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70</v>
      </c>
      <c r="DA6" s="11"/>
      <c r="DB6" s="13"/>
      <c r="DC6" s="11"/>
      <c r="DD6" s="12"/>
      <c r="DE6" s="12"/>
      <c r="DF6" s="11">
        <v>12</v>
      </c>
      <c r="DG6" s="13">
        <v>235.6</v>
      </c>
      <c r="DH6" s="11">
        <v>98</v>
      </c>
      <c r="DI6" s="11"/>
      <c r="DJ6" s="13"/>
      <c r="DK6" s="11"/>
      <c r="DL6" s="12"/>
      <c r="DM6" s="12"/>
      <c r="DN6" s="11"/>
      <c r="DO6" s="13"/>
      <c r="DP6" s="11">
        <v>1</v>
      </c>
      <c r="DQ6" s="11"/>
      <c r="DR6" s="13"/>
      <c r="DS6" s="11">
        <v>3</v>
      </c>
      <c r="DT6" s="12"/>
      <c r="DU6" s="12"/>
      <c r="DV6" s="11">
        <v>1</v>
      </c>
      <c r="DW6" s="13">
        <v>9.92</v>
      </c>
      <c r="DX6" s="11">
        <v>22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>
        <v>4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21816</v>
      </c>
      <c r="C7" s="11">
        <f>=ROUNDDOWN(15.8731082654249,0)</f>
      </c>
      <c r="D7" s="11">
        <v>16420</v>
      </c>
      <c r="E7" s="12">
        <v>0.9451</v>
      </c>
      <c r="F7" s="11"/>
      <c r="G7" s="11">
        <f>=ROUNDDOWN({0},0)</f>
      </c>
      <c r="H7" s="11"/>
      <c r="I7" s="12"/>
      <c r="J7" s="11">
        <v>2533</v>
      </c>
      <c r="K7" s="13">
        <v>135315.29</v>
      </c>
      <c r="L7" s="11">
        <v>171</v>
      </c>
      <c r="M7" s="14">
        <v>791.32</v>
      </c>
      <c r="N7" s="11">
        <v>2469</v>
      </c>
      <c r="O7" s="13">
        <v>133999.51</v>
      </c>
      <c r="P7" s="11">
        <v>212</v>
      </c>
      <c r="Q7" s="14">
        <v>632.07</v>
      </c>
      <c r="R7" s="12">
        <v>0.0259</v>
      </c>
      <c r="S7" s="12">
        <v>0.0098</v>
      </c>
      <c r="T7" s="12">
        <v>-0.1934</v>
      </c>
      <c r="U7" s="12">
        <v>0.2519</v>
      </c>
      <c r="V7" s="11">
        <v>880</v>
      </c>
      <c r="W7" s="13">
        <v>51656.52</v>
      </c>
      <c r="X7" s="11">
        <v>159</v>
      </c>
      <c r="Y7" s="11">
        <v>456</v>
      </c>
      <c r="Z7" s="13">
        <v>28858.67</v>
      </c>
      <c r="AA7" s="11">
        <v>163</v>
      </c>
      <c r="AB7" s="12">
        <v>0.9298</v>
      </c>
      <c r="AC7" s="12">
        <v>0.79</v>
      </c>
      <c r="AD7" s="11">
        <v>670</v>
      </c>
      <c r="AE7" s="13">
        <v>35403.24</v>
      </c>
      <c r="AF7" s="11">
        <v>170</v>
      </c>
      <c r="AG7" s="11">
        <v>544</v>
      </c>
      <c r="AH7" s="13">
        <v>28543.22</v>
      </c>
      <c r="AI7" s="11">
        <v>198</v>
      </c>
      <c r="AJ7" s="12">
        <v>0.2316</v>
      </c>
      <c r="AK7" s="12">
        <v>0.2403</v>
      </c>
      <c r="AL7" s="11">
        <v>54</v>
      </c>
      <c r="AM7" s="13">
        <v>3776.7</v>
      </c>
      <c r="AN7" s="11">
        <v>171</v>
      </c>
      <c r="AO7" s="11">
        <v>93</v>
      </c>
      <c r="AP7" s="13">
        <v>6079.47</v>
      </c>
      <c r="AQ7" s="11">
        <v>196</v>
      </c>
      <c r="AR7" s="12">
        <v>-0.4194</v>
      </c>
      <c r="AS7" s="12">
        <v>-0.3788</v>
      </c>
      <c r="AT7" s="11">
        <v>54</v>
      </c>
      <c r="AU7" s="13">
        <v>2380.94</v>
      </c>
      <c r="AV7" s="11">
        <v>107</v>
      </c>
      <c r="AW7" s="11">
        <v>68</v>
      </c>
      <c r="AX7" s="13">
        <v>3128.35</v>
      </c>
      <c r="AY7" s="11">
        <v>82</v>
      </c>
      <c r="AZ7" s="12">
        <v>-0.2059</v>
      </c>
      <c r="BA7" s="12">
        <v>-0.2389</v>
      </c>
      <c r="BB7" s="11">
        <v>192</v>
      </c>
      <c r="BC7" s="13">
        <v>9714.73</v>
      </c>
      <c r="BD7" s="11">
        <v>138</v>
      </c>
      <c r="BE7" s="11">
        <v>187</v>
      </c>
      <c r="BF7" s="13">
        <v>10226.57</v>
      </c>
      <c r="BG7" s="11">
        <v>146</v>
      </c>
      <c r="BH7" s="12">
        <v>0.0267</v>
      </c>
      <c r="BI7" s="12">
        <v>-0.0501</v>
      </c>
      <c r="BJ7" s="11">
        <v>40</v>
      </c>
      <c r="BK7" s="13">
        <v>1663.77</v>
      </c>
      <c r="BL7" s="11">
        <v>157</v>
      </c>
      <c r="BM7" s="11">
        <v>31</v>
      </c>
      <c r="BN7" s="13">
        <v>1408.25</v>
      </c>
      <c r="BO7" s="11">
        <v>191</v>
      </c>
      <c r="BP7" s="12">
        <v>0.2903</v>
      </c>
      <c r="BQ7" s="12">
        <v>0.1814</v>
      </c>
      <c r="BR7" s="11">
        <v>251</v>
      </c>
      <c r="BS7" s="13">
        <v>11183.13</v>
      </c>
      <c r="BT7" s="11">
        <v>171</v>
      </c>
      <c r="BU7" s="11">
        <v>318</v>
      </c>
      <c r="BV7" s="13">
        <v>18437.33</v>
      </c>
      <c r="BW7" s="11">
        <v>212</v>
      </c>
      <c r="BX7" s="12">
        <v>-0.2107</v>
      </c>
      <c r="BY7" s="12">
        <v>-0.3935</v>
      </c>
      <c r="BZ7" s="11">
        <v>83</v>
      </c>
      <c r="CA7" s="13">
        <v>2458.89</v>
      </c>
      <c r="CB7" s="11">
        <v>171</v>
      </c>
      <c r="CC7" s="11">
        <v>157</v>
      </c>
      <c r="CD7" s="13">
        <v>5684.73</v>
      </c>
      <c r="CE7" s="11">
        <v>153</v>
      </c>
      <c r="CF7" s="12">
        <v>-0.4713</v>
      </c>
      <c r="CG7" s="12">
        <v>-0.5675</v>
      </c>
      <c r="CH7" s="11">
        <v>6</v>
      </c>
      <c r="CI7" s="13">
        <v>627.94</v>
      </c>
      <c r="CJ7" s="11">
        <v>154</v>
      </c>
      <c r="CK7" s="11">
        <v>2</v>
      </c>
      <c r="CL7" s="13">
        <v>106.6</v>
      </c>
      <c r="CM7" s="11">
        <v>165</v>
      </c>
      <c r="CN7" s="12">
        <v>2</v>
      </c>
      <c r="CO7" s="12">
        <v>4.8906</v>
      </c>
      <c r="CP7" s="11">
        <v>17</v>
      </c>
      <c r="CQ7" s="13">
        <v>901.39</v>
      </c>
      <c r="CR7" s="11">
        <v>93</v>
      </c>
      <c r="CS7" s="11">
        <v>48</v>
      </c>
      <c r="CT7" s="13">
        <v>1683.09</v>
      </c>
      <c r="CU7" s="11">
        <v>135</v>
      </c>
      <c r="CV7" s="12">
        <v>-0.6458</v>
      </c>
      <c r="CW7" s="12">
        <v>-0.4644</v>
      </c>
      <c r="CX7" s="11">
        <v>28</v>
      </c>
      <c r="CY7" s="13">
        <v>1767.86</v>
      </c>
      <c r="CZ7" s="11">
        <v>166</v>
      </c>
      <c r="DA7" s="11">
        <v>13</v>
      </c>
      <c r="DB7" s="13">
        <v>1235.28</v>
      </c>
      <c r="DC7" s="11">
        <v>40</v>
      </c>
      <c r="DD7" s="12">
        <v>1.1538</v>
      </c>
      <c r="DE7" s="12">
        <v>0.4311</v>
      </c>
      <c r="DF7" s="11">
        <v>14</v>
      </c>
      <c r="DG7" s="13">
        <v>640.38</v>
      </c>
      <c r="DH7" s="11">
        <v>97</v>
      </c>
      <c r="DI7" s="11">
        <v>16</v>
      </c>
      <c r="DJ7" s="13">
        <v>672.42</v>
      </c>
      <c r="DK7" s="11">
        <v>141</v>
      </c>
      <c r="DL7" s="12">
        <v>-0.125</v>
      </c>
      <c r="DM7" s="12">
        <v>-0.0476</v>
      </c>
      <c r="DN7" s="11">
        <v>12</v>
      </c>
      <c r="DO7" s="13">
        <v>832.93</v>
      </c>
      <c r="DP7" s="11">
        <v>171</v>
      </c>
      <c r="DQ7" s="11">
        <v>38</v>
      </c>
      <c r="DR7" s="13">
        <v>2813.95</v>
      </c>
      <c r="DS7" s="11">
        <v>211</v>
      </c>
      <c r="DT7" s="12">
        <v>-0.6842</v>
      </c>
      <c r="DU7" s="12">
        <v>-0.704</v>
      </c>
      <c r="DV7" s="11">
        <v>169</v>
      </c>
      <c r="DW7" s="13">
        <v>8805.38</v>
      </c>
      <c r="DX7" s="11">
        <v>118</v>
      </c>
      <c r="DY7" s="11">
        <v>377</v>
      </c>
      <c r="DZ7" s="13">
        <v>18712.21</v>
      </c>
      <c r="EA7" s="11">
        <v>125</v>
      </c>
      <c r="EB7" s="12">
        <v>-0.5517</v>
      </c>
      <c r="EC7" s="12">
        <v>-0.5294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11</v>
      </c>
      <c r="FC7" s="13">
        <v>462.58</v>
      </c>
      <c r="FD7" s="11">
        <v>52</v>
      </c>
      <c r="FE7" s="11">
        <v>20</v>
      </c>
      <c r="FF7" s="13">
        <v>1035.53</v>
      </c>
      <c r="FG7" s="11">
        <v>66</v>
      </c>
      <c r="FH7" s="12">
        <v>-0.45</v>
      </c>
      <c r="FI7" s="12">
        <v>-0.5533</v>
      </c>
      <c r="FJ7" s="11"/>
      <c r="FK7" s="13"/>
      <c r="FL7" s="11">
        <v>2</v>
      </c>
      <c r="FM7" s="11">
        <v>1</v>
      </c>
      <c r="FN7" s="13">
        <v>47.99</v>
      </c>
      <c r="FO7" s="11">
        <v>2</v>
      </c>
      <c r="FP7" s="12"/>
      <c r="FQ7" s="12"/>
      <c r="FR7" s="11">
        <v>2</v>
      </c>
      <c r="FS7" s="13">
        <v>87.06</v>
      </c>
      <c r="FT7" s="11">
        <v>99</v>
      </c>
      <c r="FU7" s="11">
        <v>9</v>
      </c>
      <c r="FV7" s="13">
        <v>366.34</v>
      </c>
      <c r="FW7" s="11">
        <v>179</v>
      </c>
      <c r="FX7" s="12">
        <v>-0.7778</v>
      </c>
      <c r="FY7" s="12">
        <v>-0.7624</v>
      </c>
      <c r="FZ7" s="11">
        <v>22</v>
      </c>
      <c r="GA7" s="13">
        <v>1397.62</v>
      </c>
      <c r="GB7" s="11">
        <v>94</v>
      </c>
      <c r="GC7" s="11">
        <v>34</v>
      </c>
      <c r="GD7" s="13">
        <v>1954.99</v>
      </c>
      <c r="GE7" s="11">
        <v>114</v>
      </c>
      <c r="GF7" s="12">
        <v>-0.3529</v>
      </c>
      <c r="GG7" s="12">
        <v>-0.2851</v>
      </c>
      <c r="GH7" s="11"/>
      <c r="GI7" s="13"/>
      <c r="GJ7" s="11"/>
      <c r="GK7" s="11"/>
      <c r="GL7" s="13"/>
      <c r="GM7" s="11"/>
      <c r="GN7" s="12"/>
      <c r="GO7" s="12"/>
      <c r="GP7" s="11">
        <v>13</v>
      </c>
      <c r="GQ7" s="13">
        <v>785.89</v>
      </c>
      <c r="GR7" s="11">
        <v>142</v>
      </c>
      <c r="GS7" s="11">
        <v>13</v>
      </c>
      <c r="GT7" s="13">
        <v>808.94</v>
      </c>
      <c r="GU7" s="11">
        <v>154</v>
      </c>
      <c r="GV7" s="12"/>
      <c r="GW7" s="12">
        <v>-0.0285</v>
      </c>
      <c r="GX7" s="11">
        <v>6</v>
      </c>
      <c r="GY7" s="13">
        <v>202.36</v>
      </c>
      <c r="GZ7" s="11">
        <v>143</v>
      </c>
      <c r="HA7" s="11">
        <v>35</v>
      </c>
      <c r="HB7" s="13">
        <v>1869.92</v>
      </c>
      <c r="HC7" s="11">
        <v>100</v>
      </c>
      <c r="HD7" s="12">
        <v>-0.8286</v>
      </c>
      <c r="HE7" s="12">
        <v>-0.8918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1</v>
      </c>
      <c r="IU7" s="13">
        <v>89.75</v>
      </c>
      <c r="IV7" s="11">
        <v>24</v>
      </c>
      <c r="IW7" s="11">
        <v>6</v>
      </c>
      <c r="IX7" s="13">
        <v>260.4</v>
      </c>
      <c r="IY7" s="11">
        <v>41</v>
      </c>
      <c r="IZ7" s="12">
        <v>-0.8333</v>
      </c>
      <c r="JA7" s="12">
        <v>-0.6553</v>
      </c>
      <c r="JB7" s="11">
        <v>8</v>
      </c>
      <c r="JC7" s="13">
        <v>476.23</v>
      </c>
      <c r="JD7" s="11">
        <v>68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3</v>
      </c>
      <c r="JV7" s="13">
        <v>65.26</v>
      </c>
      <c r="JW7" s="11">
        <v>7</v>
      </c>
      <c r="JX7" s="12"/>
      <c r="JY7" s="12"/>
      <c r="JZ7" s="11"/>
      <c r="KA7" s="13"/>
      <c r="KB7" s="11">
        <v>73</v>
      </c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>
        <v>126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>
        <v>161</v>
      </c>
      <c r="LT7" s="12"/>
      <c r="LU7" s="12"/>
    </row>
    <row r="8">
      <c r="A8" s="10" t="s">
        <v>73</v>
      </c>
      <c r="B8" s="11">
        <v>153125</v>
      </c>
      <c r="C8" s="11">
        <f>=ROUNDDOWN(12.9533130873931,0)</f>
      </c>
      <c r="D8" s="11">
        <v>208400</v>
      </c>
      <c r="E8" s="12">
        <v>0.9687</v>
      </c>
      <c r="F8" s="11"/>
      <c r="G8" s="11">
        <f>=ROUNDDOWN({0},0)</f>
      </c>
      <c r="H8" s="11"/>
      <c r="I8" s="12"/>
      <c r="J8" s="11">
        <v>9662</v>
      </c>
      <c r="K8" s="13">
        <v>282298.94</v>
      </c>
      <c r="L8" s="11">
        <v>263</v>
      </c>
      <c r="M8" s="14">
        <v>1073.38</v>
      </c>
      <c r="N8" s="11">
        <v>8614</v>
      </c>
      <c r="O8" s="13">
        <v>256509.65</v>
      </c>
      <c r="P8" s="11">
        <v>271</v>
      </c>
      <c r="Q8" s="14">
        <v>946.53</v>
      </c>
      <c r="R8" s="12">
        <v>0.1217</v>
      </c>
      <c r="S8" s="12">
        <v>0.1005</v>
      </c>
      <c r="T8" s="12">
        <v>-0.0295</v>
      </c>
      <c r="U8" s="12">
        <v>0.134</v>
      </c>
      <c r="V8" s="11">
        <v>2803</v>
      </c>
      <c r="W8" s="13">
        <v>75606.57</v>
      </c>
      <c r="X8" s="11">
        <v>219</v>
      </c>
      <c r="Y8" s="11">
        <v>1398</v>
      </c>
      <c r="Z8" s="13">
        <v>39072.82</v>
      </c>
      <c r="AA8" s="11">
        <v>183</v>
      </c>
      <c r="AB8" s="12">
        <v>1.005</v>
      </c>
      <c r="AC8" s="12">
        <v>0.935</v>
      </c>
      <c r="AD8" s="11">
        <v>1364</v>
      </c>
      <c r="AE8" s="13">
        <v>33923.02</v>
      </c>
      <c r="AF8" s="11">
        <v>253</v>
      </c>
      <c r="AG8" s="11">
        <v>702</v>
      </c>
      <c r="AH8" s="13">
        <v>19539.26</v>
      </c>
      <c r="AI8" s="11">
        <v>257</v>
      </c>
      <c r="AJ8" s="12">
        <v>0.943</v>
      </c>
      <c r="AK8" s="12">
        <v>0.7361</v>
      </c>
      <c r="AL8" s="11">
        <v>682</v>
      </c>
      <c r="AM8" s="13">
        <v>22035.12</v>
      </c>
      <c r="AN8" s="11">
        <v>253</v>
      </c>
      <c r="AO8" s="11">
        <v>1113</v>
      </c>
      <c r="AP8" s="13">
        <v>34143.09</v>
      </c>
      <c r="AQ8" s="11">
        <v>260</v>
      </c>
      <c r="AR8" s="12">
        <v>-0.3872</v>
      </c>
      <c r="AS8" s="12">
        <v>-0.3546</v>
      </c>
      <c r="AT8" s="11">
        <v>1119</v>
      </c>
      <c r="AU8" s="13">
        <v>35850.12</v>
      </c>
      <c r="AV8" s="11">
        <v>215</v>
      </c>
      <c r="AW8" s="11">
        <v>847</v>
      </c>
      <c r="AX8" s="13">
        <v>24196.85</v>
      </c>
      <c r="AY8" s="11">
        <v>231</v>
      </c>
      <c r="AZ8" s="12">
        <v>0.3211</v>
      </c>
      <c r="BA8" s="12">
        <v>0.4816</v>
      </c>
      <c r="BB8" s="11">
        <v>816</v>
      </c>
      <c r="BC8" s="13">
        <v>24671.33</v>
      </c>
      <c r="BD8" s="11">
        <v>201</v>
      </c>
      <c r="BE8" s="11">
        <v>1145</v>
      </c>
      <c r="BF8" s="13">
        <v>35412.06</v>
      </c>
      <c r="BG8" s="11">
        <v>225</v>
      </c>
      <c r="BH8" s="12">
        <v>-0.2873</v>
      </c>
      <c r="BI8" s="12">
        <v>-0.3033</v>
      </c>
      <c r="BJ8" s="11">
        <v>964</v>
      </c>
      <c r="BK8" s="13">
        <v>33839.63</v>
      </c>
      <c r="BL8" s="11">
        <v>253</v>
      </c>
      <c r="BM8" s="11">
        <v>790</v>
      </c>
      <c r="BN8" s="13">
        <v>29905.14</v>
      </c>
      <c r="BO8" s="11">
        <v>239</v>
      </c>
      <c r="BP8" s="12">
        <v>0.2203</v>
      </c>
      <c r="BQ8" s="12">
        <v>0.1316</v>
      </c>
      <c r="BR8" s="11">
        <v>376</v>
      </c>
      <c r="BS8" s="13">
        <v>14687.69</v>
      </c>
      <c r="BT8" s="11">
        <v>256</v>
      </c>
      <c r="BU8" s="11">
        <v>433</v>
      </c>
      <c r="BV8" s="13">
        <v>14483.13</v>
      </c>
      <c r="BW8" s="11">
        <v>260</v>
      </c>
      <c r="BX8" s="12">
        <v>-0.1316</v>
      </c>
      <c r="BY8" s="12">
        <v>0.0141</v>
      </c>
      <c r="BZ8" s="11">
        <v>588</v>
      </c>
      <c r="CA8" s="13">
        <v>14427.32</v>
      </c>
      <c r="CB8" s="11">
        <v>253</v>
      </c>
      <c r="CC8" s="11">
        <v>1536</v>
      </c>
      <c r="CD8" s="13">
        <v>41428.37</v>
      </c>
      <c r="CE8" s="11">
        <v>255</v>
      </c>
      <c r="CF8" s="12">
        <v>-0.6172</v>
      </c>
      <c r="CG8" s="12">
        <v>-0.6518</v>
      </c>
      <c r="CH8" s="11">
        <v>40</v>
      </c>
      <c r="CI8" s="13">
        <v>1959.43</v>
      </c>
      <c r="CJ8" s="11">
        <v>250</v>
      </c>
      <c r="CK8" s="11">
        <v>39</v>
      </c>
      <c r="CL8" s="13">
        <v>1528.15</v>
      </c>
      <c r="CM8" s="11">
        <v>243</v>
      </c>
      <c r="CN8" s="12">
        <v>0.0256</v>
      </c>
      <c r="CO8" s="12">
        <v>0.2822</v>
      </c>
      <c r="CP8" s="11"/>
      <c r="CQ8" s="13"/>
      <c r="CR8" s="11"/>
      <c r="CS8" s="11"/>
      <c r="CT8" s="13"/>
      <c r="CU8" s="11"/>
      <c r="CV8" s="12"/>
      <c r="CW8" s="12"/>
      <c r="CX8" s="11">
        <v>130</v>
      </c>
      <c r="CY8" s="13">
        <v>3101.39</v>
      </c>
      <c r="CZ8" s="11">
        <v>97</v>
      </c>
      <c r="DA8" s="11">
        <v>65</v>
      </c>
      <c r="DB8" s="13">
        <v>1420.67</v>
      </c>
      <c r="DC8" s="11">
        <v>57</v>
      </c>
      <c r="DD8" s="12">
        <v>1</v>
      </c>
      <c r="DE8" s="12">
        <v>1.183</v>
      </c>
      <c r="DF8" s="11">
        <v>293</v>
      </c>
      <c r="DG8" s="13">
        <v>8526.66</v>
      </c>
      <c r="DH8" s="11">
        <v>237</v>
      </c>
      <c r="DI8" s="11">
        <v>229</v>
      </c>
      <c r="DJ8" s="13">
        <v>5871.5</v>
      </c>
      <c r="DK8" s="11">
        <v>184</v>
      </c>
      <c r="DL8" s="12">
        <v>0.2795</v>
      </c>
      <c r="DM8" s="12">
        <v>0.4522</v>
      </c>
      <c r="DN8" s="11">
        <v>22</v>
      </c>
      <c r="DO8" s="13">
        <v>1041.28</v>
      </c>
      <c r="DP8" s="11">
        <v>256</v>
      </c>
      <c r="DQ8" s="11">
        <v>14</v>
      </c>
      <c r="DR8" s="13">
        <v>757.86</v>
      </c>
      <c r="DS8" s="11">
        <v>265</v>
      </c>
      <c r="DT8" s="12">
        <v>0.5714</v>
      </c>
      <c r="DU8" s="12">
        <v>0.374</v>
      </c>
      <c r="DV8" s="11">
        <v>2</v>
      </c>
      <c r="DW8" s="13">
        <v>82.2</v>
      </c>
      <c r="DX8" s="11">
        <v>5</v>
      </c>
      <c r="DY8" s="11">
        <v>16</v>
      </c>
      <c r="DZ8" s="13">
        <v>595.99</v>
      </c>
      <c r="EA8" s="11">
        <v>4</v>
      </c>
      <c r="EB8" s="12">
        <v>-0.875</v>
      </c>
      <c r="EC8" s="12">
        <v>-0.8621</v>
      </c>
      <c r="ED8" s="11">
        <v>251</v>
      </c>
      <c r="EE8" s="13">
        <v>6255.11</v>
      </c>
      <c r="EF8" s="11"/>
      <c r="EG8" s="11">
        <v>23</v>
      </c>
      <c r="EH8" s="13">
        <v>492.46</v>
      </c>
      <c r="EI8" s="11"/>
      <c r="EJ8" s="12">
        <v>9.913</v>
      </c>
      <c r="EK8" s="12">
        <v>11.7018</v>
      </c>
      <c r="EL8" s="11">
        <v>25</v>
      </c>
      <c r="EM8" s="13">
        <v>582.89</v>
      </c>
      <c r="EN8" s="11">
        <v>41</v>
      </c>
      <c r="EO8" s="11">
        <v>109</v>
      </c>
      <c r="EP8" s="13">
        <v>2672.58</v>
      </c>
      <c r="EQ8" s="11">
        <v>45</v>
      </c>
      <c r="ER8" s="12">
        <v>-0.7706</v>
      </c>
      <c r="ES8" s="12">
        <v>-0.7819</v>
      </c>
      <c r="ET8" s="11">
        <v>100</v>
      </c>
      <c r="EU8" s="13">
        <v>1295.42</v>
      </c>
      <c r="EV8" s="11">
        <v>54</v>
      </c>
      <c r="EW8" s="11">
        <v>81</v>
      </c>
      <c r="EX8" s="13">
        <v>2217.31</v>
      </c>
      <c r="EY8" s="11">
        <v>125</v>
      </c>
      <c r="EZ8" s="12">
        <v>0.2346</v>
      </c>
      <c r="FA8" s="12">
        <v>-0.4158</v>
      </c>
      <c r="FB8" s="11">
        <v>34</v>
      </c>
      <c r="FC8" s="13">
        <v>1374.69</v>
      </c>
      <c r="FD8" s="11">
        <v>69</v>
      </c>
      <c r="FE8" s="11">
        <v>43</v>
      </c>
      <c r="FF8" s="13">
        <v>1726.88</v>
      </c>
      <c r="FG8" s="11">
        <v>92</v>
      </c>
      <c r="FH8" s="12">
        <v>-0.2093</v>
      </c>
      <c r="FI8" s="12">
        <v>-0.2039</v>
      </c>
      <c r="FJ8" s="11">
        <v>18</v>
      </c>
      <c r="FK8" s="13">
        <v>950.99</v>
      </c>
      <c r="FL8" s="11">
        <v>28</v>
      </c>
      <c r="FM8" s="11">
        <v>1</v>
      </c>
      <c r="FN8" s="13">
        <v>78.07</v>
      </c>
      <c r="FO8" s="11">
        <v>30</v>
      </c>
      <c r="FP8" s="12">
        <v>17</v>
      </c>
      <c r="FQ8" s="12">
        <v>11.1812</v>
      </c>
      <c r="FR8" s="11">
        <v>1</v>
      </c>
      <c r="FS8" s="13">
        <v>31.87</v>
      </c>
      <c r="FT8" s="11">
        <v>169</v>
      </c>
      <c r="FU8" s="11">
        <v>1</v>
      </c>
      <c r="FV8" s="13">
        <v>30.04</v>
      </c>
      <c r="FW8" s="11">
        <v>209</v>
      </c>
      <c r="FX8" s="12"/>
      <c r="FY8" s="12">
        <v>0.0609</v>
      </c>
      <c r="FZ8" s="11"/>
      <c r="GA8" s="13"/>
      <c r="GB8" s="11">
        <v>2</v>
      </c>
      <c r="GC8" s="11">
        <v>1</v>
      </c>
      <c r="GD8" s="13">
        <v>43.33</v>
      </c>
      <c r="GE8" s="11">
        <v>2</v>
      </c>
      <c r="GF8" s="12"/>
      <c r="GG8" s="12"/>
      <c r="GH8" s="11"/>
      <c r="GI8" s="13"/>
      <c r="GJ8" s="11">
        <v>74</v>
      </c>
      <c r="GK8" s="11"/>
      <c r="GL8" s="13"/>
      <c r="GM8" s="11"/>
      <c r="GN8" s="12"/>
      <c r="GO8" s="12"/>
      <c r="GP8" s="11"/>
      <c r="GQ8" s="13"/>
      <c r="GR8" s="11"/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24</v>
      </c>
      <c r="HG8" s="13">
        <v>1456.08</v>
      </c>
      <c r="HH8" s="11">
        <v>59</v>
      </c>
      <c r="HI8" s="11"/>
      <c r="HJ8" s="13"/>
      <c r="HK8" s="11">
        <v>32</v>
      </c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4</v>
      </c>
      <c r="IE8" s="13">
        <v>475.96</v>
      </c>
      <c r="IF8" s="11">
        <v>5</v>
      </c>
      <c r="IG8" s="11">
        <v>1</v>
      </c>
      <c r="IH8" s="13">
        <v>135.99</v>
      </c>
      <c r="II8" s="11">
        <v>5</v>
      </c>
      <c r="IJ8" s="12">
        <v>3</v>
      </c>
      <c r="IK8" s="12">
        <v>2.5</v>
      </c>
      <c r="IL8" s="11"/>
      <c r="IM8" s="13"/>
      <c r="IN8" s="11"/>
      <c r="IO8" s="11"/>
      <c r="IP8" s="13"/>
      <c r="IQ8" s="11"/>
      <c r="IR8" s="12"/>
      <c r="IS8" s="12"/>
      <c r="IT8" s="11">
        <v>6</v>
      </c>
      <c r="IU8" s="13">
        <v>124.17</v>
      </c>
      <c r="IV8" s="11">
        <v>71</v>
      </c>
      <c r="IW8" s="11">
        <v>10</v>
      </c>
      <c r="IX8" s="13">
        <v>208.6</v>
      </c>
      <c r="IY8" s="11">
        <v>84</v>
      </c>
      <c r="IZ8" s="12">
        <v>-0.4</v>
      </c>
      <c r="JA8" s="12">
        <v>-0.4047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17</v>
      </c>
      <c r="JV8" s="13">
        <v>549.5</v>
      </c>
      <c r="JW8" s="11">
        <v>72</v>
      </c>
      <c r="JX8" s="12"/>
      <c r="JY8" s="12"/>
      <c r="JZ8" s="11"/>
      <c r="KA8" s="13"/>
      <c r="KB8" s="11">
        <v>103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>
        <v>6</v>
      </c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>
        <v>114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>
        <v>232</v>
      </c>
      <c r="LT8" s="12"/>
      <c r="LU8" s="12"/>
    </row>
    <row r="9">
      <c r="A9" s="10" t="s">
        <v>74</v>
      </c>
      <c r="B9" s="11">
        <v>268743</v>
      </c>
      <c r="C9" s="11">
        <f>=ROUNDDOWN(27.5914004989682,0)</f>
      </c>
      <c r="D9" s="11">
        <v>139842</v>
      </c>
      <c r="E9" s="12">
        <v>0.9052</v>
      </c>
      <c r="F9" s="11"/>
      <c r="G9" s="11">
        <f>=ROUNDDOWN({0},0)</f>
      </c>
      <c r="H9" s="11"/>
      <c r="I9" s="12"/>
      <c r="J9" s="11">
        <v>13015</v>
      </c>
      <c r="K9" s="13">
        <v>257503.29</v>
      </c>
      <c r="L9" s="11">
        <v>298</v>
      </c>
      <c r="M9" s="14">
        <v>864.1</v>
      </c>
      <c r="N9" s="11">
        <v>12585</v>
      </c>
      <c r="O9" s="13">
        <v>247164.96</v>
      </c>
      <c r="P9" s="11">
        <v>292</v>
      </c>
      <c r="Q9" s="14">
        <v>846.46</v>
      </c>
      <c r="R9" s="12">
        <v>0.0342</v>
      </c>
      <c r="S9" s="12">
        <v>0.0418</v>
      </c>
      <c r="T9" s="12">
        <v>0.0205</v>
      </c>
      <c r="U9" s="12">
        <v>0.0208</v>
      </c>
      <c r="V9" s="11">
        <v>6536</v>
      </c>
      <c r="W9" s="13">
        <v>128189.08</v>
      </c>
      <c r="X9" s="11">
        <v>286</v>
      </c>
      <c r="Y9" s="11">
        <v>5050</v>
      </c>
      <c r="Z9" s="13">
        <v>100096.39</v>
      </c>
      <c r="AA9" s="11">
        <v>251</v>
      </c>
      <c r="AB9" s="12">
        <v>0.2943</v>
      </c>
      <c r="AC9" s="12">
        <v>0.2807</v>
      </c>
      <c r="AD9" s="11">
        <v>929</v>
      </c>
      <c r="AE9" s="13">
        <v>16511.14</v>
      </c>
      <c r="AF9" s="11">
        <v>284</v>
      </c>
      <c r="AG9" s="11">
        <v>704</v>
      </c>
      <c r="AH9" s="13">
        <v>13303.37</v>
      </c>
      <c r="AI9" s="11">
        <v>268</v>
      </c>
      <c r="AJ9" s="12">
        <v>0.3196</v>
      </c>
      <c r="AK9" s="12">
        <v>0.2411</v>
      </c>
      <c r="AL9" s="11">
        <v>915</v>
      </c>
      <c r="AM9" s="13">
        <v>19703.25</v>
      </c>
      <c r="AN9" s="11">
        <v>239</v>
      </c>
      <c r="AO9" s="11">
        <v>1774</v>
      </c>
      <c r="AP9" s="13">
        <v>36867.45</v>
      </c>
      <c r="AQ9" s="11">
        <v>267</v>
      </c>
      <c r="AR9" s="12">
        <v>-0.4842</v>
      </c>
      <c r="AS9" s="12">
        <v>-0.4656</v>
      </c>
      <c r="AT9" s="11">
        <v>654</v>
      </c>
      <c r="AU9" s="13">
        <v>12667.21</v>
      </c>
      <c r="AV9" s="11">
        <v>200</v>
      </c>
      <c r="AW9" s="11">
        <v>1008</v>
      </c>
      <c r="AX9" s="13">
        <v>18995.83</v>
      </c>
      <c r="AY9" s="11">
        <v>253</v>
      </c>
      <c r="AZ9" s="12">
        <v>-0.3512</v>
      </c>
      <c r="BA9" s="12">
        <v>-0.3332</v>
      </c>
      <c r="BB9" s="11">
        <v>1016</v>
      </c>
      <c r="BC9" s="13">
        <v>20795.87</v>
      </c>
      <c r="BD9" s="11">
        <v>176</v>
      </c>
      <c r="BE9" s="11">
        <v>1124</v>
      </c>
      <c r="BF9" s="13">
        <v>22150.91</v>
      </c>
      <c r="BG9" s="11">
        <v>238</v>
      </c>
      <c r="BH9" s="12">
        <v>-0.0961</v>
      </c>
      <c r="BI9" s="12">
        <v>-0.0612</v>
      </c>
      <c r="BJ9" s="11">
        <v>1447</v>
      </c>
      <c r="BK9" s="13">
        <v>30784.68</v>
      </c>
      <c r="BL9" s="11">
        <v>204</v>
      </c>
      <c r="BM9" s="11">
        <v>1543</v>
      </c>
      <c r="BN9" s="13">
        <v>29744.41</v>
      </c>
      <c r="BO9" s="11">
        <v>217</v>
      </c>
      <c r="BP9" s="12">
        <v>-0.0622</v>
      </c>
      <c r="BQ9" s="12">
        <v>0.035</v>
      </c>
      <c r="BR9" s="11">
        <v>205</v>
      </c>
      <c r="BS9" s="13">
        <v>4290.74</v>
      </c>
      <c r="BT9" s="11">
        <v>236</v>
      </c>
      <c r="BU9" s="11">
        <v>153</v>
      </c>
      <c r="BV9" s="13">
        <v>3243.89</v>
      </c>
      <c r="BW9" s="11">
        <v>272</v>
      </c>
      <c r="BX9" s="12">
        <v>0.3399</v>
      </c>
      <c r="BY9" s="12">
        <v>0.3227</v>
      </c>
      <c r="BZ9" s="11">
        <v>719</v>
      </c>
      <c r="CA9" s="13">
        <v>11921.44</v>
      </c>
      <c r="CB9" s="11">
        <v>224</v>
      </c>
      <c r="CC9" s="11">
        <v>745</v>
      </c>
      <c r="CD9" s="13">
        <v>12803.77</v>
      </c>
      <c r="CE9" s="11">
        <v>258</v>
      </c>
      <c r="CF9" s="12">
        <v>-0.0349</v>
      </c>
      <c r="CG9" s="12">
        <v>-0.0689</v>
      </c>
      <c r="CH9" s="11">
        <v>32</v>
      </c>
      <c r="CI9" s="13">
        <v>1118.61</v>
      </c>
      <c r="CJ9" s="11">
        <v>227</v>
      </c>
      <c r="CK9" s="11">
        <v>11</v>
      </c>
      <c r="CL9" s="13">
        <v>367.64</v>
      </c>
      <c r="CM9" s="11">
        <v>253</v>
      </c>
      <c r="CN9" s="12">
        <v>1.9091</v>
      </c>
      <c r="CO9" s="12">
        <v>2.0427</v>
      </c>
      <c r="CP9" s="11"/>
      <c r="CQ9" s="13"/>
      <c r="CR9" s="11"/>
      <c r="CS9" s="11"/>
      <c r="CT9" s="13"/>
      <c r="CU9" s="11">
        <v>186</v>
      </c>
      <c r="CV9" s="12"/>
      <c r="CW9" s="12"/>
      <c r="CX9" s="11">
        <v>312</v>
      </c>
      <c r="CY9" s="13">
        <v>6104.78</v>
      </c>
      <c r="CZ9" s="11">
        <v>189</v>
      </c>
      <c r="DA9" s="11">
        <v>116</v>
      </c>
      <c r="DB9" s="13">
        <v>2117.14</v>
      </c>
      <c r="DC9" s="11">
        <v>205</v>
      </c>
      <c r="DD9" s="12">
        <v>1.6897</v>
      </c>
      <c r="DE9" s="12">
        <v>1.8835</v>
      </c>
      <c r="DF9" s="11">
        <v>9</v>
      </c>
      <c r="DG9" s="13">
        <v>198.13</v>
      </c>
      <c r="DH9" s="11"/>
      <c r="DI9" s="11">
        <v>3</v>
      </c>
      <c r="DJ9" s="13">
        <v>102.72</v>
      </c>
      <c r="DK9" s="11">
        <v>13</v>
      </c>
      <c r="DL9" s="12">
        <v>2</v>
      </c>
      <c r="DM9" s="12">
        <v>0.9288</v>
      </c>
      <c r="DN9" s="11">
        <v>27</v>
      </c>
      <c r="DO9" s="13">
        <v>985.25</v>
      </c>
      <c r="DP9" s="11">
        <v>239</v>
      </c>
      <c r="DQ9" s="11">
        <v>16</v>
      </c>
      <c r="DR9" s="13">
        <v>540.64</v>
      </c>
      <c r="DS9" s="11">
        <v>281</v>
      </c>
      <c r="DT9" s="12">
        <v>0.6875</v>
      </c>
      <c r="DU9" s="12">
        <v>0.8224</v>
      </c>
      <c r="DV9" s="11">
        <v>89</v>
      </c>
      <c r="DW9" s="13">
        <v>1650.72</v>
      </c>
      <c r="DX9" s="11">
        <v>92</v>
      </c>
      <c r="DY9" s="11">
        <v>108</v>
      </c>
      <c r="DZ9" s="13">
        <v>2144.95</v>
      </c>
      <c r="EA9" s="11">
        <v>80</v>
      </c>
      <c r="EB9" s="12">
        <v>-0.1759</v>
      </c>
      <c r="EC9" s="12">
        <v>-0.2304</v>
      </c>
      <c r="ED9" s="11">
        <v>34</v>
      </c>
      <c r="EE9" s="13">
        <v>765</v>
      </c>
      <c r="EF9" s="11"/>
      <c r="EG9" s="11">
        <v>58</v>
      </c>
      <c r="EH9" s="13">
        <v>1305</v>
      </c>
      <c r="EI9" s="11"/>
      <c r="EJ9" s="12">
        <v>-0.4138</v>
      </c>
      <c r="EK9" s="12">
        <v>-0.4138</v>
      </c>
      <c r="EL9" s="11">
        <v>11</v>
      </c>
      <c r="EM9" s="13">
        <v>175.79</v>
      </c>
      <c r="EN9" s="11">
        <v>38</v>
      </c>
      <c r="EO9" s="11">
        <v>50</v>
      </c>
      <c r="EP9" s="13">
        <v>875.43</v>
      </c>
      <c r="EQ9" s="11">
        <v>47</v>
      </c>
      <c r="ER9" s="12">
        <v>-0.78</v>
      </c>
      <c r="ES9" s="12">
        <v>-0.7992</v>
      </c>
      <c r="ET9" s="11">
        <v>2</v>
      </c>
      <c r="EU9" s="13">
        <v>39.84</v>
      </c>
      <c r="EV9" s="11">
        <v>33</v>
      </c>
      <c r="EW9" s="11">
        <v>31</v>
      </c>
      <c r="EX9" s="13">
        <v>502.79</v>
      </c>
      <c r="EY9" s="11">
        <v>118</v>
      </c>
      <c r="EZ9" s="12">
        <v>-0.9355</v>
      </c>
      <c r="FA9" s="12">
        <v>-0.9208</v>
      </c>
      <c r="FB9" s="11">
        <v>34</v>
      </c>
      <c r="FC9" s="13">
        <v>730.23</v>
      </c>
      <c r="FD9" s="11">
        <v>88</v>
      </c>
      <c r="FE9" s="11">
        <v>39</v>
      </c>
      <c r="FF9" s="13">
        <v>834.98</v>
      </c>
      <c r="FG9" s="11">
        <v>64</v>
      </c>
      <c r="FH9" s="12">
        <v>-0.1282</v>
      </c>
      <c r="FI9" s="12">
        <v>-0.1255</v>
      </c>
      <c r="FJ9" s="11">
        <v>15</v>
      </c>
      <c r="FK9" s="13">
        <v>245.19</v>
      </c>
      <c r="FL9" s="11">
        <v>42</v>
      </c>
      <c r="FM9" s="11">
        <v>13</v>
      </c>
      <c r="FN9" s="13">
        <v>219.48</v>
      </c>
      <c r="FO9" s="11">
        <v>13</v>
      </c>
      <c r="FP9" s="12">
        <v>0.1538</v>
      </c>
      <c r="FQ9" s="12">
        <v>0.1171</v>
      </c>
      <c r="FR9" s="11">
        <v>7</v>
      </c>
      <c r="FS9" s="13">
        <v>163.59</v>
      </c>
      <c r="FT9" s="11">
        <v>172</v>
      </c>
      <c r="FU9" s="11">
        <v>10</v>
      </c>
      <c r="FV9" s="13">
        <v>220.76</v>
      </c>
      <c r="FW9" s="11">
        <v>226</v>
      </c>
      <c r="FX9" s="12">
        <v>-0.3</v>
      </c>
      <c r="FY9" s="12">
        <v>-0.259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>
        <v>155</v>
      </c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11</v>
      </c>
      <c r="HG9" s="13">
        <v>174.61</v>
      </c>
      <c r="HH9" s="11">
        <v>58</v>
      </c>
      <c r="HI9" s="11">
        <v>6</v>
      </c>
      <c r="HJ9" s="13">
        <v>88.7</v>
      </c>
      <c r="HK9" s="11">
        <v>60</v>
      </c>
      <c r="HL9" s="12">
        <v>0.8333</v>
      </c>
      <c r="HM9" s="12">
        <v>0.9685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2</v>
      </c>
      <c r="IE9" s="13">
        <v>161.98</v>
      </c>
      <c r="IF9" s="11">
        <v>7</v>
      </c>
      <c r="IG9" s="11">
        <v>6</v>
      </c>
      <c r="IH9" s="13">
        <v>289.94</v>
      </c>
      <c r="II9" s="11">
        <v>23</v>
      </c>
      <c r="IJ9" s="12">
        <v>-0.6667</v>
      </c>
      <c r="IK9" s="12">
        <v>-0.4413</v>
      </c>
      <c r="IL9" s="11"/>
      <c r="IM9" s="13"/>
      <c r="IN9" s="11"/>
      <c r="IO9" s="11"/>
      <c r="IP9" s="13"/>
      <c r="IQ9" s="11"/>
      <c r="IR9" s="12"/>
      <c r="IS9" s="12"/>
      <c r="IT9" s="11">
        <v>6</v>
      </c>
      <c r="IU9" s="13">
        <v>82.1</v>
      </c>
      <c r="IV9" s="11">
        <v>70</v>
      </c>
      <c r="IW9" s="11">
        <v>17</v>
      </c>
      <c r="IX9" s="13">
        <v>348.77</v>
      </c>
      <c r="IY9" s="11">
        <v>85</v>
      </c>
      <c r="IZ9" s="12">
        <v>-0.6471</v>
      </c>
      <c r="JA9" s="12">
        <v>-0.7646</v>
      </c>
      <c r="JB9" s="11">
        <v>3</v>
      </c>
      <c r="JC9" s="13">
        <v>44.06</v>
      </c>
      <c r="JD9" s="11">
        <v>15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95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>
        <v>109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>
        <v>226</v>
      </c>
      <c r="LT9" s="12"/>
      <c r="LU9" s="12"/>
    </row>
    <row r="10">
      <c r="A10" s="10" t="s">
        <v>75</v>
      </c>
      <c r="B10" s="11">
        <v>621536</v>
      </c>
      <c r="C10" s="11">
        <f>=ROUNDDOWN(25.0822642544966,0)</f>
      </c>
      <c r="D10" s="11">
        <v>208614</v>
      </c>
      <c r="E10" s="12">
        <v>0.8705</v>
      </c>
      <c r="F10" s="11"/>
      <c r="G10" s="11">
        <f>=ROUNDDOWN({0},0)</f>
      </c>
      <c r="H10" s="11"/>
      <c r="I10" s="12"/>
      <c r="J10" s="11">
        <v>37740</v>
      </c>
      <c r="K10" s="13">
        <v>1643002.77</v>
      </c>
      <c r="L10" s="11">
        <v>1163</v>
      </c>
      <c r="M10" s="14">
        <v>1412.73</v>
      </c>
      <c r="N10" s="11">
        <v>36437</v>
      </c>
      <c r="O10" s="13">
        <v>1510160.46</v>
      </c>
      <c r="P10" s="11">
        <v>1238</v>
      </c>
      <c r="Q10" s="14">
        <v>1219.84</v>
      </c>
      <c r="R10" s="12">
        <v>0.0358</v>
      </c>
      <c r="S10" s="12">
        <v>0.088</v>
      </c>
      <c r="T10" s="12">
        <v>-0.0606</v>
      </c>
      <c r="U10" s="12">
        <v>0.1581</v>
      </c>
      <c r="V10" s="11">
        <v>14779</v>
      </c>
      <c r="W10" s="13">
        <v>716778.95</v>
      </c>
      <c r="X10" s="11">
        <v>966</v>
      </c>
      <c r="Y10" s="11">
        <v>10075</v>
      </c>
      <c r="Z10" s="13">
        <v>486448.47</v>
      </c>
      <c r="AA10" s="11">
        <v>897</v>
      </c>
      <c r="AB10" s="12">
        <v>0.4669</v>
      </c>
      <c r="AC10" s="12">
        <v>0.4735</v>
      </c>
      <c r="AD10" s="11">
        <v>2096</v>
      </c>
      <c r="AE10" s="13">
        <v>80945.73</v>
      </c>
      <c r="AF10" s="11">
        <v>947</v>
      </c>
      <c r="AG10" s="11">
        <v>1204</v>
      </c>
      <c r="AH10" s="13">
        <v>51573.62</v>
      </c>
      <c r="AI10" s="11">
        <v>1039</v>
      </c>
      <c r="AJ10" s="12">
        <v>0.7409</v>
      </c>
      <c r="AK10" s="12">
        <v>0.5695</v>
      </c>
      <c r="AL10" s="11">
        <v>1476</v>
      </c>
      <c r="AM10" s="13">
        <v>76029.38</v>
      </c>
      <c r="AN10" s="11">
        <v>983</v>
      </c>
      <c r="AO10" s="11">
        <v>2853</v>
      </c>
      <c r="AP10" s="13">
        <v>154527.33</v>
      </c>
      <c r="AQ10" s="11">
        <v>1041</v>
      </c>
      <c r="AR10" s="12">
        <v>-0.4826</v>
      </c>
      <c r="AS10" s="12">
        <v>-0.508</v>
      </c>
      <c r="AT10" s="11">
        <v>3544</v>
      </c>
      <c r="AU10" s="13">
        <v>135460.13</v>
      </c>
      <c r="AV10" s="11">
        <v>753</v>
      </c>
      <c r="AW10" s="11">
        <v>1602</v>
      </c>
      <c r="AX10" s="13">
        <v>68110.59</v>
      </c>
      <c r="AY10" s="11">
        <v>803</v>
      </c>
      <c r="AZ10" s="12">
        <v>1.2122</v>
      </c>
      <c r="BA10" s="12">
        <v>0.9888</v>
      </c>
      <c r="BB10" s="11">
        <v>3919</v>
      </c>
      <c r="BC10" s="13">
        <v>150570.06</v>
      </c>
      <c r="BD10" s="11">
        <v>828</v>
      </c>
      <c r="BE10" s="11">
        <v>3273</v>
      </c>
      <c r="BF10" s="13">
        <v>114617.9</v>
      </c>
      <c r="BG10" s="11">
        <v>892</v>
      </c>
      <c r="BH10" s="12">
        <v>0.1974</v>
      </c>
      <c r="BI10" s="12">
        <v>0.3137</v>
      </c>
      <c r="BJ10" s="11">
        <v>5200</v>
      </c>
      <c r="BK10" s="13">
        <v>180671.68</v>
      </c>
      <c r="BL10" s="11">
        <v>901</v>
      </c>
      <c r="BM10" s="11">
        <v>8495</v>
      </c>
      <c r="BN10" s="13">
        <v>272288.44</v>
      </c>
      <c r="BO10" s="11">
        <v>997</v>
      </c>
      <c r="BP10" s="12">
        <v>-0.3879</v>
      </c>
      <c r="BQ10" s="12">
        <v>-0.3365</v>
      </c>
      <c r="BR10" s="11">
        <v>892</v>
      </c>
      <c r="BS10" s="13">
        <v>37742.94</v>
      </c>
      <c r="BT10" s="11">
        <v>911</v>
      </c>
      <c r="BU10" s="11">
        <v>1133</v>
      </c>
      <c r="BV10" s="13">
        <v>42440.66</v>
      </c>
      <c r="BW10" s="11">
        <v>1043</v>
      </c>
      <c r="BX10" s="12">
        <v>-0.2127</v>
      </c>
      <c r="BY10" s="12">
        <v>-0.1107</v>
      </c>
      <c r="BZ10" s="11">
        <v>3104</v>
      </c>
      <c r="CA10" s="13">
        <v>117008.35</v>
      </c>
      <c r="CB10" s="11">
        <v>942</v>
      </c>
      <c r="CC10" s="11">
        <v>4343</v>
      </c>
      <c r="CD10" s="13">
        <v>155439.61</v>
      </c>
      <c r="CE10" s="11">
        <v>997</v>
      </c>
      <c r="CF10" s="12">
        <v>-0.2853</v>
      </c>
      <c r="CG10" s="12">
        <v>-0.2472</v>
      </c>
      <c r="CH10" s="11">
        <v>261</v>
      </c>
      <c r="CI10" s="13">
        <v>15601.75</v>
      </c>
      <c r="CJ10" s="11">
        <v>670</v>
      </c>
      <c r="CK10" s="11">
        <v>18</v>
      </c>
      <c r="CL10" s="13">
        <v>884.86</v>
      </c>
      <c r="CM10" s="11">
        <v>546</v>
      </c>
      <c r="CN10" s="12">
        <v>13.5</v>
      </c>
      <c r="CO10" s="12">
        <v>16.6319</v>
      </c>
      <c r="CP10" s="11">
        <v>139</v>
      </c>
      <c r="CQ10" s="13">
        <v>4636.2</v>
      </c>
      <c r="CR10" s="11">
        <v>428</v>
      </c>
      <c r="CS10" s="11">
        <v>407</v>
      </c>
      <c r="CT10" s="13">
        <v>9052.06</v>
      </c>
      <c r="CU10" s="11">
        <v>609</v>
      </c>
      <c r="CV10" s="12">
        <v>-0.6585</v>
      </c>
      <c r="CW10" s="12">
        <v>-0.4878</v>
      </c>
      <c r="CX10" s="11">
        <v>351</v>
      </c>
      <c r="CY10" s="13">
        <v>18047.51</v>
      </c>
      <c r="CZ10" s="11">
        <v>678</v>
      </c>
      <c r="DA10" s="11">
        <v>227</v>
      </c>
      <c r="DB10" s="13">
        <v>11566.68</v>
      </c>
      <c r="DC10" s="11">
        <v>268</v>
      </c>
      <c r="DD10" s="12">
        <v>0.5463</v>
      </c>
      <c r="DE10" s="12">
        <v>0.5603</v>
      </c>
      <c r="DF10" s="11">
        <v>589</v>
      </c>
      <c r="DG10" s="13">
        <v>27169.57</v>
      </c>
      <c r="DH10" s="11">
        <v>904</v>
      </c>
      <c r="DI10" s="11">
        <v>388</v>
      </c>
      <c r="DJ10" s="13">
        <v>16641.78</v>
      </c>
      <c r="DK10" s="11">
        <v>964</v>
      </c>
      <c r="DL10" s="12">
        <v>0.518</v>
      </c>
      <c r="DM10" s="12">
        <v>0.6326</v>
      </c>
      <c r="DN10" s="11">
        <v>267</v>
      </c>
      <c r="DO10" s="13">
        <v>21670.37</v>
      </c>
      <c r="DP10" s="11">
        <v>1051</v>
      </c>
      <c r="DQ10" s="11">
        <v>356</v>
      </c>
      <c r="DR10" s="13">
        <v>24261.06</v>
      </c>
      <c r="DS10" s="11">
        <v>1172</v>
      </c>
      <c r="DT10" s="12">
        <v>-0.25</v>
      </c>
      <c r="DU10" s="12">
        <v>-0.1068</v>
      </c>
      <c r="DV10" s="11">
        <v>130</v>
      </c>
      <c r="DW10" s="13">
        <v>3393.67</v>
      </c>
      <c r="DX10" s="11">
        <v>140</v>
      </c>
      <c r="DY10" s="11">
        <v>280</v>
      </c>
      <c r="DZ10" s="13">
        <v>5374.87</v>
      </c>
      <c r="EA10" s="11">
        <v>62</v>
      </c>
      <c r="EB10" s="12">
        <v>-0.5357</v>
      </c>
      <c r="EC10" s="12">
        <v>-0.3686</v>
      </c>
      <c r="ED10" s="11">
        <v>307</v>
      </c>
      <c r="EE10" s="13">
        <v>25131.95</v>
      </c>
      <c r="EF10" s="11"/>
      <c r="EG10" s="11">
        <v>410</v>
      </c>
      <c r="EH10" s="13">
        <v>33804.5</v>
      </c>
      <c r="EI10" s="11"/>
      <c r="EJ10" s="12">
        <v>-0.2512</v>
      </c>
      <c r="EK10" s="12">
        <v>-0.2566</v>
      </c>
      <c r="EL10" s="11">
        <v>230</v>
      </c>
      <c r="EM10" s="13">
        <v>9728.29</v>
      </c>
      <c r="EN10" s="11">
        <v>322</v>
      </c>
      <c r="EO10" s="11">
        <v>347</v>
      </c>
      <c r="EP10" s="13">
        <v>13779.69</v>
      </c>
      <c r="EQ10" s="11">
        <v>480</v>
      </c>
      <c r="ER10" s="12">
        <v>-0.3372</v>
      </c>
      <c r="ES10" s="12">
        <v>-0.294</v>
      </c>
      <c r="ET10" s="11">
        <v>107</v>
      </c>
      <c r="EU10" s="13">
        <v>5054.32</v>
      </c>
      <c r="EV10" s="11">
        <v>183</v>
      </c>
      <c r="EW10" s="11">
        <v>595</v>
      </c>
      <c r="EX10" s="13">
        <v>31050.28</v>
      </c>
      <c r="EY10" s="11">
        <v>504</v>
      </c>
      <c r="EZ10" s="12">
        <v>-0.8202</v>
      </c>
      <c r="FA10" s="12">
        <v>-0.8372</v>
      </c>
      <c r="FB10" s="11">
        <v>56</v>
      </c>
      <c r="FC10" s="13">
        <v>2165.05</v>
      </c>
      <c r="FD10" s="11">
        <v>113</v>
      </c>
      <c r="FE10" s="11">
        <v>48</v>
      </c>
      <c r="FF10" s="13">
        <v>1880.32</v>
      </c>
      <c r="FG10" s="11">
        <v>110</v>
      </c>
      <c r="FH10" s="12">
        <v>0.1667</v>
      </c>
      <c r="FI10" s="12">
        <v>0.1514</v>
      </c>
      <c r="FJ10" s="11">
        <v>124</v>
      </c>
      <c r="FK10" s="13">
        <v>5786.11</v>
      </c>
      <c r="FL10" s="11">
        <v>321</v>
      </c>
      <c r="FM10" s="11">
        <v>137</v>
      </c>
      <c r="FN10" s="13">
        <v>5635.55</v>
      </c>
      <c r="FO10" s="11">
        <v>342</v>
      </c>
      <c r="FP10" s="12">
        <v>-0.0949</v>
      </c>
      <c r="FQ10" s="12">
        <v>0.0267</v>
      </c>
      <c r="FR10" s="11">
        <v>11</v>
      </c>
      <c r="FS10" s="13">
        <v>512.35</v>
      </c>
      <c r="FT10" s="11">
        <v>634</v>
      </c>
      <c r="FU10" s="11">
        <v>4</v>
      </c>
      <c r="FV10" s="13">
        <v>122.64</v>
      </c>
      <c r="FW10" s="11">
        <v>837</v>
      </c>
      <c r="FX10" s="12">
        <v>1.75</v>
      </c>
      <c r="FY10" s="12">
        <v>3.1777</v>
      </c>
      <c r="FZ10" s="11">
        <v>3</v>
      </c>
      <c r="GA10" s="13">
        <v>51.48</v>
      </c>
      <c r="GB10" s="11">
        <v>7</v>
      </c>
      <c r="GC10" s="11">
        <v>10</v>
      </c>
      <c r="GD10" s="13">
        <v>191.65</v>
      </c>
      <c r="GE10" s="11">
        <v>12</v>
      </c>
      <c r="GF10" s="12">
        <v>-0.7</v>
      </c>
      <c r="GG10" s="12">
        <v>-0.7314</v>
      </c>
      <c r="GH10" s="11">
        <v>8</v>
      </c>
      <c r="GI10" s="13">
        <v>325.1</v>
      </c>
      <c r="GJ10" s="11">
        <v>68</v>
      </c>
      <c r="GK10" s="11"/>
      <c r="GL10" s="13"/>
      <c r="GM10" s="11"/>
      <c r="GN10" s="12"/>
      <c r="GO10" s="12"/>
      <c r="GP10" s="11"/>
      <c r="GQ10" s="13"/>
      <c r="GR10" s="11"/>
      <c r="GS10" s="11"/>
      <c r="GT10" s="13"/>
      <c r="GU10" s="11"/>
      <c r="GV10" s="12"/>
      <c r="GW10" s="12"/>
      <c r="GX10" s="11">
        <v>1</v>
      </c>
      <c r="GY10" s="13">
        <v>16.71</v>
      </c>
      <c r="GZ10" s="11">
        <v>20</v>
      </c>
      <c r="HA10" s="11"/>
      <c r="HB10" s="13"/>
      <c r="HC10" s="11"/>
      <c r="HD10" s="12"/>
      <c r="HE10" s="12"/>
      <c r="HF10" s="11">
        <v>18</v>
      </c>
      <c r="HG10" s="13">
        <v>1219.76</v>
      </c>
      <c r="HH10" s="11">
        <v>102</v>
      </c>
      <c r="HI10" s="11">
        <v>18</v>
      </c>
      <c r="HJ10" s="13">
        <v>1162.47</v>
      </c>
      <c r="HK10" s="11">
        <v>102</v>
      </c>
      <c r="HL10" s="12"/>
      <c r="HM10" s="12">
        <v>0.0493</v>
      </c>
      <c r="HN10" s="11"/>
      <c r="HO10" s="13"/>
      <c r="HP10" s="11"/>
      <c r="HQ10" s="11"/>
      <c r="HR10" s="13"/>
      <c r="HS10" s="11"/>
      <c r="HT10" s="12"/>
      <c r="HU10" s="12"/>
      <c r="HV10" s="11">
        <v>69</v>
      </c>
      <c r="HW10" s="13">
        <v>4520.32</v>
      </c>
      <c r="HX10" s="11">
        <v>189</v>
      </c>
      <c r="HY10" s="11">
        <v>35</v>
      </c>
      <c r="HZ10" s="13">
        <v>2816.33</v>
      </c>
      <c r="IA10" s="11">
        <v>84</v>
      </c>
      <c r="IB10" s="12">
        <v>0.9714</v>
      </c>
      <c r="IC10" s="12">
        <v>0.605</v>
      </c>
      <c r="ID10" s="11">
        <v>4</v>
      </c>
      <c r="IE10" s="13">
        <v>263.46</v>
      </c>
      <c r="IF10" s="11">
        <v>16</v>
      </c>
      <c r="IG10" s="11">
        <v>2</v>
      </c>
      <c r="IH10" s="13">
        <v>186.98</v>
      </c>
      <c r="II10" s="11">
        <v>21</v>
      </c>
      <c r="IJ10" s="12">
        <v>1</v>
      </c>
      <c r="IK10" s="12">
        <v>0.409</v>
      </c>
      <c r="IL10" s="11">
        <v>26</v>
      </c>
      <c r="IM10" s="13">
        <v>1376.95</v>
      </c>
      <c r="IN10" s="11">
        <v>128</v>
      </c>
      <c r="IO10" s="11">
        <v>72</v>
      </c>
      <c r="IP10" s="13">
        <v>3337.05</v>
      </c>
      <c r="IQ10" s="11">
        <v>146</v>
      </c>
      <c r="IR10" s="12">
        <v>-0.6389</v>
      </c>
      <c r="IS10" s="12">
        <v>-0.5874</v>
      </c>
      <c r="IT10" s="11">
        <v>21</v>
      </c>
      <c r="IU10" s="13">
        <v>526.61</v>
      </c>
      <c r="IV10" s="11">
        <v>340</v>
      </c>
      <c r="IW10" s="11">
        <v>61</v>
      </c>
      <c r="IX10" s="13">
        <v>1420.26</v>
      </c>
      <c r="IY10" s="11">
        <v>470</v>
      </c>
      <c r="IZ10" s="12">
        <v>-0.6557</v>
      </c>
      <c r="JA10" s="12">
        <v>-0.6292</v>
      </c>
      <c r="JB10" s="11">
        <v>8</v>
      </c>
      <c r="JC10" s="13">
        <v>598.02</v>
      </c>
      <c r="JD10" s="11">
        <v>40</v>
      </c>
      <c r="JE10" s="11"/>
      <c r="JF10" s="13"/>
      <c r="JG10" s="11"/>
      <c r="JH10" s="12"/>
      <c r="JI10" s="12"/>
      <c r="JJ10" s="11"/>
      <c r="JK10" s="13"/>
      <c r="JL10" s="11"/>
      <c r="JM10" s="11">
        <v>38</v>
      </c>
      <c r="JN10" s="13">
        <v>1286.6</v>
      </c>
      <c r="JO10" s="11"/>
      <c r="JP10" s="12"/>
      <c r="JQ10" s="12"/>
      <c r="JR10" s="11"/>
      <c r="JS10" s="13"/>
      <c r="JT10" s="11"/>
      <c r="JU10" s="11">
        <v>6</v>
      </c>
      <c r="JV10" s="13">
        <v>258.21</v>
      </c>
      <c r="JW10" s="11">
        <v>129</v>
      </c>
      <c r="JX10" s="12"/>
      <c r="JY10" s="12"/>
      <c r="JZ10" s="11"/>
      <c r="KA10" s="13"/>
      <c r="KB10" s="11">
        <v>358</v>
      </c>
      <c r="KC10" s="11"/>
      <c r="KD10" s="13"/>
      <c r="KE10" s="11"/>
      <c r="KF10" s="12"/>
      <c r="KG10" s="12"/>
      <c r="KH10" s="11"/>
      <c r="KI10" s="13"/>
      <c r="KJ10" s="11">
        <v>3</v>
      </c>
      <c r="KK10" s="11"/>
      <c r="KL10" s="13"/>
      <c r="KM10" s="11">
        <v>3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>
        <v>259</v>
      </c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>
        <v>932</v>
      </c>
      <c r="LT10" s="12"/>
      <c r="LU10" s="12"/>
    </row>
    <row r="11">
      <c r="A11" s="10" t="s">
        <v>76</v>
      </c>
      <c r="B11" s="11">
        <v>3224</v>
      </c>
      <c r="C11" s="11">
        <f>=ROUNDDOWN(110.41095890411,0)</f>
      </c>
      <c r="D11" s="11">
        <v>360</v>
      </c>
      <c r="E11" s="12">
        <v>0.6711</v>
      </c>
      <c r="F11" s="11"/>
      <c r="G11" s="11">
        <f>=ROUNDDOWN({0},0)</f>
      </c>
      <c r="H11" s="11"/>
      <c r="I11" s="12"/>
      <c r="J11" s="11">
        <v>44</v>
      </c>
      <c r="K11" s="13">
        <v>12968.2</v>
      </c>
      <c r="L11" s="11">
        <v>79</v>
      </c>
      <c r="M11" s="14">
        <v>164.15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5</v>
      </c>
      <c r="AE11" s="13">
        <v>1212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39</v>
      </c>
      <c r="BS11" s="13">
        <v>11756.2</v>
      </c>
      <c r="BT11" s="11">
        <v>79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61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>
        <v>23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111740</v>
      </c>
      <c r="C12" s="11">
        <f>=ROUNDDOWN(19.2921270718232,0)</f>
      </c>
      <c r="D12" s="11">
        <v>90992</v>
      </c>
      <c r="E12" s="12">
        <v>0.902</v>
      </c>
      <c r="F12" s="11"/>
      <c r="G12" s="11">
        <f>=ROUNDDOWN({0},0)</f>
      </c>
      <c r="H12" s="11">
        <v>14535</v>
      </c>
      <c r="I12" s="12">
        <v>0.7288</v>
      </c>
      <c r="J12" s="11">
        <v>10612</v>
      </c>
      <c r="K12" s="13">
        <v>1733445.03</v>
      </c>
      <c r="L12" s="11">
        <v>549</v>
      </c>
      <c r="M12" s="14">
        <v>3157.46</v>
      </c>
      <c r="N12" s="11">
        <v>8744</v>
      </c>
      <c r="O12" s="13">
        <v>1519959.52</v>
      </c>
      <c r="P12" s="11">
        <v>681</v>
      </c>
      <c r="Q12" s="14">
        <v>2231.95</v>
      </c>
      <c r="R12" s="12">
        <v>0.2136</v>
      </c>
      <c r="S12" s="12">
        <v>0.1405</v>
      </c>
      <c r="T12" s="12">
        <v>-0.1938</v>
      </c>
      <c r="U12" s="12">
        <v>0.4147</v>
      </c>
      <c r="V12" s="11">
        <v>803</v>
      </c>
      <c r="W12" s="13">
        <v>129729.46</v>
      </c>
      <c r="X12" s="11">
        <v>224</v>
      </c>
      <c r="Y12" s="11">
        <v>428</v>
      </c>
      <c r="Z12" s="13">
        <v>75116.56</v>
      </c>
      <c r="AA12" s="11">
        <v>190</v>
      </c>
      <c r="AB12" s="12">
        <v>0.8762</v>
      </c>
      <c r="AC12" s="12">
        <v>0.727</v>
      </c>
      <c r="AD12" s="11">
        <v>3503</v>
      </c>
      <c r="AE12" s="13">
        <v>537569.13</v>
      </c>
      <c r="AF12" s="11">
        <v>549</v>
      </c>
      <c r="AG12" s="11">
        <v>3712</v>
      </c>
      <c r="AH12" s="13">
        <v>615860.04</v>
      </c>
      <c r="AI12" s="11">
        <v>669</v>
      </c>
      <c r="AJ12" s="12">
        <v>-0.0563</v>
      </c>
      <c r="AK12" s="12">
        <v>-0.1271</v>
      </c>
      <c r="AL12" s="11">
        <v>1100</v>
      </c>
      <c r="AM12" s="13">
        <v>215247.53</v>
      </c>
      <c r="AN12" s="11">
        <v>534</v>
      </c>
      <c r="AO12" s="11">
        <v>911</v>
      </c>
      <c r="AP12" s="13">
        <v>189123.56</v>
      </c>
      <c r="AQ12" s="11">
        <v>648</v>
      </c>
      <c r="AR12" s="12">
        <v>0.2075</v>
      </c>
      <c r="AS12" s="12">
        <v>0.1381</v>
      </c>
      <c r="AT12" s="11">
        <v>71</v>
      </c>
      <c r="AU12" s="13">
        <v>12285.78</v>
      </c>
      <c r="AV12" s="11">
        <v>262</v>
      </c>
      <c r="AW12" s="11">
        <v>22</v>
      </c>
      <c r="AX12" s="13">
        <v>4146.37</v>
      </c>
      <c r="AY12" s="11">
        <v>295</v>
      </c>
      <c r="AZ12" s="12">
        <v>2.2273</v>
      </c>
      <c r="BA12" s="12">
        <v>1.963</v>
      </c>
      <c r="BB12" s="11">
        <v>1425</v>
      </c>
      <c r="BC12" s="13">
        <v>182004.8</v>
      </c>
      <c r="BD12" s="11">
        <v>364</v>
      </c>
      <c r="BE12" s="11">
        <v>393</v>
      </c>
      <c r="BF12" s="13">
        <v>63611.07</v>
      </c>
      <c r="BG12" s="11">
        <v>526</v>
      </c>
      <c r="BH12" s="12">
        <v>2.626</v>
      </c>
      <c r="BI12" s="12">
        <v>1.8612</v>
      </c>
      <c r="BJ12" s="11">
        <v>381</v>
      </c>
      <c r="BK12" s="13">
        <v>41205.15</v>
      </c>
      <c r="BL12" s="11">
        <v>430</v>
      </c>
      <c r="BM12" s="11">
        <v>305</v>
      </c>
      <c r="BN12" s="13">
        <v>52881.08</v>
      </c>
      <c r="BO12" s="11">
        <v>547</v>
      </c>
      <c r="BP12" s="12">
        <v>0.2492</v>
      </c>
      <c r="BQ12" s="12">
        <v>-0.2208</v>
      </c>
      <c r="BR12" s="11">
        <v>1348</v>
      </c>
      <c r="BS12" s="13">
        <v>251544.69</v>
      </c>
      <c r="BT12" s="11">
        <v>549</v>
      </c>
      <c r="BU12" s="11">
        <v>1203</v>
      </c>
      <c r="BV12" s="13">
        <v>233895.18</v>
      </c>
      <c r="BW12" s="11">
        <v>672</v>
      </c>
      <c r="BX12" s="12">
        <v>0.1205</v>
      </c>
      <c r="BY12" s="12">
        <v>0.0755</v>
      </c>
      <c r="BZ12" s="11">
        <v>333</v>
      </c>
      <c r="CA12" s="13">
        <v>53035.61</v>
      </c>
      <c r="CB12" s="11">
        <v>518</v>
      </c>
      <c r="CC12" s="11">
        <v>250</v>
      </c>
      <c r="CD12" s="13">
        <v>49858.54</v>
      </c>
      <c r="CE12" s="11">
        <v>642</v>
      </c>
      <c r="CF12" s="12">
        <v>0.332</v>
      </c>
      <c r="CG12" s="12">
        <v>0.0637</v>
      </c>
      <c r="CH12" s="11">
        <v>4</v>
      </c>
      <c r="CI12" s="13">
        <v>1839.96</v>
      </c>
      <c r="CJ12" s="11">
        <v>455</v>
      </c>
      <c r="CK12" s="11"/>
      <c r="CL12" s="13"/>
      <c r="CM12" s="11">
        <v>480</v>
      </c>
      <c r="CN12" s="12"/>
      <c r="CO12" s="12"/>
      <c r="CP12" s="11">
        <v>960</v>
      </c>
      <c r="CQ12" s="13">
        <v>188948.9</v>
      </c>
      <c r="CR12" s="11">
        <v>195</v>
      </c>
      <c r="CS12" s="11">
        <v>786</v>
      </c>
      <c r="CT12" s="13">
        <v>109899.52</v>
      </c>
      <c r="CU12" s="11">
        <v>246</v>
      </c>
      <c r="CV12" s="12">
        <v>0.2214</v>
      </c>
      <c r="CW12" s="12">
        <v>0.7193</v>
      </c>
      <c r="CX12" s="11">
        <v>208</v>
      </c>
      <c r="CY12" s="13">
        <v>38017.01</v>
      </c>
      <c r="CZ12" s="11">
        <v>423</v>
      </c>
      <c r="DA12" s="11">
        <v>54</v>
      </c>
      <c r="DB12" s="13">
        <v>11863.75</v>
      </c>
      <c r="DC12" s="11">
        <v>169</v>
      </c>
      <c r="DD12" s="12">
        <v>2.8519</v>
      </c>
      <c r="DE12" s="12">
        <v>2.2045</v>
      </c>
      <c r="DF12" s="11">
        <v>3</v>
      </c>
      <c r="DG12" s="13">
        <v>486.32</v>
      </c>
      <c r="DH12" s="11"/>
      <c r="DI12" s="11">
        <v>3</v>
      </c>
      <c r="DJ12" s="13">
        <v>831.62</v>
      </c>
      <c r="DK12" s="11">
        <v>301</v>
      </c>
      <c r="DL12" s="12"/>
      <c r="DM12" s="12">
        <v>-0.4152</v>
      </c>
      <c r="DN12" s="11">
        <v>2</v>
      </c>
      <c r="DO12" s="13">
        <v>247.74</v>
      </c>
      <c r="DP12" s="11">
        <v>487</v>
      </c>
      <c r="DQ12" s="11">
        <v>10</v>
      </c>
      <c r="DR12" s="13">
        <v>3138.65</v>
      </c>
      <c r="DS12" s="11">
        <v>599</v>
      </c>
      <c r="DT12" s="12">
        <v>-0.8</v>
      </c>
      <c r="DU12" s="12">
        <v>-0.9211</v>
      </c>
      <c r="DV12" s="11">
        <v>253</v>
      </c>
      <c r="DW12" s="13">
        <v>47916.25</v>
      </c>
      <c r="DX12" s="11">
        <v>311</v>
      </c>
      <c r="DY12" s="11">
        <v>191</v>
      </c>
      <c r="DZ12" s="13">
        <v>36248.97</v>
      </c>
      <c r="EA12" s="11">
        <v>257</v>
      </c>
      <c r="EB12" s="12">
        <v>0.3246</v>
      </c>
      <c r="EC12" s="12">
        <v>0.3219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1</v>
      </c>
      <c r="EO12" s="11"/>
      <c r="EP12" s="13"/>
      <c r="EQ12" s="11">
        <v>2</v>
      </c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21</v>
      </c>
      <c r="FC12" s="13">
        <v>2229.33</v>
      </c>
      <c r="FD12" s="11">
        <v>168</v>
      </c>
      <c r="FE12" s="11">
        <v>35</v>
      </c>
      <c r="FF12" s="13">
        <v>4566.71</v>
      </c>
      <c r="FG12" s="11">
        <v>232</v>
      </c>
      <c r="FH12" s="12">
        <v>-0.4</v>
      </c>
      <c r="FI12" s="12">
        <v>-0.5118</v>
      </c>
      <c r="FJ12" s="11"/>
      <c r="FK12" s="13"/>
      <c r="FL12" s="11"/>
      <c r="FM12" s="11"/>
      <c r="FN12" s="13"/>
      <c r="FO12" s="11"/>
      <c r="FP12" s="12"/>
      <c r="FQ12" s="12"/>
      <c r="FR12" s="11">
        <v>62</v>
      </c>
      <c r="FS12" s="13">
        <v>9995.62</v>
      </c>
      <c r="FT12" s="11">
        <v>469</v>
      </c>
      <c r="FU12" s="11">
        <v>72</v>
      </c>
      <c r="FV12" s="13">
        <v>11690.5</v>
      </c>
      <c r="FW12" s="11">
        <v>652</v>
      </c>
      <c r="FX12" s="12">
        <v>-0.1389</v>
      </c>
      <c r="FY12" s="12">
        <v>-0.145</v>
      </c>
      <c r="FZ12" s="11">
        <v>43</v>
      </c>
      <c r="GA12" s="13">
        <v>6886.42</v>
      </c>
      <c r="GB12" s="11">
        <v>301</v>
      </c>
      <c r="GC12" s="11">
        <v>81</v>
      </c>
      <c r="GD12" s="13">
        <v>11700.58</v>
      </c>
      <c r="GE12" s="11">
        <v>314</v>
      </c>
      <c r="GF12" s="12">
        <v>-0.4691</v>
      </c>
      <c r="GG12" s="12">
        <v>-0.4114</v>
      </c>
      <c r="GH12" s="11"/>
      <c r="GI12" s="13"/>
      <c r="GJ12" s="11">
        <v>45</v>
      </c>
      <c r="GK12" s="11"/>
      <c r="GL12" s="13"/>
      <c r="GM12" s="11"/>
      <c r="GN12" s="12"/>
      <c r="GO12" s="12"/>
      <c r="GP12" s="11">
        <v>40</v>
      </c>
      <c r="GQ12" s="13">
        <v>6667.31</v>
      </c>
      <c r="GR12" s="11">
        <v>406</v>
      </c>
      <c r="GS12" s="11">
        <v>126</v>
      </c>
      <c r="GT12" s="13">
        <v>21023.2</v>
      </c>
      <c r="GU12" s="11">
        <v>439</v>
      </c>
      <c r="GV12" s="12">
        <v>-0.6825</v>
      </c>
      <c r="GW12" s="12">
        <v>-0.6829</v>
      </c>
      <c r="GX12" s="11">
        <v>47</v>
      </c>
      <c r="GY12" s="13">
        <v>6576.34</v>
      </c>
      <c r="GZ12" s="11">
        <v>308</v>
      </c>
      <c r="HA12" s="11">
        <v>160</v>
      </c>
      <c r="HB12" s="13">
        <v>24164.46</v>
      </c>
      <c r="HC12" s="11">
        <v>333</v>
      </c>
      <c r="HD12" s="12">
        <v>-0.7062</v>
      </c>
      <c r="HE12" s="12">
        <v>-0.7279</v>
      </c>
      <c r="HF12" s="11">
        <v>5</v>
      </c>
      <c r="HG12" s="13">
        <v>1011.68</v>
      </c>
      <c r="HH12" s="11">
        <v>34</v>
      </c>
      <c r="HI12" s="11">
        <v>2</v>
      </c>
      <c r="HJ12" s="13">
        <v>339.16</v>
      </c>
      <c r="HK12" s="11">
        <v>35</v>
      </c>
      <c r="HL12" s="12">
        <v>1.5</v>
      </c>
      <c r="HM12" s="12">
        <v>1.9829</v>
      </c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9</v>
      </c>
      <c r="IW12" s="11"/>
      <c r="IX12" s="13"/>
      <c r="IY12" s="11">
        <v>17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224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>
        <v>2</v>
      </c>
      <c r="KV12" s="12"/>
      <c r="KW12" s="12"/>
      <c r="KX12" s="11"/>
      <c r="KY12" s="13"/>
      <c r="KZ12" s="11"/>
      <c r="LA12" s="11"/>
      <c r="LB12" s="13"/>
      <c r="LC12" s="11">
        <v>381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>
        <v>622</v>
      </c>
      <c r="LT12" s="12"/>
      <c r="LU12" s="12"/>
    </row>
    <row r="13">
      <c r="A13" s="10" t="s">
        <v>78</v>
      </c>
      <c r="B13" s="11">
        <v>14685</v>
      </c>
      <c r="C13" s="11">
        <f>=ROUNDDOWN(28.3494208494208,0)</f>
      </c>
      <c r="D13" s="11">
        <v>4884</v>
      </c>
      <c r="E13" s="12">
        <v>0.9875</v>
      </c>
      <c r="F13" s="11"/>
      <c r="G13" s="11">
        <f>=ROUNDDOWN({0},0)</f>
      </c>
      <c r="H13" s="11"/>
      <c r="I13" s="12">
        <v>1</v>
      </c>
      <c r="J13" s="11">
        <v>1007</v>
      </c>
      <c r="K13" s="13">
        <v>69215.28</v>
      </c>
      <c r="L13" s="11">
        <v>138</v>
      </c>
      <c r="M13" s="14">
        <v>501.56</v>
      </c>
      <c r="N13" s="11">
        <v>939</v>
      </c>
      <c r="O13" s="13">
        <v>70025.56</v>
      </c>
      <c r="P13" s="11">
        <v>123</v>
      </c>
      <c r="Q13" s="14">
        <v>569.31</v>
      </c>
      <c r="R13" s="12">
        <v>0.0724</v>
      </c>
      <c r="S13" s="12">
        <v>-0.0116</v>
      </c>
      <c r="T13" s="12">
        <v>0.122</v>
      </c>
      <c r="U13" s="12">
        <v>-0.119</v>
      </c>
      <c r="V13" s="11">
        <v>170</v>
      </c>
      <c r="W13" s="13">
        <v>12129.46</v>
      </c>
      <c r="X13" s="11">
        <v>75</v>
      </c>
      <c r="Y13" s="11">
        <v>114</v>
      </c>
      <c r="Z13" s="13">
        <v>9155.3</v>
      </c>
      <c r="AA13" s="11">
        <v>52</v>
      </c>
      <c r="AB13" s="12">
        <v>0.4912</v>
      </c>
      <c r="AC13" s="12">
        <v>0.3249</v>
      </c>
      <c r="AD13" s="11">
        <v>208</v>
      </c>
      <c r="AE13" s="13">
        <v>14141.38</v>
      </c>
      <c r="AF13" s="11">
        <v>138</v>
      </c>
      <c r="AG13" s="11">
        <v>259</v>
      </c>
      <c r="AH13" s="13">
        <v>16387.73</v>
      </c>
      <c r="AI13" s="11">
        <v>123</v>
      </c>
      <c r="AJ13" s="12">
        <v>-0.1969</v>
      </c>
      <c r="AK13" s="12">
        <v>-0.1371</v>
      </c>
      <c r="AL13" s="11">
        <v>118</v>
      </c>
      <c r="AM13" s="13">
        <v>9840.68</v>
      </c>
      <c r="AN13" s="11">
        <v>138</v>
      </c>
      <c r="AO13" s="11">
        <v>112</v>
      </c>
      <c r="AP13" s="13">
        <v>10523.64</v>
      </c>
      <c r="AQ13" s="11">
        <v>122</v>
      </c>
      <c r="AR13" s="12">
        <v>0.0536</v>
      </c>
      <c r="AS13" s="12">
        <v>-0.0649</v>
      </c>
      <c r="AT13" s="11">
        <v>22</v>
      </c>
      <c r="AU13" s="13">
        <v>1575.21</v>
      </c>
      <c r="AV13" s="11">
        <v>98</v>
      </c>
      <c r="AW13" s="11">
        <v>22</v>
      </c>
      <c r="AX13" s="13">
        <v>1495.64</v>
      </c>
      <c r="AY13" s="11">
        <v>105</v>
      </c>
      <c r="AZ13" s="12"/>
      <c r="BA13" s="12">
        <v>0.0532</v>
      </c>
      <c r="BB13" s="11">
        <v>60</v>
      </c>
      <c r="BC13" s="13">
        <v>3445.24</v>
      </c>
      <c r="BD13" s="11">
        <v>97</v>
      </c>
      <c r="BE13" s="11">
        <v>56</v>
      </c>
      <c r="BF13" s="13">
        <v>4257.82</v>
      </c>
      <c r="BG13" s="11">
        <v>105</v>
      </c>
      <c r="BH13" s="12">
        <v>0.0714</v>
      </c>
      <c r="BI13" s="12">
        <v>-0.1908</v>
      </c>
      <c r="BJ13" s="11">
        <v>2</v>
      </c>
      <c r="BK13" s="13">
        <v>101.3</v>
      </c>
      <c r="BL13" s="11">
        <v>113</v>
      </c>
      <c r="BM13" s="11">
        <v>10</v>
      </c>
      <c r="BN13" s="13">
        <v>695.92</v>
      </c>
      <c r="BO13" s="11">
        <v>121</v>
      </c>
      <c r="BP13" s="12">
        <v>-0.8</v>
      </c>
      <c r="BQ13" s="12">
        <v>-0.8544</v>
      </c>
      <c r="BR13" s="11">
        <v>201</v>
      </c>
      <c r="BS13" s="13">
        <v>13355.61</v>
      </c>
      <c r="BT13" s="11">
        <v>138</v>
      </c>
      <c r="BU13" s="11">
        <v>176</v>
      </c>
      <c r="BV13" s="13">
        <v>14433.17</v>
      </c>
      <c r="BW13" s="11">
        <v>123</v>
      </c>
      <c r="BX13" s="12">
        <v>0.142</v>
      </c>
      <c r="BY13" s="12">
        <v>-0.0747</v>
      </c>
      <c r="BZ13" s="11">
        <v>58</v>
      </c>
      <c r="CA13" s="13">
        <v>2800.99</v>
      </c>
      <c r="CB13" s="11">
        <v>138</v>
      </c>
      <c r="CC13" s="11">
        <v>51</v>
      </c>
      <c r="CD13" s="13">
        <v>3339.43</v>
      </c>
      <c r="CE13" s="11">
        <v>123</v>
      </c>
      <c r="CF13" s="12">
        <v>0.1373</v>
      </c>
      <c r="CG13" s="12">
        <v>-0.1612</v>
      </c>
      <c r="CH13" s="11"/>
      <c r="CI13" s="13"/>
      <c r="CJ13" s="11">
        <v>116</v>
      </c>
      <c r="CK13" s="11"/>
      <c r="CL13" s="13"/>
      <c r="CM13" s="11">
        <v>93</v>
      </c>
      <c r="CN13" s="12"/>
      <c r="CO13" s="12"/>
      <c r="CP13" s="11">
        <v>2</v>
      </c>
      <c r="CQ13" s="13">
        <v>144.72</v>
      </c>
      <c r="CR13" s="11">
        <v>9</v>
      </c>
      <c r="CS13" s="11"/>
      <c r="CT13" s="13"/>
      <c r="CU13" s="11">
        <v>17</v>
      </c>
      <c r="CV13" s="12"/>
      <c r="CW13" s="12"/>
      <c r="CX13" s="11">
        <v>57</v>
      </c>
      <c r="CY13" s="13">
        <v>3741.62</v>
      </c>
      <c r="CZ13" s="11">
        <v>107</v>
      </c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>
        <v>138</v>
      </c>
      <c r="DQ13" s="11">
        <v>3</v>
      </c>
      <c r="DR13" s="13">
        <v>365.48</v>
      </c>
      <c r="DS13" s="11">
        <v>123</v>
      </c>
      <c r="DT13" s="12"/>
      <c r="DU13" s="12"/>
      <c r="DV13" s="11">
        <v>40</v>
      </c>
      <c r="DW13" s="13">
        <v>2611.43</v>
      </c>
      <c r="DX13" s="11">
        <v>61</v>
      </c>
      <c r="DY13" s="11">
        <v>66</v>
      </c>
      <c r="DZ13" s="13">
        <v>4803.95</v>
      </c>
      <c r="EA13" s="11">
        <v>48</v>
      </c>
      <c r="EB13" s="12">
        <v>-0.3939</v>
      </c>
      <c r="EC13" s="12">
        <v>-0.4564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8</v>
      </c>
      <c r="FC13" s="13">
        <v>553.36</v>
      </c>
      <c r="FD13" s="11">
        <v>38</v>
      </c>
      <c r="FE13" s="11">
        <v>10</v>
      </c>
      <c r="FF13" s="13">
        <v>728.12</v>
      </c>
      <c r="FG13" s="11">
        <v>52</v>
      </c>
      <c r="FH13" s="12">
        <v>-0.2</v>
      </c>
      <c r="FI13" s="12">
        <v>-0.24</v>
      </c>
      <c r="FJ13" s="11"/>
      <c r="FK13" s="13"/>
      <c r="FL13" s="11"/>
      <c r="FM13" s="11"/>
      <c r="FN13" s="13"/>
      <c r="FO13" s="11"/>
      <c r="FP13" s="12"/>
      <c r="FQ13" s="12"/>
      <c r="FR13" s="11">
        <v>16</v>
      </c>
      <c r="FS13" s="13">
        <v>1104.91</v>
      </c>
      <c r="FT13" s="11">
        <v>98</v>
      </c>
      <c r="FU13" s="11">
        <v>25</v>
      </c>
      <c r="FV13" s="13">
        <v>1714.36</v>
      </c>
      <c r="FW13" s="11">
        <v>118</v>
      </c>
      <c r="FX13" s="12">
        <v>-0.36</v>
      </c>
      <c r="FY13" s="12">
        <v>-0.3555</v>
      </c>
      <c r="FZ13" s="11">
        <v>23</v>
      </c>
      <c r="GA13" s="13">
        <v>1600.49</v>
      </c>
      <c r="GB13" s="11">
        <v>75</v>
      </c>
      <c r="GC13" s="11">
        <v>15</v>
      </c>
      <c r="GD13" s="13">
        <v>885.5</v>
      </c>
      <c r="GE13" s="11">
        <v>61</v>
      </c>
      <c r="GF13" s="12">
        <v>0.5333</v>
      </c>
      <c r="GG13" s="12">
        <v>0.8074</v>
      </c>
      <c r="GH13" s="11"/>
      <c r="GI13" s="13"/>
      <c r="GJ13" s="11"/>
      <c r="GK13" s="11"/>
      <c r="GL13" s="13"/>
      <c r="GM13" s="11"/>
      <c r="GN13" s="12"/>
      <c r="GO13" s="12"/>
      <c r="GP13" s="11">
        <v>12</v>
      </c>
      <c r="GQ13" s="13">
        <v>1430.94</v>
      </c>
      <c r="GR13" s="11">
        <v>24</v>
      </c>
      <c r="GS13" s="11">
        <v>10</v>
      </c>
      <c r="GT13" s="13">
        <v>624.89</v>
      </c>
      <c r="GU13" s="11">
        <v>11</v>
      </c>
      <c r="GV13" s="12">
        <v>0.2</v>
      </c>
      <c r="GW13" s="12">
        <v>1.2899</v>
      </c>
      <c r="GX13" s="11">
        <v>10</v>
      </c>
      <c r="GY13" s="13">
        <v>637.94</v>
      </c>
      <c r="GZ13" s="11">
        <v>86</v>
      </c>
      <c r="HA13" s="11">
        <v>10</v>
      </c>
      <c r="HB13" s="13">
        <v>614.61</v>
      </c>
      <c r="HC13" s="11">
        <v>82</v>
      </c>
      <c r="HD13" s="12"/>
      <c r="HE13" s="12">
        <v>0.038</v>
      </c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>
        <v>61</v>
      </c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>
        <v>90</v>
      </c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>
        <v>107</v>
      </c>
      <c r="LT13" s="12"/>
      <c r="LU13" s="12"/>
    </row>
    <row r="14">
      <c r="A14" s="10" t="s">
        <v>79</v>
      </c>
      <c r="B14" s="11">
        <v>115</v>
      </c>
      <c r="C14" s="11">
        <f>=ROUNDDOWN({0},0)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3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>
        <v>3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3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>
        <v>3</v>
      </c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13323</v>
      </c>
      <c r="C15" s="11">
        <f>=ROUNDDOWN(48.8917431192661,0)</f>
      </c>
      <c r="D15" s="11">
        <v>1728</v>
      </c>
      <c r="E15" s="12">
        <v>0.9935</v>
      </c>
      <c r="F15" s="11"/>
      <c r="G15" s="11">
        <f>=ROUNDDOWN({0},0)</f>
      </c>
      <c r="H15" s="11"/>
      <c r="I15" s="12"/>
      <c r="J15" s="11">
        <v>270</v>
      </c>
      <c r="K15" s="13">
        <v>2223.5</v>
      </c>
      <c r="L15" s="11">
        <v>22</v>
      </c>
      <c r="M15" s="14">
        <v>101.07</v>
      </c>
      <c r="N15" s="11">
        <v>487</v>
      </c>
      <c r="O15" s="13">
        <v>4479.31</v>
      </c>
      <c r="P15" s="11">
        <v>25</v>
      </c>
      <c r="Q15" s="14">
        <v>179.17</v>
      </c>
      <c r="R15" s="12">
        <v>-0.4456</v>
      </c>
      <c r="S15" s="12">
        <v>-0.5036</v>
      </c>
      <c r="T15" s="12">
        <v>-0.12</v>
      </c>
      <c r="U15" s="12">
        <v>-0.4359</v>
      </c>
      <c r="V15" s="11">
        <v>262</v>
      </c>
      <c r="W15" s="13">
        <v>2157.94</v>
      </c>
      <c r="X15" s="11">
        <v>22</v>
      </c>
      <c r="Y15" s="11">
        <v>487</v>
      </c>
      <c r="Z15" s="13">
        <v>4479.31</v>
      </c>
      <c r="AA15" s="11">
        <v>25</v>
      </c>
      <c r="AB15" s="12">
        <v>-0.462</v>
      </c>
      <c r="AC15" s="12">
        <v>-0.5182</v>
      </c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>
        <v>15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>
        <v>8</v>
      </c>
      <c r="CA15" s="13">
        <v>65.56</v>
      </c>
      <c r="CB15" s="11">
        <v>7</v>
      </c>
      <c r="CC15" s="11"/>
      <c r="CD15" s="13"/>
      <c r="CE15" s="11"/>
      <c r="CF15" s="12"/>
      <c r="CG15" s="12"/>
      <c r="CH15" s="11"/>
      <c r="CI15" s="13"/>
      <c r="CJ15" s="11">
        <v>1</v>
      </c>
      <c r="CK15" s="11"/>
      <c r="CL15" s="13"/>
      <c r="CM15" s="11">
        <v>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14</v>
      </c>
      <c r="DQ15" s="11"/>
      <c r="DR15" s="13"/>
      <c r="DS15" s="11">
        <v>17</v>
      </c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45282</v>
      </c>
      <c r="C16" s="11">
        <f>=ROUNDDOWN(36.4706829896907,0)</f>
      </c>
      <c r="D16" s="11">
        <v>8624</v>
      </c>
      <c r="E16" s="12">
        <v>0.8407</v>
      </c>
      <c r="F16" s="11"/>
      <c r="G16" s="11">
        <f>=ROUNDDOWN({0},0)</f>
      </c>
      <c r="H16" s="11"/>
      <c r="I16" s="12"/>
      <c r="J16" s="11">
        <v>1745</v>
      </c>
      <c r="K16" s="13">
        <v>57170.36</v>
      </c>
      <c r="L16" s="11">
        <v>84</v>
      </c>
      <c r="M16" s="14">
        <v>680.6</v>
      </c>
      <c r="N16" s="11">
        <v>2871</v>
      </c>
      <c r="O16" s="13">
        <v>97076.55</v>
      </c>
      <c r="P16" s="11">
        <v>113</v>
      </c>
      <c r="Q16" s="14">
        <v>859.08</v>
      </c>
      <c r="R16" s="12">
        <v>-0.3922</v>
      </c>
      <c r="S16" s="12">
        <v>-0.4111</v>
      </c>
      <c r="T16" s="12">
        <v>-0.2566</v>
      </c>
      <c r="U16" s="12">
        <v>-0.2078</v>
      </c>
      <c r="V16" s="11">
        <v>1058</v>
      </c>
      <c r="W16" s="13">
        <v>30365.12</v>
      </c>
      <c r="X16" s="11">
        <v>67</v>
      </c>
      <c r="Y16" s="11">
        <v>747</v>
      </c>
      <c r="Z16" s="13">
        <v>27053.93</v>
      </c>
      <c r="AA16" s="11">
        <v>92</v>
      </c>
      <c r="AB16" s="12">
        <v>0.4163</v>
      </c>
      <c r="AC16" s="12">
        <v>0.1224</v>
      </c>
      <c r="AD16" s="11">
        <v>38</v>
      </c>
      <c r="AE16" s="13">
        <v>1191.3</v>
      </c>
      <c r="AF16" s="11">
        <v>67</v>
      </c>
      <c r="AG16" s="11">
        <v>60</v>
      </c>
      <c r="AH16" s="13">
        <v>1492.6</v>
      </c>
      <c r="AI16" s="11">
        <v>92</v>
      </c>
      <c r="AJ16" s="12">
        <v>-0.3667</v>
      </c>
      <c r="AK16" s="12">
        <v>-0.2019</v>
      </c>
      <c r="AL16" s="11">
        <v>6</v>
      </c>
      <c r="AM16" s="13">
        <v>150.58</v>
      </c>
      <c r="AN16" s="11">
        <v>23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>
        <v>13</v>
      </c>
      <c r="BN16" s="13">
        <v>367.66</v>
      </c>
      <c r="BO16" s="11">
        <v>29</v>
      </c>
      <c r="BP16" s="12"/>
      <c r="BQ16" s="12"/>
      <c r="BR16" s="11">
        <v>3</v>
      </c>
      <c r="BS16" s="13">
        <v>64.91</v>
      </c>
      <c r="BT16" s="11">
        <v>2</v>
      </c>
      <c r="BU16" s="11">
        <v>9</v>
      </c>
      <c r="BV16" s="13">
        <v>303.01</v>
      </c>
      <c r="BW16" s="11">
        <v>12</v>
      </c>
      <c r="BX16" s="12">
        <v>-0.6667</v>
      </c>
      <c r="BY16" s="12">
        <v>-0.7858</v>
      </c>
      <c r="BZ16" s="11">
        <v>115</v>
      </c>
      <c r="CA16" s="13">
        <v>3364.01</v>
      </c>
      <c r="CB16" s="11">
        <v>47</v>
      </c>
      <c r="CC16" s="11">
        <v>66</v>
      </c>
      <c r="CD16" s="13">
        <v>2195.3</v>
      </c>
      <c r="CE16" s="11">
        <v>52</v>
      </c>
      <c r="CF16" s="12">
        <v>0.7424</v>
      </c>
      <c r="CG16" s="12">
        <v>0.5324</v>
      </c>
      <c r="CH16" s="11"/>
      <c r="CI16" s="13"/>
      <c r="CJ16" s="11">
        <v>17</v>
      </c>
      <c r="CK16" s="11"/>
      <c r="CL16" s="13"/>
      <c r="CM16" s="11">
        <v>20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>
        <v>3</v>
      </c>
      <c r="DJ16" s="13">
        <v>110.65</v>
      </c>
      <c r="DK16" s="11">
        <v>10</v>
      </c>
      <c r="DL16" s="12"/>
      <c r="DM16" s="12"/>
      <c r="DN16" s="11">
        <v>2</v>
      </c>
      <c r="DO16" s="13">
        <v>38.79</v>
      </c>
      <c r="DP16" s="11">
        <v>80</v>
      </c>
      <c r="DQ16" s="11"/>
      <c r="DR16" s="13"/>
      <c r="DS16" s="11">
        <v>108</v>
      </c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375</v>
      </c>
      <c r="EE16" s="13">
        <v>17257.19</v>
      </c>
      <c r="EF16" s="11"/>
      <c r="EG16" s="11">
        <v>1708</v>
      </c>
      <c r="EH16" s="13">
        <v>59372.11</v>
      </c>
      <c r="EI16" s="11"/>
      <c r="EJ16" s="12">
        <v>-0.7804</v>
      </c>
      <c r="EK16" s="12">
        <v>-0.7093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>
        <v>10</v>
      </c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>
        <v>148</v>
      </c>
      <c r="HO16" s="13">
        <v>4738.46</v>
      </c>
      <c r="HP16" s="11">
        <v>18</v>
      </c>
      <c r="HQ16" s="11">
        <v>265</v>
      </c>
      <c r="HR16" s="13">
        <v>6181.29</v>
      </c>
      <c r="HS16" s="11">
        <v>21</v>
      </c>
      <c r="HT16" s="12">
        <v>-0.4415</v>
      </c>
      <c r="HU16" s="12">
        <v>-0.2334</v>
      </c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>
        <v>55</v>
      </c>
      <c r="LT16" s="12"/>
      <c r="LU16" s="12"/>
    </row>
    <row r="17">
      <c r="A17" s="10" t="s">
        <v>82</v>
      </c>
      <c r="B17" s="11">
        <v>6569</v>
      </c>
      <c r="C17" s="11">
        <f>=ROUNDDOWN(90.8575380359613,0)</f>
      </c>
      <c r="D17" s="11"/>
      <c r="E17" s="12">
        <v>0.5282</v>
      </c>
      <c r="F17" s="11"/>
      <c r="G17" s="11">
        <f>=ROUNDDOWN({0},0)</f>
      </c>
      <c r="H17" s="11"/>
      <c r="I17" s="12"/>
      <c r="J17" s="11">
        <v>51</v>
      </c>
      <c r="K17" s="13">
        <v>4285.96</v>
      </c>
      <c r="L17" s="11"/>
      <c r="M17" s="14"/>
      <c r="N17" s="11">
        <v>210</v>
      </c>
      <c r="O17" s="13">
        <v>14251.2</v>
      </c>
      <c r="P17" s="11">
        <v>103</v>
      </c>
      <c r="Q17" s="14">
        <v>138.36</v>
      </c>
      <c r="R17" s="12">
        <v>-0.7571</v>
      </c>
      <c r="S17" s="12">
        <v>-0.6993</v>
      </c>
      <c r="T17" s="12"/>
      <c r="U17" s="12"/>
      <c r="V17" s="11">
        <v>1</v>
      </c>
      <c r="W17" s="13">
        <v>131.31</v>
      </c>
      <c r="X17" s="11"/>
      <c r="Y17" s="11">
        <v>4</v>
      </c>
      <c r="Z17" s="13">
        <v>456.71</v>
      </c>
      <c r="AA17" s="11">
        <v>97</v>
      </c>
      <c r="AB17" s="12">
        <v>-0.75</v>
      </c>
      <c r="AC17" s="12">
        <v>-0.7125</v>
      </c>
      <c r="AD17" s="11">
        <v>2</v>
      </c>
      <c r="AE17" s="13">
        <v>180.02</v>
      </c>
      <c r="AF17" s="11"/>
      <c r="AG17" s="11">
        <v>13</v>
      </c>
      <c r="AH17" s="13">
        <v>982.37</v>
      </c>
      <c r="AI17" s="11">
        <v>103</v>
      </c>
      <c r="AJ17" s="12">
        <v>-0.8462</v>
      </c>
      <c r="AK17" s="12">
        <v>-0.8167</v>
      </c>
      <c r="AL17" s="11"/>
      <c r="AM17" s="13"/>
      <c r="AN17" s="11"/>
      <c r="AO17" s="11">
        <v>3</v>
      </c>
      <c r="AP17" s="13">
        <v>228.24</v>
      </c>
      <c r="AQ17" s="11">
        <v>103</v>
      </c>
      <c r="AR17" s="12"/>
      <c r="AS17" s="12"/>
      <c r="AT17" s="11">
        <v>5</v>
      </c>
      <c r="AU17" s="13">
        <v>293.22</v>
      </c>
      <c r="AV17" s="11"/>
      <c r="AW17" s="11">
        <v>28</v>
      </c>
      <c r="AX17" s="13">
        <v>2110.43</v>
      </c>
      <c r="AY17" s="11">
        <v>78</v>
      </c>
      <c r="AZ17" s="12">
        <v>-0.8214</v>
      </c>
      <c r="BA17" s="12">
        <v>-0.8611</v>
      </c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12</v>
      </c>
      <c r="BS17" s="13">
        <v>1006.4</v>
      </c>
      <c r="BT17" s="11"/>
      <c r="BU17" s="11">
        <v>40</v>
      </c>
      <c r="BV17" s="13">
        <v>3967.55</v>
      </c>
      <c r="BW17" s="11">
        <v>103</v>
      </c>
      <c r="BX17" s="12">
        <v>-0.7</v>
      </c>
      <c r="BY17" s="12">
        <v>-0.7463</v>
      </c>
      <c r="BZ17" s="11">
        <v>1</v>
      </c>
      <c r="CA17" s="13">
        <v>52.31</v>
      </c>
      <c r="CB17" s="11"/>
      <c r="CC17" s="11">
        <v>6</v>
      </c>
      <c r="CD17" s="13">
        <v>542.38</v>
      </c>
      <c r="CE17" s="11">
        <v>103</v>
      </c>
      <c r="CF17" s="12">
        <v>-0.8333</v>
      </c>
      <c r="CG17" s="12">
        <v>-0.9036</v>
      </c>
      <c r="CH17" s="11">
        <v>10</v>
      </c>
      <c r="CI17" s="13">
        <v>1310.9</v>
      </c>
      <c r="CJ17" s="11"/>
      <c r="CK17" s="11"/>
      <c r="CL17" s="13"/>
      <c r="CM17" s="11">
        <v>87</v>
      </c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8</v>
      </c>
      <c r="CY17" s="13">
        <v>759.28</v>
      </c>
      <c r="CZ17" s="11"/>
      <c r="DA17" s="11">
        <v>14</v>
      </c>
      <c r="DB17" s="13">
        <v>946.04</v>
      </c>
      <c r="DC17" s="11">
        <v>101</v>
      </c>
      <c r="DD17" s="12">
        <v>-0.4286</v>
      </c>
      <c r="DE17" s="12">
        <v>-0.1974</v>
      </c>
      <c r="DF17" s="11">
        <v>7</v>
      </c>
      <c r="DG17" s="13">
        <v>285.7</v>
      </c>
      <c r="DH17" s="11"/>
      <c r="DI17" s="11">
        <v>9</v>
      </c>
      <c r="DJ17" s="13">
        <v>624.4</v>
      </c>
      <c r="DK17" s="11">
        <v>87</v>
      </c>
      <c r="DL17" s="12">
        <v>-0.2222</v>
      </c>
      <c r="DM17" s="12">
        <v>-0.5424</v>
      </c>
      <c r="DN17" s="11"/>
      <c r="DO17" s="13"/>
      <c r="DP17" s="11"/>
      <c r="DQ17" s="11">
        <v>1</v>
      </c>
      <c r="DR17" s="13">
        <v>74.99</v>
      </c>
      <c r="DS17" s="11">
        <v>103</v>
      </c>
      <c r="DT17" s="12"/>
      <c r="DU17" s="12"/>
      <c r="DV17" s="11">
        <v>5</v>
      </c>
      <c r="DW17" s="13">
        <v>266.82</v>
      </c>
      <c r="DX17" s="11"/>
      <c r="DY17" s="11">
        <v>28</v>
      </c>
      <c r="DZ17" s="13">
        <v>1946.85</v>
      </c>
      <c r="EA17" s="11">
        <v>39</v>
      </c>
      <c r="EB17" s="12">
        <v>-0.8214</v>
      </c>
      <c r="EC17" s="12">
        <v>-0.8629</v>
      </c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>
        <v>102</v>
      </c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64</v>
      </c>
      <c r="JV17" s="13">
        <v>2371.24</v>
      </c>
      <c r="JW17" s="11">
        <v>101</v>
      </c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>
        <v>81</v>
      </c>
      <c r="LT17" s="12"/>
      <c r="LU17" s="12"/>
    </row>
    <row r="18">
      <c r="A18" s="10" t="s">
        <v>83</v>
      </c>
      <c r="B18" s="11">
        <v>582365</v>
      </c>
      <c r="C18" s="11">
        <f>=ROUNDDOWN(26.5503045444598,0)</f>
      </c>
      <c r="D18" s="11">
        <v>152944</v>
      </c>
      <c r="E18" s="12">
        <v>0.8687</v>
      </c>
      <c r="F18" s="11"/>
      <c r="G18" s="11">
        <f>=ROUNDDOWN({0},0)</f>
      </c>
      <c r="H18" s="11"/>
      <c r="I18" s="12"/>
      <c r="J18" s="11">
        <v>32129</v>
      </c>
      <c r="K18" s="13">
        <v>777203.77</v>
      </c>
      <c r="L18" s="11">
        <v>1351</v>
      </c>
      <c r="M18" s="14">
        <v>575.28</v>
      </c>
      <c r="N18" s="11">
        <v>27823</v>
      </c>
      <c r="O18" s="13">
        <v>719123.89</v>
      </c>
      <c r="P18" s="11">
        <v>1345</v>
      </c>
      <c r="Q18" s="14">
        <v>534.66</v>
      </c>
      <c r="R18" s="12">
        <v>0.1548</v>
      </c>
      <c r="S18" s="12">
        <v>0.0808</v>
      </c>
      <c r="T18" s="12">
        <v>0.0045</v>
      </c>
      <c r="U18" s="12">
        <v>0.076</v>
      </c>
      <c r="V18" s="11">
        <v>17985</v>
      </c>
      <c r="W18" s="13">
        <v>392691.56</v>
      </c>
      <c r="X18" s="11">
        <v>1111</v>
      </c>
      <c r="Y18" s="11">
        <v>6580</v>
      </c>
      <c r="Z18" s="13">
        <v>144099.72</v>
      </c>
      <c r="AA18" s="11">
        <v>1004</v>
      </c>
      <c r="AB18" s="12">
        <v>1.7333</v>
      </c>
      <c r="AC18" s="12">
        <v>1.7251</v>
      </c>
      <c r="AD18" s="11">
        <v>486</v>
      </c>
      <c r="AE18" s="13">
        <v>12699.6</v>
      </c>
      <c r="AF18" s="11">
        <v>1075</v>
      </c>
      <c r="AG18" s="11">
        <v>742</v>
      </c>
      <c r="AH18" s="13">
        <v>19373.52</v>
      </c>
      <c r="AI18" s="11">
        <v>1057</v>
      </c>
      <c r="AJ18" s="12">
        <v>-0.345</v>
      </c>
      <c r="AK18" s="12">
        <v>-0.3445</v>
      </c>
      <c r="AL18" s="11">
        <v>1205</v>
      </c>
      <c r="AM18" s="13">
        <v>40932.92</v>
      </c>
      <c r="AN18" s="11">
        <v>1077</v>
      </c>
      <c r="AO18" s="11">
        <v>1816</v>
      </c>
      <c r="AP18" s="13">
        <v>60618.31</v>
      </c>
      <c r="AQ18" s="11">
        <v>1095</v>
      </c>
      <c r="AR18" s="12">
        <v>-0.3365</v>
      </c>
      <c r="AS18" s="12">
        <v>-0.3247</v>
      </c>
      <c r="AT18" s="11">
        <v>4061</v>
      </c>
      <c r="AU18" s="13">
        <v>118448.04</v>
      </c>
      <c r="AV18" s="11">
        <v>988</v>
      </c>
      <c r="AW18" s="11">
        <v>2350</v>
      </c>
      <c r="AX18" s="13">
        <v>63614.9</v>
      </c>
      <c r="AY18" s="11">
        <v>1023</v>
      </c>
      <c r="AZ18" s="12">
        <v>0.7281</v>
      </c>
      <c r="BA18" s="12">
        <v>0.862</v>
      </c>
      <c r="BB18" s="11">
        <v>2101</v>
      </c>
      <c r="BC18" s="13">
        <v>44938.19</v>
      </c>
      <c r="BD18" s="11">
        <v>880</v>
      </c>
      <c r="BE18" s="11">
        <v>2177</v>
      </c>
      <c r="BF18" s="13">
        <v>47445.66</v>
      </c>
      <c r="BG18" s="11">
        <v>865</v>
      </c>
      <c r="BH18" s="12">
        <v>-0.0349</v>
      </c>
      <c r="BI18" s="12">
        <v>-0.0528</v>
      </c>
      <c r="BJ18" s="11">
        <v>2430</v>
      </c>
      <c r="BK18" s="13">
        <v>66809.54</v>
      </c>
      <c r="BL18" s="11">
        <v>1056</v>
      </c>
      <c r="BM18" s="11">
        <v>3988</v>
      </c>
      <c r="BN18" s="13">
        <v>99960.9</v>
      </c>
      <c r="BO18" s="11">
        <v>1037</v>
      </c>
      <c r="BP18" s="12">
        <v>-0.3907</v>
      </c>
      <c r="BQ18" s="12">
        <v>-0.3316</v>
      </c>
      <c r="BR18" s="11">
        <v>573</v>
      </c>
      <c r="BS18" s="13">
        <v>14497.87</v>
      </c>
      <c r="BT18" s="11">
        <v>1041</v>
      </c>
      <c r="BU18" s="11">
        <v>353</v>
      </c>
      <c r="BV18" s="13">
        <v>10725.21</v>
      </c>
      <c r="BW18" s="11">
        <v>1096</v>
      </c>
      <c r="BX18" s="12">
        <v>0.6232</v>
      </c>
      <c r="BY18" s="12">
        <v>0.3518</v>
      </c>
      <c r="BZ18" s="11">
        <v>927</v>
      </c>
      <c r="CA18" s="13">
        <v>22902.56</v>
      </c>
      <c r="CB18" s="11">
        <v>1077</v>
      </c>
      <c r="CC18" s="11">
        <v>3183</v>
      </c>
      <c r="CD18" s="13">
        <v>75378.75</v>
      </c>
      <c r="CE18" s="11">
        <v>1071</v>
      </c>
      <c r="CF18" s="12">
        <v>-0.7088</v>
      </c>
      <c r="CG18" s="12">
        <v>-0.6962</v>
      </c>
      <c r="CH18" s="11">
        <v>918</v>
      </c>
      <c r="CI18" s="13">
        <v>21371.18</v>
      </c>
      <c r="CJ18" s="11">
        <v>1063</v>
      </c>
      <c r="CK18" s="11">
        <v>4776</v>
      </c>
      <c r="CL18" s="13">
        <v>141130.58</v>
      </c>
      <c r="CM18" s="11">
        <v>909</v>
      </c>
      <c r="CN18" s="12">
        <v>-0.8078</v>
      </c>
      <c r="CO18" s="12">
        <v>-0.8486</v>
      </c>
      <c r="CP18" s="11"/>
      <c r="CQ18" s="13"/>
      <c r="CR18" s="11"/>
      <c r="CS18" s="11"/>
      <c r="CT18" s="13"/>
      <c r="CU18" s="11"/>
      <c r="CV18" s="12"/>
      <c r="CW18" s="12"/>
      <c r="CX18" s="11">
        <v>146</v>
      </c>
      <c r="CY18" s="13">
        <v>4102.23</v>
      </c>
      <c r="CZ18" s="11">
        <v>641</v>
      </c>
      <c r="DA18" s="11">
        <v>88</v>
      </c>
      <c r="DB18" s="13">
        <v>2268.73</v>
      </c>
      <c r="DC18" s="11">
        <v>298</v>
      </c>
      <c r="DD18" s="12">
        <v>0.6591</v>
      </c>
      <c r="DE18" s="12">
        <v>0.8082</v>
      </c>
      <c r="DF18" s="11">
        <v>487</v>
      </c>
      <c r="DG18" s="13">
        <v>13343.85</v>
      </c>
      <c r="DH18" s="11">
        <v>1007</v>
      </c>
      <c r="DI18" s="11">
        <v>677</v>
      </c>
      <c r="DJ18" s="13">
        <v>22021.17</v>
      </c>
      <c r="DK18" s="11">
        <v>962</v>
      </c>
      <c r="DL18" s="12">
        <v>-0.2806</v>
      </c>
      <c r="DM18" s="12">
        <v>-0.394</v>
      </c>
      <c r="DN18" s="11">
        <v>185</v>
      </c>
      <c r="DO18" s="13">
        <v>7796.93</v>
      </c>
      <c r="DP18" s="11">
        <v>1149</v>
      </c>
      <c r="DQ18" s="11">
        <v>201</v>
      </c>
      <c r="DR18" s="13">
        <v>9185.94</v>
      </c>
      <c r="DS18" s="11">
        <v>1177</v>
      </c>
      <c r="DT18" s="12">
        <v>-0.0796</v>
      </c>
      <c r="DU18" s="12">
        <v>-0.1512</v>
      </c>
      <c r="DV18" s="11">
        <v>15</v>
      </c>
      <c r="DW18" s="13">
        <v>447.32</v>
      </c>
      <c r="DX18" s="11">
        <v>76</v>
      </c>
      <c r="DY18" s="11">
        <v>29</v>
      </c>
      <c r="DZ18" s="13">
        <v>700.82</v>
      </c>
      <c r="EA18" s="11">
        <v>69</v>
      </c>
      <c r="EB18" s="12">
        <v>-0.4828</v>
      </c>
      <c r="EC18" s="12">
        <v>-0.3617</v>
      </c>
      <c r="ED18" s="11"/>
      <c r="EE18" s="13"/>
      <c r="EF18" s="11"/>
      <c r="EG18" s="11"/>
      <c r="EH18" s="13"/>
      <c r="EI18" s="11"/>
      <c r="EJ18" s="12"/>
      <c r="EK18" s="12"/>
      <c r="EL18" s="11">
        <v>120</v>
      </c>
      <c r="EM18" s="13">
        <v>3052.48</v>
      </c>
      <c r="EN18" s="11">
        <v>412</v>
      </c>
      <c r="EO18" s="11">
        <v>250</v>
      </c>
      <c r="EP18" s="13">
        <v>5651.32</v>
      </c>
      <c r="EQ18" s="11">
        <v>611</v>
      </c>
      <c r="ER18" s="12">
        <v>-0.52</v>
      </c>
      <c r="ES18" s="12">
        <v>-0.4599</v>
      </c>
      <c r="ET18" s="11">
        <v>146</v>
      </c>
      <c r="EU18" s="13">
        <v>3064.34</v>
      </c>
      <c r="EV18" s="11">
        <v>285</v>
      </c>
      <c r="EW18" s="11">
        <v>239</v>
      </c>
      <c r="EX18" s="13">
        <v>4972.21</v>
      </c>
      <c r="EY18" s="11">
        <v>648</v>
      </c>
      <c r="EZ18" s="12">
        <v>-0.3891</v>
      </c>
      <c r="FA18" s="12">
        <v>-0.3837</v>
      </c>
      <c r="FB18" s="11">
        <v>58</v>
      </c>
      <c r="FC18" s="13">
        <v>2085.31</v>
      </c>
      <c r="FD18" s="11">
        <v>100</v>
      </c>
      <c r="FE18" s="11">
        <v>38</v>
      </c>
      <c r="FF18" s="13">
        <v>1056.44</v>
      </c>
      <c r="FG18" s="11">
        <v>38</v>
      </c>
      <c r="FH18" s="12">
        <v>0.5263</v>
      </c>
      <c r="FI18" s="12">
        <v>0.9739</v>
      </c>
      <c r="FJ18" s="11">
        <v>101</v>
      </c>
      <c r="FK18" s="13">
        <v>2237.02</v>
      </c>
      <c r="FL18" s="11">
        <v>177</v>
      </c>
      <c r="FM18" s="11">
        <v>78</v>
      </c>
      <c r="FN18" s="13">
        <v>1799.31</v>
      </c>
      <c r="FO18" s="11">
        <v>117</v>
      </c>
      <c r="FP18" s="12">
        <v>0.2949</v>
      </c>
      <c r="FQ18" s="12">
        <v>0.2433</v>
      </c>
      <c r="FR18" s="11">
        <v>2</v>
      </c>
      <c r="FS18" s="13">
        <v>37.52</v>
      </c>
      <c r="FT18" s="11">
        <v>746</v>
      </c>
      <c r="FU18" s="11">
        <v>1</v>
      </c>
      <c r="FV18" s="13">
        <v>37.51</v>
      </c>
      <c r="FW18" s="11">
        <v>904</v>
      </c>
      <c r="FX18" s="12">
        <v>1</v>
      </c>
      <c r="FY18" s="12">
        <v>0.0003</v>
      </c>
      <c r="FZ18" s="11"/>
      <c r="GA18" s="13"/>
      <c r="GB18" s="11"/>
      <c r="GC18" s="11"/>
      <c r="GD18" s="13"/>
      <c r="GE18" s="11"/>
      <c r="GF18" s="12"/>
      <c r="GG18" s="12"/>
      <c r="GH18" s="11">
        <v>18</v>
      </c>
      <c r="GI18" s="13">
        <v>58.32</v>
      </c>
      <c r="GJ18" s="11">
        <v>348</v>
      </c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79</v>
      </c>
      <c r="HG18" s="13">
        <v>2665.69</v>
      </c>
      <c r="HH18" s="11">
        <v>96</v>
      </c>
      <c r="HI18" s="11">
        <v>1</v>
      </c>
      <c r="HJ18" s="13">
        <v>30.43</v>
      </c>
      <c r="HK18" s="11">
        <v>111</v>
      </c>
      <c r="HL18" s="12">
        <v>78</v>
      </c>
      <c r="HM18" s="12">
        <v>86.6007</v>
      </c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1</v>
      </c>
      <c r="IE18" s="13">
        <v>82.87</v>
      </c>
      <c r="IF18" s="11">
        <v>22</v>
      </c>
      <c r="IG18" s="11">
        <v>4</v>
      </c>
      <c r="IH18" s="13">
        <v>287.46</v>
      </c>
      <c r="II18" s="11">
        <v>25</v>
      </c>
      <c r="IJ18" s="12">
        <v>-0.75</v>
      </c>
      <c r="IK18" s="12">
        <v>-0.7117</v>
      </c>
      <c r="IL18" s="11">
        <v>67</v>
      </c>
      <c r="IM18" s="13">
        <v>2281.36</v>
      </c>
      <c r="IN18" s="11">
        <v>84</v>
      </c>
      <c r="IO18" s="11">
        <v>221</v>
      </c>
      <c r="IP18" s="13">
        <v>7583.87</v>
      </c>
      <c r="IQ18" s="11">
        <v>107</v>
      </c>
      <c r="IR18" s="12">
        <v>-0.6968</v>
      </c>
      <c r="IS18" s="12">
        <v>-0.6992</v>
      </c>
      <c r="IT18" s="11">
        <v>14</v>
      </c>
      <c r="IU18" s="13">
        <v>441.63</v>
      </c>
      <c r="IV18" s="11">
        <v>326</v>
      </c>
      <c r="IW18" s="11">
        <v>26</v>
      </c>
      <c r="IX18" s="13">
        <v>784.08</v>
      </c>
      <c r="IY18" s="11">
        <v>253</v>
      </c>
      <c r="IZ18" s="12">
        <v>-0.4615</v>
      </c>
      <c r="JA18" s="12">
        <v>-0.4368</v>
      </c>
      <c r="JB18" s="11">
        <v>4</v>
      </c>
      <c r="JC18" s="13">
        <v>215.44</v>
      </c>
      <c r="JD18" s="11">
        <v>62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5</v>
      </c>
      <c r="JV18" s="13">
        <v>397.05</v>
      </c>
      <c r="JW18" s="11">
        <v>12</v>
      </c>
      <c r="JX18" s="12"/>
      <c r="JY18" s="12"/>
      <c r="JZ18" s="11"/>
      <c r="KA18" s="13"/>
      <c r="KB18" s="11">
        <v>440</v>
      </c>
      <c r="KC18" s="11"/>
      <c r="KD18" s="13"/>
      <c r="KE18" s="11"/>
      <c r="KF18" s="12"/>
      <c r="KG18" s="12"/>
      <c r="KH18" s="11"/>
      <c r="KI18" s="13"/>
      <c r="KJ18" s="11">
        <v>1</v>
      </c>
      <c r="KK18" s="11"/>
      <c r="KL18" s="13"/>
      <c r="KM18" s="11">
        <v>2</v>
      </c>
      <c r="KN18" s="12"/>
      <c r="KO18" s="12"/>
      <c r="KP18" s="11"/>
      <c r="KQ18" s="13"/>
      <c r="KR18" s="11">
        <v>596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>
        <v>272</v>
      </c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>
        <v>902</v>
      </c>
      <c r="LT18" s="12"/>
      <c r="LU18" s="12"/>
    </row>
    <row r="19">
      <c r="A19" s="10" t="s">
        <v>84</v>
      </c>
      <c r="B19" s="11">
        <v>158265</v>
      </c>
      <c r="C19" s="11">
        <f>=ROUNDDOWN(36.5862961764298,0)</f>
      </c>
      <c r="D19" s="11">
        <v>59269</v>
      </c>
      <c r="E19" s="12">
        <v>0.9673</v>
      </c>
      <c r="F19" s="11"/>
      <c r="G19" s="11">
        <f>=ROUNDDOWN({0},0)</f>
      </c>
      <c r="H19" s="11"/>
      <c r="I19" s="12"/>
      <c r="J19" s="11">
        <v>6110</v>
      </c>
      <c r="K19" s="13">
        <v>199749.96</v>
      </c>
      <c r="L19" s="11">
        <v>164</v>
      </c>
      <c r="M19" s="14">
        <v>1217.99</v>
      </c>
      <c r="N19" s="11">
        <v>6875</v>
      </c>
      <c r="O19" s="13">
        <v>215836.52</v>
      </c>
      <c r="P19" s="11">
        <v>125</v>
      </c>
      <c r="Q19" s="14">
        <v>1726.69</v>
      </c>
      <c r="R19" s="12">
        <v>-0.1113</v>
      </c>
      <c r="S19" s="12">
        <v>-0.0745</v>
      </c>
      <c r="T19" s="12">
        <v>0.312</v>
      </c>
      <c r="U19" s="12">
        <v>-0.2946</v>
      </c>
      <c r="V19" s="11">
        <v>2249</v>
      </c>
      <c r="W19" s="13">
        <v>73887.07</v>
      </c>
      <c r="X19" s="11">
        <v>146</v>
      </c>
      <c r="Y19" s="11">
        <v>1032</v>
      </c>
      <c r="Z19" s="13">
        <v>37421.51</v>
      </c>
      <c r="AA19" s="11">
        <v>101</v>
      </c>
      <c r="AB19" s="12">
        <v>1.1793</v>
      </c>
      <c r="AC19" s="12">
        <v>0.9745</v>
      </c>
      <c r="AD19" s="11">
        <v>294</v>
      </c>
      <c r="AE19" s="13">
        <v>8191.45</v>
      </c>
      <c r="AF19" s="11">
        <v>159</v>
      </c>
      <c r="AG19" s="11">
        <v>750</v>
      </c>
      <c r="AH19" s="13">
        <v>14605.84</v>
      </c>
      <c r="AI19" s="11">
        <v>121</v>
      </c>
      <c r="AJ19" s="12">
        <v>-0.608</v>
      </c>
      <c r="AK19" s="12">
        <v>-0.4392</v>
      </c>
      <c r="AL19" s="11">
        <v>293</v>
      </c>
      <c r="AM19" s="13">
        <v>10645.41</v>
      </c>
      <c r="AN19" s="11">
        <v>160</v>
      </c>
      <c r="AO19" s="11">
        <v>851</v>
      </c>
      <c r="AP19" s="13">
        <v>30817.83</v>
      </c>
      <c r="AQ19" s="11">
        <v>121</v>
      </c>
      <c r="AR19" s="12">
        <v>-0.6557</v>
      </c>
      <c r="AS19" s="12">
        <v>-0.6546</v>
      </c>
      <c r="AT19" s="11">
        <v>716</v>
      </c>
      <c r="AU19" s="13">
        <v>21073.06</v>
      </c>
      <c r="AV19" s="11">
        <v>160</v>
      </c>
      <c r="AW19" s="11">
        <v>1138</v>
      </c>
      <c r="AX19" s="13">
        <v>31338.29</v>
      </c>
      <c r="AY19" s="11">
        <v>118</v>
      </c>
      <c r="AZ19" s="12">
        <v>-0.3708</v>
      </c>
      <c r="BA19" s="12">
        <v>-0.3276</v>
      </c>
      <c r="BB19" s="11">
        <v>686</v>
      </c>
      <c r="BC19" s="13">
        <v>22373.23</v>
      </c>
      <c r="BD19" s="11">
        <v>89</v>
      </c>
      <c r="BE19" s="11">
        <v>642</v>
      </c>
      <c r="BF19" s="13">
        <v>21294.03</v>
      </c>
      <c r="BG19" s="11">
        <v>110</v>
      </c>
      <c r="BH19" s="12">
        <v>0.0685</v>
      </c>
      <c r="BI19" s="12">
        <v>0.0507</v>
      </c>
      <c r="BJ19" s="11">
        <v>871</v>
      </c>
      <c r="BK19" s="13">
        <v>31721.75</v>
      </c>
      <c r="BL19" s="11">
        <v>160</v>
      </c>
      <c r="BM19" s="11">
        <v>1072</v>
      </c>
      <c r="BN19" s="13">
        <v>38364.45</v>
      </c>
      <c r="BO19" s="11">
        <v>122</v>
      </c>
      <c r="BP19" s="12">
        <v>-0.1875</v>
      </c>
      <c r="BQ19" s="12">
        <v>-0.1731</v>
      </c>
      <c r="BR19" s="11">
        <v>257</v>
      </c>
      <c r="BS19" s="13">
        <v>9242.73</v>
      </c>
      <c r="BT19" s="11">
        <v>126</v>
      </c>
      <c r="BU19" s="11">
        <v>155</v>
      </c>
      <c r="BV19" s="13">
        <v>5225.8</v>
      </c>
      <c r="BW19" s="11">
        <v>122</v>
      </c>
      <c r="BX19" s="12">
        <v>0.6581</v>
      </c>
      <c r="BY19" s="12">
        <v>0.7687</v>
      </c>
      <c r="BZ19" s="11">
        <v>164</v>
      </c>
      <c r="CA19" s="13">
        <v>4693.92</v>
      </c>
      <c r="CB19" s="11">
        <v>160</v>
      </c>
      <c r="CC19" s="11">
        <v>526</v>
      </c>
      <c r="CD19" s="13">
        <v>14953.57</v>
      </c>
      <c r="CE19" s="11">
        <v>110</v>
      </c>
      <c r="CF19" s="12">
        <v>-0.6882</v>
      </c>
      <c r="CG19" s="12">
        <v>-0.6861</v>
      </c>
      <c r="CH19" s="11">
        <v>2</v>
      </c>
      <c r="CI19" s="13">
        <v>88.27</v>
      </c>
      <c r="CJ19" s="11">
        <v>145</v>
      </c>
      <c r="CK19" s="11"/>
      <c r="CL19" s="13"/>
      <c r="CM19" s="11">
        <v>102</v>
      </c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74</v>
      </c>
      <c r="CY19" s="13">
        <v>2309.65</v>
      </c>
      <c r="CZ19" s="11">
        <v>134</v>
      </c>
      <c r="DA19" s="11">
        <v>39</v>
      </c>
      <c r="DB19" s="13">
        <v>1307.54</v>
      </c>
      <c r="DC19" s="11">
        <v>87</v>
      </c>
      <c r="DD19" s="12">
        <v>0.8974</v>
      </c>
      <c r="DE19" s="12">
        <v>0.7664</v>
      </c>
      <c r="DF19" s="11">
        <v>285</v>
      </c>
      <c r="DG19" s="13">
        <v>8151.73</v>
      </c>
      <c r="DH19" s="11">
        <v>146</v>
      </c>
      <c r="DI19" s="11">
        <v>346</v>
      </c>
      <c r="DJ19" s="13">
        <v>10424.95</v>
      </c>
      <c r="DK19" s="11">
        <v>110</v>
      </c>
      <c r="DL19" s="12">
        <v>-0.1763</v>
      </c>
      <c r="DM19" s="12">
        <v>-0.2181</v>
      </c>
      <c r="DN19" s="11">
        <v>9</v>
      </c>
      <c r="DO19" s="13">
        <v>395.91</v>
      </c>
      <c r="DP19" s="11">
        <v>161</v>
      </c>
      <c r="DQ19" s="11">
        <v>1</v>
      </c>
      <c r="DR19" s="13">
        <v>54.99</v>
      </c>
      <c r="DS19" s="11">
        <v>122</v>
      </c>
      <c r="DT19" s="12">
        <v>8</v>
      </c>
      <c r="DU19" s="12">
        <v>6.1997</v>
      </c>
      <c r="DV19" s="11">
        <v>12</v>
      </c>
      <c r="DW19" s="13">
        <v>394.31</v>
      </c>
      <c r="DX19" s="11">
        <v>49</v>
      </c>
      <c r="DY19" s="11">
        <v>9</v>
      </c>
      <c r="DZ19" s="13">
        <v>372.55</v>
      </c>
      <c r="EA19" s="11">
        <v>13</v>
      </c>
      <c r="EB19" s="12">
        <v>0.3333</v>
      </c>
      <c r="EC19" s="12">
        <v>0.0584</v>
      </c>
      <c r="ED19" s="11"/>
      <c r="EE19" s="13"/>
      <c r="EF19" s="11"/>
      <c r="EG19" s="11"/>
      <c r="EH19" s="13"/>
      <c r="EI19" s="11"/>
      <c r="EJ19" s="12"/>
      <c r="EK19" s="12"/>
      <c r="EL19" s="11">
        <v>27</v>
      </c>
      <c r="EM19" s="13">
        <v>774.05</v>
      </c>
      <c r="EN19" s="11">
        <v>49</v>
      </c>
      <c r="EO19" s="11">
        <v>170</v>
      </c>
      <c r="EP19" s="13">
        <v>4984.55</v>
      </c>
      <c r="EQ19" s="11">
        <v>49</v>
      </c>
      <c r="ER19" s="12">
        <v>-0.8412</v>
      </c>
      <c r="ES19" s="12">
        <v>-0.8447</v>
      </c>
      <c r="ET19" s="11"/>
      <c r="EU19" s="13"/>
      <c r="EV19" s="11">
        <v>12</v>
      </c>
      <c r="EW19" s="11">
        <v>5</v>
      </c>
      <c r="EX19" s="13">
        <v>122.9</v>
      </c>
      <c r="EY19" s="11">
        <v>62</v>
      </c>
      <c r="EZ19" s="12"/>
      <c r="FA19" s="12"/>
      <c r="FB19" s="11">
        <v>131</v>
      </c>
      <c r="FC19" s="13">
        <v>4517.09</v>
      </c>
      <c r="FD19" s="11">
        <v>100</v>
      </c>
      <c r="FE19" s="11">
        <v>101</v>
      </c>
      <c r="FF19" s="13">
        <v>3533.59</v>
      </c>
      <c r="FG19" s="11">
        <v>83</v>
      </c>
      <c r="FH19" s="12">
        <v>0.297</v>
      </c>
      <c r="FI19" s="12">
        <v>0.2783</v>
      </c>
      <c r="FJ19" s="11"/>
      <c r="FK19" s="13"/>
      <c r="FL19" s="11"/>
      <c r="FM19" s="11"/>
      <c r="FN19" s="13"/>
      <c r="FO19" s="11"/>
      <c r="FP19" s="12"/>
      <c r="FQ19" s="12"/>
      <c r="FR19" s="11">
        <v>7</v>
      </c>
      <c r="FS19" s="13">
        <v>247.89</v>
      </c>
      <c r="FT19" s="11">
        <v>104</v>
      </c>
      <c r="FU19" s="11">
        <v>6</v>
      </c>
      <c r="FV19" s="13">
        <v>229.64</v>
      </c>
      <c r="FW19" s="11">
        <v>111</v>
      </c>
      <c r="FX19" s="12">
        <v>0.1667</v>
      </c>
      <c r="FY19" s="12">
        <v>0.0795</v>
      </c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>
        <v>116</v>
      </c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14</v>
      </c>
      <c r="HG19" s="13">
        <v>484.17</v>
      </c>
      <c r="HH19" s="11">
        <v>37</v>
      </c>
      <c r="HI19" s="11">
        <v>8</v>
      </c>
      <c r="HJ19" s="13">
        <v>255.91</v>
      </c>
      <c r="HK19" s="11">
        <v>37</v>
      </c>
      <c r="HL19" s="12">
        <v>0.75</v>
      </c>
      <c r="HM19" s="12">
        <v>0.892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5</v>
      </c>
      <c r="IE19" s="13">
        <v>144.45</v>
      </c>
      <c r="IF19" s="11">
        <v>9</v>
      </c>
      <c r="IG19" s="11">
        <v>7</v>
      </c>
      <c r="IH19" s="13">
        <v>97.68</v>
      </c>
      <c r="II19" s="11">
        <v>12</v>
      </c>
      <c r="IJ19" s="12">
        <v>-0.2857</v>
      </c>
      <c r="IK19" s="12">
        <v>0.4788</v>
      </c>
      <c r="IL19" s="11"/>
      <c r="IM19" s="13"/>
      <c r="IN19" s="11">
        <v>5</v>
      </c>
      <c r="IO19" s="11">
        <v>1</v>
      </c>
      <c r="IP19" s="13">
        <v>39.9</v>
      </c>
      <c r="IQ19" s="11">
        <v>5</v>
      </c>
      <c r="IR19" s="12"/>
      <c r="IS19" s="12"/>
      <c r="IT19" s="11">
        <v>4</v>
      </c>
      <c r="IU19" s="13">
        <v>94.08</v>
      </c>
      <c r="IV19" s="11">
        <v>25</v>
      </c>
      <c r="IW19" s="11">
        <v>7</v>
      </c>
      <c r="IX19" s="13">
        <v>180.6</v>
      </c>
      <c r="IY19" s="11">
        <v>28</v>
      </c>
      <c r="IZ19" s="12">
        <v>-0.4286</v>
      </c>
      <c r="JA19" s="12">
        <v>-0.4791</v>
      </c>
      <c r="JB19" s="11">
        <v>10</v>
      </c>
      <c r="JC19" s="13">
        <v>319.74</v>
      </c>
      <c r="JD19" s="11">
        <v>55</v>
      </c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9</v>
      </c>
      <c r="JV19" s="13">
        <v>210.4</v>
      </c>
      <c r="JW19" s="11">
        <v>18</v>
      </c>
      <c r="JX19" s="12"/>
      <c r="JY19" s="12"/>
      <c r="JZ19" s="11"/>
      <c r="KA19" s="13"/>
      <c r="KB19" s="11">
        <v>134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>
        <v>95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>
        <v>100</v>
      </c>
      <c r="LT19" s="12"/>
      <c r="LU19" s="12"/>
    </row>
    <row r="20">
      <c r="A20" s="10" t="s">
        <v>85</v>
      </c>
      <c r="B20" s="11">
        <v>306618</v>
      </c>
      <c r="C20" s="11">
        <f>=ROUNDDOWN(26.8501523696101,0)</f>
      </c>
      <c r="D20" s="11">
        <v>164264</v>
      </c>
      <c r="E20" s="12">
        <v>0.9239</v>
      </c>
      <c r="F20" s="11"/>
      <c r="G20" s="11">
        <f>=ROUNDDOWN({0},0)</f>
      </c>
      <c r="H20" s="11"/>
      <c r="I20" s="12"/>
      <c r="J20" s="11">
        <v>11765</v>
      </c>
      <c r="K20" s="13">
        <v>272235.59</v>
      </c>
      <c r="L20" s="11">
        <v>539</v>
      </c>
      <c r="M20" s="14">
        <v>505.08</v>
      </c>
      <c r="N20" s="11">
        <v>16782</v>
      </c>
      <c r="O20" s="13">
        <v>357756.4</v>
      </c>
      <c r="P20" s="11">
        <v>696</v>
      </c>
      <c r="Q20" s="14">
        <v>514.02</v>
      </c>
      <c r="R20" s="12">
        <v>-0.299</v>
      </c>
      <c r="S20" s="12">
        <v>-0.239</v>
      </c>
      <c r="T20" s="12">
        <v>-0.2256</v>
      </c>
      <c r="U20" s="12">
        <v>-0.0174</v>
      </c>
      <c r="V20" s="11">
        <v>3981</v>
      </c>
      <c r="W20" s="13">
        <v>91649.15</v>
      </c>
      <c r="X20" s="11">
        <v>505</v>
      </c>
      <c r="Y20" s="11">
        <v>5379</v>
      </c>
      <c r="Z20" s="13">
        <v>128349.38</v>
      </c>
      <c r="AA20" s="11">
        <v>634</v>
      </c>
      <c r="AB20" s="12">
        <v>-0.2599</v>
      </c>
      <c r="AC20" s="12">
        <v>-0.2859</v>
      </c>
      <c r="AD20" s="11">
        <v>2178</v>
      </c>
      <c r="AE20" s="13">
        <v>45493.39</v>
      </c>
      <c r="AF20" s="11">
        <v>530</v>
      </c>
      <c r="AG20" s="11">
        <v>3138</v>
      </c>
      <c r="AH20" s="13">
        <v>54988.32</v>
      </c>
      <c r="AI20" s="11">
        <v>689</v>
      </c>
      <c r="AJ20" s="12">
        <v>-0.3059</v>
      </c>
      <c r="AK20" s="12">
        <v>-0.1727</v>
      </c>
      <c r="AL20" s="11">
        <v>487</v>
      </c>
      <c r="AM20" s="13">
        <v>11679.82</v>
      </c>
      <c r="AN20" s="11">
        <v>538</v>
      </c>
      <c r="AO20" s="11">
        <v>1026</v>
      </c>
      <c r="AP20" s="13">
        <v>25448.64</v>
      </c>
      <c r="AQ20" s="11">
        <v>600</v>
      </c>
      <c r="AR20" s="12">
        <v>-0.5253</v>
      </c>
      <c r="AS20" s="12">
        <v>-0.541</v>
      </c>
      <c r="AT20" s="11">
        <v>1672</v>
      </c>
      <c r="AU20" s="13">
        <v>31725.45</v>
      </c>
      <c r="AV20" s="11">
        <v>504</v>
      </c>
      <c r="AW20" s="11">
        <v>2080</v>
      </c>
      <c r="AX20" s="13">
        <v>39415.02</v>
      </c>
      <c r="AY20" s="11">
        <v>685</v>
      </c>
      <c r="AZ20" s="12">
        <v>-0.1962</v>
      </c>
      <c r="BA20" s="12">
        <v>-0.1951</v>
      </c>
      <c r="BB20" s="11">
        <v>1065</v>
      </c>
      <c r="BC20" s="13">
        <v>20952.92</v>
      </c>
      <c r="BD20" s="11">
        <v>240</v>
      </c>
      <c r="BE20" s="11">
        <v>1674</v>
      </c>
      <c r="BF20" s="13">
        <v>34233.53</v>
      </c>
      <c r="BG20" s="11">
        <v>496</v>
      </c>
      <c r="BH20" s="12">
        <v>-0.3638</v>
      </c>
      <c r="BI20" s="12">
        <v>-0.3879</v>
      </c>
      <c r="BJ20" s="11">
        <v>67</v>
      </c>
      <c r="BK20" s="13">
        <v>1757.35</v>
      </c>
      <c r="BL20" s="11">
        <v>21</v>
      </c>
      <c r="BM20" s="11">
        <v>610</v>
      </c>
      <c r="BN20" s="13">
        <v>15744</v>
      </c>
      <c r="BO20" s="11">
        <v>155</v>
      </c>
      <c r="BP20" s="12">
        <v>-0.8902</v>
      </c>
      <c r="BQ20" s="12">
        <v>-0.8884</v>
      </c>
      <c r="BR20" s="11">
        <v>193</v>
      </c>
      <c r="BS20" s="13">
        <v>4544.99</v>
      </c>
      <c r="BT20" s="11">
        <v>530</v>
      </c>
      <c r="BU20" s="11">
        <v>95</v>
      </c>
      <c r="BV20" s="13">
        <v>2262.05</v>
      </c>
      <c r="BW20" s="11">
        <v>689</v>
      </c>
      <c r="BX20" s="12">
        <v>1.0316</v>
      </c>
      <c r="BY20" s="12">
        <v>1.0092</v>
      </c>
      <c r="BZ20" s="11">
        <v>396</v>
      </c>
      <c r="CA20" s="13">
        <v>6825.82</v>
      </c>
      <c r="CB20" s="11">
        <v>519</v>
      </c>
      <c r="CC20" s="11">
        <v>1357</v>
      </c>
      <c r="CD20" s="13">
        <v>21711.69</v>
      </c>
      <c r="CE20" s="11">
        <v>638</v>
      </c>
      <c r="CF20" s="12">
        <v>-0.7082</v>
      </c>
      <c r="CG20" s="12">
        <v>-0.6856</v>
      </c>
      <c r="CH20" s="11">
        <v>228</v>
      </c>
      <c r="CI20" s="13">
        <v>10398.55</v>
      </c>
      <c r="CJ20" s="11">
        <v>478</v>
      </c>
      <c r="CK20" s="11">
        <v>4</v>
      </c>
      <c r="CL20" s="13">
        <v>167.96</v>
      </c>
      <c r="CM20" s="11">
        <v>552</v>
      </c>
      <c r="CN20" s="12">
        <v>56</v>
      </c>
      <c r="CO20" s="12">
        <v>60.9109</v>
      </c>
      <c r="CP20" s="11">
        <v>196</v>
      </c>
      <c r="CQ20" s="13">
        <v>4698.15</v>
      </c>
      <c r="CR20" s="11">
        <v>225</v>
      </c>
      <c r="CS20" s="11">
        <v>178</v>
      </c>
      <c r="CT20" s="13">
        <v>4318.18</v>
      </c>
      <c r="CU20" s="11">
        <v>248</v>
      </c>
      <c r="CV20" s="12">
        <v>0.1011</v>
      </c>
      <c r="CW20" s="12">
        <v>0.088</v>
      </c>
      <c r="CX20" s="11">
        <v>452</v>
      </c>
      <c r="CY20" s="13">
        <v>10840.71</v>
      </c>
      <c r="CZ20" s="11">
        <v>383</v>
      </c>
      <c r="DA20" s="11">
        <v>453</v>
      </c>
      <c r="DB20" s="13">
        <v>13228.92</v>
      </c>
      <c r="DC20" s="11">
        <v>349</v>
      </c>
      <c r="DD20" s="12">
        <v>-0.0022</v>
      </c>
      <c r="DE20" s="12">
        <v>-0.1805</v>
      </c>
      <c r="DF20" s="11">
        <v>168</v>
      </c>
      <c r="DG20" s="13">
        <v>2814.93</v>
      </c>
      <c r="DH20" s="11">
        <v>449</v>
      </c>
      <c r="DI20" s="11">
        <v>155</v>
      </c>
      <c r="DJ20" s="13">
        <v>2652.86</v>
      </c>
      <c r="DK20" s="11">
        <v>546</v>
      </c>
      <c r="DL20" s="12">
        <v>0.0839</v>
      </c>
      <c r="DM20" s="12">
        <v>0.0611</v>
      </c>
      <c r="DN20" s="11">
        <v>433</v>
      </c>
      <c r="DO20" s="13">
        <v>22386.42</v>
      </c>
      <c r="DP20" s="11">
        <v>538</v>
      </c>
      <c r="DQ20" s="11">
        <v>164</v>
      </c>
      <c r="DR20" s="13">
        <v>4579.12</v>
      </c>
      <c r="DS20" s="11">
        <v>696</v>
      </c>
      <c r="DT20" s="12">
        <v>1.6402</v>
      </c>
      <c r="DU20" s="12">
        <v>3.8888</v>
      </c>
      <c r="DV20" s="11">
        <v>51</v>
      </c>
      <c r="DW20" s="13">
        <v>1444.88</v>
      </c>
      <c r="DX20" s="11">
        <v>89</v>
      </c>
      <c r="DY20" s="11">
        <v>111</v>
      </c>
      <c r="DZ20" s="13">
        <v>2061.81</v>
      </c>
      <c r="EA20" s="11">
        <v>34</v>
      </c>
      <c r="EB20" s="12">
        <v>-0.5405</v>
      </c>
      <c r="EC20" s="12">
        <v>-0.2992</v>
      </c>
      <c r="ED20" s="11">
        <v>104</v>
      </c>
      <c r="EE20" s="13">
        <v>3245.05</v>
      </c>
      <c r="EF20" s="11"/>
      <c r="EG20" s="11">
        <v>163</v>
      </c>
      <c r="EH20" s="13">
        <v>5087.7</v>
      </c>
      <c r="EI20" s="11"/>
      <c r="EJ20" s="12">
        <v>-0.362</v>
      </c>
      <c r="EK20" s="12">
        <v>-0.3622</v>
      </c>
      <c r="EL20" s="11">
        <v>15</v>
      </c>
      <c r="EM20" s="13">
        <v>229.08</v>
      </c>
      <c r="EN20" s="11">
        <v>59</v>
      </c>
      <c r="EO20" s="11">
        <v>30</v>
      </c>
      <c r="EP20" s="13">
        <v>493.75</v>
      </c>
      <c r="EQ20" s="11">
        <v>76</v>
      </c>
      <c r="ER20" s="12">
        <v>-0.5</v>
      </c>
      <c r="ES20" s="12">
        <v>-0.536</v>
      </c>
      <c r="ET20" s="11">
        <v>16</v>
      </c>
      <c r="EU20" s="13">
        <v>234.57</v>
      </c>
      <c r="EV20" s="11">
        <v>34</v>
      </c>
      <c r="EW20" s="11">
        <v>93</v>
      </c>
      <c r="EX20" s="13">
        <v>1510.85</v>
      </c>
      <c r="EY20" s="11">
        <v>187</v>
      </c>
      <c r="EZ20" s="12">
        <v>-0.828</v>
      </c>
      <c r="FA20" s="12">
        <v>-0.8447</v>
      </c>
      <c r="FB20" s="11"/>
      <c r="FC20" s="13"/>
      <c r="FD20" s="11"/>
      <c r="FE20" s="11"/>
      <c r="FF20" s="13"/>
      <c r="FG20" s="11"/>
      <c r="FH20" s="12"/>
      <c r="FI20" s="12"/>
      <c r="FJ20" s="11">
        <v>20</v>
      </c>
      <c r="FK20" s="13">
        <v>396.81</v>
      </c>
      <c r="FL20" s="11">
        <v>43</v>
      </c>
      <c r="FM20" s="11">
        <v>15</v>
      </c>
      <c r="FN20" s="13">
        <v>284.82</v>
      </c>
      <c r="FO20" s="11">
        <v>49</v>
      </c>
      <c r="FP20" s="12">
        <v>0.3333</v>
      </c>
      <c r="FQ20" s="12">
        <v>0.3932</v>
      </c>
      <c r="FR20" s="11">
        <v>10</v>
      </c>
      <c r="FS20" s="13">
        <v>181.27</v>
      </c>
      <c r="FT20" s="11">
        <v>291</v>
      </c>
      <c r="FU20" s="11">
        <v>9</v>
      </c>
      <c r="FV20" s="13">
        <v>257.7</v>
      </c>
      <c r="FW20" s="11">
        <v>394</v>
      </c>
      <c r="FX20" s="12">
        <v>0.1111</v>
      </c>
      <c r="FY20" s="12">
        <v>-0.2966</v>
      </c>
      <c r="FZ20" s="11">
        <v>12</v>
      </c>
      <c r="GA20" s="13">
        <v>250.49</v>
      </c>
      <c r="GB20" s="11">
        <v>108</v>
      </c>
      <c r="GC20" s="11">
        <v>11</v>
      </c>
      <c r="GD20" s="13">
        <v>252.34</v>
      </c>
      <c r="GE20" s="11">
        <v>111</v>
      </c>
      <c r="GF20" s="12">
        <v>0.0909</v>
      </c>
      <c r="GG20" s="12">
        <v>-0.0073</v>
      </c>
      <c r="GH20" s="11"/>
      <c r="GI20" s="13"/>
      <c r="GJ20" s="11">
        <v>19</v>
      </c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4</v>
      </c>
      <c r="IE20" s="13">
        <v>152.96</v>
      </c>
      <c r="IF20" s="11">
        <v>18</v>
      </c>
      <c r="IG20" s="11"/>
      <c r="IH20" s="13"/>
      <c r="II20" s="11">
        <v>26</v>
      </c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11</v>
      </c>
      <c r="IU20" s="13">
        <v>194.51</v>
      </c>
      <c r="IV20" s="11">
        <v>165</v>
      </c>
      <c r="IW20" s="11">
        <v>25</v>
      </c>
      <c r="IX20" s="13">
        <v>439.28</v>
      </c>
      <c r="IY20" s="11">
        <v>182</v>
      </c>
      <c r="IZ20" s="12">
        <v>-0.56</v>
      </c>
      <c r="JA20" s="12">
        <v>-0.5572</v>
      </c>
      <c r="JB20" s="11">
        <v>6</v>
      </c>
      <c r="JC20" s="13">
        <v>138.32</v>
      </c>
      <c r="JD20" s="11">
        <v>86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12</v>
      </c>
      <c r="JV20" s="13">
        <v>268.48</v>
      </c>
      <c r="JW20" s="11">
        <v>199</v>
      </c>
      <c r="JX20" s="12"/>
      <c r="JY20" s="12"/>
      <c r="JZ20" s="11"/>
      <c r="KA20" s="13"/>
      <c r="KB20" s="11">
        <v>250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>
        <v>217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>
        <v>464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>
        <v>560</v>
      </c>
      <c r="LT20" s="12"/>
      <c r="LU20" s="12"/>
    </row>
    <row r="21">
      <c r="A21" s="10" t="s">
        <v>86</v>
      </c>
      <c r="B21" s="11">
        <v>247216</v>
      </c>
      <c r="C21" s="11">
        <f>=ROUNDDOWN(44.3428817420315,0)</f>
      </c>
      <c r="D21" s="11">
        <v>44071</v>
      </c>
      <c r="E21" s="12">
        <v>0.948</v>
      </c>
      <c r="F21" s="11"/>
      <c r="G21" s="11">
        <f>=ROUNDDOWN({0},0)</f>
      </c>
      <c r="H21" s="11"/>
      <c r="I21" s="12"/>
      <c r="J21" s="11">
        <v>10228</v>
      </c>
      <c r="K21" s="13">
        <v>386430.65</v>
      </c>
      <c r="L21" s="11">
        <v>598</v>
      </c>
      <c r="M21" s="14">
        <v>646.21</v>
      </c>
      <c r="N21" s="11">
        <v>9024</v>
      </c>
      <c r="O21" s="13">
        <v>388637.73</v>
      </c>
      <c r="P21" s="11">
        <v>650</v>
      </c>
      <c r="Q21" s="14">
        <v>597.9</v>
      </c>
      <c r="R21" s="12">
        <v>0.1334</v>
      </c>
      <c r="S21" s="12">
        <v>-0.0057</v>
      </c>
      <c r="T21" s="12">
        <v>-0.08</v>
      </c>
      <c r="U21" s="12">
        <v>0.0808</v>
      </c>
      <c r="V21" s="11">
        <v>5750</v>
      </c>
      <c r="W21" s="13">
        <v>202009.97</v>
      </c>
      <c r="X21" s="11">
        <v>534</v>
      </c>
      <c r="Y21" s="11">
        <v>2747</v>
      </c>
      <c r="Z21" s="13">
        <v>113266.88</v>
      </c>
      <c r="AA21" s="11">
        <v>517</v>
      </c>
      <c r="AB21" s="12">
        <v>1.0932</v>
      </c>
      <c r="AC21" s="12">
        <v>0.7835</v>
      </c>
      <c r="AD21" s="11">
        <v>608</v>
      </c>
      <c r="AE21" s="13">
        <v>20708.76</v>
      </c>
      <c r="AF21" s="11">
        <v>504</v>
      </c>
      <c r="AG21" s="11">
        <v>757</v>
      </c>
      <c r="AH21" s="13">
        <v>27925.87</v>
      </c>
      <c r="AI21" s="11">
        <v>546</v>
      </c>
      <c r="AJ21" s="12">
        <v>-0.1968</v>
      </c>
      <c r="AK21" s="12">
        <v>-0.2584</v>
      </c>
      <c r="AL21" s="11">
        <v>434</v>
      </c>
      <c r="AM21" s="13">
        <v>18866.47</v>
      </c>
      <c r="AN21" s="11">
        <v>514</v>
      </c>
      <c r="AO21" s="11">
        <v>871</v>
      </c>
      <c r="AP21" s="13">
        <v>41050.77</v>
      </c>
      <c r="AQ21" s="11">
        <v>535</v>
      </c>
      <c r="AR21" s="12">
        <v>-0.5017</v>
      </c>
      <c r="AS21" s="12">
        <v>-0.5404</v>
      </c>
      <c r="AT21" s="11">
        <v>407</v>
      </c>
      <c r="AU21" s="13">
        <v>16152.3</v>
      </c>
      <c r="AV21" s="11">
        <v>468</v>
      </c>
      <c r="AW21" s="11">
        <v>624</v>
      </c>
      <c r="AX21" s="13">
        <v>23403.37</v>
      </c>
      <c r="AY21" s="11">
        <v>528</v>
      </c>
      <c r="AZ21" s="12">
        <v>-0.3478</v>
      </c>
      <c r="BA21" s="12">
        <v>-0.3098</v>
      </c>
      <c r="BB21" s="11">
        <v>1254</v>
      </c>
      <c r="BC21" s="13">
        <v>51170.94</v>
      </c>
      <c r="BD21" s="11">
        <v>420</v>
      </c>
      <c r="BE21" s="11">
        <v>1485</v>
      </c>
      <c r="BF21" s="13">
        <v>69417.68</v>
      </c>
      <c r="BG21" s="11">
        <v>506</v>
      </c>
      <c r="BH21" s="12">
        <v>-0.1556</v>
      </c>
      <c r="BI21" s="12">
        <v>-0.2629</v>
      </c>
      <c r="BJ21" s="11">
        <v>499</v>
      </c>
      <c r="BK21" s="13">
        <v>20254.98</v>
      </c>
      <c r="BL21" s="11">
        <v>472</v>
      </c>
      <c r="BM21" s="11">
        <v>709</v>
      </c>
      <c r="BN21" s="13">
        <v>28681.52</v>
      </c>
      <c r="BO21" s="11">
        <v>467</v>
      </c>
      <c r="BP21" s="12">
        <v>-0.2962</v>
      </c>
      <c r="BQ21" s="12">
        <v>-0.2938</v>
      </c>
      <c r="BR21" s="11">
        <v>286</v>
      </c>
      <c r="BS21" s="13">
        <v>13153.84</v>
      </c>
      <c r="BT21" s="11">
        <v>504</v>
      </c>
      <c r="BU21" s="11">
        <v>393</v>
      </c>
      <c r="BV21" s="13">
        <v>18645.58</v>
      </c>
      <c r="BW21" s="11">
        <v>546</v>
      </c>
      <c r="BX21" s="12">
        <v>-0.2723</v>
      </c>
      <c r="BY21" s="12">
        <v>-0.2945</v>
      </c>
      <c r="BZ21" s="11">
        <v>294</v>
      </c>
      <c r="CA21" s="13">
        <v>11028.45</v>
      </c>
      <c r="CB21" s="11">
        <v>504</v>
      </c>
      <c r="CC21" s="11">
        <v>565</v>
      </c>
      <c r="CD21" s="13">
        <v>23592.5</v>
      </c>
      <c r="CE21" s="11">
        <v>536</v>
      </c>
      <c r="CF21" s="12">
        <v>-0.4796</v>
      </c>
      <c r="CG21" s="12">
        <v>-0.5325</v>
      </c>
      <c r="CH21" s="11">
        <v>272</v>
      </c>
      <c r="CI21" s="13">
        <v>14056.35</v>
      </c>
      <c r="CJ21" s="11">
        <v>531</v>
      </c>
      <c r="CK21" s="11">
        <v>54</v>
      </c>
      <c r="CL21" s="13">
        <v>3239.83</v>
      </c>
      <c r="CM21" s="11">
        <v>501</v>
      </c>
      <c r="CN21" s="12">
        <v>4.037</v>
      </c>
      <c r="CO21" s="12">
        <v>3.3386</v>
      </c>
      <c r="CP21" s="11">
        <v>9</v>
      </c>
      <c r="CQ21" s="13">
        <v>425.98</v>
      </c>
      <c r="CR21" s="11">
        <v>151</v>
      </c>
      <c r="CS21" s="11">
        <v>1</v>
      </c>
      <c r="CT21" s="13">
        <v>79.38</v>
      </c>
      <c r="CU21" s="11">
        <v>315</v>
      </c>
      <c r="CV21" s="12">
        <v>8</v>
      </c>
      <c r="CW21" s="12">
        <v>4.3663</v>
      </c>
      <c r="CX21" s="11">
        <v>106</v>
      </c>
      <c r="CY21" s="13">
        <v>4471.07</v>
      </c>
      <c r="CZ21" s="11">
        <v>405</v>
      </c>
      <c r="DA21" s="11">
        <v>103</v>
      </c>
      <c r="DB21" s="13">
        <v>4081.38</v>
      </c>
      <c r="DC21" s="11">
        <v>335</v>
      </c>
      <c r="DD21" s="12">
        <v>0.0291</v>
      </c>
      <c r="DE21" s="12">
        <v>0.0955</v>
      </c>
      <c r="DF21" s="11">
        <v>87</v>
      </c>
      <c r="DG21" s="13">
        <v>4135.32</v>
      </c>
      <c r="DH21" s="11">
        <v>489</v>
      </c>
      <c r="DI21" s="11">
        <v>99</v>
      </c>
      <c r="DJ21" s="13">
        <v>4748.48</v>
      </c>
      <c r="DK21" s="11">
        <v>493</v>
      </c>
      <c r="DL21" s="12">
        <v>-0.1212</v>
      </c>
      <c r="DM21" s="12">
        <v>-0.1291</v>
      </c>
      <c r="DN21" s="11">
        <v>145</v>
      </c>
      <c r="DO21" s="13">
        <v>6572.15</v>
      </c>
      <c r="DP21" s="11">
        <v>571</v>
      </c>
      <c r="DQ21" s="11">
        <v>350</v>
      </c>
      <c r="DR21" s="13">
        <v>19082.82</v>
      </c>
      <c r="DS21" s="11">
        <v>615</v>
      </c>
      <c r="DT21" s="12">
        <v>-0.5857</v>
      </c>
      <c r="DU21" s="12">
        <v>-0.6556</v>
      </c>
      <c r="DV21" s="11">
        <v>4</v>
      </c>
      <c r="DW21" s="13">
        <v>196.74</v>
      </c>
      <c r="DX21" s="11">
        <v>80</v>
      </c>
      <c r="DY21" s="11">
        <v>2</v>
      </c>
      <c r="DZ21" s="13">
        <v>108.19</v>
      </c>
      <c r="EA21" s="11">
        <v>10</v>
      </c>
      <c r="EB21" s="12">
        <v>1</v>
      </c>
      <c r="EC21" s="12">
        <v>0.8185</v>
      </c>
      <c r="ED21" s="11"/>
      <c r="EE21" s="13"/>
      <c r="EF21" s="11"/>
      <c r="EG21" s="11"/>
      <c r="EH21" s="13"/>
      <c r="EI21" s="11"/>
      <c r="EJ21" s="12"/>
      <c r="EK21" s="12"/>
      <c r="EL21" s="11">
        <v>29</v>
      </c>
      <c r="EM21" s="13">
        <v>1097.71</v>
      </c>
      <c r="EN21" s="11">
        <v>60</v>
      </c>
      <c r="EO21" s="11">
        <v>164</v>
      </c>
      <c r="EP21" s="13">
        <v>7217.37</v>
      </c>
      <c r="EQ21" s="11">
        <v>71</v>
      </c>
      <c r="ER21" s="12">
        <v>-0.8232</v>
      </c>
      <c r="ES21" s="12">
        <v>-0.8479</v>
      </c>
      <c r="ET21" s="11">
        <v>4</v>
      </c>
      <c r="EU21" s="13">
        <v>153.07</v>
      </c>
      <c r="EV21" s="11">
        <v>29</v>
      </c>
      <c r="EW21" s="11">
        <v>61</v>
      </c>
      <c r="EX21" s="13">
        <v>2336.11</v>
      </c>
      <c r="EY21" s="11">
        <v>79</v>
      </c>
      <c r="EZ21" s="12">
        <v>-0.9344</v>
      </c>
      <c r="FA21" s="12">
        <v>-0.9345</v>
      </c>
      <c r="FB21" s="11"/>
      <c r="FC21" s="13"/>
      <c r="FD21" s="11">
        <v>8</v>
      </c>
      <c r="FE21" s="11">
        <v>1</v>
      </c>
      <c r="FF21" s="13">
        <v>29.7</v>
      </c>
      <c r="FG21" s="11">
        <v>27</v>
      </c>
      <c r="FH21" s="12"/>
      <c r="FI21" s="12"/>
      <c r="FJ21" s="11">
        <v>8</v>
      </c>
      <c r="FK21" s="13">
        <v>452.69</v>
      </c>
      <c r="FL21" s="11">
        <v>78</v>
      </c>
      <c r="FM21" s="11">
        <v>3</v>
      </c>
      <c r="FN21" s="13">
        <v>124.63</v>
      </c>
      <c r="FO21" s="11">
        <v>73</v>
      </c>
      <c r="FP21" s="12">
        <v>1.6667</v>
      </c>
      <c r="FQ21" s="12">
        <v>2.6323</v>
      </c>
      <c r="FR21" s="11">
        <v>2</v>
      </c>
      <c r="FS21" s="13">
        <v>131.4</v>
      </c>
      <c r="FT21" s="11">
        <v>135</v>
      </c>
      <c r="FU21" s="11">
        <v>2</v>
      </c>
      <c r="FV21" s="13">
        <v>96.3</v>
      </c>
      <c r="FW21" s="11">
        <v>366</v>
      </c>
      <c r="FX21" s="12"/>
      <c r="FY21" s="12">
        <v>0.3645</v>
      </c>
      <c r="FZ21" s="11">
        <v>7</v>
      </c>
      <c r="GA21" s="13">
        <v>287.27</v>
      </c>
      <c r="GB21" s="11">
        <v>134</v>
      </c>
      <c r="GC21" s="11">
        <v>9</v>
      </c>
      <c r="GD21" s="13">
        <v>439.81</v>
      </c>
      <c r="GE21" s="11">
        <v>108</v>
      </c>
      <c r="GF21" s="12">
        <v>-0.2222</v>
      </c>
      <c r="GG21" s="12">
        <v>-0.3468</v>
      </c>
      <c r="GH21" s="11">
        <v>7</v>
      </c>
      <c r="GI21" s="13">
        <v>327.12</v>
      </c>
      <c r="GJ21" s="11">
        <v>115</v>
      </c>
      <c r="GK21" s="11"/>
      <c r="GL21" s="13"/>
      <c r="GM21" s="11"/>
      <c r="GN21" s="12"/>
      <c r="GO21" s="12"/>
      <c r="GP21" s="11"/>
      <c r="GQ21" s="13"/>
      <c r="GR21" s="11"/>
      <c r="GS21" s="11"/>
      <c r="GT21" s="13"/>
      <c r="GU21" s="11"/>
      <c r="GV21" s="12"/>
      <c r="GW21" s="12"/>
      <c r="GX21" s="11">
        <v>5</v>
      </c>
      <c r="GY21" s="13">
        <v>262.87</v>
      </c>
      <c r="GZ21" s="11">
        <v>206</v>
      </c>
      <c r="HA21" s="11">
        <v>8</v>
      </c>
      <c r="HB21" s="13">
        <v>361.17</v>
      </c>
      <c r="HC21" s="11">
        <v>99</v>
      </c>
      <c r="HD21" s="12">
        <v>-0.375</v>
      </c>
      <c r="HE21" s="12">
        <v>-0.2722</v>
      </c>
      <c r="HF21" s="11">
        <v>2</v>
      </c>
      <c r="HG21" s="13">
        <v>85.06</v>
      </c>
      <c r="HH21" s="11">
        <v>118</v>
      </c>
      <c r="HI21" s="11">
        <v>1</v>
      </c>
      <c r="HJ21" s="13">
        <v>42.53</v>
      </c>
      <c r="HK21" s="11">
        <v>127</v>
      </c>
      <c r="HL21" s="12">
        <v>1</v>
      </c>
      <c r="HM21" s="12">
        <v>1</v>
      </c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3</v>
      </c>
      <c r="IU21" s="13">
        <v>127.13</v>
      </c>
      <c r="IV21" s="11">
        <v>178</v>
      </c>
      <c r="IW21" s="11">
        <v>14</v>
      </c>
      <c r="IX21" s="13">
        <v>615.49</v>
      </c>
      <c r="IY21" s="11">
        <v>239</v>
      </c>
      <c r="IZ21" s="12">
        <v>-0.7857</v>
      </c>
      <c r="JA21" s="12">
        <v>-0.7934</v>
      </c>
      <c r="JB21" s="11">
        <v>6</v>
      </c>
      <c r="JC21" s="13">
        <v>303.01</v>
      </c>
      <c r="JD21" s="11">
        <v>55</v>
      </c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>
        <v>1</v>
      </c>
      <c r="JV21" s="13">
        <v>50.37</v>
      </c>
      <c r="JW21" s="11">
        <v>30</v>
      </c>
      <c r="JX21" s="12"/>
      <c r="JY21" s="12"/>
      <c r="JZ21" s="11"/>
      <c r="KA21" s="13"/>
      <c r="KB21" s="11">
        <v>135</v>
      </c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>
        <v>114</v>
      </c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>
        <v>314</v>
      </c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>
        <v>451</v>
      </c>
      <c r="LT21" s="12"/>
      <c r="LU21" s="12"/>
    </row>
    <row r="22">
      <c r="A22" s="19" t="s">
        <v>87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188730</v>
      </c>
      <c r="K22" s="17">
        <v>8635535.86</v>
      </c>
      <c r="L22" s="15">
        <v>7700</v>
      </c>
      <c r="M22" s="18">
        <v>1121.5</v>
      </c>
      <c r="N22" s="15">
        <v>189075</v>
      </c>
      <c r="O22" s="17">
        <v>8516475.56</v>
      </c>
      <c r="P22" s="15">
        <v>8709</v>
      </c>
      <c r="Q22" s="18">
        <v>977.89</v>
      </c>
      <c r="R22" s="16">
        <v>-0.0018</v>
      </c>
      <c r="S22" s="16">
        <v>0.014</v>
      </c>
      <c r="T22" s="16">
        <v>-0.1159</v>
      </c>
      <c r="U22" s="16">
        <v>0.1469</v>
      </c>
      <c r="V22" s="15">
        <v>71978</v>
      </c>
      <c r="W22" s="17">
        <v>2774794.02</v>
      </c>
      <c r="X22" s="15">
        <v>6205</v>
      </c>
      <c r="Y22" s="15">
        <v>44325</v>
      </c>
      <c r="Z22" s="17">
        <v>1782880.19</v>
      </c>
      <c r="AA22" s="15">
        <v>6241</v>
      </c>
      <c r="AB22" s="16">
        <v>0.6239</v>
      </c>
      <c r="AC22" s="16">
        <v>0.5564</v>
      </c>
      <c r="AD22" s="15">
        <v>17713</v>
      </c>
      <c r="AE22" s="17">
        <v>1116092.35</v>
      </c>
      <c r="AF22" s="15">
        <v>6680</v>
      </c>
      <c r="AG22" s="15">
        <v>17290</v>
      </c>
      <c r="AH22" s="17">
        <v>1132876.71</v>
      </c>
      <c r="AI22" s="15">
        <v>7036</v>
      </c>
      <c r="AJ22" s="16">
        <v>0.0245</v>
      </c>
      <c r="AK22" s="16">
        <v>-0.0148</v>
      </c>
      <c r="AL22" s="15">
        <v>10856</v>
      </c>
      <c r="AM22" s="17">
        <v>733751.02</v>
      </c>
      <c r="AN22" s="15">
        <v>6582</v>
      </c>
      <c r="AO22" s="15">
        <v>18391</v>
      </c>
      <c r="AP22" s="17">
        <v>1127922.69</v>
      </c>
      <c r="AQ22" s="15">
        <v>6855</v>
      </c>
      <c r="AR22" s="16">
        <v>-0.4097</v>
      </c>
      <c r="AS22" s="16">
        <v>-0.3495</v>
      </c>
      <c r="AT22" s="15">
        <v>18075</v>
      </c>
      <c r="AU22" s="17">
        <v>667202.75</v>
      </c>
      <c r="AV22" s="15">
        <v>5550</v>
      </c>
      <c r="AW22" s="15">
        <v>13316</v>
      </c>
      <c r="AX22" s="17">
        <v>458735.02</v>
      </c>
      <c r="AY22" s="15">
        <v>5990</v>
      </c>
      <c r="AZ22" s="16">
        <v>0.3574</v>
      </c>
      <c r="BA22" s="16">
        <v>0.4544</v>
      </c>
      <c r="BB22" s="15">
        <v>14973</v>
      </c>
      <c r="BC22" s="17">
        <v>640783.57</v>
      </c>
      <c r="BD22" s="15">
        <v>4628</v>
      </c>
      <c r="BE22" s="15">
        <v>14968</v>
      </c>
      <c r="BF22" s="17">
        <v>601150.66</v>
      </c>
      <c r="BG22" s="15">
        <v>5602</v>
      </c>
      <c r="BH22" s="16">
        <v>0.0003</v>
      </c>
      <c r="BI22" s="16">
        <v>0.0659</v>
      </c>
      <c r="BJ22" s="15">
        <v>15931</v>
      </c>
      <c r="BK22" s="17">
        <v>611804.27</v>
      </c>
      <c r="BL22" s="15">
        <v>5608</v>
      </c>
      <c r="BM22" s="15">
        <v>25467</v>
      </c>
      <c r="BN22" s="17">
        <v>967787.55</v>
      </c>
      <c r="BO22" s="15">
        <v>6579</v>
      </c>
      <c r="BP22" s="16">
        <v>-0.3744</v>
      </c>
      <c r="BQ22" s="16">
        <v>-0.3678</v>
      </c>
      <c r="BR22" s="15">
        <v>6317</v>
      </c>
      <c r="BS22" s="17">
        <v>508513.92</v>
      </c>
      <c r="BT22" s="15">
        <v>6149</v>
      </c>
      <c r="BU22" s="15">
        <v>6688</v>
      </c>
      <c r="BV22" s="17">
        <v>513681.85</v>
      </c>
      <c r="BW22" s="15">
        <v>6951</v>
      </c>
      <c r="BX22" s="16">
        <v>-0.0555</v>
      </c>
      <c r="BY22" s="16">
        <v>-0.0101</v>
      </c>
      <c r="BZ22" s="15">
        <v>10482</v>
      </c>
      <c r="CA22" s="17">
        <v>389759.58</v>
      </c>
      <c r="CB22" s="15">
        <v>6439</v>
      </c>
      <c r="CC22" s="15">
        <v>17792</v>
      </c>
      <c r="CD22" s="17">
        <v>654158.65</v>
      </c>
      <c r="CE22" s="15">
        <v>6726</v>
      </c>
      <c r="CF22" s="16">
        <v>-0.4109</v>
      </c>
      <c r="CG22" s="16">
        <v>-0.4042</v>
      </c>
      <c r="CH22" s="15">
        <v>8787</v>
      </c>
      <c r="CI22" s="17">
        <v>376163.63</v>
      </c>
      <c r="CJ22" s="15">
        <v>6014</v>
      </c>
      <c r="CK22" s="15">
        <v>5041</v>
      </c>
      <c r="CL22" s="17">
        <v>156900.99</v>
      </c>
      <c r="CM22" s="15">
        <v>5664</v>
      </c>
      <c r="CN22" s="16">
        <v>0.7431</v>
      </c>
      <c r="CO22" s="16">
        <v>1.3975</v>
      </c>
      <c r="CP22" s="15">
        <v>1492</v>
      </c>
      <c r="CQ22" s="17">
        <v>209724.93</v>
      </c>
      <c r="CR22" s="15">
        <v>1648</v>
      </c>
      <c r="CS22" s="15">
        <v>1505</v>
      </c>
      <c r="CT22" s="17">
        <v>129833.03</v>
      </c>
      <c r="CU22" s="15">
        <v>2707</v>
      </c>
      <c r="CV22" s="16">
        <v>-0.0086</v>
      </c>
      <c r="CW22" s="16">
        <v>0.6153</v>
      </c>
      <c r="CX22" s="15">
        <v>2376</v>
      </c>
      <c r="CY22" s="17">
        <v>118336.36</v>
      </c>
      <c r="CZ22" s="15">
        <v>4295</v>
      </c>
      <c r="DA22" s="15">
        <v>1288</v>
      </c>
      <c r="DB22" s="17">
        <v>56735.54</v>
      </c>
      <c r="DC22" s="15">
        <v>2092</v>
      </c>
      <c r="DD22" s="16">
        <v>0.8447</v>
      </c>
      <c r="DE22" s="16">
        <v>1.0858</v>
      </c>
      <c r="DF22" s="15">
        <v>2868</v>
      </c>
      <c r="DG22" s="17">
        <v>116046.57</v>
      </c>
      <c r="DH22" s="15">
        <v>5196</v>
      </c>
      <c r="DI22" s="15">
        <v>2727</v>
      </c>
      <c r="DJ22" s="17">
        <v>113303.76</v>
      </c>
      <c r="DK22" s="15">
        <v>5389</v>
      </c>
      <c r="DL22" s="16">
        <v>0.0517</v>
      </c>
      <c r="DM22" s="16">
        <v>0.0242</v>
      </c>
      <c r="DN22" s="15">
        <v>1489</v>
      </c>
      <c r="DO22" s="17">
        <v>87525.72</v>
      </c>
      <c r="DP22" s="15">
        <v>6867</v>
      </c>
      <c r="DQ22" s="15">
        <v>1494</v>
      </c>
      <c r="DR22" s="17">
        <v>85640.33</v>
      </c>
      <c r="DS22" s="15">
        <v>7472</v>
      </c>
      <c r="DT22" s="16">
        <v>-0.0033</v>
      </c>
      <c r="DU22" s="16">
        <v>0.022</v>
      </c>
      <c r="DV22" s="15">
        <v>826</v>
      </c>
      <c r="DW22" s="17">
        <v>69805.97</v>
      </c>
      <c r="DX22" s="15">
        <v>1314</v>
      </c>
      <c r="DY22" s="15">
        <v>1315</v>
      </c>
      <c r="DZ22" s="17">
        <v>79267.83</v>
      </c>
      <c r="EA22" s="15">
        <v>852</v>
      </c>
      <c r="EB22" s="16">
        <v>-0.3719</v>
      </c>
      <c r="EC22" s="16">
        <v>-0.1194</v>
      </c>
      <c r="ED22" s="15">
        <v>1071</v>
      </c>
      <c r="EE22" s="17">
        <v>52654.3</v>
      </c>
      <c r="EF22" s="15"/>
      <c r="EG22" s="15">
        <v>2362</v>
      </c>
      <c r="EH22" s="17">
        <v>100061.77</v>
      </c>
      <c r="EI22" s="15"/>
      <c r="EJ22" s="16">
        <v>-0.5466</v>
      </c>
      <c r="EK22" s="16">
        <v>-0.4738</v>
      </c>
      <c r="EL22" s="15">
        <v>580</v>
      </c>
      <c r="EM22" s="17">
        <v>24146.83</v>
      </c>
      <c r="EN22" s="15">
        <v>1220</v>
      </c>
      <c r="EO22" s="15">
        <v>1522</v>
      </c>
      <c r="EP22" s="17">
        <v>66013.29</v>
      </c>
      <c r="EQ22" s="15">
        <v>1672</v>
      </c>
      <c r="ER22" s="16">
        <v>-0.6189</v>
      </c>
      <c r="ES22" s="16">
        <v>-0.6342</v>
      </c>
      <c r="ET22" s="15">
        <v>748</v>
      </c>
      <c r="EU22" s="17">
        <v>20243.14</v>
      </c>
      <c r="EV22" s="15">
        <v>751</v>
      </c>
      <c r="EW22" s="15">
        <v>10440</v>
      </c>
      <c r="EX22" s="17">
        <v>306051.8</v>
      </c>
      <c r="EY22" s="15">
        <v>2105</v>
      </c>
      <c r="EZ22" s="16">
        <v>-0.9284</v>
      </c>
      <c r="FA22" s="16">
        <v>-0.9339</v>
      </c>
      <c r="FB22" s="15">
        <v>379</v>
      </c>
      <c r="FC22" s="17">
        <v>15954.29</v>
      </c>
      <c r="FD22" s="15">
        <v>954</v>
      </c>
      <c r="FE22" s="15">
        <v>362</v>
      </c>
      <c r="FF22" s="17">
        <v>17258.15</v>
      </c>
      <c r="FG22" s="15">
        <v>1041</v>
      </c>
      <c r="FH22" s="16">
        <v>0.047</v>
      </c>
      <c r="FI22" s="16">
        <v>-0.0756</v>
      </c>
      <c r="FJ22" s="15">
        <v>354</v>
      </c>
      <c r="FK22" s="17">
        <v>14380.15</v>
      </c>
      <c r="FL22" s="15">
        <v>1205</v>
      </c>
      <c r="FM22" s="15">
        <v>338</v>
      </c>
      <c r="FN22" s="17">
        <v>14277.22</v>
      </c>
      <c r="FO22" s="15">
        <v>1221</v>
      </c>
      <c r="FP22" s="16">
        <v>0.0473</v>
      </c>
      <c r="FQ22" s="16">
        <v>0.0072</v>
      </c>
      <c r="FR22" s="15">
        <v>131</v>
      </c>
      <c r="FS22" s="17">
        <v>13242.74</v>
      </c>
      <c r="FT22" s="15">
        <v>3929</v>
      </c>
      <c r="FU22" s="15">
        <v>164</v>
      </c>
      <c r="FV22" s="17">
        <v>16630.51</v>
      </c>
      <c r="FW22" s="15">
        <v>5592</v>
      </c>
      <c r="FX22" s="16">
        <v>-0.2012</v>
      </c>
      <c r="FY22" s="16">
        <v>-0.2037</v>
      </c>
      <c r="FZ22" s="15">
        <v>132</v>
      </c>
      <c r="GA22" s="17">
        <v>12561.79</v>
      </c>
      <c r="GB22" s="15">
        <v>1028</v>
      </c>
      <c r="GC22" s="15">
        <v>188</v>
      </c>
      <c r="GD22" s="17">
        <v>17467.48</v>
      </c>
      <c r="GE22" s="15">
        <v>1024</v>
      </c>
      <c r="GF22" s="16">
        <v>-0.2979</v>
      </c>
      <c r="GG22" s="16">
        <v>-0.2808</v>
      </c>
      <c r="GH22" s="15">
        <v>320</v>
      </c>
      <c r="GI22" s="17">
        <v>11440.12</v>
      </c>
      <c r="GJ22" s="15">
        <v>1628</v>
      </c>
      <c r="GK22" s="15"/>
      <c r="GL22" s="17"/>
      <c r="GM22" s="15"/>
      <c r="GN22" s="16"/>
      <c r="GO22" s="16"/>
      <c r="GP22" s="15">
        <v>79</v>
      </c>
      <c r="GQ22" s="17">
        <v>10041.73</v>
      </c>
      <c r="GR22" s="15">
        <v>755</v>
      </c>
      <c r="GS22" s="15">
        <v>150</v>
      </c>
      <c r="GT22" s="17">
        <v>22568.72</v>
      </c>
      <c r="GU22" s="15">
        <v>797</v>
      </c>
      <c r="GV22" s="16">
        <v>-0.4733</v>
      </c>
      <c r="GW22" s="16">
        <v>-0.5551</v>
      </c>
      <c r="GX22" s="15">
        <v>87</v>
      </c>
      <c r="GY22" s="17">
        <v>9055.61</v>
      </c>
      <c r="GZ22" s="15">
        <v>1386</v>
      </c>
      <c r="HA22" s="15">
        <v>317</v>
      </c>
      <c r="HB22" s="17">
        <v>34703.18</v>
      </c>
      <c r="HC22" s="15">
        <v>1057</v>
      </c>
      <c r="HD22" s="16">
        <v>-0.7256</v>
      </c>
      <c r="HE22" s="16">
        <v>-0.7391</v>
      </c>
      <c r="HF22" s="15">
        <v>174</v>
      </c>
      <c r="HG22" s="17">
        <v>8496.75</v>
      </c>
      <c r="HH22" s="15">
        <v>839</v>
      </c>
      <c r="HI22" s="15">
        <v>45</v>
      </c>
      <c r="HJ22" s="17">
        <v>2646.6</v>
      </c>
      <c r="HK22" s="15">
        <v>885</v>
      </c>
      <c r="HL22" s="16">
        <v>2.8667</v>
      </c>
      <c r="HM22" s="16">
        <v>2.2104</v>
      </c>
      <c r="HN22" s="15">
        <v>148</v>
      </c>
      <c r="HO22" s="17">
        <v>4738.46</v>
      </c>
      <c r="HP22" s="15">
        <v>18</v>
      </c>
      <c r="HQ22" s="15">
        <v>265</v>
      </c>
      <c r="HR22" s="17">
        <v>6181.29</v>
      </c>
      <c r="HS22" s="15">
        <v>21</v>
      </c>
      <c r="HT22" s="16">
        <v>-0.4415</v>
      </c>
      <c r="HU22" s="16">
        <v>-0.2334</v>
      </c>
      <c r="HV22" s="15">
        <v>69</v>
      </c>
      <c r="HW22" s="17">
        <v>4520.32</v>
      </c>
      <c r="HX22" s="15">
        <v>206</v>
      </c>
      <c r="HY22" s="15">
        <v>35</v>
      </c>
      <c r="HZ22" s="17">
        <v>2816.33</v>
      </c>
      <c r="IA22" s="15">
        <v>101</v>
      </c>
      <c r="IB22" s="16">
        <v>0.9714</v>
      </c>
      <c r="IC22" s="16">
        <v>0.605</v>
      </c>
      <c r="ID22" s="15">
        <v>50</v>
      </c>
      <c r="IE22" s="17">
        <v>3890.89</v>
      </c>
      <c r="IF22" s="15">
        <v>136</v>
      </c>
      <c r="IG22" s="15">
        <v>41</v>
      </c>
      <c r="IH22" s="17">
        <v>4006.84</v>
      </c>
      <c r="II22" s="15">
        <v>183</v>
      </c>
      <c r="IJ22" s="16">
        <v>0.2195</v>
      </c>
      <c r="IK22" s="16">
        <v>-0.0289</v>
      </c>
      <c r="IL22" s="15">
        <v>93</v>
      </c>
      <c r="IM22" s="17">
        <v>3658.31</v>
      </c>
      <c r="IN22" s="15">
        <v>217</v>
      </c>
      <c r="IO22" s="15">
        <v>294</v>
      </c>
      <c r="IP22" s="17">
        <v>10960.82</v>
      </c>
      <c r="IQ22" s="15">
        <v>258</v>
      </c>
      <c r="IR22" s="16">
        <v>-0.6837</v>
      </c>
      <c r="IS22" s="16">
        <v>-0.6662</v>
      </c>
      <c r="IT22" s="15">
        <v>98</v>
      </c>
      <c r="IU22" s="17">
        <v>3565.94</v>
      </c>
      <c r="IV22" s="15">
        <v>1840</v>
      </c>
      <c r="IW22" s="15">
        <v>259</v>
      </c>
      <c r="IX22" s="17">
        <v>10111.55</v>
      </c>
      <c r="IY22" s="15">
        <v>2152</v>
      </c>
      <c r="IZ22" s="16">
        <v>-0.6216</v>
      </c>
      <c r="JA22" s="16">
        <v>-0.6473</v>
      </c>
      <c r="JB22" s="15">
        <v>54</v>
      </c>
      <c r="JC22" s="17">
        <v>2639.83</v>
      </c>
      <c r="JD22" s="15">
        <v>598</v>
      </c>
      <c r="JE22" s="15"/>
      <c r="JF22" s="17"/>
      <c r="JG22" s="15"/>
      <c r="JH22" s="16"/>
      <c r="JI22" s="16"/>
      <c r="JJ22" s="15"/>
      <c r="JK22" s="17"/>
      <c r="JL22" s="15"/>
      <c r="JM22" s="15">
        <v>531</v>
      </c>
      <c r="JN22" s="17">
        <v>17592.42</v>
      </c>
      <c r="JO22" s="15"/>
      <c r="JP22" s="16">
        <v>-1</v>
      </c>
      <c r="JQ22" s="16">
        <v>-1</v>
      </c>
      <c r="JR22" s="15"/>
      <c r="JS22" s="17"/>
      <c r="JT22" s="15"/>
      <c r="JU22" s="15">
        <v>155</v>
      </c>
      <c r="JV22" s="17">
        <v>6252.79</v>
      </c>
      <c r="JW22" s="15">
        <v>814</v>
      </c>
      <c r="JX22" s="16">
        <v>-1</v>
      </c>
      <c r="JY22" s="16">
        <v>-1</v>
      </c>
      <c r="JZ22" s="15"/>
      <c r="KA22" s="17"/>
      <c r="KB22" s="15">
        <v>2980</v>
      </c>
      <c r="KC22" s="15"/>
      <c r="KD22" s="17"/>
      <c r="KE22" s="15"/>
      <c r="KF22" s="16"/>
      <c r="KG22" s="16"/>
      <c r="KH22" s="15"/>
      <c r="KI22" s="17"/>
      <c r="KJ22" s="15">
        <v>4</v>
      </c>
      <c r="KK22" s="15"/>
      <c r="KL22" s="17"/>
      <c r="KM22" s="15">
        <v>5</v>
      </c>
      <c r="KN22" s="16"/>
      <c r="KO22" s="16"/>
      <c r="KP22" s="15"/>
      <c r="KQ22" s="17"/>
      <c r="KR22" s="15">
        <v>1286</v>
      </c>
      <c r="KS22" s="15"/>
      <c r="KT22" s="17"/>
      <c r="KU22" s="15">
        <v>10</v>
      </c>
      <c r="KV22" s="16"/>
      <c r="KW22" s="16"/>
      <c r="KX22" s="15"/>
      <c r="KY22" s="17"/>
      <c r="KZ22" s="15"/>
      <c r="LA22" s="15"/>
      <c r="LB22" s="17"/>
      <c r="LC22" s="15">
        <v>2909</v>
      </c>
      <c r="LD22" s="16"/>
      <c r="LE22" s="16"/>
      <c r="LF22" s="15"/>
      <c r="LG22" s="17"/>
      <c r="LH22" s="15"/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>
        <v>5960</v>
      </c>
      <c r="LT22" s="16"/>
      <c r="LU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