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<sst xmlns="http://schemas.openxmlformats.org/spreadsheetml/2006/main" count="776" uniqueCount="776">
  <si>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</si>
  <si>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</si>
  <si>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</si>
  <si>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</si>
  <si>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</si>
  <si>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</si>
  <si>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</si>
  <si>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</si>
  <si>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</si>
  <si>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</si>
  <si>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</si>
  <si>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</si>
  <si>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</si>
  <si>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</si>
  <si>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</si>
  <si>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</si>
  <si>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</si>
  <si>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</si>
  <si>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</si>
  <si>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OLLIIX</t>
  </si>
  <si>
    <t>CSNSTORES</t>
  </si>
  <si>
    <t>AMAZON</t>
  </si>
  <si>
    <t>JCPENNEY01</t>
  </si>
  <si>
    <t>HSNDS</t>
  </si>
  <si>
    <t>BLK01</t>
  </si>
  <si>
    <t>ASHFURNDS</t>
  </si>
  <si>
    <t>AMERSIGNDS</t>
  </si>
  <si>
    <t>DESINC</t>
  </si>
  <si>
    <t>BEALLSDS</t>
  </si>
  <si>
    <t>BIGLOTSDS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</si>
  <si>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</si>
  <si>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</si>
  <si>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</si>
  <si>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</si>
  <si>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</si>
  <si>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</si>
  <si>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</si>
  <si>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</si>
  <si>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</si>
  <si>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</si>
  <si>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</si>
  <si>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</si>
  <si>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</si>
  <si>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</si>
  <si>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</si>
  <si>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</si>
  <si>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</si>
  <si>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</si>
  <si>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</si>
  <si>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</si>
  <si>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</si>
  <si>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</si>
  <si>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</si>
  <si>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</si>
  <si>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</si>
  <si>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</si>
  <si>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</si>
  <si>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</si>
  <si>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</si>
  <si>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</si>
  <si>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</si>
  <si>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</si>
  <si>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</si>
  <si>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</si>
  <si>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</si>
  <si>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</si>
  <si>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</si>
  <si>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</si>
  <si>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</si>
  <si>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</si>
  <si>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</si>
  <si>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</si>
  <si>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</si>
  <si>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</si>
  <si>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</si>
  <si>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</si>
  <si>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</si>
  <si>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</si>
  <si>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</si>
  <si>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</si>
  <si>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</si>
  <si>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</si>
  <si>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</si>
  <si>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</si>
  <si>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</si>
  <si>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</si>
  <si>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</si>
  <si>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</si>
  <si>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</si>
  <si>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</si>
  <si>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</si>
  <si>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</si>
  <si>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</si>
  <si>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</si>
  <si>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</si>
  <si>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</si>
  <si>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</si>
  <si>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</si>
  <si>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</si>
  <si>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</si>
  <si>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</si>
  <si>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</si>
  <si>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</si>
  <si>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</si>
  <si>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</si>
  <si>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</si>
  <si>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</si>
  <si>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</si>
  <si>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</si>
  <si>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</si>
  <si>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</si>
  <si>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</si>
  <si>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</si>
  <si>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</si>
  <si>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</si>
  <si>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</si>
  <si>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</si>
  <si>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</si>
  <si>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</si>
  <si>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</si>
  <si>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</si>
  <si>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</si>
  <si>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</si>
  <si>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</si>
  <si>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</si>
  <si>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</si>
  <si>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</si>
  <si>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</si>
  <si>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</si>
  <si>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</si>
  <si>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</si>
  <si>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</si>
  <si>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</si>
  <si>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</si>
  <si>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</si>
  <si>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</si>
  <si>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</si>
  <si>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</si>
  <si>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</si>
  <si>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</si>
  <si>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</si>
  <si>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</si>
  <si>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</si>
  <si>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</si>
  <si>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</si>
  <si>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</si>
  <si>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</si>
  <si>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</si>
  <si>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</si>
  <si>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</si>
  <si>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</si>
  <si>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</si>
  <si>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</si>
  <si>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</si>
  <si>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</si>
  <si>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BLK01,CSNSTORES,HSNDS,JCPENNEY01,KOHLDSN,MACY02,OLLIIX,OVERSTOCK01</t>
  </si>
  <si>
    <t>Setup</t>
  </si>
  <si>
    <t>10/1/2018</t>
  </si>
  <si>
    <t>12/10/2018</t>
  </si>
  <si>
    <t>No</t>
  </si>
  <si>
    <t>11/7/2018</t>
  </si>
  <si>
    <t>12/6/2018</t>
  </si>
  <si>
    <t>7/23/2019</t>
  </si>
  <si>
    <t>11/20/2018</t>
  </si>
  <si>
    <t>5/9/2019</t>
  </si>
  <si>
    <t>10/30/2018</t>
  </si>
  <si>
    <t>Dropped</t>
  </si>
  <si>
    <t>Discontinued</t>
  </si>
  <si>
    <t>2/25/2019</t>
  </si>
  <si>
    <t>5/17/2022</t>
  </si>
  <si>
    <t>6/29/2022</t>
  </si>
  <si>
    <t>12/31/2019</t>
  </si>
  <si>
    <t>1/14/2020</t>
  </si>
  <si>
    <t>7/1/2019</t>
  </si>
  <si>
    <t>5/27/2020</t>
  </si>
  <si>
    <t>1/24/2024</t>
  </si>
  <si>
    <t>8/11/2024</t>
  </si>
  <si>
    <t>11/22/2023</t>
  </si>
  <si>
    <t>5/6/2024</t>
  </si>
  <si>
    <t>6/25/2018</t>
  </si>
  <si>
    <t>12/4/2018</t>
  </si>
  <si>
    <t>Open</t>
  </si>
  <si>
    <t>8/7/2019</t>
  </si>
  <si>
    <t>Restricted</t>
  </si>
  <si>
    <t>Temp Discontinued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</si>
  <si>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</si>
  <si>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</si>
  <si>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</si>
  <si>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</si>
  <si>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</si>
  <si>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</si>
  <si>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</si>
  <si>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</si>
  <si>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</si>
  <si>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</si>
  <si>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ASHFURNDS,BLK01,CSNSTORES,HSNDS,JCPENNEY01,KOHLDSN,MACY02,OLLIIX,OVERSTOCK01</t>
  </si>
  <si>
    <t>12/5/2018</t>
  </si>
  <si>
    <t>12/19/2018</t>
  </si>
  <si>
    <t>12/11/2018</t>
  </si>
  <si>
    <t>10/22/2018</t>
  </si>
  <si>
    <t>7/5/2019</t>
  </si>
  <si>
    <t>10/12/2022</t>
  </si>
  <si>
    <t>1/31/2020</t>
  </si>
  <si>
    <t>2/4/2020</t>
  </si>
  <si>
    <t>1/9/2024</t>
  </si>
  <si>
    <t>5/30/2024</t>
  </si>
  <si>
    <t>1/22/2019</t>
  </si>
  <si>
    <t>8/4/2019</t>
  </si>
  <si>
    <t>1/25/2021</t>
  </si>
  <si>
    <t>6/23/2020</t>
  </si>
  <si>
    <t>NS10-3243</t>
  </si>
  <si>
    <t>White</t>
  </si>
  <si>
    <t>PP000991;PF004455</t>
  </si>
  <si>
    <t>4/30/2025</t>
  </si>
  <si>
    <t>ASHFURNDS,CSNSTORES,KOHLDSN,MACY02,OLLIIX,OVERSTOCK01</t>
  </si>
  <si>
    <t>1/9/2019</t>
  </si>
  <si>
    <t>12/26/2018</t>
  </si>
  <si>
    <t>8/14/2019</t>
  </si>
  <si>
    <t>4/4/2019</t>
  </si>
  <si>
    <t>8/15/2019</t>
  </si>
  <si>
    <t>11/21/2018</t>
  </si>
  <si>
    <t>7/13/2022</t>
  </si>
  <si>
    <t>1/30/2020</t>
  </si>
  <si>
    <t>2/24/2020</t>
  </si>
  <si>
    <t>3/26/2020</t>
  </si>
  <si>
    <t>9/18/2024</t>
  </si>
  <si>
    <t>11/21/2020</t>
  </si>
  <si>
    <t>1/28/2021</t>
  </si>
  <si>
    <t>6/24/2018</t>
  </si>
  <si>
    <t>11/12/2018</t>
  </si>
  <si>
    <t>8/19/2019</t>
  </si>
  <si>
    <t>8/5/2019</t>
  </si>
  <si>
    <t>9/27/2023</t>
  </si>
  <si>
    <t>7/31/2020</t>
  </si>
  <si>
    <t>10/20/2020</t>
  </si>
  <si>
    <t>10/10/2021</t>
  </si>
  <si>
    <t>NS10-3244</t>
  </si>
  <si>
    <t>AMERSIGNDS,ASHFURNDS,BLK01,CSNSTORES,JCPENNEY01,KOHLDSN,MACY02,OLLIIX,OVERSTOCK01</t>
  </si>
  <si>
    <t>12/23/2018</t>
  </si>
  <si>
    <t>4/25/2019</t>
  </si>
  <si>
    <t>11/13/2018</t>
  </si>
  <si>
    <t>3/4/2019</t>
  </si>
  <si>
    <t>5/23/2022</t>
  </si>
  <si>
    <t>7/26/2019</t>
  </si>
  <si>
    <t>3/16/2020</t>
  </si>
  <si>
    <t>1/29/2024</t>
  </si>
  <si>
    <t>4/23/2024</t>
  </si>
  <si>
    <t>1/21/2021</t>
  </si>
  <si>
    <t>2/20/2019</t>
  </si>
  <si>
    <t>8/26/2019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</si>
  <si>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</si>
  <si>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</si>
  <si>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</si>
  <si>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</si>
  <si>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</si>
  <si>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</si>
  <si>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</si>
  <si>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</si>
  <si>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</si>
  <si>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</si>
  <si>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AMAZON,BLK01,CSNSTORES,HSNDS,JCPENNEY01,KOHLDSN,MACY02,OVERSCONSIGN,OVERSTOCK01</t>
  </si>
  <si>
    <t>10/26/2018</t>
  </si>
  <si>
    <t>5/21/2019</t>
  </si>
  <si>
    <t>10/24/2018</t>
  </si>
  <si>
    <t>6/25/2019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</si>
  <si>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</si>
  <si>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</si>
  <si>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</si>
  <si>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</si>
  <si>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</si>
  <si>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</si>
  <si>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</si>
  <si>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</si>
  <si>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</si>
  <si>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</si>
  <si>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</si>
  <si>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</si>
  <si>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</si>
  <si>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</si>
  <si>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AMAZON,AMAZONDS,CSNSTORES,HSNDS,JCPENNEY01,KOHLDSN,MACY02,OLLIIX,OVERSTOCK01</t>
  </si>
  <si>
    <t>11/2/2018</t>
  </si>
  <si>
    <t>1/14/2019</t>
  </si>
  <si>
    <t>11/19/2018</t>
  </si>
  <si>
    <t>12/9/2018</t>
  </si>
  <si>
    <t>6/1/2020</t>
  </si>
  <si>
    <t>3/25/2019</t>
  </si>
  <si>
    <t>9/24/2019</t>
  </si>
  <si>
    <t>9/19/2019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</si>
  <si>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</si>
  <si>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</si>
  <si>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</si>
  <si>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</si>
  <si>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</si>
  <si>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</si>
  <si>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</si>
  <si>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</si>
  <si>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</si>
  <si>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</si>
  <si>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</si>
  <si>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</si>
  <si>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</si>
  <si>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</si>
  <si>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BLK01,CSNSTORES,DESINC,JCPENNEY01,KOHLDSN,MACY02,OVERSTOCK01</t>
  </si>
  <si>
    <t>8/1/2023</t>
  </si>
  <si>
    <t>8/17/2023</t>
  </si>
  <si>
    <t>5/19/2022</t>
  </si>
  <si>
    <t>6/17/2022</t>
  </si>
  <si>
    <t>5/27/2022</t>
  </si>
  <si>
    <t>8/18/2022</t>
  </si>
  <si>
    <t>8/9/2022</t>
  </si>
  <si>
    <t>10/3/2022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</si>
  <si>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</si>
  <si>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</si>
  <si>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</si>
  <si>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</si>
  <si>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</si>
  <si>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</si>
  <si>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</si>
  <si>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</si>
  <si>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</si>
  <si>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</si>
  <si>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</si>
  <si>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</si>
  <si>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AMAZONDS,CSNSTORES,JCPENNEY01,KOHLDSN,MACY02,OLLIIX,OVERSTOCK01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</si>
  <si>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</si>
  <si>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</si>
  <si>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</si>
  <si>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</si>
  <si>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</si>
  <si>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</si>
  <si>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</si>
  <si>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</si>
  <si>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</si>
  <si>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</si>
  <si>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</si>
  <si>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</si>
  <si>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</si>
  <si>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</si>
  <si>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KOHLDSN,MACY02,OLLIIX,OVERSTOCK01</t>
  </si>
  <si>
    <t>7/30/2016</t>
  </si>
  <si>
    <t>1/2/2015</t>
  </si>
  <si>
    <t>10/26/2016</t>
  </si>
  <si>
    <t>11/24/2017</t>
  </si>
  <si>
    <t>8/31/2016</t>
  </si>
  <si>
    <t>12/26/2016</t>
  </si>
  <si>
    <t>9/13/2015</t>
  </si>
  <si>
    <t>2/6/2015</t>
  </si>
  <si>
    <t>6/11/2015</t>
  </si>
  <si>
    <t>9/28/2017</t>
  </si>
  <si>
    <t>10/19/2017</t>
  </si>
  <si>
    <t>8/1/2016</t>
  </si>
  <si>
    <t>1/5/2015</t>
  </si>
  <si>
    <t>6/11/2020</t>
  </si>
  <si>
    <t>2/17/2015</t>
  </si>
  <si>
    <t>11/14/2017</t>
  </si>
  <si>
    <t>Accepted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</si>
  <si>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</si>
  <si>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</si>
  <si>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</si>
  <si>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</si>
  <si>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</si>
  <si>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</si>
  <si>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</si>
  <si>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</si>
  <si>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CSNSTORES,JCPENNEY01,KOHLDSN,MACY02,OVERSTOCK01</t>
  </si>
  <si>
    <t>1/7/2015</t>
  </si>
  <si>
    <t>12/6/2017</t>
  </si>
  <si>
    <t>12/20/2016</t>
  </si>
  <si>
    <t>9/9/2015</t>
  </si>
  <si>
    <t>1/9/2015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</si>
  <si>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</si>
  <si>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</si>
  <si>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</si>
  <si>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</si>
  <si>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</si>
  <si>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</si>
  <si>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</si>
  <si>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</si>
  <si>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</si>
  <si>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</si>
  <si>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</si>
  <si>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AMAZON,AMERSIGNDS,JCPENNEY01,KOHLDSN,OLLIIX,OVERSTOCK01</t>
  </si>
  <si>
    <t>4/7/2022</t>
  </si>
  <si>
    <t>5/2/2022</t>
  </si>
  <si>
    <t>11/3/2021</t>
  </si>
  <si>
    <t>12/9/2021</t>
  </si>
  <si>
    <t>11/10/2021</t>
  </si>
  <si>
    <t>11/22/2021</t>
  </si>
  <si>
    <t>2/8/2022</t>
  </si>
  <si>
    <t>3/6/2022</t>
  </si>
  <si>
    <t>11/19/2021</t>
  </si>
  <si>
    <t>12/8/2021</t>
  </si>
  <si>
    <t>2/20/2023</t>
  </si>
  <si>
    <t>6/6/2022</t>
  </si>
  <si>
    <t>10/22/2024</t>
  </si>
  <si>
    <t>10/29/2024</t>
  </si>
  <si>
    <t>3/25/2024</t>
  </si>
  <si>
    <t>9/20/2022</t>
  </si>
  <si>
    <t>NS10-3654</t>
  </si>
  <si>
    <t>JCPENNEY01,KOHLDSN,MACY02,OLLIIX,OVERSTOCK01</t>
  </si>
  <si>
    <t>4/21/2022</t>
  </si>
  <si>
    <t>2/23/2022</t>
  </si>
  <si>
    <t>2/9/2022</t>
  </si>
  <si>
    <t>1/19/2023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</si>
  <si>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</si>
  <si>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</si>
  <si>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</si>
  <si>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</si>
  <si>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</si>
  <si>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</si>
  <si>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</si>
  <si>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</si>
  <si>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</si>
  <si>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AMAZON,JCPENNEY01,KOHLDSN,MACY02,OVERSTOCK01</t>
  </si>
  <si>
    <t>5/3/2022</t>
  </si>
  <si>
    <t>12/4/2021</t>
  </si>
  <si>
    <t>12/27/2021</t>
  </si>
  <si>
    <t>3/30/2022</t>
  </si>
  <si>
    <t>2/2/2023</t>
  </si>
  <si>
    <t>5/30/2022</t>
  </si>
  <si>
    <t>NS10-3659</t>
  </si>
  <si>
    <t>AMAZON,CSNSTORES,JCPENNEY01,KOHLDSN,MACY02,OVERSTOCK01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</si>
  <si>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</si>
  <si>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</si>
  <si>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</si>
  <si>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</si>
  <si>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</si>
  <si>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</si>
  <si>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</si>
  <si>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</si>
  <si>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</si>
  <si>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</si>
  <si>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</si>
  <si>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</si>
  <si>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</si>
  <si>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</si>
  <si>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JCPENNEY01,KOHLDSN,MACY02</t>
  </si>
  <si>
    <t>8/15/2023</t>
  </si>
  <si>
    <t>Yes</t>
  </si>
  <si>
    <t>11/14/2022</t>
  </si>
  <si>
    <t>9/19/2022</t>
  </si>
  <si>
    <t>11/24/2023</t>
  </si>
  <si>
    <t>12/13/2022</t>
  </si>
  <si>
    <t>3/24/2023</t>
  </si>
  <si>
    <t>9/22/2022</t>
  </si>
  <si>
    <t>11/1/2022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</si>
  <si>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</si>
  <si>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</si>
  <si>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</si>
  <si>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</si>
  <si>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</si>
  <si>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</si>
  <si>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</si>
  <si>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</si>
  <si>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</si>
  <si>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</si>
  <si>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</si>
  <si>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</si>
  <si>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</si>
  <si>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BLK01,CSNSTORES,JCPENNEY01,KOHLDSN,MACY02,OLLIIX,OVERSTOCK01</t>
  </si>
  <si>
    <t>2/5/2019</t>
  </si>
  <si>
    <t>7/8/2019</t>
  </si>
  <si>
    <t>12/20/2018</t>
  </si>
  <si>
    <t>11/22/2018</t>
  </si>
  <si>
    <t>2/26/2019</t>
  </si>
  <si>
    <t>8/4/2022</t>
  </si>
  <si>
    <t>7/27/2020</t>
  </si>
  <si>
    <t>8/13/2024</t>
  </si>
  <si>
    <t>8/6/2020</t>
  </si>
  <si>
    <t>6/22/2020</t>
  </si>
  <si>
    <t>NS12-3252</t>
  </si>
  <si>
    <t>BLK01,CSNSTORES,HSNDS,KOHLDSN,MACY02,OLLIIX,OVERSTOCK01</t>
  </si>
  <si>
    <t>2/7/2019</t>
  </si>
  <si>
    <t>9/1/2022</t>
  </si>
  <si>
    <t>7/12/2020</t>
  </si>
  <si>
    <t>10/4/2024</t>
  </si>
  <si>
    <t>12/8/2020</t>
  </si>
  <si>
    <t>8/6/2019</t>
  </si>
  <si>
    <t>8/26/2020</t>
  </si>
  <si>
    <t>NS12-3245</t>
  </si>
  <si>
    <t>BLK01,CSNSTORES,KOHLDSN,MACY02,OLLIIX,OVERSTOCK01</t>
  </si>
  <si>
    <t>5/15/2019</t>
  </si>
  <si>
    <t>2/12/2019</t>
  </si>
  <si>
    <t>1/25/2019</t>
  </si>
  <si>
    <t>5/27/2019</t>
  </si>
  <si>
    <t>11/1/2018</t>
  </si>
  <si>
    <t>3/20/2019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</si>
  <si>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</si>
  <si>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</si>
  <si>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</si>
  <si>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</si>
  <si>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</si>
  <si>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</si>
  <si>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</si>
  <si>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CSNSTORES,JCPENNEY01,KOHLDSN,MACY02,OLLIIX,OVERSTOCK01</t>
  </si>
  <si>
    <t>1/2/2019</t>
  </si>
  <si>
    <t>4/22/2019</t>
  </si>
  <si>
    <t>4/19/2019</t>
  </si>
  <si>
    <t>10/14/2018</t>
  </si>
  <si>
    <t>7/14/2022</t>
  </si>
  <si>
    <t>1/1/2020</t>
  </si>
  <si>
    <t>11/9/2022</t>
  </si>
  <si>
    <t>4/3/2020</t>
  </si>
  <si>
    <t>7/3/2024</t>
  </si>
  <si>
    <t>5/22/2022</t>
  </si>
  <si>
    <t>8/27/2020</t>
  </si>
  <si>
    <t>NS12-3257</t>
  </si>
  <si>
    <t>3 Piece Cotton Sateen Printed Duvet Cover Set</t>
  </si>
  <si>
    <t>AMAZON,JCPENNEY01,KOHLDSN,MACY02,OLLIIX,OVERSTOCK01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</si>
  <si>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</si>
  <si>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</si>
  <si>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</si>
  <si>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</si>
  <si>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</si>
  <si>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</si>
  <si>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</si>
  <si>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</si>
  <si>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</si>
  <si>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</si>
  <si>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AMAZON,CSNSTORES,JCPENNEY01,KOHLDSN,MACY02,OLLIIX,OVERSTOCK01</t>
  </si>
  <si>
    <t>1/8/2019</t>
  </si>
  <si>
    <t>12/7/2018</t>
  </si>
  <si>
    <t>11/26/2018</t>
  </si>
  <si>
    <t>12/17/2018</t>
  </si>
  <si>
    <t>1/21/2020</t>
  </si>
  <si>
    <t>6/30/2020</t>
  </si>
  <si>
    <t>7/4/2023</t>
  </si>
  <si>
    <t>8/21/2020</t>
  </si>
  <si>
    <t>NS12-2005</t>
  </si>
  <si>
    <t>Duvet Cover Mini Set</t>
  </si>
  <si>
    <t>AMAZON,CSNSTORES,KOHLDSN,MACY02,OLLIIX,OVERSTOCK01</t>
  </si>
  <si>
    <t>12/7/2017</t>
  </si>
  <si>
    <t>9/12/2016</t>
  </si>
  <si>
    <t>7/27/2016</t>
  </si>
  <si>
    <t>3/30/2015</t>
  </si>
  <si>
    <t>7/9/2015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</si>
  <si>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</si>
  <si>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</si>
  <si>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</si>
  <si>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</si>
  <si>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</si>
  <si>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</si>
  <si>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</si>
  <si>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</si>
  <si>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</si>
  <si>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AMAZON,KOHLDSN,MACY02,OVERSTOCK01</t>
  </si>
  <si>
    <t>12/27/2017</t>
  </si>
  <si>
    <t>9/6/2016</t>
  </si>
  <si>
    <t>4/20/2016</t>
  </si>
  <si>
    <t>8/7/2015</t>
  </si>
  <si>
    <t>11/6/2017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</si>
  <si>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</si>
  <si>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</si>
  <si>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</si>
  <si>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</si>
  <si>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</si>
  <si>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</si>
  <si>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</si>
  <si>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</si>
  <si>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AMAZONDS,CSNSTORES,JCPENNEY01,KOHLDSN,MACY02,OVERSTOCK01</t>
  </si>
  <si>
    <t>7/12/2022</t>
  </si>
  <si>
    <t>5/25/2022</t>
  </si>
  <si>
    <t>1/12/2023</t>
  </si>
  <si>
    <t>7/25/2022</t>
  </si>
  <si>
    <t>9/28/2022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</si>
  <si>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</si>
  <si>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</si>
  <si>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</si>
  <si>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</si>
  <si>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</si>
  <si>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</si>
  <si>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</si>
  <si>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7/27/2022</t>
  </si>
  <si>
    <t>NS12-3655</t>
  </si>
  <si>
    <t>3 Piece Quilt Top Duvet Cover Mini Set</t>
  </si>
  <si>
    <t>AMAZON,JCPENNEY01,KOHLDSN,MACY02,OLLIIX</t>
  </si>
  <si>
    <t>11/5/2021</t>
  </si>
  <si>
    <t>12/14/2021</t>
  </si>
  <si>
    <t>1/3/2022</t>
  </si>
  <si>
    <t>4/20/2022</t>
  </si>
  <si>
    <t>4/10/2023</t>
  </si>
  <si>
    <t>7/29/2022</t>
  </si>
  <si>
    <t>1/25/2024</t>
  </si>
  <si>
    <t>7/16/2024</t>
  </si>
  <si>
    <t>NS12-3656</t>
  </si>
  <si>
    <t>11/21/2021</t>
  </si>
  <si>
    <t>11/29/2021</t>
  </si>
  <si>
    <t>4/3/2022</t>
  </si>
  <si>
    <t>2/3/2023</t>
  </si>
  <si>
    <t>NS12-3660</t>
  </si>
  <si>
    <t>KOHLDSN,MACY02</t>
  </si>
  <si>
    <t>4/4/2022</t>
  </si>
  <si>
    <t>4/19/2023</t>
  </si>
  <si>
    <t>12/13/2021</t>
  </si>
  <si>
    <t>9/13/2022</t>
  </si>
  <si>
    <t>NS12-3661</t>
  </si>
  <si>
    <t>CSNSTORES,KOHLDSN,MACY02</t>
  </si>
  <si>
    <t>11/18/2021</t>
  </si>
  <si>
    <t>11/24/2021</t>
  </si>
  <si>
    <t>3/11/2022</t>
  </si>
  <si>
    <t>12/12/2021</t>
  </si>
  <si>
    <t>11/9/2023</t>
  </si>
  <si>
    <t>12/6/2023</t>
  </si>
  <si>
    <t>5/12/2022</t>
  </si>
  <si>
    <t>NS12-3727</t>
  </si>
  <si>
    <t>3 Piece Oversized Knit Quilted Top Duvet Cover Mini Set</t>
  </si>
  <si>
    <t>8/16/2022</t>
  </si>
  <si>
    <t>JCPENNEY01,KOHLDSN,MACY02,OLLIIX</t>
  </si>
  <si>
    <t>11/16/2022</t>
  </si>
  <si>
    <t>8/25/2022</t>
  </si>
  <si>
    <t>11/7/2022</t>
  </si>
  <si>
    <t>11/13/2023</t>
  </si>
  <si>
    <t>8/19/2022</t>
  </si>
  <si>
    <t>1/5/2023</t>
  </si>
  <si>
    <t>11/29/2022</t>
  </si>
  <si>
    <t>8/17/2022</t>
  </si>
  <si>
    <t>11/2/2022</t>
  </si>
  <si>
    <t>NS12-3728</t>
  </si>
  <si>
    <t>10/13/2023</t>
  </si>
  <si>
    <t>10/24/2022</t>
  </si>
  <si>
    <t>9/9/2022</t>
  </si>
  <si>
    <t>11/8/2023</t>
  </si>
  <si>
    <t>10/30/2022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</si>
  <si>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</si>
  <si>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</si>
  <si>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</si>
  <si>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</si>
  <si>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</si>
  <si>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</si>
  <si>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</si>
  <si>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</si>
  <si>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</si>
  <si>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</si>
  <si>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</si>
  <si>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3/24/2022</t>
  </si>
  <si>
    <t>8/11/2022</t>
  </si>
  <si>
    <t>11/23/2021</t>
  </si>
  <si>
    <t>2/10/2022</t>
  </si>
  <si>
    <t>6/5/2023</t>
  </si>
  <si>
    <t>1/17/2022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</si>
  <si>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</si>
  <si>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</si>
  <si>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</si>
  <si>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</si>
  <si>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</si>
  <si>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</si>
  <si>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</si>
  <si>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</si>
  <si>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</si>
  <si>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</si>
  <si>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</si>
  <si>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BLK01,CSNSTORES,HSNDS,JCPENNEY01,MACY02,OLLIIX,OVERSTOCK01</t>
  </si>
  <si>
    <t>5/7/2019</t>
  </si>
  <si>
    <t>5/23/2019</t>
  </si>
  <si>
    <t>10/29/2018</t>
  </si>
  <si>
    <t>5/7/2021</t>
  </si>
  <si>
    <t>1/23/2020</t>
  </si>
  <si>
    <t>6/6/2024</t>
  </si>
  <si>
    <t>9/10/2019</t>
  </si>
  <si>
    <t>NS11-3253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</si>
  <si>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</si>
  <si>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</si>
  <si>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</si>
  <si>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</si>
  <si>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</si>
  <si>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</si>
  <si>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</si>
  <si>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</si>
  <si>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</si>
  <si>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</si>
  <si>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</si>
  <si>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</si>
  <si>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</si>
  <si>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AMAZON,CSNSTORES,KOHLDSN,MACY02,OLLIIX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</si>
  <si>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</si>
  <si>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</si>
  <si>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</si>
  <si>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</si>
  <si>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</si>
  <si>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</si>
  <si>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</si>
  <si>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Close-out</t>
  </si>
  <si>
    <t>KOHLDSN,MACY02,OLLIIX</t>
  </si>
  <si>
    <t>11/30/2021</t>
  </si>
  <si>
    <t>5/6/2022</t>
  </si>
  <si>
    <t>3/31/2022</t>
  </si>
  <si>
    <t>2/2/2022</t>
  </si>
  <si>
    <t>7/19/2022</t>
  </si>
  <si>
    <t>3/14/2022</t>
  </si>
  <si>
    <t>10/26/2022</t>
  </si>
  <si>
    <t>NS11-3657</t>
  </si>
  <si>
    <t>KOHLDSN,OVERSTOCK01</t>
  </si>
  <si>
    <t>4/27/2022</t>
  </si>
  <si>
    <t>12/23/2021</t>
  </si>
  <si>
    <t>9/28/2023</t>
  </si>
  <si>
    <t>2/24/2022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</si>
  <si>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</si>
  <si>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</si>
  <si>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</si>
  <si>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</si>
  <si>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</si>
  <si>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</si>
  <si>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AMAZON,CSNSTORES,HSNDS,JCPENNEY01,KOHLDSN,MACY02,OLLIIX,OVERSCONSIGN,OVERSTOCK01</t>
  </si>
  <si>
    <t>12/27/2018</t>
  </si>
  <si>
    <t>3/8/2020</t>
  </si>
  <si>
    <t>12/14/2018</t>
  </si>
  <si>
    <t>11/12/2024</t>
  </si>
  <si>
    <t>11/5/2018</t>
  </si>
  <si>
    <t>9/18/2019</t>
  </si>
  <si>
    <t>NS30-3254</t>
  </si>
  <si>
    <t>PP000991</t>
  </si>
  <si>
    <t>KOHLDSN,MACY02,OVERSTOCK01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</si>
  <si>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</si>
  <si>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</si>
  <si>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</si>
  <si>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</si>
  <si>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</si>
  <si>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</si>
  <si>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</si>
  <si>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</si>
  <si>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</si>
  <si>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</si>
  <si>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12/28/2018</t>
  </si>
  <si>
    <t>10/12/2018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</si>
  <si>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</si>
  <si>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</si>
  <si>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</si>
  <si>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</si>
  <si>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</si>
  <si>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</si>
  <si>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</si>
  <si>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</si>
  <si>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AMAZON,AMAZONDS,CSNSTORES,KOHLDSN,MACY02,OLLIIX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</si>
  <si>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</si>
  <si>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</si>
  <si>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</si>
  <si>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</si>
  <si>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</si>
  <si>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</si>
  <si>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</si>
  <si>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</si>
  <si>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</si>
  <si>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</si>
  <si>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</si>
  <si>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</si>
  <si>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AMAZON,KOHLDSN,MACY02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</si>
  <si>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</si>
  <si>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</si>
  <si>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</si>
  <si>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</si>
  <si>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</si>
  <si>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</si>
  <si>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</si>
  <si>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11/27/2015</t>
  </si>
  <si>
    <t>12/18/2017</t>
  </si>
  <si>
    <t>NS30-3729</t>
  </si>
  <si>
    <t>Normal Pillow</t>
  </si>
  <si>
    <t>Knit Quilted Top Decorative Square Pillow 18x18"</t>
  </si>
  <si>
    <t>Global Inspired|Casual</t>
  </si>
  <si>
    <t>JCPENNEY01,KOHLDSN</t>
  </si>
  <si>
    <t>8/24/2022</t>
  </si>
  <si>
    <t>6/20/2023</t>
  </si>
  <si>
    <t>3/29/2024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</si>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</sst>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114</v>
      </c>
      <c r="AA6" s="4">
        <f>=ROUNDDOWN(18.3870967741935,0)</f>
      </c>
      <c r="AB6" s="5">
        <v>6.2</v>
      </c>
      <c r="AC6" s="2" t="s">
        <v>154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31</v>
      </c>
      <c r="AQ6" s="8">
        <v>2848.64</v>
      </c>
      <c r="AR6" s="4">
        <v>38</v>
      </c>
      <c r="AS6" s="8">
        <v>3424.26</v>
      </c>
      <c r="AT6" s="7">
        <v>-0.1842</v>
      </c>
      <c r="AU6" s="7">
        <v>-0.1681</v>
      </c>
      <c r="AV6" s="4">
        <v>103</v>
      </c>
      <c r="AW6" s="8">
        <v>10115.9</v>
      </c>
      <c r="AX6" s="4">
        <v>55</v>
      </c>
      <c r="AY6" s="8">
        <v>5119.59</v>
      </c>
      <c r="AZ6" s="7">
        <v>0.8727</v>
      </c>
      <c r="BA6" s="7">
        <v>0.9759</v>
      </c>
      <c r="BB6" s="7">
        <v>0.2816</v>
      </c>
      <c r="BC6" s="4">
        <v>203</v>
      </c>
      <c r="BD6" s="8">
        <v>20089.66</v>
      </c>
      <c r="BE6" s="4">
        <v>116</v>
      </c>
      <c r="BF6" s="8">
        <v>11008.85</v>
      </c>
      <c r="BG6" s="7">
        <v>0.75</v>
      </c>
      <c r="BH6" s="7">
        <v>0.8249</v>
      </c>
      <c r="BI6" s="7">
        <v>0.5035</v>
      </c>
      <c r="BJ6" s="4">
        <v>31</v>
      </c>
      <c r="BK6" s="8">
        <v>2848.64</v>
      </c>
      <c r="BL6" s="2" t="s">
        <v>155</v>
      </c>
      <c r="BM6" s="7">
        <v>1</v>
      </c>
      <c r="BN6" s="7">
        <v>1</v>
      </c>
      <c r="BO6" s="4">
        <v>18</v>
      </c>
      <c r="BP6" s="8">
        <v>1641.6</v>
      </c>
      <c r="BQ6" s="4">
        <v>17</v>
      </c>
      <c r="BR6" s="8">
        <v>1550.4</v>
      </c>
      <c r="BS6" s="7">
        <v>0.0588</v>
      </c>
      <c r="BT6" s="7">
        <v>0.0588</v>
      </c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>
        <v>5</v>
      </c>
      <c r="CB6" s="8">
        <v>439.45</v>
      </c>
      <c r="CC6" s="4">
        <v>2</v>
      </c>
      <c r="CD6" s="8">
        <v>175.78</v>
      </c>
      <c r="CE6" s="7">
        <v>1.5</v>
      </c>
      <c r="CF6" s="7">
        <v>1.5</v>
      </c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>
        <v>2</v>
      </c>
      <c r="CN6" s="8">
        <v>186.26</v>
      </c>
      <c r="CO6" s="4">
        <v>1</v>
      </c>
      <c r="CP6" s="8">
        <v>93.13</v>
      </c>
      <c r="CQ6" s="7">
        <v>1</v>
      </c>
      <c r="CR6" s="7">
        <v>1</v>
      </c>
      <c r="CS6" s="2" t="s">
        <v>156</v>
      </c>
      <c r="CT6" s="2" t="s">
        <v>143</v>
      </c>
      <c r="CU6" s="2" t="s">
        <v>157</v>
      </c>
      <c r="CV6" s="2" t="s">
        <v>162</v>
      </c>
      <c r="CW6" s="2" t="s">
        <v>159</v>
      </c>
      <c r="CX6" s="2" t="s">
        <v>146</v>
      </c>
      <c r="CY6" s="4">
        <v>1</v>
      </c>
      <c r="CZ6" s="8">
        <v>101.26</v>
      </c>
      <c r="DA6" s="4"/>
      <c r="DB6" s="8"/>
      <c r="DC6" s="7"/>
      <c r="DD6" s="7"/>
      <c r="DE6" s="2" t="s">
        <v>156</v>
      </c>
      <c r="DF6" s="2" t="s">
        <v>143</v>
      </c>
      <c r="DG6" s="2" t="s">
        <v>163</v>
      </c>
      <c r="DH6" s="2" t="s">
        <v>164</v>
      </c>
      <c r="DI6" s="2" t="s">
        <v>159</v>
      </c>
      <c r="DJ6" s="2" t="s">
        <v>146</v>
      </c>
      <c r="DK6" s="4">
        <v>2</v>
      </c>
      <c r="DL6" s="8">
        <v>175.34</v>
      </c>
      <c r="DM6" s="4">
        <v>11</v>
      </c>
      <c r="DN6" s="8">
        <v>911.78</v>
      </c>
      <c r="DO6" s="7">
        <v>-0.8182</v>
      </c>
      <c r="DP6" s="7">
        <v>-0.8077</v>
      </c>
      <c r="DQ6" s="2" t="s">
        <v>156</v>
      </c>
      <c r="DR6" s="2" t="s">
        <v>143</v>
      </c>
      <c r="DS6" s="2" t="s">
        <v>157</v>
      </c>
      <c r="DT6" s="2" t="s">
        <v>165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166</v>
      </c>
      <c r="ED6" s="2" t="s">
        <v>167</v>
      </c>
      <c r="EE6" s="2" t="s">
        <v>146</v>
      </c>
      <c r="EF6" s="2" t="s">
        <v>168</v>
      </c>
      <c r="EG6" s="2" t="s">
        <v>159</v>
      </c>
      <c r="EH6" s="2" t="s">
        <v>146</v>
      </c>
      <c r="EI6" s="4">
        <v>1</v>
      </c>
      <c r="EJ6" s="8">
        <v>98.45</v>
      </c>
      <c r="EK6" s="4">
        <v>1</v>
      </c>
      <c r="EL6" s="8">
        <v>98.45</v>
      </c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>
        <v>2</v>
      </c>
      <c r="EV6" s="8">
        <v>206.28</v>
      </c>
      <c r="EW6" s="4">
        <v>3</v>
      </c>
      <c r="EX6" s="8">
        <v>309.42</v>
      </c>
      <c r="EY6" s="7">
        <v>-0.3333</v>
      </c>
      <c r="EZ6" s="7">
        <v>-0.3333</v>
      </c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>
        <v>3</v>
      </c>
      <c r="FJ6" s="8">
        <v>285.3</v>
      </c>
      <c r="FK6" s="7">
        <v>-1</v>
      </c>
      <c r="FL6" s="7">
        <v>-1</v>
      </c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179</v>
      </c>
      <c r="GZ6" s="2" t="s">
        <v>180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181</v>
      </c>
      <c r="HJ6" s="2" t="s">
        <v>143</v>
      </c>
      <c r="HK6" s="2" t="s">
        <v>146</v>
      </c>
      <c r="HL6" s="2" t="s">
        <v>146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4"/>
      <c r="IB6" s="8"/>
      <c r="IC6" s="4"/>
      <c r="ID6" s="8"/>
      <c r="IE6" s="7"/>
      <c r="IF6" s="7"/>
      <c r="IG6" s="2" t="s">
        <v>156</v>
      </c>
      <c r="IH6" s="2" t="s">
        <v>143</v>
      </c>
      <c r="II6" s="2" t="s">
        <v>146</v>
      </c>
      <c r="IJ6" s="2" t="s">
        <v>182</v>
      </c>
      <c r="IK6" s="2" t="s">
        <v>159</v>
      </c>
      <c r="IL6" s="2" t="s">
        <v>146</v>
      </c>
      <c r="IM6" s="4"/>
      <c r="IN6" s="8"/>
      <c r="IO6" s="4"/>
      <c r="IP6" s="8"/>
      <c r="IQ6" s="7"/>
      <c r="IR6" s="7"/>
      <c r="IS6" s="2" t="s">
        <v>146</v>
      </c>
      <c r="IT6" s="2" t="s">
        <v>146</v>
      </c>
      <c r="IU6" s="2" t="s">
        <v>146</v>
      </c>
      <c r="IV6" s="2" t="s">
        <v>146</v>
      </c>
      <c r="IW6" s="2" t="s">
        <v>146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184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167</v>
      </c>
      <c r="JS6" s="2" t="s">
        <v>185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186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167</v>
      </c>
      <c r="MA6" s="2" t="s">
        <v>187</v>
      </c>
      <c r="MB6" s="2" t="s">
        <v>146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167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167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167</v>
      </c>
      <c r="PG6" s="2" t="s">
        <v>191</v>
      </c>
      <c r="PH6" s="2" t="s">
        <v>192</v>
      </c>
      <c r="PI6" s="2" t="s">
        <v>159</v>
      </c>
      <c r="PJ6" s="2" t="s">
        <v>146</v>
      </c>
      <c r="PK6" s="4">
        <v>26</v>
      </c>
      <c r="PL6" s="4">
        <v>88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  <c r="QA6" s="4"/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50</v>
      </c>
      <c r="AA7" s="4">
        <f>=ROUNDDOWN(6.02409638554217,0)</f>
      </c>
      <c r="AB7" s="5">
        <v>8.3</v>
      </c>
      <c r="AC7" s="2" t="s">
        <v>154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72</v>
      </c>
      <c r="AQ7" s="8">
        <v>7267.26</v>
      </c>
      <c r="AR7" s="4">
        <v>17</v>
      </c>
      <c r="AS7" s="8">
        <v>1695.33</v>
      </c>
      <c r="AT7" s="7">
        <v>3.2353</v>
      </c>
      <c r="AU7" s="7">
        <v>3.2866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0.7184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72</v>
      </c>
      <c r="BK7" s="8">
        <v>7267.26</v>
      </c>
      <c r="BL7" s="2" t="s">
        <v>195</v>
      </c>
      <c r="BM7" s="7">
        <v>1</v>
      </c>
      <c r="BN7" s="7">
        <v>1</v>
      </c>
      <c r="BO7" s="4">
        <v>37</v>
      </c>
      <c r="BP7" s="8">
        <v>3729.6</v>
      </c>
      <c r="BQ7" s="4">
        <v>2</v>
      </c>
      <c r="BR7" s="8">
        <v>201.6</v>
      </c>
      <c r="BS7" s="7">
        <v>17.5</v>
      </c>
      <c r="BT7" s="7">
        <v>17.5</v>
      </c>
      <c r="BU7" s="2" t="s">
        <v>156</v>
      </c>
      <c r="BV7" s="2" t="s">
        <v>143</v>
      </c>
      <c r="BW7" s="2" t="s">
        <v>157</v>
      </c>
      <c r="BX7" s="2" t="s">
        <v>158</v>
      </c>
      <c r="BY7" s="2" t="s">
        <v>159</v>
      </c>
      <c r="BZ7" s="2" t="s">
        <v>146</v>
      </c>
      <c r="CA7" s="4">
        <v>15</v>
      </c>
      <c r="CB7" s="8">
        <v>1464.75</v>
      </c>
      <c r="CC7" s="4">
        <v>2</v>
      </c>
      <c r="CD7" s="8">
        <v>195.3</v>
      </c>
      <c r="CE7" s="7">
        <v>6.5</v>
      </c>
      <c r="CF7" s="7">
        <v>6.5</v>
      </c>
      <c r="CG7" s="2" t="s">
        <v>156</v>
      </c>
      <c r="CH7" s="2" t="s">
        <v>143</v>
      </c>
      <c r="CI7" s="2" t="s">
        <v>160</v>
      </c>
      <c r="CJ7" s="2" t="s">
        <v>196</v>
      </c>
      <c r="CK7" s="2" t="s">
        <v>159</v>
      </c>
      <c r="CL7" s="2" t="s">
        <v>146</v>
      </c>
      <c r="CM7" s="4">
        <v>4</v>
      </c>
      <c r="CN7" s="8">
        <v>413.92</v>
      </c>
      <c r="CO7" s="4">
        <v>3</v>
      </c>
      <c r="CP7" s="8">
        <v>310.44</v>
      </c>
      <c r="CQ7" s="7">
        <v>0.3333</v>
      </c>
      <c r="CR7" s="7">
        <v>0.3333</v>
      </c>
      <c r="CS7" s="2" t="s">
        <v>156</v>
      </c>
      <c r="CT7" s="2" t="s">
        <v>143</v>
      </c>
      <c r="CU7" s="2" t="s">
        <v>157</v>
      </c>
      <c r="CV7" s="2" t="s">
        <v>197</v>
      </c>
      <c r="CW7" s="2" t="s">
        <v>159</v>
      </c>
      <c r="CX7" s="2" t="s">
        <v>146</v>
      </c>
      <c r="CY7" s="4">
        <v>4</v>
      </c>
      <c r="CZ7" s="8">
        <v>439.36</v>
      </c>
      <c r="DA7" s="4">
        <v>1</v>
      </c>
      <c r="DB7" s="8">
        <v>108.81</v>
      </c>
      <c r="DC7" s="7">
        <v>3</v>
      </c>
      <c r="DD7" s="7">
        <v>3.0379</v>
      </c>
      <c r="DE7" s="2" t="s">
        <v>156</v>
      </c>
      <c r="DF7" s="2" t="s">
        <v>143</v>
      </c>
      <c r="DG7" s="2" t="s">
        <v>163</v>
      </c>
      <c r="DH7" s="2" t="s">
        <v>198</v>
      </c>
      <c r="DI7" s="2" t="s">
        <v>159</v>
      </c>
      <c r="DJ7" s="2" t="s">
        <v>146</v>
      </c>
      <c r="DK7" s="4">
        <v>6</v>
      </c>
      <c r="DL7" s="8">
        <v>569.85</v>
      </c>
      <c r="DM7" s="4">
        <v>6</v>
      </c>
      <c r="DN7" s="8">
        <v>545.5</v>
      </c>
      <c r="DO7" s="7"/>
      <c r="DP7" s="7">
        <v>0.0446</v>
      </c>
      <c r="DQ7" s="2" t="s">
        <v>156</v>
      </c>
      <c r="DR7" s="2" t="s">
        <v>143</v>
      </c>
      <c r="DS7" s="2" t="s">
        <v>157</v>
      </c>
      <c r="DT7" s="2" t="s">
        <v>199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166</v>
      </c>
      <c r="ED7" s="2" t="s">
        <v>167</v>
      </c>
      <c r="EE7" s="2" t="s">
        <v>146</v>
      </c>
      <c r="EF7" s="2" t="s">
        <v>200</v>
      </c>
      <c r="EG7" s="2" t="s">
        <v>159</v>
      </c>
      <c r="EH7" s="2" t="s">
        <v>146</v>
      </c>
      <c r="EI7" s="4">
        <v>3</v>
      </c>
      <c r="EJ7" s="8">
        <v>326.46</v>
      </c>
      <c r="EK7" s="4"/>
      <c r="EL7" s="8"/>
      <c r="EM7" s="7"/>
      <c r="EN7" s="7"/>
      <c r="EO7" s="2" t="s">
        <v>156</v>
      </c>
      <c r="EP7" s="2" t="s">
        <v>143</v>
      </c>
      <c r="EQ7" s="2" t="s">
        <v>169</v>
      </c>
      <c r="ER7" s="2" t="s">
        <v>201</v>
      </c>
      <c r="ES7" s="2" t="s">
        <v>159</v>
      </c>
      <c r="ET7" s="2" t="s">
        <v>146</v>
      </c>
      <c r="EU7" s="4">
        <v>1</v>
      </c>
      <c r="EV7" s="8">
        <v>114</v>
      </c>
      <c r="EW7" s="4">
        <v>2</v>
      </c>
      <c r="EX7" s="8">
        <v>228</v>
      </c>
      <c r="EY7" s="7">
        <v>-0.5</v>
      </c>
      <c r="EZ7" s="7">
        <v>-0.5</v>
      </c>
      <c r="FA7" s="2" t="s">
        <v>156</v>
      </c>
      <c r="FB7" s="2" t="s">
        <v>143</v>
      </c>
      <c r="FC7" s="2" t="s">
        <v>171</v>
      </c>
      <c r="FD7" s="2" t="s">
        <v>202</v>
      </c>
      <c r="FE7" s="2" t="s">
        <v>159</v>
      </c>
      <c r="FF7" s="2" t="s">
        <v>146</v>
      </c>
      <c r="FG7" s="4">
        <v>1</v>
      </c>
      <c r="FH7" s="8">
        <v>105.68</v>
      </c>
      <c r="FI7" s="4">
        <v>1</v>
      </c>
      <c r="FJ7" s="8">
        <v>105.68</v>
      </c>
      <c r="FK7" s="7"/>
      <c r="FL7" s="7"/>
      <c r="FM7" s="2" t="s">
        <v>156</v>
      </c>
      <c r="FN7" s="2" t="s">
        <v>143</v>
      </c>
      <c r="FO7" s="2" t="s">
        <v>173</v>
      </c>
      <c r="FP7" s="2" t="s">
        <v>203</v>
      </c>
      <c r="FQ7" s="2" t="s">
        <v>159</v>
      </c>
      <c r="FR7" s="2" t="s">
        <v>146</v>
      </c>
      <c r="FS7" s="4">
        <v>1</v>
      </c>
      <c r="FT7" s="8">
        <v>103.64</v>
      </c>
      <c r="FU7" s="4"/>
      <c r="FV7" s="8"/>
      <c r="FW7" s="7"/>
      <c r="FX7" s="7"/>
      <c r="FY7" s="2" t="s">
        <v>156</v>
      </c>
      <c r="FZ7" s="2" t="s">
        <v>143</v>
      </c>
      <c r="GA7" s="2" t="s">
        <v>204</v>
      </c>
      <c r="GB7" s="2" t="s">
        <v>205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181</v>
      </c>
      <c r="GL7" s="2" t="s">
        <v>143</v>
      </c>
      <c r="GM7" s="2" t="s">
        <v>146</v>
      </c>
      <c r="GN7" s="2" t="s">
        <v>146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179</v>
      </c>
      <c r="GZ7" s="2" t="s">
        <v>206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181</v>
      </c>
      <c r="HJ7" s="2" t="s">
        <v>143</v>
      </c>
      <c r="HK7" s="2" t="s">
        <v>146</v>
      </c>
      <c r="HL7" s="2" t="s">
        <v>146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4"/>
      <c r="IB7" s="8"/>
      <c r="IC7" s="4"/>
      <c r="ID7" s="8"/>
      <c r="IE7" s="7"/>
      <c r="IF7" s="7"/>
      <c r="IG7" s="2" t="s">
        <v>156</v>
      </c>
      <c r="IH7" s="2" t="s">
        <v>143</v>
      </c>
      <c r="II7" s="2" t="s">
        <v>146</v>
      </c>
      <c r="IJ7" s="2" t="s">
        <v>207</v>
      </c>
      <c r="IK7" s="2" t="s">
        <v>159</v>
      </c>
      <c r="IL7" s="2" t="s">
        <v>146</v>
      </c>
      <c r="IM7" s="4"/>
      <c r="IN7" s="8"/>
      <c r="IO7" s="4"/>
      <c r="IP7" s="8"/>
      <c r="IQ7" s="7"/>
      <c r="IR7" s="7"/>
      <c r="IS7" s="2" t="s">
        <v>146</v>
      </c>
      <c r="IT7" s="2" t="s">
        <v>146</v>
      </c>
      <c r="IU7" s="2" t="s">
        <v>146</v>
      </c>
      <c r="IV7" s="2" t="s">
        <v>146</v>
      </c>
      <c r="IW7" s="2" t="s">
        <v>146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184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167</v>
      </c>
      <c r="JS7" s="2" t="s">
        <v>185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186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167</v>
      </c>
      <c r="MA7" s="2" t="s">
        <v>187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167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167</v>
      </c>
      <c r="NW7" s="2" t="s">
        <v>188</v>
      </c>
      <c r="NX7" s="2" t="s">
        <v>208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167</v>
      </c>
      <c r="PG7" s="2" t="s">
        <v>191</v>
      </c>
      <c r="PH7" s="2" t="s">
        <v>209</v>
      </c>
      <c r="PI7" s="2" t="s">
        <v>159</v>
      </c>
      <c r="PJ7" s="2" t="s">
        <v>146</v>
      </c>
      <c r="PK7" s="4">
        <v>50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  <c r="QA7" s="4"/>
    </row>
    <row r="8">
      <c r="A8" s="2" t="s">
        <v>210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211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212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257</v>
      </c>
      <c r="AA8" s="4">
        <f>=ROUNDDOWN(49.4230769230769,0)</f>
      </c>
      <c r="AB8" s="5">
        <v>5.2</v>
      </c>
      <c r="AC8" s="2" t="s">
        <v>213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23</v>
      </c>
      <c r="AQ8" s="8">
        <v>2120.21</v>
      </c>
      <c r="AR8" s="4">
        <v>21</v>
      </c>
      <c r="AS8" s="8">
        <v>1805.19</v>
      </c>
      <c r="AT8" s="7">
        <v>0.0952</v>
      </c>
      <c r="AU8" s="7">
        <v>0.1745</v>
      </c>
      <c r="AV8" s="4">
        <v>100</v>
      </c>
      <c r="AW8" s="8">
        <v>9973.76</v>
      </c>
      <c r="AX8" s="4">
        <v>61</v>
      </c>
      <c r="AY8" s="8">
        <v>5889.26</v>
      </c>
      <c r="AZ8" s="7">
        <v>0.6393</v>
      </c>
      <c r="BA8" s="7">
        <v>0.6936</v>
      </c>
      <c r="BB8" s="7">
        <v>0.2126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0.4965</v>
      </c>
      <c r="BJ8" s="4">
        <v>23</v>
      </c>
      <c r="BK8" s="8">
        <v>2120.21</v>
      </c>
      <c r="BL8" s="2" t="s">
        <v>214</v>
      </c>
      <c r="BM8" s="7">
        <v>1</v>
      </c>
      <c r="BN8" s="7">
        <v>1</v>
      </c>
      <c r="BO8" s="4">
        <v>11</v>
      </c>
      <c r="BP8" s="8">
        <v>1003.2</v>
      </c>
      <c r="BQ8" s="4">
        <v>4</v>
      </c>
      <c r="BR8" s="8">
        <v>364.8</v>
      </c>
      <c r="BS8" s="7">
        <v>1.75</v>
      </c>
      <c r="BT8" s="7">
        <v>1.75</v>
      </c>
      <c r="BU8" s="2" t="s">
        <v>156</v>
      </c>
      <c r="BV8" s="2" t="s">
        <v>143</v>
      </c>
      <c r="BW8" s="2" t="s">
        <v>157</v>
      </c>
      <c r="BX8" s="2" t="s">
        <v>215</v>
      </c>
      <c r="BY8" s="2" t="s">
        <v>159</v>
      </c>
      <c r="BZ8" s="2" t="s">
        <v>146</v>
      </c>
      <c r="CA8" s="4">
        <v>3</v>
      </c>
      <c r="CB8" s="8">
        <v>263.67</v>
      </c>
      <c r="CC8" s="4">
        <v>2</v>
      </c>
      <c r="CD8" s="8">
        <v>175.78</v>
      </c>
      <c r="CE8" s="7">
        <v>0.5</v>
      </c>
      <c r="CF8" s="7">
        <v>0.5</v>
      </c>
      <c r="CG8" s="2" t="s">
        <v>156</v>
      </c>
      <c r="CH8" s="2" t="s">
        <v>143</v>
      </c>
      <c r="CI8" s="2" t="s">
        <v>160</v>
      </c>
      <c r="CJ8" s="2" t="s">
        <v>216</v>
      </c>
      <c r="CK8" s="2" t="s">
        <v>159</v>
      </c>
      <c r="CL8" s="2" t="s">
        <v>146</v>
      </c>
      <c r="CM8" s="4">
        <v>4</v>
      </c>
      <c r="CN8" s="8">
        <v>372.52</v>
      </c>
      <c r="CO8" s="4">
        <v>2</v>
      </c>
      <c r="CP8" s="8">
        <v>186.26</v>
      </c>
      <c r="CQ8" s="7">
        <v>1</v>
      </c>
      <c r="CR8" s="7">
        <v>1</v>
      </c>
      <c r="CS8" s="2" t="s">
        <v>156</v>
      </c>
      <c r="CT8" s="2" t="s">
        <v>143</v>
      </c>
      <c r="CU8" s="2" t="s">
        <v>157</v>
      </c>
      <c r="CV8" s="2" t="s">
        <v>217</v>
      </c>
      <c r="CW8" s="2" t="s">
        <v>159</v>
      </c>
      <c r="CX8" s="2" t="s">
        <v>146</v>
      </c>
      <c r="CY8" s="4">
        <v>3</v>
      </c>
      <c r="CZ8" s="8">
        <v>312.53</v>
      </c>
      <c r="DA8" s="4"/>
      <c r="DB8" s="8"/>
      <c r="DC8" s="7"/>
      <c r="DD8" s="7"/>
      <c r="DE8" s="2" t="s">
        <v>156</v>
      </c>
      <c r="DF8" s="2" t="s">
        <v>143</v>
      </c>
      <c r="DG8" s="2" t="s">
        <v>218</v>
      </c>
      <c r="DH8" s="2" t="s">
        <v>219</v>
      </c>
      <c r="DI8" s="2" t="s">
        <v>159</v>
      </c>
      <c r="DJ8" s="2" t="s">
        <v>146</v>
      </c>
      <c r="DK8" s="4">
        <v>1</v>
      </c>
      <c r="DL8" s="8">
        <v>74.52</v>
      </c>
      <c r="DM8" s="4">
        <v>13</v>
      </c>
      <c r="DN8" s="8">
        <v>1078.35</v>
      </c>
      <c r="DO8" s="7">
        <v>-0.9231</v>
      </c>
      <c r="DP8" s="7">
        <v>-0.9309</v>
      </c>
      <c r="DQ8" s="2" t="s">
        <v>156</v>
      </c>
      <c r="DR8" s="2" t="s">
        <v>143</v>
      </c>
      <c r="DS8" s="2" t="s">
        <v>157</v>
      </c>
      <c r="DT8" s="2" t="s">
        <v>220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166</v>
      </c>
      <c r="ED8" s="2" t="s">
        <v>167</v>
      </c>
      <c r="EE8" s="2" t="s">
        <v>146</v>
      </c>
      <c r="EF8" s="2" t="s">
        <v>168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169</v>
      </c>
      <c r="ER8" s="2" t="s">
        <v>221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222</v>
      </c>
      <c r="FD8" s="2" t="s">
        <v>223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173</v>
      </c>
      <c r="FP8" s="2" t="s">
        <v>224</v>
      </c>
      <c r="FQ8" s="2" t="s">
        <v>159</v>
      </c>
      <c r="FR8" s="2" t="s">
        <v>146</v>
      </c>
      <c r="FS8" s="4">
        <v>1</v>
      </c>
      <c r="FT8" s="8">
        <v>93.77</v>
      </c>
      <c r="FU8" s="4"/>
      <c r="FV8" s="8"/>
      <c r="FW8" s="7"/>
      <c r="FX8" s="7"/>
      <c r="FY8" s="2" t="s">
        <v>156</v>
      </c>
      <c r="FZ8" s="2" t="s">
        <v>143</v>
      </c>
      <c r="GA8" s="2" t="s">
        <v>204</v>
      </c>
      <c r="GB8" s="2" t="s">
        <v>225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226</v>
      </c>
      <c r="GN8" s="2" t="s">
        <v>227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156</v>
      </c>
      <c r="GX8" s="2" t="s">
        <v>143</v>
      </c>
      <c r="GY8" s="2" t="s">
        <v>228</v>
      </c>
      <c r="GZ8" s="2" t="s">
        <v>229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156</v>
      </c>
      <c r="HJ8" s="2" t="s">
        <v>143</v>
      </c>
      <c r="HK8" s="2" t="s">
        <v>230</v>
      </c>
      <c r="HL8" s="2" t="s">
        <v>146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4"/>
      <c r="IB8" s="8"/>
      <c r="IC8" s="4"/>
      <c r="ID8" s="8"/>
      <c r="IE8" s="7"/>
      <c r="IF8" s="7"/>
      <c r="IG8" s="2" t="s">
        <v>156</v>
      </c>
      <c r="IH8" s="2" t="s">
        <v>143</v>
      </c>
      <c r="II8" s="2" t="s">
        <v>146</v>
      </c>
      <c r="IJ8" s="2" t="s">
        <v>231</v>
      </c>
      <c r="IK8" s="2" t="s">
        <v>159</v>
      </c>
      <c r="IL8" s="2" t="s">
        <v>146</v>
      </c>
      <c r="IM8" s="4"/>
      <c r="IN8" s="8"/>
      <c r="IO8" s="4"/>
      <c r="IP8" s="8"/>
      <c r="IQ8" s="7"/>
      <c r="IR8" s="7"/>
      <c r="IS8" s="2" t="s">
        <v>146</v>
      </c>
      <c r="IT8" s="2" t="s">
        <v>146</v>
      </c>
      <c r="IU8" s="2" t="s">
        <v>146</v>
      </c>
      <c r="IV8" s="2" t="s">
        <v>146</v>
      </c>
      <c r="IW8" s="2" t="s">
        <v>146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184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167</v>
      </c>
      <c r="JS8" s="2" t="s">
        <v>185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186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167</v>
      </c>
      <c r="MA8" s="2" t="s">
        <v>187</v>
      </c>
      <c r="MB8" s="2" t="s">
        <v>232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167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167</v>
      </c>
      <c r="NW8" s="2" t="s">
        <v>233</v>
      </c>
      <c r="NX8" s="2" t="s">
        <v>234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167</v>
      </c>
      <c r="PG8" s="2" t="s">
        <v>191</v>
      </c>
      <c r="PH8" s="2" t="s">
        <v>235</v>
      </c>
      <c r="PI8" s="2" t="s">
        <v>159</v>
      </c>
      <c r="PJ8" s="2" t="s">
        <v>146</v>
      </c>
      <c r="PK8" s="4"/>
      <c r="PL8" s="4">
        <v>14</v>
      </c>
      <c r="PM8" s="4"/>
      <c r="PN8" s="4">
        <v>243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40</v>
      </c>
    </row>
    <row r="9">
      <c r="A9" s="2" t="s">
        <v>236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211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212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146</v>
      </c>
      <c r="AA9" s="4">
        <f>=ROUNDDOWN(18.0246913580247,0)</f>
      </c>
      <c r="AB9" s="5">
        <v>8.1</v>
      </c>
      <c r="AC9" s="2" t="s">
        <v>213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77</v>
      </c>
      <c r="AQ9" s="8">
        <v>7853.55</v>
      </c>
      <c r="AR9" s="4">
        <v>40</v>
      </c>
      <c r="AS9" s="8">
        <v>4084.07</v>
      </c>
      <c r="AT9" s="7">
        <v>0.925</v>
      </c>
      <c r="AU9" s="7">
        <v>0.923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0.7874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77</v>
      </c>
      <c r="BK9" s="8">
        <v>7853.55</v>
      </c>
      <c r="BL9" s="2" t="s">
        <v>237</v>
      </c>
      <c r="BM9" s="7">
        <v>1</v>
      </c>
      <c r="BN9" s="7">
        <v>1</v>
      </c>
      <c r="BO9" s="4">
        <v>20</v>
      </c>
      <c r="BP9" s="8">
        <v>2016</v>
      </c>
      <c r="BQ9" s="4">
        <v>12</v>
      </c>
      <c r="BR9" s="8">
        <v>1209.6</v>
      </c>
      <c r="BS9" s="7">
        <v>0.6667</v>
      </c>
      <c r="BT9" s="7">
        <v>0.6667</v>
      </c>
      <c r="BU9" s="2" t="s">
        <v>156</v>
      </c>
      <c r="BV9" s="2" t="s">
        <v>143</v>
      </c>
      <c r="BW9" s="2" t="s">
        <v>157</v>
      </c>
      <c r="BX9" s="2" t="s">
        <v>198</v>
      </c>
      <c r="BY9" s="2" t="s">
        <v>159</v>
      </c>
      <c r="BZ9" s="2" t="s">
        <v>146</v>
      </c>
      <c r="CA9" s="4">
        <v>5</v>
      </c>
      <c r="CB9" s="8">
        <v>488.25</v>
      </c>
      <c r="CC9" s="4">
        <v>2</v>
      </c>
      <c r="CD9" s="8">
        <v>195.3</v>
      </c>
      <c r="CE9" s="7">
        <v>1.5</v>
      </c>
      <c r="CF9" s="7">
        <v>1.5</v>
      </c>
      <c r="CG9" s="2" t="s">
        <v>156</v>
      </c>
      <c r="CH9" s="2" t="s">
        <v>143</v>
      </c>
      <c r="CI9" s="2" t="s">
        <v>160</v>
      </c>
      <c r="CJ9" s="2" t="s">
        <v>238</v>
      </c>
      <c r="CK9" s="2" t="s">
        <v>159</v>
      </c>
      <c r="CL9" s="2" t="s">
        <v>146</v>
      </c>
      <c r="CM9" s="4">
        <v>10</v>
      </c>
      <c r="CN9" s="8">
        <v>1034.8</v>
      </c>
      <c r="CO9" s="4">
        <v>8</v>
      </c>
      <c r="CP9" s="8">
        <v>827.84</v>
      </c>
      <c r="CQ9" s="7">
        <v>0.25</v>
      </c>
      <c r="CR9" s="7">
        <v>0.25</v>
      </c>
      <c r="CS9" s="2" t="s">
        <v>156</v>
      </c>
      <c r="CT9" s="2" t="s">
        <v>143</v>
      </c>
      <c r="CU9" s="2" t="s">
        <v>157</v>
      </c>
      <c r="CV9" s="2" t="s">
        <v>206</v>
      </c>
      <c r="CW9" s="2" t="s">
        <v>159</v>
      </c>
      <c r="CX9" s="2" t="s">
        <v>146</v>
      </c>
      <c r="CY9" s="4">
        <v>30</v>
      </c>
      <c r="CZ9" s="8">
        <v>3108.9</v>
      </c>
      <c r="DA9" s="4"/>
      <c r="DB9" s="8"/>
      <c r="DC9" s="7"/>
      <c r="DD9" s="7"/>
      <c r="DE9" s="2" t="s">
        <v>156</v>
      </c>
      <c r="DF9" s="2" t="s">
        <v>143</v>
      </c>
      <c r="DG9" s="2" t="s">
        <v>218</v>
      </c>
      <c r="DH9" s="2" t="s">
        <v>239</v>
      </c>
      <c r="DI9" s="2" t="s">
        <v>159</v>
      </c>
      <c r="DJ9" s="2" t="s">
        <v>146</v>
      </c>
      <c r="DK9" s="4">
        <v>5</v>
      </c>
      <c r="DL9" s="8">
        <v>457.83</v>
      </c>
      <c r="DM9" s="4">
        <v>10</v>
      </c>
      <c r="DN9" s="8">
        <v>954.62</v>
      </c>
      <c r="DO9" s="7">
        <v>-0.5</v>
      </c>
      <c r="DP9" s="7">
        <v>-0.5204</v>
      </c>
      <c r="DQ9" s="2" t="s">
        <v>156</v>
      </c>
      <c r="DR9" s="2" t="s">
        <v>143</v>
      </c>
      <c r="DS9" s="2" t="s">
        <v>157</v>
      </c>
      <c r="DT9" s="2" t="s">
        <v>240</v>
      </c>
      <c r="DU9" s="2" t="s">
        <v>159</v>
      </c>
      <c r="DV9" s="2" t="s">
        <v>146</v>
      </c>
      <c r="DW9" s="4"/>
      <c r="DX9" s="8"/>
      <c r="DY9" s="4"/>
      <c r="DZ9" s="8"/>
      <c r="EA9" s="7"/>
      <c r="EB9" s="7"/>
      <c r="EC9" s="2" t="s">
        <v>166</v>
      </c>
      <c r="ED9" s="2" t="s">
        <v>167</v>
      </c>
      <c r="EE9" s="2" t="s">
        <v>146</v>
      </c>
      <c r="EF9" s="2" t="s">
        <v>241</v>
      </c>
      <c r="EG9" s="2" t="s">
        <v>159</v>
      </c>
      <c r="EH9" s="2" t="s">
        <v>146</v>
      </c>
      <c r="EI9" s="4">
        <v>3</v>
      </c>
      <c r="EJ9" s="8">
        <v>326.46</v>
      </c>
      <c r="EK9" s="4">
        <v>3</v>
      </c>
      <c r="EL9" s="8">
        <v>326.46</v>
      </c>
      <c r="EM9" s="7"/>
      <c r="EN9" s="7"/>
      <c r="EO9" s="2" t="s">
        <v>156</v>
      </c>
      <c r="EP9" s="2" t="s">
        <v>143</v>
      </c>
      <c r="EQ9" s="2" t="s">
        <v>169</v>
      </c>
      <c r="ER9" s="2" t="s">
        <v>242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223</v>
      </c>
      <c r="FE9" s="2" t="s">
        <v>159</v>
      </c>
      <c r="FF9" s="2" t="s">
        <v>146</v>
      </c>
      <c r="FG9" s="4">
        <v>1</v>
      </c>
      <c r="FH9" s="8">
        <v>105.68</v>
      </c>
      <c r="FI9" s="4"/>
      <c r="FJ9" s="8"/>
      <c r="FK9" s="7"/>
      <c r="FL9" s="7"/>
      <c r="FM9" s="2" t="s">
        <v>156</v>
      </c>
      <c r="FN9" s="2" t="s">
        <v>143</v>
      </c>
      <c r="FO9" s="2" t="s">
        <v>243</v>
      </c>
      <c r="FP9" s="2" t="s">
        <v>244</v>
      </c>
      <c r="FQ9" s="2" t="s">
        <v>159</v>
      </c>
      <c r="FR9" s="2" t="s">
        <v>146</v>
      </c>
      <c r="FS9" s="4">
        <v>2</v>
      </c>
      <c r="FT9" s="8">
        <v>207.28</v>
      </c>
      <c r="FU9" s="4"/>
      <c r="FV9" s="8"/>
      <c r="FW9" s="7"/>
      <c r="FX9" s="7"/>
      <c r="FY9" s="2" t="s">
        <v>156</v>
      </c>
      <c r="FZ9" s="2" t="s">
        <v>143</v>
      </c>
      <c r="GA9" s="2" t="s">
        <v>245</v>
      </c>
      <c r="GB9" s="2" t="s">
        <v>246</v>
      </c>
      <c r="GC9" s="2" t="s">
        <v>159</v>
      </c>
      <c r="GD9" s="2" t="s">
        <v>146</v>
      </c>
      <c r="GE9" s="4">
        <v>1</v>
      </c>
      <c r="GF9" s="8">
        <v>108.35</v>
      </c>
      <c r="GG9" s="4">
        <v>5</v>
      </c>
      <c r="GH9" s="8">
        <v>570.25</v>
      </c>
      <c r="GI9" s="7">
        <v>-0.8</v>
      </c>
      <c r="GJ9" s="7">
        <v>-0.81</v>
      </c>
      <c r="GK9" s="2" t="s">
        <v>156</v>
      </c>
      <c r="GL9" s="2" t="s">
        <v>143</v>
      </c>
      <c r="GM9" s="2" t="s">
        <v>226</v>
      </c>
      <c r="GN9" s="2" t="s">
        <v>247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156</v>
      </c>
      <c r="GX9" s="2" t="s">
        <v>143</v>
      </c>
      <c r="GY9" s="2" t="s">
        <v>228</v>
      </c>
      <c r="GZ9" s="2" t="s">
        <v>248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230</v>
      </c>
      <c r="HL9" s="2" t="s">
        <v>146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4"/>
      <c r="IB9" s="8"/>
      <c r="IC9" s="4"/>
      <c r="ID9" s="8"/>
      <c r="IE9" s="7"/>
      <c r="IF9" s="7"/>
      <c r="IG9" s="2" t="s">
        <v>156</v>
      </c>
      <c r="IH9" s="2" t="s">
        <v>143</v>
      </c>
      <c r="II9" s="2" t="s">
        <v>146</v>
      </c>
      <c r="IJ9" s="2" t="s">
        <v>249</v>
      </c>
      <c r="IK9" s="2" t="s">
        <v>159</v>
      </c>
      <c r="IL9" s="2" t="s">
        <v>146</v>
      </c>
      <c r="IM9" s="4"/>
      <c r="IN9" s="8"/>
      <c r="IO9" s="4"/>
      <c r="IP9" s="8"/>
      <c r="IQ9" s="7"/>
      <c r="IR9" s="7"/>
      <c r="IS9" s="2" t="s">
        <v>146</v>
      </c>
      <c r="IT9" s="2" t="s">
        <v>146</v>
      </c>
      <c r="IU9" s="2" t="s">
        <v>146</v>
      </c>
      <c r="IV9" s="2" t="s">
        <v>146</v>
      </c>
      <c r="IW9" s="2" t="s">
        <v>146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184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167</v>
      </c>
      <c r="JS9" s="2" t="s">
        <v>185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186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167</v>
      </c>
      <c r="MA9" s="2" t="s">
        <v>187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167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167</v>
      </c>
      <c r="NW9" s="2" t="s">
        <v>233</v>
      </c>
      <c r="NX9" s="2" t="s">
        <v>250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167</v>
      </c>
      <c r="PG9" s="2" t="s">
        <v>251</v>
      </c>
      <c r="PH9" s="2" t="s">
        <v>252</v>
      </c>
      <c r="PI9" s="2" t="s">
        <v>159</v>
      </c>
      <c r="PJ9" s="2" t="s">
        <v>146</v>
      </c>
      <c r="PK9" s="4">
        <v>10</v>
      </c>
      <c r="PL9" s="4">
        <v>2</v>
      </c>
      <c r="PM9" s="4"/>
      <c r="PN9" s="4">
        <v>134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160</v>
      </c>
    </row>
    <row r="10">
      <c r="A10" s="2" t="s">
        <v>253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141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257</v>
      </c>
      <c r="T10" s="2" t="s">
        <v>148</v>
      </c>
      <c r="U10" s="2" t="s">
        <v>149</v>
      </c>
      <c r="V10" s="2" t="s">
        <v>258</v>
      </c>
      <c r="W10" s="2" t="s">
        <v>152</v>
      </c>
      <c r="X10" s="2" t="s">
        <v>146</v>
      </c>
      <c r="Y10" s="2" t="s">
        <v>259</v>
      </c>
      <c r="Z10" s="4">
        <v>137</v>
      </c>
      <c r="AA10" s="4">
        <f>=ROUNDDOWN(24.0350877192982,0)</f>
      </c>
      <c r="AB10" s="5">
        <v>5.7</v>
      </c>
      <c r="AC10" s="2" t="s">
        <v>146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34</v>
      </c>
      <c r="AQ10" s="8">
        <v>3082.84</v>
      </c>
      <c r="AR10" s="4">
        <v>37</v>
      </c>
      <c r="AS10" s="8">
        <v>3369.77</v>
      </c>
      <c r="AT10" s="7">
        <v>-0.0811</v>
      </c>
      <c r="AU10" s="7">
        <v>-0.0851</v>
      </c>
      <c r="AV10" s="4">
        <v>72</v>
      </c>
      <c r="AW10" s="8">
        <v>6932.16</v>
      </c>
      <c r="AX10" s="4">
        <v>70</v>
      </c>
      <c r="AY10" s="8">
        <v>6596.11</v>
      </c>
      <c r="AZ10" s="7">
        <v>0.0286</v>
      </c>
      <c r="BA10" s="7">
        <v>0.0509</v>
      </c>
      <c r="BB10" s="7">
        <v>0.4447</v>
      </c>
      <c r="BC10" s="4">
        <v>72</v>
      </c>
      <c r="BD10" s="8">
        <v>6932.16</v>
      </c>
      <c r="BE10" s="4">
        <v>70</v>
      </c>
      <c r="BF10" s="8">
        <v>6596.11</v>
      </c>
      <c r="BG10" s="7">
        <v>0.0286</v>
      </c>
      <c r="BH10" s="7">
        <v>0.0509</v>
      </c>
      <c r="BI10" s="7">
        <v>1</v>
      </c>
      <c r="BJ10" s="4">
        <v>34</v>
      </c>
      <c r="BK10" s="8">
        <v>3082.84</v>
      </c>
      <c r="BL10" s="2" t="s">
        <v>260</v>
      </c>
      <c r="BM10" s="7">
        <v>1</v>
      </c>
      <c r="BN10" s="7">
        <v>1</v>
      </c>
      <c r="BO10" s="4">
        <v>6</v>
      </c>
      <c r="BP10" s="8">
        <v>535.8</v>
      </c>
      <c r="BQ10" s="4">
        <v>10</v>
      </c>
      <c r="BR10" s="8">
        <v>893</v>
      </c>
      <c r="BS10" s="7">
        <v>-0.4</v>
      </c>
      <c r="BT10" s="7">
        <v>-0.4</v>
      </c>
      <c r="BU10" s="2" t="s">
        <v>156</v>
      </c>
      <c r="BV10" s="2" t="s">
        <v>143</v>
      </c>
      <c r="BW10" s="2" t="s">
        <v>259</v>
      </c>
      <c r="BX10" s="2" t="s">
        <v>158</v>
      </c>
      <c r="BY10" s="2" t="s">
        <v>159</v>
      </c>
      <c r="BZ10" s="2" t="s">
        <v>146</v>
      </c>
      <c r="CA10" s="4">
        <v>13</v>
      </c>
      <c r="CB10" s="8">
        <v>1142.57</v>
      </c>
      <c r="CC10" s="4">
        <v>8</v>
      </c>
      <c r="CD10" s="8">
        <v>703.12</v>
      </c>
      <c r="CE10" s="7">
        <v>0.625</v>
      </c>
      <c r="CF10" s="7">
        <v>0.625</v>
      </c>
      <c r="CG10" s="2" t="s">
        <v>156</v>
      </c>
      <c r="CH10" s="2" t="s">
        <v>143</v>
      </c>
      <c r="CI10" s="2" t="s">
        <v>160</v>
      </c>
      <c r="CJ10" s="2" t="s">
        <v>161</v>
      </c>
      <c r="CK10" s="2" t="s">
        <v>159</v>
      </c>
      <c r="CL10" s="2" t="s">
        <v>146</v>
      </c>
      <c r="CM10" s="4">
        <v>6</v>
      </c>
      <c r="CN10" s="8">
        <v>558.78</v>
      </c>
      <c r="CO10" s="4">
        <v>11</v>
      </c>
      <c r="CP10" s="8">
        <v>1024.43</v>
      </c>
      <c r="CQ10" s="7">
        <v>-0.4545</v>
      </c>
      <c r="CR10" s="7">
        <v>-0.4545</v>
      </c>
      <c r="CS10" s="2" t="s">
        <v>156</v>
      </c>
      <c r="CT10" s="2" t="s">
        <v>143</v>
      </c>
      <c r="CU10" s="2" t="s">
        <v>261</v>
      </c>
      <c r="CV10" s="2" t="s">
        <v>158</v>
      </c>
      <c r="CW10" s="2" t="s">
        <v>159</v>
      </c>
      <c r="CX10" s="2" t="s">
        <v>146</v>
      </c>
      <c r="CY10" s="4"/>
      <c r="CZ10" s="8"/>
      <c r="DA10" s="4"/>
      <c r="DB10" s="8"/>
      <c r="DC10" s="7"/>
      <c r="DD10" s="7"/>
      <c r="DE10" s="2" t="s">
        <v>156</v>
      </c>
      <c r="DF10" s="2" t="s">
        <v>143</v>
      </c>
      <c r="DG10" s="2" t="s">
        <v>163</v>
      </c>
      <c r="DH10" s="2" t="s">
        <v>262</v>
      </c>
      <c r="DI10" s="2" t="s">
        <v>159</v>
      </c>
      <c r="DJ10" s="2" t="s">
        <v>146</v>
      </c>
      <c r="DK10" s="4">
        <v>3</v>
      </c>
      <c r="DL10" s="8">
        <v>263.01</v>
      </c>
      <c r="DM10" s="4">
        <v>2</v>
      </c>
      <c r="DN10" s="8">
        <v>153.42</v>
      </c>
      <c r="DO10" s="7">
        <v>0.5</v>
      </c>
      <c r="DP10" s="7">
        <v>0.7143</v>
      </c>
      <c r="DQ10" s="2" t="s">
        <v>156</v>
      </c>
      <c r="DR10" s="2" t="s">
        <v>143</v>
      </c>
      <c r="DS10" s="2" t="s">
        <v>263</v>
      </c>
      <c r="DT10" s="2" t="s">
        <v>240</v>
      </c>
      <c r="DU10" s="2" t="s">
        <v>159</v>
      </c>
      <c r="DV10" s="2" t="s">
        <v>146</v>
      </c>
      <c r="DW10" s="4">
        <v>1</v>
      </c>
      <c r="DX10" s="8">
        <v>100.14</v>
      </c>
      <c r="DY10" s="4">
        <v>5</v>
      </c>
      <c r="DZ10" s="8">
        <v>500.7</v>
      </c>
      <c r="EA10" s="7">
        <v>-0.8</v>
      </c>
      <c r="EB10" s="7">
        <v>-0.8</v>
      </c>
      <c r="EC10" s="2" t="s">
        <v>156</v>
      </c>
      <c r="ED10" s="2" t="s">
        <v>143</v>
      </c>
      <c r="EE10" s="2" t="s">
        <v>146</v>
      </c>
      <c r="EF10" s="2" t="s">
        <v>264</v>
      </c>
      <c r="EG10" s="2" t="s">
        <v>159</v>
      </c>
      <c r="EH10" s="2" t="s">
        <v>146</v>
      </c>
      <c r="EI10" s="4">
        <v>2</v>
      </c>
      <c r="EJ10" s="8">
        <v>181.16</v>
      </c>
      <c r="EK10" s="4"/>
      <c r="EL10" s="8"/>
      <c r="EM10" s="7"/>
      <c r="EN10" s="7"/>
      <c r="EO10" s="2" t="s">
        <v>156</v>
      </c>
      <c r="EP10" s="2" t="s">
        <v>143</v>
      </c>
      <c r="EQ10" s="2" t="s">
        <v>265</v>
      </c>
      <c r="ER10" s="2" t="s">
        <v>158</v>
      </c>
      <c r="ES10" s="2" t="s">
        <v>159</v>
      </c>
      <c r="ET10" s="2" t="s">
        <v>146</v>
      </c>
      <c r="EU10" s="4">
        <v>2</v>
      </c>
      <c r="EV10" s="8">
        <v>206.28</v>
      </c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266</v>
      </c>
      <c r="FE10" s="2" t="s">
        <v>159</v>
      </c>
      <c r="FF10" s="2" t="s">
        <v>146</v>
      </c>
      <c r="FG10" s="4">
        <v>1</v>
      </c>
      <c r="FH10" s="8">
        <v>95.1</v>
      </c>
      <c r="FI10" s="4">
        <v>1</v>
      </c>
      <c r="FJ10" s="8">
        <v>95.1</v>
      </c>
      <c r="FK10" s="7"/>
      <c r="FL10" s="7"/>
      <c r="FM10" s="2" t="s">
        <v>156</v>
      </c>
      <c r="FN10" s="2" t="s">
        <v>143</v>
      </c>
      <c r="FO10" s="2" t="s">
        <v>173</v>
      </c>
      <c r="FP10" s="2" t="s">
        <v>223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204</v>
      </c>
      <c r="GB10" s="2" t="s">
        <v>267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181</v>
      </c>
      <c r="GL10" s="2" t="s">
        <v>143</v>
      </c>
      <c r="GM10" s="2" t="s">
        <v>146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228</v>
      </c>
      <c r="GZ10" s="2" t="s">
        <v>158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156</v>
      </c>
      <c r="HJ10" s="2" t="s">
        <v>143</v>
      </c>
      <c r="HK10" s="2" t="s">
        <v>268</v>
      </c>
      <c r="HL10" s="2" t="s">
        <v>146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4"/>
      <c r="IB10" s="8"/>
      <c r="IC10" s="4"/>
      <c r="ID10" s="8"/>
      <c r="IE10" s="7"/>
      <c r="IF10" s="7"/>
      <c r="IG10" s="2" t="s">
        <v>156</v>
      </c>
      <c r="IH10" s="2" t="s">
        <v>143</v>
      </c>
      <c r="II10" s="2" t="s">
        <v>146</v>
      </c>
      <c r="IJ10" s="2" t="s">
        <v>269</v>
      </c>
      <c r="IK10" s="2" t="s">
        <v>159</v>
      </c>
      <c r="IL10" s="2" t="s">
        <v>146</v>
      </c>
      <c r="IM10" s="4"/>
      <c r="IN10" s="8"/>
      <c r="IO10" s="4"/>
      <c r="IP10" s="8"/>
      <c r="IQ10" s="7"/>
      <c r="IR10" s="7"/>
      <c r="IS10" s="2" t="s">
        <v>146</v>
      </c>
      <c r="IT10" s="2" t="s">
        <v>146</v>
      </c>
      <c r="IU10" s="2" t="s">
        <v>146</v>
      </c>
      <c r="IV10" s="2" t="s">
        <v>146</v>
      </c>
      <c r="IW10" s="2" t="s">
        <v>146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184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167</v>
      </c>
      <c r="JS10" s="2" t="s">
        <v>185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270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167</v>
      </c>
      <c r="MA10" s="2" t="s">
        <v>271</v>
      </c>
      <c r="MB10" s="2" t="s">
        <v>272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273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167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167</v>
      </c>
      <c r="NW10" s="2" t="s">
        <v>274</v>
      </c>
      <c r="NX10" s="2" t="s">
        <v>275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167</v>
      </c>
      <c r="PG10" s="2" t="s">
        <v>191</v>
      </c>
      <c r="PH10" s="2" t="s">
        <v>276</v>
      </c>
      <c r="PI10" s="2" t="s">
        <v>159</v>
      </c>
      <c r="PJ10" s="2" t="s">
        <v>146</v>
      </c>
      <c r="PK10" s="4">
        <v>137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278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257</v>
      </c>
      <c r="T11" s="2" t="s">
        <v>148</v>
      </c>
      <c r="U11" s="2" t="s">
        <v>149</v>
      </c>
      <c r="V11" s="2" t="s">
        <v>258</v>
      </c>
      <c r="W11" s="2" t="s">
        <v>152</v>
      </c>
      <c r="X11" s="2" t="s">
        <v>146</v>
      </c>
      <c r="Y11" s="2" t="s">
        <v>259</v>
      </c>
      <c r="Z11" s="4">
        <v>154</v>
      </c>
      <c r="AA11" s="4">
        <f>=ROUNDDOWN(26.551724137931,0)</f>
      </c>
      <c r="AB11" s="5">
        <v>5.8</v>
      </c>
      <c r="AC11" s="2" t="s">
        <v>146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38</v>
      </c>
      <c r="AQ11" s="8">
        <v>3849.32</v>
      </c>
      <c r="AR11" s="4">
        <v>33</v>
      </c>
      <c r="AS11" s="8">
        <v>3226.34</v>
      </c>
      <c r="AT11" s="7">
        <v>0.1515</v>
      </c>
      <c r="AU11" s="7">
        <v>0.1931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0.5553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38</v>
      </c>
      <c r="BK11" s="8">
        <v>3849.32</v>
      </c>
      <c r="BL11" s="2" t="s">
        <v>279</v>
      </c>
      <c r="BM11" s="7">
        <v>1</v>
      </c>
      <c r="BN11" s="7">
        <v>1</v>
      </c>
      <c r="BO11" s="4">
        <v>11</v>
      </c>
      <c r="BP11" s="8">
        <v>1085.7</v>
      </c>
      <c r="BQ11" s="4">
        <v>13</v>
      </c>
      <c r="BR11" s="8">
        <v>1283.1</v>
      </c>
      <c r="BS11" s="7">
        <v>-0.1538</v>
      </c>
      <c r="BT11" s="7">
        <v>-0.1538</v>
      </c>
      <c r="BU11" s="2" t="s">
        <v>156</v>
      </c>
      <c r="BV11" s="2" t="s">
        <v>143</v>
      </c>
      <c r="BW11" s="2" t="s">
        <v>259</v>
      </c>
      <c r="BX11" s="2" t="s">
        <v>158</v>
      </c>
      <c r="BY11" s="2" t="s">
        <v>159</v>
      </c>
      <c r="BZ11" s="2" t="s">
        <v>146</v>
      </c>
      <c r="CA11" s="4">
        <v>8</v>
      </c>
      <c r="CB11" s="8">
        <v>781.2</v>
      </c>
      <c r="CC11" s="4">
        <v>3</v>
      </c>
      <c r="CD11" s="8">
        <v>292.95</v>
      </c>
      <c r="CE11" s="7">
        <v>1.6667</v>
      </c>
      <c r="CF11" s="7">
        <v>1.6667</v>
      </c>
      <c r="CG11" s="2" t="s">
        <v>156</v>
      </c>
      <c r="CH11" s="2" t="s">
        <v>143</v>
      </c>
      <c r="CI11" s="2" t="s">
        <v>160</v>
      </c>
      <c r="CJ11" s="2" t="s">
        <v>216</v>
      </c>
      <c r="CK11" s="2" t="s">
        <v>159</v>
      </c>
      <c r="CL11" s="2" t="s">
        <v>146</v>
      </c>
      <c r="CM11" s="4">
        <v>7</v>
      </c>
      <c r="CN11" s="8">
        <v>724.36</v>
      </c>
      <c r="CO11" s="4">
        <v>5</v>
      </c>
      <c r="CP11" s="8">
        <v>517.4</v>
      </c>
      <c r="CQ11" s="7">
        <v>0.4</v>
      </c>
      <c r="CR11" s="7">
        <v>0.4</v>
      </c>
      <c r="CS11" s="2" t="s">
        <v>156</v>
      </c>
      <c r="CT11" s="2" t="s">
        <v>143</v>
      </c>
      <c r="CU11" s="2" t="s">
        <v>261</v>
      </c>
      <c r="CV11" s="2" t="s">
        <v>280</v>
      </c>
      <c r="CW11" s="2" t="s">
        <v>159</v>
      </c>
      <c r="CX11" s="2" t="s">
        <v>146</v>
      </c>
      <c r="CY11" s="4">
        <v>1</v>
      </c>
      <c r="CZ11" s="8">
        <v>111.91</v>
      </c>
      <c r="DA11" s="4"/>
      <c r="DB11" s="8"/>
      <c r="DC11" s="7"/>
      <c r="DD11" s="7"/>
      <c r="DE11" s="2" t="s">
        <v>156</v>
      </c>
      <c r="DF11" s="2" t="s">
        <v>143</v>
      </c>
      <c r="DG11" s="2" t="s">
        <v>163</v>
      </c>
      <c r="DH11" s="2" t="s">
        <v>281</v>
      </c>
      <c r="DI11" s="2" t="s">
        <v>159</v>
      </c>
      <c r="DJ11" s="2" t="s">
        <v>146</v>
      </c>
      <c r="DK11" s="4">
        <v>4</v>
      </c>
      <c r="DL11" s="8">
        <v>377.95</v>
      </c>
      <c r="DM11" s="4">
        <v>7</v>
      </c>
      <c r="DN11" s="8">
        <v>584.47</v>
      </c>
      <c r="DO11" s="7">
        <v>-0.4286</v>
      </c>
      <c r="DP11" s="7">
        <v>-0.3533</v>
      </c>
      <c r="DQ11" s="2" t="s">
        <v>156</v>
      </c>
      <c r="DR11" s="2" t="s">
        <v>143</v>
      </c>
      <c r="DS11" s="2" t="s">
        <v>263</v>
      </c>
      <c r="DT11" s="2" t="s">
        <v>282</v>
      </c>
      <c r="DU11" s="2" t="s">
        <v>159</v>
      </c>
      <c r="DV11" s="2" t="s">
        <v>146</v>
      </c>
      <c r="DW11" s="4">
        <v>6</v>
      </c>
      <c r="DX11" s="8">
        <v>667.56</v>
      </c>
      <c r="DY11" s="4">
        <v>3</v>
      </c>
      <c r="DZ11" s="8">
        <v>333.78</v>
      </c>
      <c r="EA11" s="7">
        <v>1</v>
      </c>
      <c r="EB11" s="7">
        <v>1</v>
      </c>
      <c r="EC11" s="2" t="s">
        <v>156</v>
      </c>
      <c r="ED11" s="2" t="s">
        <v>143</v>
      </c>
      <c r="EE11" s="2" t="s">
        <v>146</v>
      </c>
      <c r="EF11" s="2" t="s">
        <v>264</v>
      </c>
      <c r="EG11" s="2" t="s">
        <v>159</v>
      </c>
      <c r="EH11" s="2" t="s">
        <v>146</v>
      </c>
      <c r="EI11" s="4">
        <v>1</v>
      </c>
      <c r="EJ11" s="8">
        <v>100.64</v>
      </c>
      <c r="EK11" s="4">
        <v>1</v>
      </c>
      <c r="EL11" s="8">
        <v>100.64</v>
      </c>
      <c r="EM11" s="7"/>
      <c r="EN11" s="7"/>
      <c r="EO11" s="2" t="s">
        <v>156</v>
      </c>
      <c r="EP11" s="2" t="s">
        <v>143</v>
      </c>
      <c r="EQ11" s="2" t="s">
        <v>265</v>
      </c>
      <c r="ER11" s="2" t="s">
        <v>283</v>
      </c>
      <c r="ES11" s="2" t="s">
        <v>159</v>
      </c>
      <c r="ET11" s="2" t="s">
        <v>146</v>
      </c>
      <c r="EU11" s="4"/>
      <c r="EV11" s="8"/>
      <c r="EW11" s="4">
        <v>1</v>
      </c>
      <c r="EX11" s="8">
        <v>114</v>
      </c>
      <c r="EY11" s="7">
        <v>-1</v>
      </c>
      <c r="EZ11" s="7">
        <v>-1</v>
      </c>
      <c r="FA11" s="2" t="s">
        <v>156</v>
      </c>
      <c r="FB11" s="2" t="s">
        <v>143</v>
      </c>
      <c r="FC11" s="2" t="s">
        <v>171</v>
      </c>
      <c r="FD11" s="2" t="s">
        <v>266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156</v>
      </c>
      <c r="FN11" s="2" t="s">
        <v>143</v>
      </c>
      <c r="FO11" s="2" t="s">
        <v>173</v>
      </c>
      <c r="FP11" s="2" t="s">
        <v>284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204</v>
      </c>
      <c r="GB11" s="2" t="s">
        <v>146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181</v>
      </c>
      <c r="GL11" s="2" t="s">
        <v>143</v>
      </c>
      <c r="GM11" s="2" t="s">
        <v>146</v>
      </c>
      <c r="GN11" s="2" t="s">
        <v>146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179</v>
      </c>
      <c r="GZ11" s="2" t="s">
        <v>285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156</v>
      </c>
      <c r="HJ11" s="2" t="s">
        <v>143</v>
      </c>
      <c r="HK11" s="2" t="s">
        <v>268</v>
      </c>
      <c r="HL11" s="2" t="s">
        <v>286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4"/>
      <c r="IB11" s="8"/>
      <c r="IC11" s="4"/>
      <c r="ID11" s="8"/>
      <c r="IE11" s="7"/>
      <c r="IF11" s="7"/>
      <c r="IG11" s="2" t="s">
        <v>156</v>
      </c>
      <c r="IH11" s="2" t="s">
        <v>143</v>
      </c>
      <c r="II11" s="2" t="s">
        <v>146</v>
      </c>
      <c r="IJ11" s="2" t="s">
        <v>287</v>
      </c>
      <c r="IK11" s="2" t="s">
        <v>159</v>
      </c>
      <c r="IL11" s="2" t="s">
        <v>146</v>
      </c>
      <c r="IM11" s="4"/>
      <c r="IN11" s="8"/>
      <c r="IO11" s="4"/>
      <c r="IP11" s="8"/>
      <c r="IQ11" s="7"/>
      <c r="IR11" s="7"/>
      <c r="IS11" s="2" t="s">
        <v>146</v>
      </c>
      <c r="IT11" s="2" t="s">
        <v>146</v>
      </c>
      <c r="IU11" s="2" t="s">
        <v>146</v>
      </c>
      <c r="IV11" s="2" t="s">
        <v>146</v>
      </c>
      <c r="IW11" s="2" t="s">
        <v>146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184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167</v>
      </c>
      <c r="JS11" s="2" t="s">
        <v>185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270</v>
      </c>
      <c r="KR11" s="2" t="s">
        <v>288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167</v>
      </c>
      <c r="MA11" s="2" t="s">
        <v>271</v>
      </c>
      <c r="MB11" s="2" t="s">
        <v>289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273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167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167</v>
      </c>
      <c r="NW11" s="2" t="s">
        <v>274</v>
      </c>
      <c r="NX11" s="2" t="s">
        <v>290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167</v>
      </c>
      <c r="PG11" s="2" t="s">
        <v>191</v>
      </c>
      <c r="PH11" s="2" t="s">
        <v>291</v>
      </c>
      <c r="PI11" s="2" t="s">
        <v>159</v>
      </c>
      <c r="PJ11" s="2" t="s">
        <v>146</v>
      </c>
      <c r="PK11" s="4">
        <v>154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205</v>
      </c>
      <c r="AA12" s="4">
        <f>=ROUNDDOWN(55.4054054054054,0)</f>
      </c>
      <c r="AB12" s="5">
        <v>3.7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15</v>
      </c>
      <c r="AQ12" s="8">
        <v>1136.13</v>
      </c>
      <c r="AR12" s="4">
        <v>15</v>
      </c>
      <c r="AS12" s="8">
        <v>1198.9</v>
      </c>
      <c r="AT12" s="7"/>
      <c r="AU12" s="7">
        <v>-0.0524</v>
      </c>
      <c r="AV12" s="4">
        <v>35</v>
      </c>
      <c r="AW12" s="8">
        <v>2761.5</v>
      </c>
      <c r="AX12" s="4">
        <v>34</v>
      </c>
      <c r="AY12" s="8">
        <v>2751.97</v>
      </c>
      <c r="AZ12" s="7">
        <v>0.0294</v>
      </c>
      <c r="BA12" s="7">
        <v>0.0035</v>
      </c>
      <c r="BB12" s="7">
        <v>0.4114</v>
      </c>
      <c r="BC12" s="4">
        <v>35</v>
      </c>
      <c r="BD12" s="8">
        <v>2761.5</v>
      </c>
      <c r="BE12" s="4">
        <v>34</v>
      </c>
      <c r="BF12" s="8">
        <v>2751.97</v>
      </c>
      <c r="BG12" s="7">
        <v>0.0294</v>
      </c>
      <c r="BH12" s="7">
        <v>0.0035</v>
      </c>
      <c r="BI12" s="7">
        <v>1</v>
      </c>
      <c r="BJ12" s="4">
        <v>15</v>
      </c>
      <c r="BK12" s="8">
        <v>1136.13</v>
      </c>
      <c r="BL12" s="2" t="s">
        <v>302</v>
      </c>
      <c r="BM12" s="7">
        <v>1</v>
      </c>
      <c r="BN12" s="7">
        <v>1</v>
      </c>
      <c r="BO12" s="4">
        <v>7</v>
      </c>
      <c r="BP12" s="8">
        <v>555.66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303</v>
      </c>
      <c r="BX12" s="2" t="s">
        <v>304</v>
      </c>
      <c r="BY12" s="2" t="s">
        <v>159</v>
      </c>
      <c r="BZ12" s="2" t="s">
        <v>146</v>
      </c>
      <c r="CA12" s="4">
        <v>2</v>
      </c>
      <c r="CB12" s="8">
        <v>153.08</v>
      </c>
      <c r="CC12" s="4">
        <v>2</v>
      </c>
      <c r="CD12" s="8">
        <v>153.08</v>
      </c>
      <c r="CE12" s="7"/>
      <c r="CF12" s="7"/>
      <c r="CG12" s="2" t="s">
        <v>156</v>
      </c>
      <c r="CH12" s="2" t="s">
        <v>143</v>
      </c>
      <c r="CI12" s="2" t="s">
        <v>305</v>
      </c>
      <c r="CJ12" s="2" t="s">
        <v>306</v>
      </c>
      <c r="CK12" s="2" t="s">
        <v>159</v>
      </c>
      <c r="CL12" s="2" t="s">
        <v>146</v>
      </c>
      <c r="CM12" s="4">
        <v>1</v>
      </c>
      <c r="CN12" s="8">
        <v>76.54</v>
      </c>
      <c r="CO12" s="4">
        <v>8</v>
      </c>
      <c r="CP12" s="8">
        <v>612.32</v>
      </c>
      <c r="CQ12" s="7">
        <v>-0.875</v>
      </c>
      <c r="CR12" s="7">
        <v>-0.875</v>
      </c>
      <c r="CS12" s="2" t="s">
        <v>156</v>
      </c>
      <c r="CT12" s="2" t="s">
        <v>143</v>
      </c>
      <c r="CU12" s="2" t="s">
        <v>307</v>
      </c>
      <c r="CV12" s="2" t="s">
        <v>308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309</v>
      </c>
      <c r="DH12" s="2" t="s">
        <v>310</v>
      </c>
      <c r="DI12" s="2" t="s">
        <v>159</v>
      </c>
      <c r="DJ12" s="2" t="s">
        <v>146</v>
      </c>
      <c r="DK12" s="4">
        <v>4</v>
      </c>
      <c r="DL12" s="8">
        <v>276.43</v>
      </c>
      <c r="DM12" s="4">
        <v>1</v>
      </c>
      <c r="DN12" s="8">
        <v>60.25</v>
      </c>
      <c r="DO12" s="7">
        <v>3</v>
      </c>
      <c r="DP12" s="7">
        <v>3.588</v>
      </c>
      <c r="DQ12" s="2" t="s">
        <v>156</v>
      </c>
      <c r="DR12" s="2" t="s">
        <v>143</v>
      </c>
      <c r="DS12" s="2" t="s">
        <v>311</v>
      </c>
      <c r="DT12" s="2" t="s">
        <v>312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146</v>
      </c>
      <c r="EF12" s="2" t="s">
        <v>146</v>
      </c>
      <c r="EG12" s="2" t="s">
        <v>159</v>
      </c>
      <c r="EH12" s="2" t="s">
        <v>146</v>
      </c>
      <c r="EI12" s="4"/>
      <c r="EJ12" s="8"/>
      <c r="EK12" s="4">
        <v>3</v>
      </c>
      <c r="EL12" s="8">
        <v>223.26</v>
      </c>
      <c r="EM12" s="7">
        <v>-1</v>
      </c>
      <c r="EN12" s="7">
        <v>-1</v>
      </c>
      <c r="EO12" s="2" t="s">
        <v>156</v>
      </c>
      <c r="EP12" s="2" t="s">
        <v>143</v>
      </c>
      <c r="EQ12" s="2" t="s">
        <v>313</v>
      </c>
      <c r="ER12" s="2" t="s">
        <v>314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186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>
        <v>1</v>
      </c>
      <c r="FH12" s="8">
        <v>74.42</v>
      </c>
      <c r="FI12" s="4"/>
      <c r="FJ12" s="8"/>
      <c r="FK12" s="7"/>
      <c r="FL12" s="7"/>
      <c r="FM12" s="2" t="s">
        <v>156</v>
      </c>
      <c r="FN12" s="2" t="s">
        <v>143</v>
      </c>
      <c r="FO12" s="2" t="s">
        <v>315</v>
      </c>
      <c r="FP12" s="2" t="s">
        <v>316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181</v>
      </c>
      <c r="FZ12" s="2" t="s">
        <v>143</v>
      </c>
      <c r="GA12" s="2" t="s">
        <v>146</v>
      </c>
      <c r="GB12" s="2" t="s">
        <v>146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181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>
        <v>1</v>
      </c>
      <c r="GT12" s="8">
        <v>149.99</v>
      </c>
      <c r="GU12" s="7">
        <v>-1</v>
      </c>
      <c r="GV12" s="7">
        <v>-1</v>
      </c>
      <c r="GW12" s="2" t="s">
        <v>156</v>
      </c>
      <c r="GX12" s="2" t="s">
        <v>143</v>
      </c>
      <c r="GY12" s="2" t="s">
        <v>169</v>
      </c>
      <c r="GZ12" s="2" t="s">
        <v>317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181</v>
      </c>
      <c r="HJ12" s="2" t="s">
        <v>143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183</v>
      </c>
      <c r="HV12" s="2" t="s">
        <v>167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181</v>
      </c>
      <c r="IH12" s="2" t="s">
        <v>143</v>
      </c>
      <c r="II12" s="2" t="s">
        <v>146</v>
      </c>
      <c r="IJ12" s="2" t="s">
        <v>146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183</v>
      </c>
      <c r="IT12" s="2" t="s">
        <v>143</v>
      </c>
      <c r="IU12" s="2" t="s">
        <v>146</v>
      </c>
      <c r="IV12" s="2" t="s">
        <v>146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184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318</v>
      </c>
      <c r="KP12" s="2" t="s">
        <v>143</v>
      </c>
      <c r="KQ12" s="2" t="s">
        <v>319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181</v>
      </c>
      <c r="LZ12" s="2" t="s">
        <v>167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181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167</v>
      </c>
      <c r="NW12" s="2" t="s">
        <v>320</v>
      </c>
      <c r="NX12" s="2" t="s">
        <v>321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181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183</v>
      </c>
      <c r="PF12" s="2" t="s">
        <v>167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74</v>
      </c>
      <c r="PL12" s="4"/>
      <c r="PM12" s="4"/>
      <c r="PN12" s="4">
        <v>131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278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248</v>
      </c>
      <c r="AA13" s="4">
        <f>=ROUNDDOWN(41.3333333333333,0)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20</v>
      </c>
      <c r="AQ13" s="8">
        <v>1625.37</v>
      </c>
      <c r="AR13" s="4">
        <v>19</v>
      </c>
      <c r="AS13" s="8">
        <v>1553.07</v>
      </c>
      <c r="AT13" s="7">
        <v>0.0526</v>
      </c>
      <c r="AU13" s="7">
        <v>0.0466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0.5886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20</v>
      </c>
      <c r="BK13" s="8">
        <v>1625.37</v>
      </c>
      <c r="BL13" s="2" t="s">
        <v>323</v>
      </c>
      <c r="BM13" s="7">
        <v>1</v>
      </c>
      <c r="BN13" s="7">
        <v>1</v>
      </c>
      <c r="BO13" s="4">
        <v>3</v>
      </c>
      <c r="BP13" s="8">
        <v>269.88</v>
      </c>
      <c r="BQ13" s="4"/>
      <c r="BR13" s="8"/>
      <c r="BS13" s="7"/>
      <c r="BT13" s="7"/>
      <c r="BU13" s="2" t="s">
        <v>156</v>
      </c>
      <c r="BV13" s="2" t="s">
        <v>143</v>
      </c>
      <c r="BW13" s="2" t="s">
        <v>303</v>
      </c>
      <c r="BX13" s="2" t="s">
        <v>324</v>
      </c>
      <c r="BY13" s="2" t="s">
        <v>159</v>
      </c>
      <c r="BZ13" s="2" t="s">
        <v>146</v>
      </c>
      <c r="CA13" s="4">
        <v>5</v>
      </c>
      <c r="CB13" s="8">
        <v>433.75</v>
      </c>
      <c r="CC13" s="4">
        <v>5</v>
      </c>
      <c r="CD13" s="8">
        <v>433.75</v>
      </c>
      <c r="CE13" s="7"/>
      <c r="CF13" s="7"/>
      <c r="CG13" s="2" t="s">
        <v>156</v>
      </c>
      <c r="CH13" s="2" t="s">
        <v>143</v>
      </c>
      <c r="CI13" s="2" t="s">
        <v>305</v>
      </c>
      <c r="CJ13" s="2" t="s">
        <v>312</v>
      </c>
      <c r="CK13" s="2" t="s">
        <v>159</v>
      </c>
      <c r="CL13" s="2" t="s">
        <v>146</v>
      </c>
      <c r="CM13" s="4">
        <v>1</v>
      </c>
      <c r="CN13" s="8">
        <v>86.75</v>
      </c>
      <c r="CO13" s="4">
        <v>3</v>
      </c>
      <c r="CP13" s="8">
        <v>260.25</v>
      </c>
      <c r="CQ13" s="7">
        <v>-0.6667</v>
      </c>
      <c r="CR13" s="7">
        <v>-0.6667</v>
      </c>
      <c r="CS13" s="2" t="s">
        <v>156</v>
      </c>
      <c r="CT13" s="2" t="s">
        <v>143</v>
      </c>
      <c r="CU13" s="2" t="s">
        <v>307</v>
      </c>
      <c r="CV13" s="2" t="s">
        <v>325</v>
      </c>
      <c r="CW13" s="2" t="s">
        <v>159</v>
      </c>
      <c r="CX13" s="2" t="s">
        <v>146</v>
      </c>
      <c r="CY13" s="4">
        <v>1</v>
      </c>
      <c r="CZ13" s="8">
        <v>80.33</v>
      </c>
      <c r="DA13" s="4"/>
      <c r="DB13" s="8"/>
      <c r="DC13" s="7"/>
      <c r="DD13" s="7"/>
      <c r="DE13" s="2" t="s">
        <v>156</v>
      </c>
      <c r="DF13" s="2" t="s">
        <v>143</v>
      </c>
      <c r="DG13" s="2" t="s">
        <v>309</v>
      </c>
      <c r="DH13" s="2" t="s">
        <v>326</v>
      </c>
      <c r="DI13" s="2" t="s">
        <v>159</v>
      </c>
      <c r="DJ13" s="2" t="s">
        <v>146</v>
      </c>
      <c r="DK13" s="4">
        <v>7</v>
      </c>
      <c r="DL13" s="8">
        <v>498</v>
      </c>
      <c r="DM13" s="4">
        <v>6</v>
      </c>
      <c r="DN13" s="8">
        <v>433.73</v>
      </c>
      <c r="DO13" s="7">
        <v>0.1667</v>
      </c>
      <c r="DP13" s="7">
        <v>0.1482</v>
      </c>
      <c r="DQ13" s="2" t="s">
        <v>156</v>
      </c>
      <c r="DR13" s="2" t="s">
        <v>143</v>
      </c>
      <c r="DS13" s="2" t="s">
        <v>311</v>
      </c>
      <c r="DT13" s="2" t="s">
        <v>312</v>
      </c>
      <c r="DU13" s="2" t="s">
        <v>159</v>
      </c>
      <c r="DV13" s="2" t="s">
        <v>146</v>
      </c>
      <c r="DW13" s="4">
        <v>1</v>
      </c>
      <c r="DX13" s="8">
        <v>87.98</v>
      </c>
      <c r="DY13" s="4">
        <v>1</v>
      </c>
      <c r="DZ13" s="8">
        <v>87.98</v>
      </c>
      <c r="EA13" s="7"/>
      <c r="EB13" s="7"/>
      <c r="EC13" s="2" t="s">
        <v>156</v>
      </c>
      <c r="ED13" s="2" t="s">
        <v>143</v>
      </c>
      <c r="EE13" s="2" t="s">
        <v>146</v>
      </c>
      <c r="EF13" s="2" t="s">
        <v>146</v>
      </c>
      <c r="EG13" s="2" t="s">
        <v>159</v>
      </c>
      <c r="EH13" s="2" t="s">
        <v>146</v>
      </c>
      <c r="EI13" s="4">
        <v>2</v>
      </c>
      <c r="EJ13" s="8">
        <v>168.68</v>
      </c>
      <c r="EK13" s="4">
        <v>4</v>
      </c>
      <c r="EL13" s="8">
        <v>337.36</v>
      </c>
      <c r="EM13" s="7">
        <v>-0.5</v>
      </c>
      <c r="EN13" s="7">
        <v>-0.5</v>
      </c>
      <c r="EO13" s="2" t="s">
        <v>156</v>
      </c>
      <c r="EP13" s="2" t="s">
        <v>143</v>
      </c>
      <c r="EQ13" s="2" t="s">
        <v>313</v>
      </c>
      <c r="ER13" s="2" t="s">
        <v>327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186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156</v>
      </c>
      <c r="FN13" s="2" t="s">
        <v>143</v>
      </c>
      <c r="FO13" s="2" t="s">
        <v>315</v>
      </c>
      <c r="FP13" s="2" t="s">
        <v>328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181</v>
      </c>
      <c r="FZ13" s="2" t="s">
        <v>143</v>
      </c>
      <c r="GA13" s="2" t="s">
        <v>146</v>
      </c>
      <c r="GB13" s="2" t="s">
        <v>146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181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156</v>
      </c>
      <c r="GX13" s="2" t="s">
        <v>143</v>
      </c>
      <c r="GY13" s="2" t="s">
        <v>169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181</v>
      </c>
      <c r="HJ13" s="2" t="s">
        <v>143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183</v>
      </c>
      <c r="HV13" s="2" t="s">
        <v>167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181</v>
      </c>
      <c r="IH13" s="2" t="s">
        <v>143</v>
      </c>
      <c r="II13" s="2" t="s">
        <v>146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183</v>
      </c>
      <c r="IT13" s="2" t="s">
        <v>143</v>
      </c>
      <c r="IU13" s="2" t="s">
        <v>146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184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318</v>
      </c>
      <c r="KP13" s="2" t="s">
        <v>143</v>
      </c>
      <c r="KQ13" s="2" t="s">
        <v>329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181</v>
      </c>
      <c r="LZ13" s="2" t="s">
        <v>167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181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167</v>
      </c>
      <c r="NW13" s="2" t="s">
        <v>320</v>
      </c>
      <c r="NX13" s="2" t="s">
        <v>330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181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183</v>
      </c>
      <c r="PF13" s="2" t="s">
        <v>167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101</v>
      </c>
      <c r="PL13" s="4"/>
      <c r="PM13" s="4"/>
      <c r="PN13" s="4">
        <v>147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332</v>
      </c>
      <c r="G14" s="2" t="s">
        <v>146</v>
      </c>
      <c r="H14" s="2" t="s">
        <v>146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336</v>
      </c>
      <c r="T14" s="2" t="s">
        <v>146</v>
      </c>
      <c r="U14" s="2" t="s">
        <v>149</v>
      </c>
      <c r="V14" s="2" t="s">
        <v>258</v>
      </c>
      <c r="W14" s="2" t="s">
        <v>152</v>
      </c>
      <c r="X14" s="2" t="s">
        <v>146</v>
      </c>
      <c r="Y14" s="2" t="s">
        <v>337</v>
      </c>
      <c r="Z14" s="4">
        <v>43</v>
      </c>
      <c r="AA14" s="4">
        <f>=ROUNDDOWN(28.6666666666667,0)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16</v>
      </c>
      <c r="AQ14" s="8">
        <v>1454.57</v>
      </c>
      <c r="AR14" s="4">
        <v>7</v>
      </c>
      <c r="AS14" s="8">
        <v>634.56</v>
      </c>
      <c r="AT14" s="7">
        <v>1.2857</v>
      </c>
      <c r="AU14" s="7">
        <v>1.2922</v>
      </c>
      <c r="AV14" s="4">
        <v>26</v>
      </c>
      <c r="AW14" s="8">
        <v>2456.25</v>
      </c>
      <c r="AX14" s="4">
        <v>12</v>
      </c>
      <c r="AY14" s="8">
        <v>1164.48</v>
      </c>
      <c r="AZ14" s="7">
        <v>1.1667</v>
      </c>
      <c r="BA14" s="7">
        <v>1.1093</v>
      </c>
      <c r="BB14" s="7">
        <v>0.5922</v>
      </c>
      <c r="BC14" s="4">
        <v>26</v>
      </c>
      <c r="BD14" s="8">
        <v>2456.25</v>
      </c>
      <c r="BE14" s="4">
        <v>12</v>
      </c>
      <c r="BF14" s="8">
        <v>1164.48</v>
      </c>
      <c r="BG14" s="7">
        <v>1.1667</v>
      </c>
      <c r="BH14" s="7">
        <v>1.1093</v>
      </c>
      <c r="BI14" s="7">
        <v>1</v>
      </c>
      <c r="BJ14" s="4">
        <v>16</v>
      </c>
      <c r="BK14" s="8">
        <v>1454.57</v>
      </c>
      <c r="BL14" s="2" t="s">
        <v>338</v>
      </c>
      <c r="BM14" s="7">
        <v>1</v>
      </c>
      <c r="BN14" s="7">
        <v>1</v>
      </c>
      <c r="BO14" s="4">
        <v>10</v>
      </c>
      <c r="BP14" s="8">
        <v>855</v>
      </c>
      <c r="BQ14" s="4">
        <v>4</v>
      </c>
      <c r="BR14" s="8">
        <v>342</v>
      </c>
      <c r="BS14" s="7">
        <v>1.5</v>
      </c>
      <c r="BT14" s="7">
        <v>1.5</v>
      </c>
      <c r="BU14" s="2" t="s">
        <v>156</v>
      </c>
      <c r="BV14" s="2" t="s">
        <v>143</v>
      </c>
      <c r="BW14" s="2" t="s">
        <v>339</v>
      </c>
      <c r="BX14" s="2" t="s">
        <v>340</v>
      </c>
      <c r="BY14" s="2" t="s">
        <v>159</v>
      </c>
      <c r="BZ14" s="2" t="s">
        <v>146</v>
      </c>
      <c r="CA14" s="4">
        <v>1</v>
      </c>
      <c r="CB14" s="8">
        <v>96.67</v>
      </c>
      <c r="CC14" s="4"/>
      <c r="CD14" s="8"/>
      <c r="CE14" s="7"/>
      <c r="CF14" s="7"/>
      <c r="CG14" s="2" t="s">
        <v>156</v>
      </c>
      <c r="CH14" s="2" t="s">
        <v>143</v>
      </c>
      <c r="CI14" s="2" t="s">
        <v>341</v>
      </c>
      <c r="CJ14" s="2" t="s">
        <v>342</v>
      </c>
      <c r="CK14" s="2" t="s">
        <v>159</v>
      </c>
      <c r="CL14" s="2" t="s">
        <v>146</v>
      </c>
      <c r="CM14" s="4">
        <v>5</v>
      </c>
      <c r="CN14" s="8">
        <v>502.9</v>
      </c>
      <c r="CO14" s="4">
        <v>1</v>
      </c>
      <c r="CP14" s="8">
        <v>100.58</v>
      </c>
      <c r="CQ14" s="7">
        <v>4</v>
      </c>
      <c r="CR14" s="7">
        <v>4</v>
      </c>
      <c r="CS14" s="2" t="s">
        <v>156</v>
      </c>
      <c r="CT14" s="2" t="s">
        <v>143</v>
      </c>
      <c r="CU14" s="2" t="s">
        <v>343</v>
      </c>
      <c r="CV14" s="2" t="s">
        <v>344</v>
      </c>
      <c r="CW14" s="2" t="s">
        <v>159</v>
      </c>
      <c r="CX14" s="2" t="s">
        <v>146</v>
      </c>
      <c r="CY14" s="4"/>
      <c r="CZ14" s="8"/>
      <c r="DA14" s="4">
        <v>2</v>
      </c>
      <c r="DB14" s="8">
        <v>191.98</v>
      </c>
      <c r="DC14" s="7">
        <v>-1</v>
      </c>
      <c r="DD14" s="7">
        <v>-1</v>
      </c>
      <c r="DE14" s="2" t="s">
        <v>156</v>
      </c>
      <c r="DF14" s="2" t="s">
        <v>143</v>
      </c>
      <c r="DG14" s="2" t="s">
        <v>339</v>
      </c>
      <c r="DH14" s="2" t="s">
        <v>345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339</v>
      </c>
      <c r="DT14" s="2" t="s">
        <v>346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166</v>
      </c>
      <c r="ED14" s="2" t="s">
        <v>167</v>
      </c>
      <c r="EE14" s="2" t="s">
        <v>146</v>
      </c>
      <c r="EF14" s="2" t="s">
        <v>347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156</v>
      </c>
      <c r="EP14" s="2" t="s">
        <v>143</v>
      </c>
      <c r="EQ14" s="2" t="s">
        <v>348</v>
      </c>
      <c r="ER14" s="2" t="s">
        <v>349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167</v>
      </c>
      <c r="FC14" s="2" t="s">
        <v>350</v>
      </c>
      <c r="FD14" s="2" t="s">
        <v>351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156</v>
      </c>
      <c r="FN14" s="2" t="s">
        <v>143</v>
      </c>
      <c r="FO14" s="2" t="s">
        <v>173</v>
      </c>
      <c r="FP14" s="2" t="s">
        <v>352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181</v>
      </c>
      <c r="FZ14" s="2" t="s">
        <v>143</v>
      </c>
      <c r="GA14" s="2" t="s">
        <v>146</v>
      </c>
      <c r="GB14" s="2" t="s">
        <v>146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186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156</v>
      </c>
      <c r="GX14" s="2" t="s">
        <v>143</v>
      </c>
      <c r="GY14" s="2" t="s">
        <v>339</v>
      </c>
      <c r="GZ14" s="2" t="s">
        <v>353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181</v>
      </c>
      <c r="HJ14" s="2" t="s">
        <v>143</v>
      </c>
      <c r="HK14" s="2" t="s">
        <v>354</v>
      </c>
      <c r="HL14" s="2" t="s">
        <v>146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4"/>
      <c r="IB14" s="8"/>
      <c r="IC14" s="4"/>
      <c r="ID14" s="8"/>
      <c r="IE14" s="7"/>
      <c r="IF14" s="7"/>
      <c r="IG14" s="2" t="s">
        <v>355</v>
      </c>
      <c r="IH14" s="2" t="s">
        <v>143</v>
      </c>
      <c r="II14" s="2" t="s">
        <v>146</v>
      </c>
      <c r="IJ14" s="2" t="s">
        <v>146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146</v>
      </c>
      <c r="IT14" s="2" t="s">
        <v>146</v>
      </c>
      <c r="IU14" s="2" t="s">
        <v>146</v>
      </c>
      <c r="IV14" s="2" t="s">
        <v>146</v>
      </c>
      <c r="IW14" s="2" t="s">
        <v>146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184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156</v>
      </c>
      <c r="JR14" s="2" t="s">
        <v>167</v>
      </c>
      <c r="JS14" s="2" t="s">
        <v>356</v>
      </c>
      <c r="JT14" s="2" t="s">
        <v>357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318</v>
      </c>
      <c r="KP14" s="2" t="s">
        <v>143</v>
      </c>
      <c r="KQ14" s="2" t="s">
        <v>358</v>
      </c>
      <c r="KR14" s="2" t="s">
        <v>359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181</v>
      </c>
      <c r="LZ14" s="2" t="s">
        <v>167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183</v>
      </c>
      <c r="NJ14" s="2" t="s">
        <v>167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167</v>
      </c>
      <c r="NW14" s="2" t="s">
        <v>360</v>
      </c>
      <c r="NX14" s="2" t="s">
        <v>361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190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167</v>
      </c>
      <c r="PG14" s="2" t="s">
        <v>362</v>
      </c>
      <c r="PH14" s="2" t="s">
        <v>146</v>
      </c>
      <c r="PI14" s="2" t="s">
        <v>159</v>
      </c>
      <c r="PJ14" s="2" t="s">
        <v>146</v>
      </c>
      <c r="PK14" s="4">
        <v>35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332</v>
      </c>
      <c r="G15" s="2" t="s">
        <v>146</v>
      </c>
      <c r="H15" s="2" t="s">
        <v>146</v>
      </c>
      <c r="I15" s="2" t="s">
        <v>333</v>
      </c>
      <c r="J15" s="2" t="s">
        <v>278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336</v>
      </c>
      <c r="T15" s="2" t="s">
        <v>146</v>
      </c>
      <c r="U15" s="2" t="s">
        <v>149</v>
      </c>
      <c r="V15" s="2" t="s">
        <v>258</v>
      </c>
      <c r="W15" s="2" t="s">
        <v>152</v>
      </c>
      <c r="X15" s="2" t="s">
        <v>146</v>
      </c>
      <c r="Y15" s="2" t="s">
        <v>337</v>
      </c>
      <c r="Z15" s="4">
        <v>41</v>
      </c>
      <c r="AA15" s="4">
        <f>=ROUNDDOWN(24.1176470588235,0)</f>
      </c>
      <c r="AB15" s="5">
        <v>1.7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10</v>
      </c>
      <c r="AQ15" s="8">
        <v>1001.68</v>
      </c>
      <c r="AR15" s="4">
        <v>5</v>
      </c>
      <c r="AS15" s="8">
        <v>529.92</v>
      </c>
      <c r="AT15" s="7">
        <v>1</v>
      </c>
      <c r="AU15" s="7">
        <v>0.8902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0.4078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10</v>
      </c>
      <c r="BK15" s="8">
        <v>1001.68</v>
      </c>
      <c r="BL15" s="2" t="s">
        <v>364</v>
      </c>
      <c r="BM15" s="7">
        <v>1</v>
      </c>
      <c r="BN15" s="7">
        <v>1</v>
      </c>
      <c r="BO15" s="4">
        <v>5</v>
      </c>
      <c r="BP15" s="8">
        <v>472.5</v>
      </c>
      <c r="BQ15" s="4">
        <v>1</v>
      </c>
      <c r="BR15" s="8">
        <v>94.5</v>
      </c>
      <c r="BS15" s="7">
        <v>4</v>
      </c>
      <c r="BT15" s="7">
        <v>4</v>
      </c>
      <c r="BU15" s="2" t="s">
        <v>156</v>
      </c>
      <c r="BV15" s="2" t="s">
        <v>143</v>
      </c>
      <c r="BW15" s="2" t="s">
        <v>339</v>
      </c>
      <c r="BX15" s="2" t="s">
        <v>365</v>
      </c>
      <c r="BY15" s="2" t="s">
        <v>159</v>
      </c>
      <c r="BZ15" s="2" t="s">
        <v>146</v>
      </c>
      <c r="CA15" s="4">
        <v>1</v>
      </c>
      <c r="CB15" s="8">
        <v>107.42</v>
      </c>
      <c r="CC15" s="4">
        <v>2</v>
      </c>
      <c r="CD15" s="8">
        <v>214.84</v>
      </c>
      <c r="CE15" s="7">
        <v>-0.5</v>
      </c>
      <c r="CF15" s="7">
        <v>-0.5</v>
      </c>
      <c r="CG15" s="2" t="s">
        <v>156</v>
      </c>
      <c r="CH15" s="2" t="s">
        <v>143</v>
      </c>
      <c r="CI15" s="2" t="s">
        <v>341</v>
      </c>
      <c r="CJ15" s="2" t="s">
        <v>366</v>
      </c>
      <c r="CK15" s="2" t="s">
        <v>159</v>
      </c>
      <c r="CL15" s="2" t="s">
        <v>146</v>
      </c>
      <c r="CM15" s="4">
        <v>2</v>
      </c>
      <c r="CN15" s="8">
        <v>223.52</v>
      </c>
      <c r="CO15" s="4">
        <v>1</v>
      </c>
      <c r="CP15" s="8">
        <v>111.76</v>
      </c>
      <c r="CQ15" s="7">
        <v>1</v>
      </c>
      <c r="CR15" s="7">
        <v>1</v>
      </c>
      <c r="CS15" s="2" t="s">
        <v>156</v>
      </c>
      <c r="CT15" s="2" t="s">
        <v>143</v>
      </c>
      <c r="CU15" s="2" t="s">
        <v>343</v>
      </c>
      <c r="CV15" s="2" t="s">
        <v>367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156</v>
      </c>
      <c r="DF15" s="2" t="s">
        <v>143</v>
      </c>
      <c r="DG15" s="2" t="s">
        <v>339</v>
      </c>
      <c r="DH15" s="2" t="s">
        <v>368</v>
      </c>
      <c r="DI15" s="2" t="s">
        <v>159</v>
      </c>
      <c r="DJ15" s="2" t="s">
        <v>146</v>
      </c>
      <c r="DK15" s="4">
        <v>1</v>
      </c>
      <c r="DL15" s="8">
        <v>89.42</v>
      </c>
      <c r="DM15" s="4"/>
      <c r="DN15" s="8"/>
      <c r="DO15" s="7"/>
      <c r="DP15" s="7"/>
      <c r="DQ15" s="2" t="s">
        <v>156</v>
      </c>
      <c r="DR15" s="2" t="s">
        <v>143</v>
      </c>
      <c r="DS15" s="2" t="s">
        <v>339</v>
      </c>
      <c r="DT15" s="2" t="s">
        <v>369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166</v>
      </c>
      <c r="ED15" s="2" t="s">
        <v>167</v>
      </c>
      <c r="EE15" s="2" t="s">
        <v>146</v>
      </c>
      <c r="EF15" s="2" t="s">
        <v>370</v>
      </c>
      <c r="EG15" s="2" t="s">
        <v>159</v>
      </c>
      <c r="EH15" s="2" t="s">
        <v>146</v>
      </c>
      <c r="EI15" s="4">
        <v>1</v>
      </c>
      <c r="EJ15" s="8">
        <v>108.82</v>
      </c>
      <c r="EK15" s="4">
        <v>1</v>
      </c>
      <c r="EL15" s="8">
        <v>108.82</v>
      </c>
      <c r="EM15" s="7"/>
      <c r="EN15" s="7"/>
      <c r="EO15" s="2" t="s">
        <v>156</v>
      </c>
      <c r="EP15" s="2" t="s">
        <v>143</v>
      </c>
      <c r="EQ15" s="2" t="s">
        <v>348</v>
      </c>
      <c r="ER15" s="2" t="s">
        <v>371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156</v>
      </c>
      <c r="FB15" s="2" t="s">
        <v>167</v>
      </c>
      <c r="FC15" s="2" t="s">
        <v>350</v>
      </c>
      <c r="FD15" s="2" t="s">
        <v>372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156</v>
      </c>
      <c r="FN15" s="2" t="s">
        <v>167</v>
      </c>
      <c r="FO15" s="2" t="s">
        <v>173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181</v>
      </c>
      <c r="FZ15" s="2" t="s">
        <v>143</v>
      </c>
      <c r="GA15" s="2" t="s">
        <v>146</v>
      </c>
      <c r="GB15" s="2" t="s">
        <v>146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186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156</v>
      </c>
      <c r="GX15" s="2" t="s">
        <v>143</v>
      </c>
      <c r="GY15" s="2" t="s">
        <v>339</v>
      </c>
      <c r="GZ15" s="2" t="s">
        <v>373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181</v>
      </c>
      <c r="HJ15" s="2" t="s">
        <v>143</v>
      </c>
      <c r="HK15" s="2" t="s">
        <v>354</v>
      </c>
      <c r="HL15" s="2" t="s">
        <v>146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4"/>
      <c r="IB15" s="8"/>
      <c r="IC15" s="4"/>
      <c r="ID15" s="8"/>
      <c r="IE15" s="7"/>
      <c r="IF15" s="7"/>
      <c r="IG15" s="2" t="s">
        <v>355</v>
      </c>
      <c r="IH15" s="2" t="s">
        <v>143</v>
      </c>
      <c r="II15" s="2" t="s">
        <v>146</v>
      </c>
      <c r="IJ15" s="2" t="s">
        <v>146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146</v>
      </c>
      <c r="IT15" s="2" t="s">
        <v>146</v>
      </c>
      <c r="IU15" s="2" t="s">
        <v>146</v>
      </c>
      <c r="IV15" s="2" t="s">
        <v>146</v>
      </c>
      <c r="IW15" s="2" t="s">
        <v>146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184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156</v>
      </c>
      <c r="JR15" s="2" t="s">
        <v>167</v>
      </c>
      <c r="JS15" s="2" t="s">
        <v>356</v>
      </c>
      <c r="JT15" s="2" t="s">
        <v>165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318</v>
      </c>
      <c r="KP15" s="2" t="s">
        <v>143</v>
      </c>
      <c r="KQ15" s="2" t="s">
        <v>358</v>
      </c>
      <c r="KR15" s="2" t="s">
        <v>374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181</v>
      </c>
      <c r="LZ15" s="2" t="s">
        <v>167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183</v>
      </c>
      <c r="NJ15" s="2" t="s">
        <v>167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167</v>
      </c>
      <c r="NW15" s="2" t="s">
        <v>360</v>
      </c>
      <c r="NX15" s="2" t="s">
        <v>375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190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167</v>
      </c>
      <c r="PG15" s="2" t="s">
        <v>362</v>
      </c>
      <c r="PH15" s="2" t="s">
        <v>146</v>
      </c>
      <c r="PI15" s="2" t="s">
        <v>159</v>
      </c>
      <c r="PJ15" s="2" t="s">
        <v>146</v>
      </c>
      <c r="PK15" s="4">
        <v>41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376</v>
      </c>
      <c r="B16" s="2" t="s">
        <v>135</v>
      </c>
      <c r="C16" s="2" t="s">
        <v>136</v>
      </c>
      <c r="D16" s="2" t="s">
        <v>137</v>
      </c>
      <c r="E16" s="2" t="s">
        <v>333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141</v>
      </c>
      <c r="K16" s="2" t="s">
        <v>211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379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380</v>
      </c>
      <c r="Z16" s="4">
        <v>66</v>
      </c>
      <c r="AA16" s="4">
        <f>=ROUNDDOWN(25.3846153846154,0)</f>
      </c>
      <c r="AB16" s="5">
        <v>2.6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9</v>
      </c>
      <c r="AQ16" s="8">
        <v>721.63</v>
      </c>
      <c r="AR16" s="4">
        <v>10</v>
      </c>
      <c r="AS16" s="8">
        <v>804.4</v>
      </c>
      <c r="AT16" s="7">
        <v>-0.1</v>
      </c>
      <c r="AU16" s="7">
        <v>-0.1029</v>
      </c>
      <c r="AV16" s="4">
        <v>11</v>
      </c>
      <c r="AW16" s="8">
        <v>917.34</v>
      </c>
      <c r="AX16" s="4">
        <v>28</v>
      </c>
      <c r="AY16" s="8">
        <v>2551</v>
      </c>
      <c r="AZ16" s="7">
        <v>-0.6071</v>
      </c>
      <c r="BA16" s="7">
        <v>-0.6404</v>
      </c>
      <c r="BB16" s="7">
        <v>0.7867</v>
      </c>
      <c r="BC16" s="4">
        <v>11</v>
      </c>
      <c r="BD16" s="8">
        <v>917.34</v>
      </c>
      <c r="BE16" s="4">
        <v>62</v>
      </c>
      <c r="BF16" s="8">
        <v>5680.09</v>
      </c>
      <c r="BG16" s="7">
        <v>-0.8226</v>
      </c>
      <c r="BH16" s="7">
        <v>-0.8385</v>
      </c>
      <c r="BI16" s="7">
        <v>1</v>
      </c>
      <c r="BJ16" s="4">
        <v>9</v>
      </c>
      <c r="BK16" s="8">
        <v>721.63</v>
      </c>
      <c r="BL16" s="2" t="s">
        <v>381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382</v>
      </c>
      <c r="BX16" s="2" t="s">
        <v>383</v>
      </c>
      <c r="BY16" s="2" t="s">
        <v>159</v>
      </c>
      <c r="BZ16" s="2" t="s">
        <v>146</v>
      </c>
      <c r="CA16" s="4">
        <v>3</v>
      </c>
      <c r="CB16" s="8">
        <v>244.95</v>
      </c>
      <c r="CC16" s="4">
        <v>4</v>
      </c>
      <c r="CD16" s="8">
        <v>326.6</v>
      </c>
      <c r="CE16" s="7">
        <v>-0.25</v>
      </c>
      <c r="CF16" s="7">
        <v>-0.25</v>
      </c>
      <c r="CG16" s="2" t="s">
        <v>156</v>
      </c>
      <c r="CH16" s="2" t="s">
        <v>143</v>
      </c>
      <c r="CI16" s="2" t="s">
        <v>384</v>
      </c>
      <c r="CJ16" s="2" t="s">
        <v>385</v>
      </c>
      <c r="CK16" s="2" t="s">
        <v>159</v>
      </c>
      <c r="CL16" s="2" t="s">
        <v>146</v>
      </c>
      <c r="CM16" s="4"/>
      <c r="CN16" s="8"/>
      <c r="CO16" s="4">
        <v>4</v>
      </c>
      <c r="CP16" s="8">
        <v>326.6</v>
      </c>
      <c r="CQ16" s="7">
        <v>-1</v>
      </c>
      <c r="CR16" s="7">
        <v>-1</v>
      </c>
      <c r="CS16" s="2" t="s">
        <v>156</v>
      </c>
      <c r="CT16" s="2" t="s">
        <v>143</v>
      </c>
      <c r="CU16" s="2" t="s">
        <v>386</v>
      </c>
      <c r="CV16" s="2" t="s">
        <v>387</v>
      </c>
      <c r="CW16" s="2" t="s">
        <v>159</v>
      </c>
      <c r="CX16" s="2" t="s">
        <v>146</v>
      </c>
      <c r="CY16" s="4">
        <v>2</v>
      </c>
      <c r="CZ16" s="8">
        <v>151.2</v>
      </c>
      <c r="DA16" s="4">
        <v>2</v>
      </c>
      <c r="DB16" s="8">
        <v>151.2</v>
      </c>
      <c r="DC16" s="7"/>
      <c r="DD16" s="7"/>
      <c r="DE16" s="2" t="s">
        <v>156</v>
      </c>
      <c r="DF16" s="2" t="s">
        <v>143</v>
      </c>
      <c r="DG16" s="2" t="s">
        <v>388</v>
      </c>
      <c r="DH16" s="2" t="s">
        <v>389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390</v>
      </c>
      <c r="DT16" s="2" t="s">
        <v>391</v>
      </c>
      <c r="DU16" s="2" t="s">
        <v>159</v>
      </c>
      <c r="DV16" s="2" t="s">
        <v>146</v>
      </c>
      <c r="DW16" s="4">
        <v>1</v>
      </c>
      <c r="DX16" s="8">
        <v>82.8</v>
      </c>
      <c r="DY16" s="4"/>
      <c r="DZ16" s="8"/>
      <c r="EA16" s="7"/>
      <c r="EB16" s="7"/>
      <c r="EC16" s="2" t="s">
        <v>156</v>
      </c>
      <c r="ED16" s="2" t="s">
        <v>143</v>
      </c>
      <c r="EE16" s="2" t="s">
        <v>146</v>
      </c>
      <c r="EF16" s="2" t="s">
        <v>392</v>
      </c>
      <c r="EG16" s="2" t="s">
        <v>159</v>
      </c>
      <c r="EH16" s="2" t="s">
        <v>146</v>
      </c>
      <c r="EI16" s="4">
        <v>1</v>
      </c>
      <c r="EJ16" s="8">
        <v>79.38</v>
      </c>
      <c r="EK16" s="4"/>
      <c r="EL16" s="8"/>
      <c r="EM16" s="7"/>
      <c r="EN16" s="7"/>
      <c r="EO16" s="2" t="s">
        <v>156</v>
      </c>
      <c r="EP16" s="2" t="s">
        <v>143</v>
      </c>
      <c r="EQ16" s="2" t="s">
        <v>169</v>
      </c>
      <c r="ER16" s="2" t="s">
        <v>393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186</v>
      </c>
      <c r="FB16" s="2" t="s">
        <v>143</v>
      </c>
      <c r="FC16" s="2" t="s">
        <v>146</v>
      </c>
      <c r="FD16" s="2" t="s">
        <v>146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315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204</v>
      </c>
      <c r="GB16" s="2" t="s">
        <v>395</v>
      </c>
      <c r="GC16" s="2" t="s">
        <v>159</v>
      </c>
      <c r="GD16" s="2" t="s">
        <v>146</v>
      </c>
      <c r="GE16" s="4">
        <v>2</v>
      </c>
      <c r="GF16" s="8">
        <v>163.3</v>
      </c>
      <c r="GG16" s="4"/>
      <c r="GH16" s="8"/>
      <c r="GI16" s="7"/>
      <c r="GJ16" s="7"/>
      <c r="GK16" s="2" t="s">
        <v>156</v>
      </c>
      <c r="GL16" s="2" t="s">
        <v>143</v>
      </c>
      <c r="GM16" s="2" t="s">
        <v>177</v>
      </c>
      <c r="GN16" s="2" t="s">
        <v>396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156</v>
      </c>
      <c r="GX16" s="2" t="s">
        <v>143</v>
      </c>
      <c r="GY16" s="2" t="s">
        <v>384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181</v>
      </c>
      <c r="HJ16" s="2" t="s">
        <v>143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183</v>
      </c>
      <c r="HV16" s="2" t="s">
        <v>167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181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183</v>
      </c>
      <c r="IT16" s="2" t="s">
        <v>143</v>
      </c>
      <c r="IU16" s="2" t="s">
        <v>146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184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181</v>
      </c>
      <c r="JR16" s="2" t="s">
        <v>167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318</v>
      </c>
      <c r="KP16" s="2" t="s">
        <v>143</v>
      </c>
      <c r="KQ16" s="2" t="s">
        <v>397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181</v>
      </c>
      <c r="LZ16" s="2" t="s">
        <v>167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181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167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181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167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66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398</v>
      </c>
      <c r="B17" s="2" t="s">
        <v>135</v>
      </c>
      <c r="C17" s="2" t="s">
        <v>136</v>
      </c>
      <c r="D17" s="2" t="s">
        <v>137</v>
      </c>
      <c r="E17" s="2" t="s">
        <v>333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194</v>
      </c>
      <c r="K17" s="2" t="s">
        <v>211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379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380</v>
      </c>
      <c r="Z17" s="4">
        <v>340</v>
      </c>
      <c r="AA17" s="4">
        <f>=ROUNDDOWN(178.947368421053,0)</f>
      </c>
      <c r="AB17" s="5">
        <v>1.9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</v>
      </c>
      <c r="AQ17" s="8">
        <v>195.71</v>
      </c>
      <c r="AR17" s="4">
        <v>18</v>
      </c>
      <c r="AS17" s="8">
        <v>1746.6</v>
      </c>
      <c r="AT17" s="7">
        <v>-0.8889</v>
      </c>
      <c r="AU17" s="7">
        <v>-0.8879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0.2133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</v>
      </c>
      <c r="BK17" s="8">
        <v>195.71</v>
      </c>
      <c r="BL17" s="2" t="s">
        <v>399</v>
      </c>
      <c r="BM17" s="7">
        <v>1</v>
      </c>
      <c r="BN17" s="7">
        <v>1</v>
      </c>
      <c r="BO17" s="4">
        <v>1</v>
      </c>
      <c r="BP17" s="8">
        <v>98.75</v>
      </c>
      <c r="BQ17" s="4">
        <v>3</v>
      </c>
      <c r="BR17" s="8">
        <v>296.25</v>
      </c>
      <c r="BS17" s="7">
        <v>-0.6667</v>
      </c>
      <c r="BT17" s="7">
        <v>-0.6667</v>
      </c>
      <c r="BU17" s="2" t="s">
        <v>156</v>
      </c>
      <c r="BV17" s="2" t="s">
        <v>143</v>
      </c>
      <c r="BW17" s="2" t="s">
        <v>382</v>
      </c>
      <c r="BX17" s="2" t="s">
        <v>400</v>
      </c>
      <c r="BY17" s="2" t="s">
        <v>159</v>
      </c>
      <c r="BZ17" s="2" t="s">
        <v>146</v>
      </c>
      <c r="CA17" s="4">
        <v>1</v>
      </c>
      <c r="CB17" s="8">
        <v>96.96</v>
      </c>
      <c r="CC17" s="4">
        <v>7</v>
      </c>
      <c r="CD17" s="8">
        <v>678.72</v>
      </c>
      <c r="CE17" s="7">
        <v>-0.8571</v>
      </c>
      <c r="CF17" s="7">
        <v>-0.8571</v>
      </c>
      <c r="CG17" s="2" t="s">
        <v>156</v>
      </c>
      <c r="CH17" s="2" t="s">
        <v>143</v>
      </c>
      <c r="CI17" s="2" t="s">
        <v>384</v>
      </c>
      <c r="CJ17" s="2" t="s">
        <v>391</v>
      </c>
      <c r="CK17" s="2" t="s">
        <v>159</v>
      </c>
      <c r="CL17" s="2" t="s">
        <v>146</v>
      </c>
      <c r="CM17" s="4"/>
      <c r="CN17" s="8"/>
      <c r="CO17" s="4">
        <v>2</v>
      </c>
      <c r="CP17" s="8">
        <v>193.92</v>
      </c>
      <c r="CQ17" s="7">
        <v>-1</v>
      </c>
      <c r="CR17" s="7">
        <v>-1</v>
      </c>
      <c r="CS17" s="2" t="s">
        <v>156</v>
      </c>
      <c r="CT17" s="2" t="s">
        <v>143</v>
      </c>
      <c r="CU17" s="2" t="s">
        <v>386</v>
      </c>
      <c r="CV17" s="2" t="s">
        <v>401</v>
      </c>
      <c r="CW17" s="2" t="s">
        <v>159</v>
      </c>
      <c r="CX17" s="2" t="s">
        <v>146</v>
      </c>
      <c r="CY17" s="4"/>
      <c r="CZ17" s="8"/>
      <c r="DA17" s="4">
        <v>4</v>
      </c>
      <c r="DB17" s="8">
        <v>389.19</v>
      </c>
      <c r="DC17" s="7">
        <v>-1</v>
      </c>
      <c r="DD17" s="7">
        <v>-1</v>
      </c>
      <c r="DE17" s="2" t="s">
        <v>156</v>
      </c>
      <c r="DF17" s="2" t="s">
        <v>143</v>
      </c>
      <c r="DG17" s="2" t="s">
        <v>388</v>
      </c>
      <c r="DH17" s="2" t="s">
        <v>402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390</v>
      </c>
      <c r="DT17" s="2" t="s">
        <v>391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146</v>
      </c>
      <c r="EF17" s="2" t="s">
        <v>403</v>
      </c>
      <c r="EG17" s="2" t="s">
        <v>159</v>
      </c>
      <c r="EH17" s="2" t="s">
        <v>146</v>
      </c>
      <c r="EI17" s="4"/>
      <c r="EJ17" s="8"/>
      <c r="EK17" s="4">
        <v>2</v>
      </c>
      <c r="EL17" s="8">
        <v>188.52</v>
      </c>
      <c r="EM17" s="7">
        <v>-1</v>
      </c>
      <c r="EN17" s="7">
        <v>-1</v>
      </c>
      <c r="EO17" s="2" t="s">
        <v>156</v>
      </c>
      <c r="EP17" s="2" t="s">
        <v>143</v>
      </c>
      <c r="EQ17" s="2" t="s">
        <v>169</v>
      </c>
      <c r="ER17" s="2" t="s">
        <v>404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186</v>
      </c>
      <c r="FB17" s="2" t="s">
        <v>143</v>
      </c>
      <c r="FC17" s="2" t="s">
        <v>146</v>
      </c>
      <c r="FD17" s="2" t="s">
        <v>146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315</v>
      </c>
      <c r="FP17" s="2" t="s">
        <v>405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156</v>
      </c>
      <c r="FZ17" s="2" t="s">
        <v>143</v>
      </c>
      <c r="GA17" s="2" t="s">
        <v>204</v>
      </c>
      <c r="GB17" s="2" t="s">
        <v>406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177</v>
      </c>
      <c r="GN17" s="2" t="s">
        <v>178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156</v>
      </c>
      <c r="GX17" s="2" t="s">
        <v>143</v>
      </c>
      <c r="GY17" s="2" t="s">
        <v>384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181</v>
      </c>
      <c r="HJ17" s="2" t="s">
        <v>143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183</v>
      </c>
      <c r="HV17" s="2" t="s">
        <v>167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181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183</v>
      </c>
      <c r="IT17" s="2" t="s">
        <v>143</v>
      </c>
      <c r="IU17" s="2" t="s">
        <v>146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184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181</v>
      </c>
      <c r="JR17" s="2" t="s">
        <v>167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318</v>
      </c>
      <c r="KP17" s="2" t="s">
        <v>143</v>
      </c>
      <c r="KQ17" s="2" t="s">
        <v>397</v>
      </c>
      <c r="KR17" s="2" t="s">
        <v>407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181</v>
      </c>
      <c r="LZ17" s="2" t="s">
        <v>167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181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167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181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167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408</v>
      </c>
      <c r="B18" s="2" t="s">
        <v>135</v>
      </c>
      <c r="C18" s="2" t="s">
        <v>136</v>
      </c>
      <c r="D18" s="2" t="s">
        <v>137</v>
      </c>
      <c r="E18" s="2" t="s">
        <v>333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141</v>
      </c>
      <c r="K18" s="2" t="s">
        <v>142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145</v>
      </c>
      <c r="R18" s="2" t="s">
        <v>146</v>
      </c>
      <c r="S18" s="2" t="s">
        <v>411</v>
      </c>
      <c r="T18" s="2" t="s">
        <v>298</v>
      </c>
      <c r="U18" s="2" t="s">
        <v>149</v>
      </c>
      <c r="V18" s="2" t="s">
        <v>150</v>
      </c>
      <c r="W18" s="2" t="s">
        <v>412</v>
      </c>
      <c r="X18" s="2" t="s">
        <v>152</v>
      </c>
      <c r="Y18" s="2" t="s">
        <v>380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11</v>
      </c>
      <c r="AS18" s="8">
        <v>903.07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34</v>
      </c>
      <c r="AY18" s="8">
        <v>3129.09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413</v>
      </c>
      <c r="BM18" s="7"/>
      <c r="BN18" s="7"/>
      <c r="BO18" s="4"/>
      <c r="BP18" s="8"/>
      <c r="BQ18" s="4">
        <v>4</v>
      </c>
      <c r="BR18" s="8">
        <v>332.64</v>
      </c>
      <c r="BS18" s="7">
        <v>-1</v>
      </c>
      <c r="BT18" s="7">
        <v>-1</v>
      </c>
      <c r="BU18" s="2" t="s">
        <v>156</v>
      </c>
      <c r="BV18" s="2" t="s">
        <v>167</v>
      </c>
      <c r="BW18" s="2" t="s">
        <v>382</v>
      </c>
      <c r="BX18" s="2" t="s">
        <v>414</v>
      </c>
      <c r="BY18" s="2" t="s">
        <v>159</v>
      </c>
      <c r="BZ18" s="2" t="s">
        <v>146</v>
      </c>
      <c r="CA18" s="4"/>
      <c r="CB18" s="8"/>
      <c r="CC18" s="4">
        <v>2</v>
      </c>
      <c r="CD18" s="8">
        <v>163.3</v>
      </c>
      <c r="CE18" s="7">
        <v>-1</v>
      </c>
      <c r="CF18" s="7">
        <v>-1</v>
      </c>
      <c r="CG18" s="2" t="s">
        <v>156</v>
      </c>
      <c r="CH18" s="2" t="s">
        <v>167</v>
      </c>
      <c r="CI18" s="2" t="s">
        <v>380</v>
      </c>
      <c r="CJ18" s="2" t="s">
        <v>415</v>
      </c>
      <c r="CK18" s="2" t="s">
        <v>159</v>
      </c>
      <c r="CL18" s="2" t="s">
        <v>146</v>
      </c>
      <c r="CM18" s="4"/>
      <c r="CN18" s="8"/>
      <c r="CO18" s="4">
        <v>3</v>
      </c>
      <c r="CP18" s="8">
        <v>244.95</v>
      </c>
      <c r="CQ18" s="7">
        <v>-1</v>
      </c>
      <c r="CR18" s="7">
        <v>-1</v>
      </c>
      <c r="CS18" s="2" t="s">
        <v>156</v>
      </c>
      <c r="CT18" s="2" t="s">
        <v>167</v>
      </c>
      <c r="CU18" s="2" t="s">
        <v>386</v>
      </c>
      <c r="CV18" s="2" t="s">
        <v>416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167</v>
      </c>
      <c r="DG18" s="2" t="s">
        <v>388</v>
      </c>
      <c r="DH18" s="2" t="s">
        <v>417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167</v>
      </c>
      <c r="DS18" s="2" t="s">
        <v>390</v>
      </c>
      <c r="DT18" s="2" t="s">
        <v>391</v>
      </c>
      <c r="DU18" s="2" t="s">
        <v>159</v>
      </c>
      <c r="DV18" s="2" t="s">
        <v>146</v>
      </c>
      <c r="DW18" s="4"/>
      <c r="DX18" s="8"/>
      <c r="DY18" s="4">
        <v>1</v>
      </c>
      <c r="DZ18" s="8">
        <v>82.8</v>
      </c>
      <c r="EA18" s="7">
        <v>-1</v>
      </c>
      <c r="EB18" s="7">
        <v>-1</v>
      </c>
      <c r="EC18" s="2" t="s">
        <v>156</v>
      </c>
      <c r="ED18" s="2" t="s">
        <v>167</v>
      </c>
      <c r="EE18" s="2" t="s">
        <v>146</v>
      </c>
      <c r="EF18" s="2" t="s">
        <v>418</v>
      </c>
      <c r="EG18" s="2" t="s">
        <v>159</v>
      </c>
      <c r="EH18" s="2" t="s">
        <v>146</v>
      </c>
      <c r="EI18" s="4"/>
      <c r="EJ18" s="8"/>
      <c r="EK18" s="4">
        <v>1</v>
      </c>
      <c r="EL18" s="8">
        <v>79.38</v>
      </c>
      <c r="EM18" s="7">
        <v>-1</v>
      </c>
      <c r="EN18" s="7">
        <v>-1</v>
      </c>
      <c r="EO18" s="2" t="s">
        <v>156</v>
      </c>
      <c r="EP18" s="2" t="s">
        <v>167</v>
      </c>
      <c r="EQ18" s="2" t="s">
        <v>169</v>
      </c>
      <c r="ER18" s="2" t="s">
        <v>419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186</v>
      </c>
      <c r="FB18" s="2" t="s">
        <v>167</v>
      </c>
      <c r="FC18" s="2" t="s">
        <v>146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167</v>
      </c>
      <c r="FO18" s="2" t="s">
        <v>315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167</v>
      </c>
      <c r="GA18" s="2" t="s">
        <v>204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167</v>
      </c>
      <c r="GM18" s="2" t="s">
        <v>177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156</v>
      </c>
      <c r="GX18" s="2" t="s">
        <v>167</v>
      </c>
      <c r="GY18" s="2" t="s">
        <v>380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181</v>
      </c>
      <c r="HJ18" s="2" t="s">
        <v>167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183</v>
      </c>
      <c r="HV18" s="2" t="s">
        <v>167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181</v>
      </c>
      <c r="IH18" s="2" t="s">
        <v>167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183</v>
      </c>
      <c r="IT18" s="2" t="s">
        <v>167</v>
      </c>
      <c r="IU18" s="2" t="s">
        <v>146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167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181</v>
      </c>
      <c r="JR18" s="2" t="s">
        <v>167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167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167</v>
      </c>
      <c r="KQ18" s="2" t="s">
        <v>397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167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181</v>
      </c>
      <c r="LN18" s="2" t="s">
        <v>167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181</v>
      </c>
      <c r="LZ18" s="2" t="s">
        <v>167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181</v>
      </c>
      <c r="ML18" s="2" t="s">
        <v>167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181</v>
      </c>
      <c r="MX18" s="2" t="s">
        <v>167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167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167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167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181</v>
      </c>
      <c r="OT18" s="2" t="s">
        <v>167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181</v>
      </c>
      <c r="PF18" s="2" t="s">
        <v>167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420</v>
      </c>
      <c r="B19" s="2" t="s">
        <v>135</v>
      </c>
      <c r="C19" s="2" t="s">
        <v>136</v>
      </c>
      <c r="D19" s="2" t="s">
        <v>137</v>
      </c>
      <c r="E19" s="2" t="s">
        <v>333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194</v>
      </c>
      <c r="K19" s="2" t="s">
        <v>142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145</v>
      </c>
      <c r="R19" s="2" t="s">
        <v>146</v>
      </c>
      <c r="S19" s="2" t="s">
        <v>411</v>
      </c>
      <c r="T19" s="2" t="s">
        <v>298</v>
      </c>
      <c r="U19" s="2" t="s">
        <v>149</v>
      </c>
      <c r="V19" s="2" t="s">
        <v>150</v>
      </c>
      <c r="W19" s="2" t="s">
        <v>412</v>
      </c>
      <c r="X19" s="2" t="s">
        <v>152</v>
      </c>
      <c r="Y19" s="2" t="s">
        <v>380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23</v>
      </c>
      <c r="AS19" s="8">
        <v>2226.02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421</v>
      </c>
      <c r="BM19" s="7"/>
      <c r="BN19" s="7"/>
      <c r="BO19" s="4"/>
      <c r="BP19" s="8"/>
      <c r="BQ19" s="4">
        <v>4</v>
      </c>
      <c r="BR19" s="8">
        <v>395</v>
      </c>
      <c r="BS19" s="7">
        <v>-1</v>
      </c>
      <c r="BT19" s="7">
        <v>-1</v>
      </c>
      <c r="BU19" s="2" t="s">
        <v>156</v>
      </c>
      <c r="BV19" s="2" t="s">
        <v>167</v>
      </c>
      <c r="BW19" s="2" t="s">
        <v>382</v>
      </c>
      <c r="BX19" s="2" t="s">
        <v>422</v>
      </c>
      <c r="BY19" s="2" t="s">
        <v>159</v>
      </c>
      <c r="BZ19" s="2" t="s">
        <v>146</v>
      </c>
      <c r="CA19" s="4"/>
      <c r="CB19" s="8"/>
      <c r="CC19" s="4">
        <v>14</v>
      </c>
      <c r="CD19" s="8">
        <v>1357.44</v>
      </c>
      <c r="CE19" s="7">
        <v>-1</v>
      </c>
      <c r="CF19" s="7">
        <v>-1</v>
      </c>
      <c r="CG19" s="2" t="s">
        <v>156</v>
      </c>
      <c r="CH19" s="2" t="s">
        <v>167</v>
      </c>
      <c r="CI19" s="2" t="s">
        <v>380</v>
      </c>
      <c r="CJ19" s="2" t="s">
        <v>415</v>
      </c>
      <c r="CK19" s="2" t="s">
        <v>159</v>
      </c>
      <c r="CL19" s="2" t="s">
        <v>146</v>
      </c>
      <c r="CM19" s="4"/>
      <c r="CN19" s="8"/>
      <c r="CO19" s="4">
        <v>1</v>
      </c>
      <c r="CP19" s="8">
        <v>96.96</v>
      </c>
      <c r="CQ19" s="7">
        <v>-1</v>
      </c>
      <c r="CR19" s="7">
        <v>-1</v>
      </c>
      <c r="CS19" s="2" t="s">
        <v>156</v>
      </c>
      <c r="CT19" s="2" t="s">
        <v>167</v>
      </c>
      <c r="CU19" s="2" t="s">
        <v>386</v>
      </c>
      <c r="CV19" s="2" t="s">
        <v>423</v>
      </c>
      <c r="CW19" s="2" t="s">
        <v>159</v>
      </c>
      <c r="CX19" s="2" t="s">
        <v>146</v>
      </c>
      <c r="CY19" s="4"/>
      <c r="CZ19" s="8"/>
      <c r="DA19" s="4"/>
      <c r="DB19" s="8"/>
      <c r="DC19" s="7"/>
      <c r="DD19" s="7"/>
      <c r="DE19" s="2" t="s">
        <v>156</v>
      </c>
      <c r="DF19" s="2" t="s">
        <v>167</v>
      </c>
      <c r="DG19" s="2" t="s">
        <v>388</v>
      </c>
      <c r="DH19" s="2" t="s">
        <v>424</v>
      </c>
      <c r="DI19" s="2" t="s">
        <v>159</v>
      </c>
      <c r="DJ19" s="2" t="s">
        <v>146</v>
      </c>
      <c r="DK19" s="4"/>
      <c r="DL19" s="8"/>
      <c r="DM19" s="4">
        <v>1</v>
      </c>
      <c r="DN19" s="8">
        <v>89.78</v>
      </c>
      <c r="DO19" s="7">
        <v>-1</v>
      </c>
      <c r="DP19" s="7">
        <v>-1</v>
      </c>
      <c r="DQ19" s="2" t="s">
        <v>156</v>
      </c>
      <c r="DR19" s="2" t="s">
        <v>167</v>
      </c>
      <c r="DS19" s="2" t="s">
        <v>390</v>
      </c>
      <c r="DT19" s="2" t="s">
        <v>391</v>
      </c>
      <c r="DU19" s="2" t="s">
        <v>159</v>
      </c>
      <c r="DV19" s="2" t="s">
        <v>146</v>
      </c>
      <c r="DW19" s="4"/>
      <c r="DX19" s="8"/>
      <c r="DY19" s="4">
        <v>1</v>
      </c>
      <c r="DZ19" s="8">
        <v>98.32</v>
      </c>
      <c r="EA19" s="7">
        <v>-1</v>
      </c>
      <c r="EB19" s="7">
        <v>-1</v>
      </c>
      <c r="EC19" s="2" t="s">
        <v>156</v>
      </c>
      <c r="ED19" s="2" t="s">
        <v>167</v>
      </c>
      <c r="EE19" s="2" t="s">
        <v>146</v>
      </c>
      <c r="EF19" s="2" t="s">
        <v>425</v>
      </c>
      <c r="EG19" s="2" t="s">
        <v>159</v>
      </c>
      <c r="EH19" s="2" t="s">
        <v>146</v>
      </c>
      <c r="EI19" s="4"/>
      <c r="EJ19" s="8"/>
      <c r="EK19" s="4">
        <v>2</v>
      </c>
      <c r="EL19" s="8">
        <v>188.52</v>
      </c>
      <c r="EM19" s="7">
        <v>-1</v>
      </c>
      <c r="EN19" s="7">
        <v>-1</v>
      </c>
      <c r="EO19" s="2" t="s">
        <v>156</v>
      </c>
      <c r="EP19" s="2" t="s">
        <v>167</v>
      </c>
      <c r="EQ19" s="2" t="s">
        <v>169</v>
      </c>
      <c r="ER19" s="2" t="s">
        <v>426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186</v>
      </c>
      <c r="FB19" s="2" t="s">
        <v>167</v>
      </c>
      <c r="FC19" s="2" t="s">
        <v>146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167</v>
      </c>
      <c r="FO19" s="2" t="s">
        <v>315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156</v>
      </c>
      <c r="FZ19" s="2" t="s">
        <v>167</v>
      </c>
      <c r="GA19" s="2" t="s">
        <v>204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167</v>
      </c>
      <c r="GM19" s="2" t="s">
        <v>177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156</v>
      </c>
      <c r="GX19" s="2" t="s">
        <v>167</v>
      </c>
      <c r="GY19" s="2" t="s">
        <v>380</v>
      </c>
      <c r="GZ19" s="2" t="s">
        <v>427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181</v>
      </c>
      <c r="HJ19" s="2" t="s">
        <v>167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183</v>
      </c>
      <c r="HV19" s="2" t="s">
        <v>167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181</v>
      </c>
      <c r="IH19" s="2" t="s">
        <v>167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183</v>
      </c>
      <c r="IT19" s="2" t="s">
        <v>167</v>
      </c>
      <c r="IU19" s="2" t="s">
        <v>146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167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181</v>
      </c>
      <c r="JR19" s="2" t="s">
        <v>167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167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167</v>
      </c>
      <c r="KQ19" s="2" t="s">
        <v>397</v>
      </c>
      <c r="KR19" s="2" t="s">
        <v>428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167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181</v>
      </c>
      <c r="LN19" s="2" t="s">
        <v>167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181</v>
      </c>
      <c r="LZ19" s="2" t="s">
        <v>167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181</v>
      </c>
      <c r="ML19" s="2" t="s">
        <v>167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181</v>
      </c>
      <c r="MX19" s="2" t="s">
        <v>167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183</v>
      </c>
      <c r="NJ19" s="2" t="s">
        <v>167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190</v>
      </c>
      <c r="NV19" s="2" t="s">
        <v>167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167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181</v>
      </c>
      <c r="OT19" s="2" t="s">
        <v>167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181</v>
      </c>
      <c r="PF19" s="2" t="s">
        <v>167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429</v>
      </c>
      <c r="B20" s="2" t="s">
        <v>135</v>
      </c>
      <c r="C20" s="2" t="s">
        <v>136</v>
      </c>
      <c r="D20" s="2" t="s">
        <v>137</v>
      </c>
      <c r="E20" s="2" t="s">
        <v>333</v>
      </c>
      <c r="F20" s="2" t="s">
        <v>430</v>
      </c>
      <c r="G20" s="2" t="s">
        <v>430</v>
      </c>
      <c r="H20" s="2" t="s">
        <v>430</v>
      </c>
      <c r="I20" s="2" t="s">
        <v>431</v>
      </c>
      <c r="J20" s="2" t="s">
        <v>141</v>
      </c>
      <c r="K20" s="2" t="s">
        <v>142</v>
      </c>
      <c r="L20" s="3">
        <v>72</v>
      </c>
      <c r="M20" s="3">
        <v>75.6</v>
      </c>
      <c r="N20" s="3">
        <v>159.99</v>
      </c>
      <c r="O20" s="2" t="s">
        <v>432</v>
      </c>
      <c r="P20" s="2" t="s">
        <v>433</v>
      </c>
      <c r="Q20" s="2" t="s">
        <v>145</v>
      </c>
      <c r="R20" s="2" t="s">
        <v>146</v>
      </c>
      <c r="S20" s="2" t="s">
        <v>434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435</v>
      </c>
      <c r="Y20" s="2" t="s">
        <v>313</v>
      </c>
      <c r="Z20" s="4">
        <v>9</v>
      </c>
      <c r="AA20" s="4">
        <f>=ROUNDDOWN(22.5,0)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184.85</v>
      </c>
      <c r="AR20" s="4">
        <v>6</v>
      </c>
      <c r="AS20" s="8">
        <v>349.97</v>
      </c>
      <c r="AT20" s="7">
        <v>-0.5</v>
      </c>
      <c r="AU20" s="7">
        <v>-0.4718</v>
      </c>
      <c r="AV20" s="4">
        <v>3</v>
      </c>
      <c r="AW20" s="8">
        <v>184.85</v>
      </c>
      <c r="AX20" s="4">
        <v>6</v>
      </c>
      <c r="AY20" s="8">
        <v>349.97</v>
      </c>
      <c r="AZ20" s="7">
        <v>-0.5</v>
      </c>
      <c r="BA20" s="7">
        <v>-0.4718</v>
      </c>
      <c r="BB20" s="7">
        <v>1</v>
      </c>
      <c r="BC20" s="4">
        <v>3</v>
      </c>
      <c r="BD20" s="8">
        <v>184.85</v>
      </c>
      <c r="BE20" s="4">
        <v>6</v>
      </c>
      <c r="BF20" s="8">
        <v>349.97</v>
      </c>
      <c r="BG20" s="7">
        <v>-0.5</v>
      </c>
      <c r="BH20" s="7">
        <v>-0.4718</v>
      </c>
      <c r="BI20" s="7">
        <v>1</v>
      </c>
      <c r="BJ20" s="4">
        <v>3</v>
      </c>
      <c r="BK20" s="8">
        <v>184.85</v>
      </c>
      <c r="BL20" s="2" t="s">
        <v>436</v>
      </c>
      <c r="BM20" s="7">
        <v>1</v>
      </c>
      <c r="BN20" s="7">
        <v>1</v>
      </c>
      <c r="BO20" s="4"/>
      <c r="BP20" s="8"/>
      <c r="BQ20" s="4">
        <v>3</v>
      </c>
      <c r="BR20" s="8">
        <v>165.12</v>
      </c>
      <c r="BS20" s="7">
        <v>-1</v>
      </c>
      <c r="BT20" s="7">
        <v>-1</v>
      </c>
      <c r="BU20" s="2" t="s">
        <v>156</v>
      </c>
      <c r="BV20" s="2" t="s">
        <v>143</v>
      </c>
      <c r="BW20" s="2" t="s">
        <v>303</v>
      </c>
      <c r="BX20" s="2" t="s">
        <v>437</v>
      </c>
      <c r="BY20" s="2" t="s">
        <v>438</v>
      </c>
      <c r="BZ20" s="2" t="s">
        <v>146</v>
      </c>
      <c r="CA20" s="4">
        <v>1</v>
      </c>
      <c r="CB20" s="8">
        <v>81.65</v>
      </c>
      <c r="CC20" s="4">
        <v>1</v>
      </c>
      <c r="CD20" s="8">
        <v>81.65</v>
      </c>
      <c r="CE20" s="7"/>
      <c r="CF20" s="7"/>
      <c r="CG20" s="2" t="s">
        <v>156</v>
      </c>
      <c r="CH20" s="2" t="s">
        <v>143</v>
      </c>
      <c r="CI20" s="2" t="s">
        <v>310</v>
      </c>
      <c r="CJ20" s="2" t="s">
        <v>439</v>
      </c>
      <c r="CK20" s="2" t="s">
        <v>159</v>
      </c>
      <c r="CL20" s="2" t="s">
        <v>146</v>
      </c>
      <c r="CM20" s="4"/>
      <c r="CN20" s="8"/>
      <c r="CO20" s="4"/>
      <c r="CP20" s="8"/>
      <c r="CQ20" s="7"/>
      <c r="CR20" s="7"/>
      <c r="CS20" s="2" t="s">
        <v>156</v>
      </c>
      <c r="CT20" s="2" t="s">
        <v>143</v>
      </c>
      <c r="CU20" s="2" t="s">
        <v>440</v>
      </c>
      <c r="CV20" s="2" t="s">
        <v>441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442</v>
      </c>
      <c r="DH20" s="2" t="s">
        <v>443</v>
      </c>
      <c r="DI20" s="2" t="s">
        <v>159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444</v>
      </c>
      <c r="DT20" s="2" t="s">
        <v>445</v>
      </c>
      <c r="DU20" s="2" t="s">
        <v>438</v>
      </c>
      <c r="DV20" s="2" t="s">
        <v>146</v>
      </c>
      <c r="DW20" s="4"/>
      <c r="DX20" s="8"/>
      <c r="DY20" s="4"/>
      <c r="DZ20" s="8"/>
      <c r="EA20" s="7"/>
      <c r="EB20" s="7"/>
      <c r="EC20" s="2" t="s">
        <v>186</v>
      </c>
      <c r="ED20" s="2" t="s">
        <v>143</v>
      </c>
      <c r="EE20" s="2" t="s">
        <v>146</v>
      </c>
      <c r="EF20" s="2" t="s">
        <v>146</v>
      </c>
      <c r="EG20" s="2" t="s">
        <v>159</v>
      </c>
      <c r="EH20" s="2" t="s">
        <v>146</v>
      </c>
      <c r="EI20" s="4">
        <v>2</v>
      </c>
      <c r="EJ20" s="8">
        <v>103.2</v>
      </c>
      <c r="EK20" s="4">
        <v>2</v>
      </c>
      <c r="EL20" s="8">
        <v>103.2</v>
      </c>
      <c r="EM20" s="7"/>
      <c r="EN20" s="7"/>
      <c r="EO20" s="2" t="s">
        <v>156</v>
      </c>
      <c r="EP20" s="2" t="s">
        <v>143</v>
      </c>
      <c r="EQ20" s="2" t="s">
        <v>446</v>
      </c>
      <c r="ER20" s="2" t="s">
        <v>326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186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186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181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181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156</v>
      </c>
      <c r="GX20" s="2" t="s">
        <v>143</v>
      </c>
      <c r="GY20" s="2" t="s">
        <v>446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181</v>
      </c>
      <c r="HJ20" s="2" t="s">
        <v>143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183</v>
      </c>
      <c r="HV20" s="2" t="s">
        <v>167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181</v>
      </c>
      <c r="IH20" s="2" t="s">
        <v>143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183</v>
      </c>
      <c r="IT20" s="2" t="s">
        <v>143</v>
      </c>
      <c r="IU20" s="2" t="s">
        <v>146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183</v>
      </c>
      <c r="JF20" s="2" t="s">
        <v>184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183</v>
      </c>
      <c r="KD20" s="2" t="s">
        <v>143</v>
      </c>
      <c r="KE20" s="2" t="s">
        <v>146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156</v>
      </c>
      <c r="KP20" s="2" t="s">
        <v>143</v>
      </c>
      <c r="KQ20" s="2" t="s">
        <v>447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183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167</v>
      </c>
      <c r="MA20" s="2" t="s">
        <v>187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181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183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167</v>
      </c>
      <c r="NW20" s="2" t="s">
        <v>310</v>
      </c>
      <c r="NX20" s="2" t="s">
        <v>448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190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186</v>
      </c>
      <c r="PF20" s="2" t="s">
        <v>167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449</v>
      </c>
      <c r="B21" s="2" t="s">
        <v>135</v>
      </c>
      <c r="C21" s="2" t="s">
        <v>136</v>
      </c>
      <c r="D21" s="2" t="s">
        <v>137</v>
      </c>
      <c r="E21" s="2" t="s">
        <v>450</v>
      </c>
      <c r="F21" s="2" t="s">
        <v>451</v>
      </c>
      <c r="G21" s="2" t="s">
        <v>146</v>
      </c>
      <c r="H21" s="2" t="s">
        <v>146</v>
      </c>
      <c r="I21" s="2" t="s">
        <v>146</v>
      </c>
      <c r="J21" s="2" t="s">
        <v>452</v>
      </c>
      <c r="K21" s="2" t="s">
        <v>335</v>
      </c>
      <c r="L21" s="3"/>
      <c r="M21" s="3"/>
      <c r="N21" s="3"/>
      <c r="O21" s="2" t="s">
        <v>409</v>
      </c>
      <c r="P21" s="2" t="s">
        <v>146</v>
      </c>
      <c r="Q21" s="2" t="s">
        <v>146</v>
      </c>
      <c r="R21" s="2" t="s">
        <v>27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453</v>
      </c>
      <c r="B22" s="2" t="s">
        <v>135</v>
      </c>
      <c r="C22" s="2" t="s">
        <v>136</v>
      </c>
      <c r="D22" s="2" t="s">
        <v>137</v>
      </c>
      <c r="E22" s="2" t="s">
        <v>450</v>
      </c>
      <c r="F22" s="2" t="s">
        <v>451</v>
      </c>
      <c r="G22" s="2" t="s">
        <v>146</v>
      </c>
      <c r="H22" s="2" t="s">
        <v>146</v>
      </c>
      <c r="I22" s="2" t="s">
        <v>146</v>
      </c>
      <c r="J22" s="2" t="s">
        <v>454</v>
      </c>
      <c r="K22" s="2" t="s">
        <v>335</v>
      </c>
      <c r="L22" s="3"/>
      <c r="M22" s="3"/>
      <c r="N22" s="3"/>
      <c r="O22" s="2" t="s">
        <v>409</v>
      </c>
      <c r="P22" s="2" t="s">
        <v>146</v>
      </c>
      <c r="Q22" s="2" t="s">
        <v>146</v>
      </c>
      <c r="R22" s="2" t="s">
        <v>27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455</v>
      </c>
      <c r="B23" s="2" t="s">
        <v>135</v>
      </c>
      <c r="C23" s="2" t="s">
        <v>136</v>
      </c>
      <c r="D23" s="2" t="s">
        <v>456</v>
      </c>
      <c r="E23" s="2" t="s">
        <v>457</v>
      </c>
      <c r="F23" s="2" t="s">
        <v>139</v>
      </c>
      <c r="G23" s="2" t="s">
        <v>139</v>
      </c>
      <c r="H23" s="2" t="s">
        <v>139</v>
      </c>
      <c r="I23" s="2" t="s">
        <v>458</v>
      </c>
      <c r="J23" s="2" t="s">
        <v>141</v>
      </c>
      <c r="K23" s="2" t="s">
        <v>142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147</v>
      </c>
      <c r="T23" s="2" t="s">
        <v>148</v>
      </c>
      <c r="U23" s="2" t="s">
        <v>149</v>
      </c>
      <c r="V23" s="2" t="s">
        <v>150</v>
      </c>
      <c r="W23" s="2" t="s">
        <v>151</v>
      </c>
      <c r="X23" s="2" t="s">
        <v>152</v>
      </c>
      <c r="Y23" s="2" t="s">
        <v>153</v>
      </c>
      <c r="Z23" s="4">
        <v>4</v>
      </c>
      <c r="AA23" s="4">
        <f>=ROUNDDOWN(2,0)</f>
      </c>
      <c r="AB23" s="5">
        <v>2</v>
      </c>
      <c r="AC23" s="2" t="s">
        <v>154</v>
      </c>
      <c r="AD23" s="4">
        <v>55</v>
      </c>
      <c r="AE23" s="4">
        <v>55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19</v>
      </c>
      <c r="AQ23" s="8">
        <v>1401.76</v>
      </c>
      <c r="AR23" s="4">
        <v>12</v>
      </c>
      <c r="AS23" s="8">
        <v>944.19</v>
      </c>
      <c r="AT23" s="7">
        <v>0.5833</v>
      </c>
      <c r="AU23" s="7">
        <v>0.4846</v>
      </c>
      <c r="AV23" s="4">
        <v>49</v>
      </c>
      <c r="AW23" s="8">
        <v>3876.5</v>
      </c>
      <c r="AX23" s="4">
        <v>38</v>
      </c>
      <c r="AY23" s="8">
        <v>3132.55</v>
      </c>
      <c r="AZ23" s="7">
        <v>0.2895</v>
      </c>
      <c r="BA23" s="7">
        <v>0.2375</v>
      </c>
      <c r="BB23" s="7">
        <v>0.3616</v>
      </c>
      <c r="BC23" s="4">
        <v>77</v>
      </c>
      <c r="BD23" s="8">
        <v>6123.46</v>
      </c>
      <c r="BE23" s="4">
        <v>57</v>
      </c>
      <c r="BF23" s="8">
        <v>4631.31</v>
      </c>
      <c r="BG23" s="7">
        <v>0.3509</v>
      </c>
      <c r="BH23" s="7">
        <v>0.3222</v>
      </c>
      <c r="BI23" s="7">
        <v>0.6331</v>
      </c>
      <c r="BJ23" s="4">
        <v>19</v>
      </c>
      <c r="BK23" s="8">
        <v>1401.76</v>
      </c>
      <c r="BL23" s="2" t="s">
        <v>459</v>
      </c>
      <c r="BM23" s="7">
        <v>1</v>
      </c>
      <c r="BN23" s="7">
        <v>1</v>
      </c>
      <c r="BO23" s="4">
        <v>12</v>
      </c>
      <c r="BP23" s="8">
        <v>883.2</v>
      </c>
      <c r="BQ23" s="4">
        <v>5</v>
      </c>
      <c r="BR23" s="8">
        <v>368</v>
      </c>
      <c r="BS23" s="7">
        <v>1.4</v>
      </c>
      <c r="BT23" s="7">
        <v>1.4</v>
      </c>
      <c r="BU23" s="2" t="s">
        <v>156</v>
      </c>
      <c r="BV23" s="2" t="s">
        <v>143</v>
      </c>
      <c r="BW23" s="2" t="s">
        <v>157</v>
      </c>
      <c r="BX23" s="2" t="s">
        <v>460</v>
      </c>
      <c r="BY23" s="2" t="s">
        <v>159</v>
      </c>
      <c r="BZ23" s="2" t="s">
        <v>146</v>
      </c>
      <c r="CA23" s="4">
        <v>5</v>
      </c>
      <c r="CB23" s="8">
        <v>359.45</v>
      </c>
      <c r="CC23" s="4">
        <v>2</v>
      </c>
      <c r="CD23" s="8">
        <v>143.78</v>
      </c>
      <c r="CE23" s="7">
        <v>1.5</v>
      </c>
      <c r="CF23" s="7">
        <v>1.5</v>
      </c>
      <c r="CG23" s="2" t="s">
        <v>156</v>
      </c>
      <c r="CH23" s="2" t="s">
        <v>143</v>
      </c>
      <c r="CI23" s="2" t="s">
        <v>160</v>
      </c>
      <c r="CJ23" s="2" t="s">
        <v>196</v>
      </c>
      <c r="CK23" s="2" t="s">
        <v>159</v>
      </c>
      <c r="CL23" s="2" t="s">
        <v>146</v>
      </c>
      <c r="CM23" s="4">
        <v>1</v>
      </c>
      <c r="CN23" s="8">
        <v>76.2</v>
      </c>
      <c r="CO23" s="4"/>
      <c r="CP23" s="8"/>
      <c r="CQ23" s="7"/>
      <c r="CR23" s="7"/>
      <c r="CS23" s="2" t="s">
        <v>156</v>
      </c>
      <c r="CT23" s="2" t="s">
        <v>143</v>
      </c>
      <c r="CU23" s="2" t="s">
        <v>157</v>
      </c>
      <c r="CV23" s="2" t="s">
        <v>461</v>
      </c>
      <c r="CW23" s="2" t="s">
        <v>159</v>
      </c>
      <c r="CX23" s="2" t="s">
        <v>146</v>
      </c>
      <c r="CY23" s="4"/>
      <c r="CZ23" s="8"/>
      <c r="DA23" s="4">
        <v>1</v>
      </c>
      <c r="DB23" s="8">
        <v>117.1</v>
      </c>
      <c r="DC23" s="7">
        <v>-1</v>
      </c>
      <c r="DD23" s="7">
        <v>-1</v>
      </c>
      <c r="DE23" s="2" t="s">
        <v>156</v>
      </c>
      <c r="DF23" s="2" t="s">
        <v>143</v>
      </c>
      <c r="DG23" s="2" t="s">
        <v>163</v>
      </c>
      <c r="DH23" s="2" t="s">
        <v>462</v>
      </c>
      <c r="DI23" s="2" t="s">
        <v>159</v>
      </c>
      <c r="DJ23" s="2" t="s">
        <v>146</v>
      </c>
      <c r="DK23" s="4"/>
      <c r="DL23" s="8"/>
      <c r="DM23" s="4">
        <v>1</v>
      </c>
      <c r="DN23" s="8">
        <v>71.72</v>
      </c>
      <c r="DO23" s="7">
        <v>-1</v>
      </c>
      <c r="DP23" s="7">
        <v>-1</v>
      </c>
      <c r="DQ23" s="2" t="s">
        <v>156</v>
      </c>
      <c r="DR23" s="2" t="s">
        <v>143</v>
      </c>
      <c r="DS23" s="2" t="s">
        <v>157</v>
      </c>
      <c r="DT23" s="2" t="s">
        <v>463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166</v>
      </c>
      <c r="ED23" s="2" t="s">
        <v>167</v>
      </c>
      <c r="EE23" s="2" t="s">
        <v>146</v>
      </c>
      <c r="EF23" s="2" t="s">
        <v>464</v>
      </c>
      <c r="EG23" s="2" t="s">
        <v>159</v>
      </c>
      <c r="EH23" s="2" t="s">
        <v>146</v>
      </c>
      <c r="EI23" s="4">
        <v>1</v>
      </c>
      <c r="EJ23" s="8">
        <v>82.91</v>
      </c>
      <c r="EK23" s="4">
        <v>2</v>
      </c>
      <c r="EL23" s="8">
        <v>165.82</v>
      </c>
      <c r="EM23" s="7">
        <v>-0.5</v>
      </c>
      <c r="EN23" s="7">
        <v>-0.5</v>
      </c>
      <c r="EO23" s="2" t="s">
        <v>156</v>
      </c>
      <c r="EP23" s="2" t="s">
        <v>143</v>
      </c>
      <c r="EQ23" s="2" t="s">
        <v>169</v>
      </c>
      <c r="ER23" s="2" t="s">
        <v>465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284</v>
      </c>
      <c r="FE23" s="2" t="s">
        <v>159</v>
      </c>
      <c r="FF23" s="2" t="s">
        <v>146</v>
      </c>
      <c r="FG23" s="4"/>
      <c r="FH23" s="8"/>
      <c r="FI23" s="4">
        <v>1</v>
      </c>
      <c r="FJ23" s="8">
        <v>77.77</v>
      </c>
      <c r="FK23" s="7">
        <v>-1</v>
      </c>
      <c r="FL23" s="7">
        <v>-1</v>
      </c>
      <c r="FM23" s="2" t="s">
        <v>156</v>
      </c>
      <c r="FN23" s="2" t="s">
        <v>143</v>
      </c>
      <c r="FO23" s="2" t="s">
        <v>173</v>
      </c>
      <c r="FP23" s="2" t="s">
        <v>466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204</v>
      </c>
      <c r="GB23" s="2" t="s">
        <v>467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181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156</v>
      </c>
      <c r="GX23" s="2" t="s">
        <v>143</v>
      </c>
      <c r="GY23" s="2" t="s">
        <v>179</v>
      </c>
      <c r="GZ23" s="2" t="s">
        <v>163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181</v>
      </c>
      <c r="HJ23" s="2" t="s">
        <v>143</v>
      </c>
      <c r="HK23" s="2" t="s">
        <v>146</v>
      </c>
      <c r="HL23" s="2" t="s">
        <v>146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4"/>
      <c r="IB23" s="8"/>
      <c r="IC23" s="4"/>
      <c r="ID23" s="8"/>
      <c r="IE23" s="7"/>
      <c r="IF23" s="7"/>
      <c r="IG23" s="2" t="s">
        <v>156</v>
      </c>
      <c r="IH23" s="2" t="s">
        <v>143</v>
      </c>
      <c r="II23" s="2" t="s">
        <v>146</v>
      </c>
      <c r="IJ23" s="2" t="s">
        <v>182</v>
      </c>
      <c r="IK23" s="2" t="s">
        <v>159</v>
      </c>
      <c r="IL23" s="2" t="s">
        <v>146</v>
      </c>
      <c r="IM23" s="4"/>
      <c r="IN23" s="8"/>
      <c r="IO23" s="4"/>
      <c r="IP23" s="8"/>
      <c r="IQ23" s="7"/>
      <c r="IR23" s="7"/>
      <c r="IS23" s="2" t="s">
        <v>146</v>
      </c>
      <c r="IT23" s="2" t="s">
        <v>146</v>
      </c>
      <c r="IU23" s="2" t="s">
        <v>146</v>
      </c>
      <c r="IV23" s="2" t="s">
        <v>146</v>
      </c>
      <c r="IW23" s="2" t="s">
        <v>146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184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167</v>
      </c>
      <c r="JS23" s="2" t="s">
        <v>185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186</v>
      </c>
      <c r="KP23" s="2" t="s">
        <v>143</v>
      </c>
      <c r="KQ23" s="2" t="s">
        <v>146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167</v>
      </c>
      <c r="MA23" s="2" t="s">
        <v>187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167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167</v>
      </c>
      <c r="NW23" s="2" t="s">
        <v>233</v>
      </c>
      <c r="NX23" s="2" t="s">
        <v>468</v>
      </c>
      <c r="NY23" s="2" t="s">
        <v>159</v>
      </c>
      <c r="NZ23" s="2" t="s">
        <v>146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167</v>
      </c>
      <c r="PG23" s="2" t="s">
        <v>191</v>
      </c>
      <c r="PH23" s="2" t="s">
        <v>469</v>
      </c>
      <c r="PI23" s="2" t="s">
        <v>159</v>
      </c>
      <c r="PJ23" s="2" t="s">
        <v>146</v>
      </c>
      <c r="PK23" s="4">
        <v>4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55</v>
      </c>
      <c r="QA23" s="4"/>
    </row>
    <row r="24">
      <c r="A24" s="2" t="s">
        <v>470</v>
      </c>
      <c r="B24" s="2" t="s">
        <v>135</v>
      </c>
      <c r="C24" s="2" t="s">
        <v>136</v>
      </c>
      <c r="D24" s="2" t="s">
        <v>456</v>
      </c>
      <c r="E24" s="2" t="s">
        <v>457</v>
      </c>
      <c r="F24" s="2" t="s">
        <v>139</v>
      </c>
      <c r="G24" s="2" t="s">
        <v>139</v>
      </c>
      <c r="H24" s="2" t="s">
        <v>139</v>
      </c>
      <c r="I24" s="2" t="s">
        <v>458</v>
      </c>
      <c r="J24" s="2" t="s">
        <v>278</v>
      </c>
      <c r="K24" s="2" t="s">
        <v>142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147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>
        <v>79</v>
      </c>
      <c r="AA24" s="4">
        <f>=ROUNDDOWN(19.75,0)</f>
      </c>
      <c r="AB24" s="5">
        <v>4</v>
      </c>
      <c r="AC24" s="2" t="s">
        <v>154</v>
      </c>
      <c r="AD24" s="4">
        <v>45</v>
      </c>
      <c r="AE24" s="4">
        <v>45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30</v>
      </c>
      <c r="AQ24" s="8">
        <v>2474.74</v>
      </c>
      <c r="AR24" s="4">
        <v>26</v>
      </c>
      <c r="AS24" s="8">
        <v>2188.36</v>
      </c>
      <c r="AT24" s="7">
        <v>0.1538</v>
      </c>
      <c r="AU24" s="7">
        <v>0.1309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0.6384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30</v>
      </c>
      <c r="BK24" s="8">
        <v>2474.74</v>
      </c>
      <c r="BL24" s="2" t="s">
        <v>471</v>
      </c>
      <c r="BM24" s="7">
        <v>1</v>
      </c>
      <c r="BN24" s="7">
        <v>1</v>
      </c>
      <c r="BO24" s="4">
        <v>24</v>
      </c>
      <c r="BP24" s="8">
        <v>1987.2</v>
      </c>
      <c r="BQ24" s="4">
        <v>21</v>
      </c>
      <c r="BR24" s="8">
        <v>1738.8</v>
      </c>
      <c r="BS24" s="7">
        <v>0.1429</v>
      </c>
      <c r="BT24" s="7">
        <v>0.1429</v>
      </c>
      <c r="BU24" s="2" t="s">
        <v>156</v>
      </c>
      <c r="BV24" s="2" t="s">
        <v>143</v>
      </c>
      <c r="BW24" s="2" t="s">
        <v>157</v>
      </c>
      <c r="BX24" s="2" t="s">
        <v>472</v>
      </c>
      <c r="BY24" s="2" t="s">
        <v>159</v>
      </c>
      <c r="BZ24" s="2" t="s">
        <v>146</v>
      </c>
      <c r="CA24" s="4">
        <v>1</v>
      </c>
      <c r="CB24" s="8">
        <v>81.47</v>
      </c>
      <c r="CC24" s="4">
        <v>1</v>
      </c>
      <c r="CD24" s="8">
        <v>81.47</v>
      </c>
      <c r="CE24" s="7"/>
      <c r="CF24" s="7"/>
      <c r="CG24" s="2" t="s">
        <v>156</v>
      </c>
      <c r="CH24" s="2" t="s">
        <v>143</v>
      </c>
      <c r="CI24" s="2" t="s">
        <v>160</v>
      </c>
      <c r="CJ24" s="2" t="s">
        <v>196</v>
      </c>
      <c r="CK24" s="2" t="s">
        <v>159</v>
      </c>
      <c r="CL24" s="2" t="s">
        <v>146</v>
      </c>
      <c r="CM24" s="4">
        <v>1</v>
      </c>
      <c r="CN24" s="8">
        <v>86.34</v>
      </c>
      <c r="CO24" s="4">
        <v>2</v>
      </c>
      <c r="CP24" s="8">
        <v>172.68</v>
      </c>
      <c r="CQ24" s="7">
        <v>-0.5</v>
      </c>
      <c r="CR24" s="7">
        <v>-0.5</v>
      </c>
      <c r="CS24" s="2" t="s">
        <v>156</v>
      </c>
      <c r="CT24" s="2" t="s">
        <v>143</v>
      </c>
      <c r="CU24" s="2" t="s">
        <v>157</v>
      </c>
      <c r="CV24" s="2" t="s">
        <v>280</v>
      </c>
      <c r="CW24" s="2" t="s">
        <v>159</v>
      </c>
      <c r="CX24" s="2" t="s">
        <v>146</v>
      </c>
      <c r="CY24" s="4"/>
      <c r="CZ24" s="8"/>
      <c r="DA24" s="4">
        <v>1</v>
      </c>
      <c r="DB24" s="8">
        <v>97.7</v>
      </c>
      <c r="DC24" s="7">
        <v>-1</v>
      </c>
      <c r="DD24" s="7">
        <v>-1</v>
      </c>
      <c r="DE24" s="2" t="s">
        <v>156</v>
      </c>
      <c r="DF24" s="2" t="s">
        <v>143</v>
      </c>
      <c r="DG24" s="2" t="s">
        <v>163</v>
      </c>
      <c r="DH24" s="2" t="s">
        <v>472</v>
      </c>
      <c r="DI24" s="2" t="s">
        <v>159</v>
      </c>
      <c r="DJ24" s="2" t="s">
        <v>146</v>
      </c>
      <c r="DK24" s="4">
        <v>3</v>
      </c>
      <c r="DL24" s="8">
        <v>231.59</v>
      </c>
      <c r="DM24" s="4"/>
      <c r="DN24" s="8"/>
      <c r="DO24" s="7"/>
      <c r="DP24" s="7"/>
      <c r="DQ24" s="2" t="s">
        <v>156</v>
      </c>
      <c r="DR24" s="2" t="s">
        <v>143</v>
      </c>
      <c r="DS24" s="2" t="s">
        <v>157</v>
      </c>
      <c r="DT24" s="2" t="s">
        <v>160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166</v>
      </c>
      <c r="ED24" s="2" t="s">
        <v>167</v>
      </c>
      <c r="EE24" s="2" t="s">
        <v>146</v>
      </c>
      <c r="EF24" s="2" t="s">
        <v>464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143</v>
      </c>
      <c r="EQ24" s="2" t="s">
        <v>169</v>
      </c>
      <c r="ER24" s="2" t="s">
        <v>473</v>
      </c>
      <c r="ES24" s="2" t="s">
        <v>159</v>
      </c>
      <c r="ET24" s="2" t="s">
        <v>146</v>
      </c>
      <c r="EU24" s="4"/>
      <c r="EV24" s="8"/>
      <c r="EW24" s="4">
        <v>1</v>
      </c>
      <c r="EX24" s="8">
        <v>97.71</v>
      </c>
      <c r="EY24" s="7">
        <v>-1</v>
      </c>
      <c r="EZ24" s="7">
        <v>-1</v>
      </c>
      <c r="FA24" s="2" t="s">
        <v>156</v>
      </c>
      <c r="FB24" s="2" t="s">
        <v>143</v>
      </c>
      <c r="FC24" s="2" t="s">
        <v>171</v>
      </c>
      <c r="FD24" s="2" t="s">
        <v>291</v>
      </c>
      <c r="FE24" s="2" t="s">
        <v>159</v>
      </c>
      <c r="FF24" s="2" t="s">
        <v>146</v>
      </c>
      <c r="FG24" s="4">
        <v>1</v>
      </c>
      <c r="FH24" s="8">
        <v>88.14</v>
      </c>
      <c r="FI24" s="4"/>
      <c r="FJ24" s="8"/>
      <c r="FK24" s="7"/>
      <c r="FL24" s="7"/>
      <c r="FM24" s="2" t="s">
        <v>156</v>
      </c>
      <c r="FN24" s="2" t="s">
        <v>143</v>
      </c>
      <c r="FO24" s="2" t="s">
        <v>173</v>
      </c>
      <c r="FP24" s="2" t="s">
        <v>474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204</v>
      </c>
      <c r="GB24" s="2" t="s">
        <v>475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181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156</v>
      </c>
      <c r="GX24" s="2" t="s">
        <v>143</v>
      </c>
      <c r="GY24" s="2" t="s">
        <v>179</v>
      </c>
      <c r="GZ24" s="2" t="s">
        <v>476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181</v>
      </c>
      <c r="HJ24" s="2" t="s">
        <v>143</v>
      </c>
      <c r="HK24" s="2" t="s">
        <v>146</v>
      </c>
      <c r="HL24" s="2" t="s">
        <v>146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4"/>
      <c r="IB24" s="8"/>
      <c r="IC24" s="4"/>
      <c r="ID24" s="8"/>
      <c r="IE24" s="7"/>
      <c r="IF24" s="7"/>
      <c r="IG24" s="2" t="s">
        <v>156</v>
      </c>
      <c r="IH24" s="2" t="s">
        <v>143</v>
      </c>
      <c r="II24" s="2" t="s">
        <v>146</v>
      </c>
      <c r="IJ24" s="2" t="s">
        <v>477</v>
      </c>
      <c r="IK24" s="2" t="s">
        <v>159</v>
      </c>
      <c r="IL24" s="2" t="s">
        <v>146</v>
      </c>
      <c r="IM24" s="4"/>
      <c r="IN24" s="8"/>
      <c r="IO24" s="4"/>
      <c r="IP24" s="8"/>
      <c r="IQ24" s="7"/>
      <c r="IR24" s="7"/>
      <c r="IS24" s="2" t="s">
        <v>146</v>
      </c>
      <c r="IT24" s="2" t="s">
        <v>146</v>
      </c>
      <c r="IU24" s="2" t="s">
        <v>146</v>
      </c>
      <c r="IV24" s="2" t="s">
        <v>146</v>
      </c>
      <c r="IW24" s="2" t="s">
        <v>146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184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167</v>
      </c>
      <c r="JS24" s="2" t="s">
        <v>185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186</v>
      </c>
      <c r="KP24" s="2" t="s">
        <v>143</v>
      </c>
      <c r="KQ24" s="2" t="s">
        <v>146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167</v>
      </c>
      <c r="MA24" s="2" t="s">
        <v>187</v>
      </c>
      <c r="MB24" s="2" t="s">
        <v>146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167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167</v>
      </c>
      <c r="NW24" s="2" t="s">
        <v>188</v>
      </c>
      <c r="NX24" s="2" t="s">
        <v>478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167</v>
      </c>
      <c r="PG24" s="2" t="s">
        <v>191</v>
      </c>
      <c r="PH24" s="2" t="s">
        <v>209</v>
      </c>
      <c r="PI24" s="2" t="s">
        <v>159</v>
      </c>
      <c r="PJ24" s="2" t="s">
        <v>146</v>
      </c>
      <c r="PK24" s="4"/>
      <c r="PL24" s="4">
        <v>79</v>
      </c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45</v>
      </c>
      <c r="QA24" s="4"/>
    </row>
    <row r="25">
      <c r="A25" s="2" t="s">
        <v>479</v>
      </c>
      <c r="B25" s="2" t="s">
        <v>135</v>
      </c>
      <c r="C25" s="2" t="s">
        <v>136</v>
      </c>
      <c r="D25" s="2" t="s">
        <v>456</v>
      </c>
      <c r="E25" s="2" t="s">
        <v>457</v>
      </c>
      <c r="F25" s="2" t="s">
        <v>139</v>
      </c>
      <c r="G25" s="2" t="s">
        <v>139</v>
      </c>
      <c r="H25" s="2" t="s">
        <v>139</v>
      </c>
      <c r="I25" s="2" t="s">
        <v>458</v>
      </c>
      <c r="J25" s="2" t="s">
        <v>141</v>
      </c>
      <c r="K25" s="2" t="s">
        <v>211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212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95</v>
      </c>
      <c r="AA25" s="4">
        <f>=ROUNDDOWN(47.5,0)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11</v>
      </c>
      <c r="AQ25" s="8">
        <v>808.61</v>
      </c>
      <c r="AR25" s="4">
        <v>8</v>
      </c>
      <c r="AS25" s="8">
        <v>593.46</v>
      </c>
      <c r="AT25" s="7">
        <v>0.375</v>
      </c>
      <c r="AU25" s="7">
        <v>0.3625</v>
      </c>
      <c r="AV25" s="4">
        <v>28</v>
      </c>
      <c r="AW25" s="8">
        <v>2246.96</v>
      </c>
      <c r="AX25" s="4">
        <v>19</v>
      </c>
      <c r="AY25" s="8">
        <v>1498.76</v>
      </c>
      <c r="AZ25" s="7">
        <v>0.4737</v>
      </c>
      <c r="BA25" s="7">
        <v>0.4992</v>
      </c>
      <c r="BB25" s="7">
        <v>0.3599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>
        <v>0.3669</v>
      </c>
      <c r="BJ25" s="4">
        <v>11</v>
      </c>
      <c r="BK25" s="8">
        <v>808.61</v>
      </c>
      <c r="BL25" s="2" t="s">
        <v>480</v>
      </c>
      <c r="BM25" s="7">
        <v>1</v>
      </c>
      <c r="BN25" s="7">
        <v>1</v>
      </c>
      <c r="BO25" s="4">
        <v>8</v>
      </c>
      <c r="BP25" s="8">
        <v>588.8</v>
      </c>
      <c r="BQ25" s="4">
        <v>1</v>
      </c>
      <c r="BR25" s="8">
        <v>73.6</v>
      </c>
      <c r="BS25" s="7">
        <v>7</v>
      </c>
      <c r="BT25" s="7">
        <v>7</v>
      </c>
      <c r="BU25" s="2" t="s">
        <v>156</v>
      </c>
      <c r="BV25" s="2" t="s">
        <v>143</v>
      </c>
      <c r="BW25" s="2" t="s">
        <v>157</v>
      </c>
      <c r="BX25" s="2" t="s">
        <v>481</v>
      </c>
      <c r="BY25" s="2" t="s">
        <v>159</v>
      </c>
      <c r="BZ25" s="2" t="s">
        <v>146</v>
      </c>
      <c r="CA25" s="4">
        <v>1</v>
      </c>
      <c r="CB25" s="8">
        <v>71.89</v>
      </c>
      <c r="CC25" s="4"/>
      <c r="CD25" s="8"/>
      <c r="CE25" s="7"/>
      <c r="CF25" s="7"/>
      <c r="CG25" s="2" t="s">
        <v>156</v>
      </c>
      <c r="CH25" s="2" t="s">
        <v>143</v>
      </c>
      <c r="CI25" s="2" t="s">
        <v>160</v>
      </c>
      <c r="CJ25" s="2" t="s">
        <v>482</v>
      </c>
      <c r="CK25" s="2" t="s">
        <v>159</v>
      </c>
      <c r="CL25" s="2" t="s">
        <v>146</v>
      </c>
      <c r="CM25" s="4">
        <v>1</v>
      </c>
      <c r="CN25" s="8">
        <v>76.2</v>
      </c>
      <c r="CO25" s="4">
        <v>1</v>
      </c>
      <c r="CP25" s="8">
        <v>76.2</v>
      </c>
      <c r="CQ25" s="7"/>
      <c r="CR25" s="7"/>
      <c r="CS25" s="2" t="s">
        <v>156</v>
      </c>
      <c r="CT25" s="2" t="s">
        <v>143</v>
      </c>
      <c r="CU25" s="2" t="s">
        <v>157</v>
      </c>
      <c r="CV25" s="2" t="s">
        <v>483</v>
      </c>
      <c r="CW25" s="2" t="s">
        <v>159</v>
      </c>
      <c r="CX25" s="2" t="s">
        <v>146</v>
      </c>
      <c r="CY25" s="4"/>
      <c r="CZ25" s="8"/>
      <c r="DA25" s="4">
        <v>2</v>
      </c>
      <c r="DB25" s="8">
        <v>157.9</v>
      </c>
      <c r="DC25" s="7">
        <v>-1</v>
      </c>
      <c r="DD25" s="7">
        <v>-1</v>
      </c>
      <c r="DE25" s="2" t="s">
        <v>156</v>
      </c>
      <c r="DF25" s="2" t="s">
        <v>143</v>
      </c>
      <c r="DG25" s="2" t="s">
        <v>218</v>
      </c>
      <c r="DH25" s="2" t="s">
        <v>484</v>
      </c>
      <c r="DI25" s="2" t="s">
        <v>159</v>
      </c>
      <c r="DJ25" s="2" t="s">
        <v>146</v>
      </c>
      <c r="DK25" s="4">
        <v>1</v>
      </c>
      <c r="DL25" s="8">
        <v>71.72</v>
      </c>
      <c r="DM25" s="4">
        <v>3</v>
      </c>
      <c r="DN25" s="8">
        <v>207.99</v>
      </c>
      <c r="DO25" s="7">
        <v>-0.6667</v>
      </c>
      <c r="DP25" s="7">
        <v>-0.6552</v>
      </c>
      <c r="DQ25" s="2" t="s">
        <v>156</v>
      </c>
      <c r="DR25" s="2" t="s">
        <v>143</v>
      </c>
      <c r="DS25" s="2" t="s">
        <v>157</v>
      </c>
      <c r="DT25" s="2" t="s">
        <v>485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166</v>
      </c>
      <c r="ED25" s="2" t="s">
        <v>167</v>
      </c>
      <c r="EE25" s="2" t="s">
        <v>146</v>
      </c>
      <c r="EF25" s="2" t="s">
        <v>486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143</v>
      </c>
      <c r="EQ25" s="2" t="s">
        <v>169</v>
      </c>
      <c r="ER25" s="2" t="s">
        <v>487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488</v>
      </c>
      <c r="FE25" s="2" t="s">
        <v>159</v>
      </c>
      <c r="FF25" s="2" t="s">
        <v>146</v>
      </c>
      <c r="FG25" s="4"/>
      <c r="FH25" s="8"/>
      <c r="FI25" s="4">
        <v>1</v>
      </c>
      <c r="FJ25" s="8">
        <v>77.77</v>
      </c>
      <c r="FK25" s="7">
        <v>-1</v>
      </c>
      <c r="FL25" s="7">
        <v>-1</v>
      </c>
      <c r="FM25" s="2" t="s">
        <v>156</v>
      </c>
      <c r="FN25" s="2" t="s">
        <v>143</v>
      </c>
      <c r="FO25" s="2" t="s">
        <v>489</v>
      </c>
      <c r="FP25" s="2" t="s">
        <v>490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204</v>
      </c>
      <c r="GB25" s="2" t="s">
        <v>146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181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156</v>
      </c>
      <c r="GX25" s="2" t="s">
        <v>143</v>
      </c>
      <c r="GY25" s="2" t="s">
        <v>228</v>
      </c>
      <c r="GZ25" s="2" t="s">
        <v>491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230</v>
      </c>
      <c r="HL25" s="2" t="s">
        <v>172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4"/>
      <c r="IB25" s="8"/>
      <c r="IC25" s="4"/>
      <c r="ID25" s="8"/>
      <c r="IE25" s="7"/>
      <c r="IF25" s="7"/>
      <c r="IG25" s="2" t="s">
        <v>156</v>
      </c>
      <c r="IH25" s="2" t="s">
        <v>143</v>
      </c>
      <c r="II25" s="2" t="s">
        <v>146</v>
      </c>
      <c r="IJ25" s="2" t="s">
        <v>231</v>
      </c>
      <c r="IK25" s="2" t="s">
        <v>159</v>
      </c>
      <c r="IL25" s="2" t="s">
        <v>146</v>
      </c>
      <c r="IM25" s="4"/>
      <c r="IN25" s="8"/>
      <c r="IO25" s="4"/>
      <c r="IP25" s="8"/>
      <c r="IQ25" s="7"/>
      <c r="IR25" s="7"/>
      <c r="IS25" s="2" t="s">
        <v>146</v>
      </c>
      <c r="IT25" s="2" t="s">
        <v>146</v>
      </c>
      <c r="IU25" s="2" t="s">
        <v>146</v>
      </c>
      <c r="IV25" s="2" t="s">
        <v>146</v>
      </c>
      <c r="IW25" s="2" t="s">
        <v>146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184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167</v>
      </c>
      <c r="JS25" s="2" t="s">
        <v>185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186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167</v>
      </c>
      <c r="MA25" s="2" t="s">
        <v>187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167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167</v>
      </c>
      <c r="NW25" s="2" t="s">
        <v>233</v>
      </c>
      <c r="NX25" s="2" t="s">
        <v>492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183</v>
      </c>
      <c r="PF25" s="2" t="s">
        <v>167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>
        <v>4</v>
      </c>
      <c r="PL25" s="4">
        <v>16</v>
      </c>
      <c r="PM25" s="4"/>
      <c r="PN25" s="4">
        <v>75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493</v>
      </c>
      <c r="B26" s="2" t="s">
        <v>135</v>
      </c>
      <c r="C26" s="2" t="s">
        <v>136</v>
      </c>
      <c r="D26" s="2" t="s">
        <v>456</v>
      </c>
      <c r="E26" s="2" t="s">
        <v>457</v>
      </c>
      <c r="F26" s="2" t="s">
        <v>139</v>
      </c>
      <c r="G26" s="2" t="s">
        <v>139</v>
      </c>
      <c r="H26" s="2" t="s">
        <v>139</v>
      </c>
      <c r="I26" s="2" t="s">
        <v>458</v>
      </c>
      <c r="J26" s="2" t="s">
        <v>278</v>
      </c>
      <c r="K26" s="2" t="s">
        <v>211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212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276</v>
      </c>
      <c r="AA26" s="4">
        <f>=ROUNDDOWN(69,0)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17</v>
      </c>
      <c r="AQ26" s="8">
        <v>1438.35</v>
      </c>
      <c r="AR26" s="4">
        <v>11</v>
      </c>
      <c r="AS26" s="8">
        <v>905.3</v>
      </c>
      <c r="AT26" s="7">
        <v>0.5455</v>
      </c>
      <c r="AU26" s="7">
        <v>0.5888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0.6401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17</v>
      </c>
      <c r="BK26" s="8">
        <v>1438.35</v>
      </c>
      <c r="BL26" s="2" t="s">
        <v>494</v>
      </c>
      <c r="BM26" s="7">
        <v>1</v>
      </c>
      <c r="BN26" s="7">
        <v>1</v>
      </c>
      <c r="BO26" s="4">
        <v>6</v>
      </c>
      <c r="BP26" s="8">
        <v>496.8</v>
      </c>
      <c r="BQ26" s="4">
        <v>7</v>
      </c>
      <c r="BR26" s="8">
        <v>579.6</v>
      </c>
      <c r="BS26" s="7">
        <v>-0.1429</v>
      </c>
      <c r="BT26" s="7">
        <v>-0.1429</v>
      </c>
      <c r="BU26" s="2" t="s">
        <v>156</v>
      </c>
      <c r="BV26" s="2" t="s">
        <v>143</v>
      </c>
      <c r="BW26" s="2" t="s">
        <v>157</v>
      </c>
      <c r="BX26" s="2" t="s">
        <v>495</v>
      </c>
      <c r="BY26" s="2" t="s">
        <v>159</v>
      </c>
      <c r="BZ26" s="2" t="s">
        <v>146</v>
      </c>
      <c r="CA26" s="4">
        <v>2</v>
      </c>
      <c r="CB26" s="8">
        <v>162.94</v>
      </c>
      <c r="CC26" s="4">
        <v>1</v>
      </c>
      <c r="CD26" s="8">
        <v>81.47</v>
      </c>
      <c r="CE26" s="7">
        <v>1</v>
      </c>
      <c r="CF26" s="7">
        <v>1</v>
      </c>
      <c r="CG26" s="2" t="s">
        <v>156</v>
      </c>
      <c r="CH26" s="2" t="s">
        <v>143</v>
      </c>
      <c r="CI26" s="2" t="s">
        <v>160</v>
      </c>
      <c r="CJ26" s="2" t="s">
        <v>196</v>
      </c>
      <c r="CK26" s="2" t="s">
        <v>159</v>
      </c>
      <c r="CL26" s="2" t="s">
        <v>146</v>
      </c>
      <c r="CM26" s="4">
        <v>4</v>
      </c>
      <c r="CN26" s="8">
        <v>345.36</v>
      </c>
      <c r="CO26" s="4">
        <v>1</v>
      </c>
      <c r="CP26" s="8">
        <v>86.34</v>
      </c>
      <c r="CQ26" s="7">
        <v>3</v>
      </c>
      <c r="CR26" s="7">
        <v>3</v>
      </c>
      <c r="CS26" s="2" t="s">
        <v>156</v>
      </c>
      <c r="CT26" s="2" t="s">
        <v>143</v>
      </c>
      <c r="CU26" s="2" t="s">
        <v>157</v>
      </c>
      <c r="CV26" s="2" t="s">
        <v>496</v>
      </c>
      <c r="CW26" s="2" t="s">
        <v>159</v>
      </c>
      <c r="CX26" s="2" t="s">
        <v>146</v>
      </c>
      <c r="CY26" s="4">
        <v>2</v>
      </c>
      <c r="CZ26" s="8">
        <v>177.64</v>
      </c>
      <c r="DA26" s="4">
        <v>1</v>
      </c>
      <c r="DB26" s="8">
        <v>88.82</v>
      </c>
      <c r="DC26" s="7">
        <v>1</v>
      </c>
      <c r="DD26" s="7">
        <v>1</v>
      </c>
      <c r="DE26" s="2" t="s">
        <v>156</v>
      </c>
      <c r="DF26" s="2" t="s">
        <v>143</v>
      </c>
      <c r="DG26" s="2" t="s">
        <v>218</v>
      </c>
      <c r="DH26" s="2" t="s">
        <v>497</v>
      </c>
      <c r="DI26" s="2" t="s">
        <v>159</v>
      </c>
      <c r="DJ26" s="2" t="s">
        <v>146</v>
      </c>
      <c r="DK26" s="4">
        <v>1</v>
      </c>
      <c r="DL26" s="8">
        <v>69.07</v>
      </c>
      <c r="DM26" s="4">
        <v>1</v>
      </c>
      <c r="DN26" s="8">
        <v>69.07</v>
      </c>
      <c r="DO26" s="7"/>
      <c r="DP26" s="7"/>
      <c r="DQ26" s="2" t="s">
        <v>156</v>
      </c>
      <c r="DR26" s="2" t="s">
        <v>143</v>
      </c>
      <c r="DS26" s="2" t="s">
        <v>157</v>
      </c>
      <c r="DT26" s="2" t="s">
        <v>498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166</v>
      </c>
      <c r="ED26" s="2" t="s">
        <v>167</v>
      </c>
      <c r="EE26" s="2" t="s">
        <v>146</v>
      </c>
      <c r="EF26" s="2" t="s">
        <v>464</v>
      </c>
      <c r="EG26" s="2" t="s">
        <v>159</v>
      </c>
      <c r="EH26" s="2" t="s">
        <v>146</v>
      </c>
      <c r="EI26" s="4">
        <v>2</v>
      </c>
      <c r="EJ26" s="8">
        <v>186.54</v>
      </c>
      <c r="EK26" s="4"/>
      <c r="EL26" s="8"/>
      <c r="EM26" s="7"/>
      <c r="EN26" s="7"/>
      <c r="EO26" s="2" t="s">
        <v>156</v>
      </c>
      <c r="EP26" s="2" t="s">
        <v>143</v>
      </c>
      <c r="EQ26" s="2" t="s">
        <v>169</v>
      </c>
      <c r="ER26" s="2" t="s">
        <v>499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184</v>
      </c>
      <c r="FC26" s="2" t="s">
        <v>500</v>
      </c>
      <c r="FD26" s="2" t="s">
        <v>501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502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143</v>
      </c>
      <c r="GA26" s="2" t="s">
        <v>204</v>
      </c>
      <c r="GB26" s="2" t="s">
        <v>503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181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156</v>
      </c>
      <c r="GX26" s="2" t="s">
        <v>143</v>
      </c>
      <c r="GY26" s="2" t="s">
        <v>228</v>
      </c>
      <c r="GZ26" s="2" t="s">
        <v>161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230</v>
      </c>
      <c r="HL26" s="2" t="s">
        <v>504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4"/>
      <c r="IB26" s="8"/>
      <c r="IC26" s="4"/>
      <c r="ID26" s="8"/>
      <c r="IE26" s="7"/>
      <c r="IF26" s="7"/>
      <c r="IG26" s="2" t="s">
        <v>156</v>
      </c>
      <c r="IH26" s="2" t="s">
        <v>143</v>
      </c>
      <c r="II26" s="2" t="s">
        <v>146</v>
      </c>
      <c r="IJ26" s="2" t="s">
        <v>231</v>
      </c>
      <c r="IK26" s="2" t="s">
        <v>159</v>
      </c>
      <c r="IL26" s="2" t="s">
        <v>146</v>
      </c>
      <c r="IM26" s="4"/>
      <c r="IN26" s="8"/>
      <c r="IO26" s="4"/>
      <c r="IP26" s="8"/>
      <c r="IQ26" s="7"/>
      <c r="IR26" s="7"/>
      <c r="IS26" s="2" t="s">
        <v>146</v>
      </c>
      <c r="IT26" s="2" t="s">
        <v>146</v>
      </c>
      <c r="IU26" s="2" t="s">
        <v>146</v>
      </c>
      <c r="IV26" s="2" t="s">
        <v>146</v>
      </c>
      <c r="IW26" s="2" t="s">
        <v>146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184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167</v>
      </c>
      <c r="JS26" s="2" t="s">
        <v>185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186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167</v>
      </c>
      <c r="MA26" s="2" t="s">
        <v>187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167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167</v>
      </c>
      <c r="NW26" s="2" t="s">
        <v>233</v>
      </c>
      <c r="NX26" s="2" t="s">
        <v>505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183</v>
      </c>
      <c r="PF26" s="2" t="s">
        <v>167</v>
      </c>
      <c r="PG26" s="2" t="s">
        <v>146</v>
      </c>
      <c r="PH26" s="2" t="s">
        <v>146</v>
      </c>
      <c r="PI26" s="2" t="s">
        <v>159</v>
      </c>
      <c r="PJ26" s="2" t="s">
        <v>146</v>
      </c>
      <c r="PK26" s="4">
        <v>90</v>
      </c>
      <c r="PL26" s="4">
        <v>73</v>
      </c>
      <c r="PM26" s="4"/>
      <c r="PN26" s="4">
        <v>113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506</v>
      </c>
      <c r="B27" s="2" t="s">
        <v>135</v>
      </c>
      <c r="C27" s="2" t="s">
        <v>136</v>
      </c>
      <c r="D27" s="2" t="s">
        <v>456</v>
      </c>
      <c r="E27" s="2" t="s">
        <v>457</v>
      </c>
      <c r="F27" s="2" t="s">
        <v>254</v>
      </c>
      <c r="G27" s="2" t="s">
        <v>254</v>
      </c>
      <c r="H27" s="2" t="s">
        <v>254</v>
      </c>
      <c r="I27" s="2" t="s">
        <v>507</v>
      </c>
      <c r="J27" s="2" t="s">
        <v>141</v>
      </c>
      <c r="K27" s="2" t="s">
        <v>256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257</v>
      </c>
      <c r="T27" s="2" t="s">
        <v>148</v>
      </c>
      <c r="U27" s="2" t="s">
        <v>149</v>
      </c>
      <c r="V27" s="2" t="s">
        <v>258</v>
      </c>
      <c r="W27" s="2" t="s">
        <v>152</v>
      </c>
      <c r="X27" s="2" t="s">
        <v>146</v>
      </c>
      <c r="Y27" s="2" t="s">
        <v>259</v>
      </c>
      <c r="Z27" s="4">
        <v>181</v>
      </c>
      <c r="AA27" s="4">
        <f>=ROUNDDOWN(30.1666666666667,0)</f>
      </c>
      <c r="AB27" s="5">
        <v>6</v>
      </c>
      <c r="AC27" s="2" t="s">
        <v>146</v>
      </c>
      <c r="AD27" s="4"/>
      <c r="AE27" s="4"/>
      <c r="AF27" s="6">
        <v>63</v>
      </c>
      <c r="AG27" s="6"/>
      <c r="AH27" s="7">
        <v>0.2903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31</v>
      </c>
      <c r="AQ27" s="8">
        <v>2385.66</v>
      </c>
      <c r="AR27" s="4">
        <v>12</v>
      </c>
      <c r="AS27" s="8">
        <v>983.65</v>
      </c>
      <c r="AT27" s="7">
        <v>1.5833</v>
      </c>
      <c r="AU27" s="7">
        <v>1.4253</v>
      </c>
      <c r="AV27" s="4">
        <v>66</v>
      </c>
      <c r="AW27" s="8">
        <v>5365.54</v>
      </c>
      <c r="AX27" s="4">
        <v>23</v>
      </c>
      <c r="AY27" s="8">
        <v>1910.5</v>
      </c>
      <c r="AZ27" s="7">
        <v>1.8696</v>
      </c>
      <c r="BA27" s="7">
        <v>1.8084</v>
      </c>
      <c r="BB27" s="7">
        <v>0.4446</v>
      </c>
      <c r="BC27" s="4">
        <v>66</v>
      </c>
      <c r="BD27" s="8">
        <v>5365.54</v>
      </c>
      <c r="BE27" s="4">
        <v>23</v>
      </c>
      <c r="BF27" s="8">
        <v>1910.5</v>
      </c>
      <c r="BG27" s="7">
        <v>1.8696</v>
      </c>
      <c r="BH27" s="7">
        <v>1.8084</v>
      </c>
      <c r="BI27" s="7">
        <v>1</v>
      </c>
      <c r="BJ27" s="4">
        <v>31</v>
      </c>
      <c r="BK27" s="8">
        <v>2385.66</v>
      </c>
      <c r="BL27" s="2" t="s">
        <v>508</v>
      </c>
      <c r="BM27" s="7">
        <v>1</v>
      </c>
      <c r="BN27" s="7">
        <v>1</v>
      </c>
      <c r="BO27" s="4">
        <v>17</v>
      </c>
      <c r="BP27" s="8">
        <v>1251.2</v>
      </c>
      <c r="BQ27" s="4">
        <v>2</v>
      </c>
      <c r="BR27" s="8">
        <v>147.2</v>
      </c>
      <c r="BS27" s="7">
        <v>7.5</v>
      </c>
      <c r="BT27" s="7">
        <v>7.5</v>
      </c>
      <c r="BU27" s="2" t="s">
        <v>156</v>
      </c>
      <c r="BV27" s="2" t="s">
        <v>143</v>
      </c>
      <c r="BW27" s="2" t="s">
        <v>259</v>
      </c>
      <c r="BX27" s="2" t="s">
        <v>281</v>
      </c>
      <c r="BY27" s="2" t="s">
        <v>159</v>
      </c>
      <c r="BZ27" s="2" t="s">
        <v>146</v>
      </c>
      <c r="CA27" s="4">
        <v>2</v>
      </c>
      <c r="CB27" s="8">
        <v>143.78</v>
      </c>
      <c r="CC27" s="4">
        <v>2</v>
      </c>
      <c r="CD27" s="8">
        <v>143.78</v>
      </c>
      <c r="CE27" s="7"/>
      <c r="CF27" s="7"/>
      <c r="CG27" s="2" t="s">
        <v>156</v>
      </c>
      <c r="CH27" s="2" t="s">
        <v>143</v>
      </c>
      <c r="CI27" s="2" t="s">
        <v>160</v>
      </c>
      <c r="CJ27" s="2" t="s">
        <v>196</v>
      </c>
      <c r="CK27" s="2" t="s">
        <v>159</v>
      </c>
      <c r="CL27" s="2" t="s">
        <v>146</v>
      </c>
      <c r="CM27" s="4">
        <v>3</v>
      </c>
      <c r="CN27" s="8">
        <v>228.6</v>
      </c>
      <c r="CO27" s="4">
        <v>1</v>
      </c>
      <c r="CP27" s="8">
        <v>76.2</v>
      </c>
      <c r="CQ27" s="7">
        <v>2</v>
      </c>
      <c r="CR27" s="7">
        <v>2</v>
      </c>
      <c r="CS27" s="2" t="s">
        <v>156</v>
      </c>
      <c r="CT27" s="2" t="s">
        <v>143</v>
      </c>
      <c r="CU27" s="2" t="s">
        <v>261</v>
      </c>
      <c r="CV27" s="2" t="s">
        <v>229</v>
      </c>
      <c r="CW27" s="2" t="s">
        <v>159</v>
      </c>
      <c r="CX27" s="2" t="s">
        <v>146</v>
      </c>
      <c r="CY27" s="4"/>
      <c r="CZ27" s="8"/>
      <c r="DA27" s="4">
        <v>1</v>
      </c>
      <c r="DB27" s="8">
        <v>105.39</v>
      </c>
      <c r="DC27" s="7">
        <v>-1</v>
      </c>
      <c r="DD27" s="7">
        <v>-1</v>
      </c>
      <c r="DE27" s="2" t="s">
        <v>156</v>
      </c>
      <c r="DF27" s="2" t="s">
        <v>143</v>
      </c>
      <c r="DG27" s="2" t="s">
        <v>163</v>
      </c>
      <c r="DH27" s="2" t="s">
        <v>191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263</v>
      </c>
      <c r="DT27" s="2" t="s">
        <v>509</v>
      </c>
      <c r="DU27" s="2" t="s">
        <v>159</v>
      </c>
      <c r="DV27" s="2" t="s">
        <v>146</v>
      </c>
      <c r="DW27" s="4">
        <v>7</v>
      </c>
      <c r="DX27" s="8">
        <v>596.26</v>
      </c>
      <c r="DY27" s="4">
        <v>6</v>
      </c>
      <c r="DZ27" s="8">
        <v>511.08</v>
      </c>
      <c r="EA27" s="7">
        <v>0.1667</v>
      </c>
      <c r="EB27" s="7">
        <v>0.1667</v>
      </c>
      <c r="EC27" s="2" t="s">
        <v>156</v>
      </c>
      <c r="ED27" s="2" t="s">
        <v>143</v>
      </c>
      <c r="EE27" s="2" t="s">
        <v>146</v>
      </c>
      <c r="EF27" s="2" t="s">
        <v>510</v>
      </c>
      <c r="EG27" s="2" t="s">
        <v>159</v>
      </c>
      <c r="EH27" s="2" t="s">
        <v>146</v>
      </c>
      <c r="EI27" s="4">
        <v>2</v>
      </c>
      <c r="EJ27" s="8">
        <v>165.82</v>
      </c>
      <c r="EK27" s="4"/>
      <c r="EL27" s="8"/>
      <c r="EM27" s="7"/>
      <c r="EN27" s="7"/>
      <c r="EO27" s="2" t="s">
        <v>156</v>
      </c>
      <c r="EP27" s="2" t="s">
        <v>143</v>
      </c>
      <c r="EQ27" s="2" t="s">
        <v>265</v>
      </c>
      <c r="ER27" s="2" t="s">
        <v>511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166</v>
      </c>
      <c r="FB27" s="2" t="s">
        <v>167</v>
      </c>
      <c r="FC27" s="2" t="s">
        <v>171</v>
      </c>
      <c r="FD27" s="2" t="s">
        <v>512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513</v>
      </c>
      <c r="FP27" s="2" t="s">
        <v>514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204</v>
      </c>
      <c r="GB27" s="2" t="s">
        <v>146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181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156</v>
      </c>
      <c r="GX27" s="2" t="s">
        <v>143</v>
      </c>
      <c r="GY27" s="2" t="s">
        <v>179</v>
      </c>
      <c r="GZ27" s="2" t="s">
        <v>280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181</v>
      </c>
      <c r="HJ27" s="2" t="s">
        <v>143</v>
      </c>
      <c r="HK27" s="2" t="s">
        <v>146</v>
      </c>
      <c r="HL27" s="2" t="s">
        <v>146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4"/>
      <c r="IB27" s="8"/>
      <c r="IC27" s="4"/>
      <c r="ID27" s="8"/>
      <c r="IE27" s="7"/>
      <c r="IF27" s="7"/>
      <c r="IG27" s="2" t="s">
        <v>156</v>
      </c>
      <c r="IH27" s="2" t="s">
        <v>143</v>
      </c>
      <c r="II27" s="2" t="s">
        <v>146</v>
      </c>
      <c r="IJ27" s="2" t="s">
        <v>182</v>
      </c>
      <c r="IK27" s="2" t="s">
        <v>159</v>
      </c>
      <c r="IL27" s="2" t="s">
        <v>146</v>
      </c>
      <c r="IM27" s="4"/>
      <c r="IN27" s="8"/>
      <c r="IO27" s="4"/>
      <c r="IP27" s="8"/>
      <c r="IQ27" s="7"/>
      <c r="IR27" s="7"/>
      <c r="IS27" s="2" t="s">
        <v>146</v>
      </c>
      <c r="IT27" s="2" t="s">
        <v>146</v>
      </c>
      <c r="IU27" s="2" t="s">
        <v>146</v>
      </c>
      <c r="IV27" s="2" t="s">
        <v>146</v>
      </c>
      <c r="IW27" s="2" t="s">
        <v>146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184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167</v>
      </c>
      <c r="JS27" s="2" t="s">
        <v>185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318</v>
      </c>
      <c r="KP27" s="2" t="s">
        <v>143</v>
      </c>
      <c r="KQ27" s="2" t="s">
        <v>515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167</v>
      </c>
      <c r="MA27" s="2" t="s">
        <v>271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167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167</v>
      </c>
      <c r="NW27" s="2" t="s">
        <v>274</v>
      </c>
      <c r="NX27" s="2" t="s">
        <v>516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167</v>
      </c>
      <c r="PG27" s="2" t="s">
        <v>517</v>
      </c>
      <c r="PH27" s="2" t="s">
        <v>275</v>
      </c>
      <c r="PI27" s="2" t="s">
        <v>159</v>
      </c>
      <c r="PJ27" s="2" t="s">
        <v>146</v>
      </c>
      <c r="PK27" s="4">
        <v>181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518</v>
      </c>
      <c r="B28" s="2" t="s">
        <v>135</v>
      </c>
      <c r="C28" s="2" t="s">
        <v>136</v>
      </c>
      <c r="D28" s="2" t="s">
        <v>456</v>
      </c>
      <c r="E28" s="2" t="s">
        <v>457</v>
      </c>
      <c r="F28" s="2" t="s">
        <v>254</v>
      </c>
      <c r="G28" s="2" t="s">
        <v>254</v>
      </c>
      <c r="H28" s="2" t="s">
        <v>254</v>
      </c>
      <c r="I28" s="2" t="s">
        <v>507</v>
      </c>
      <c r="J28" s="2" t="s">
        <v>278</v>
      </c>
      <c r="K28" s="2" t="s">
        <v>256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257</v>
      </c>
      <c r="T28" s="2" t="s">
        <v>148</v>
      </c>
      <c r="U28" s="2" t="s">
        <v>149</v>
      </c>
      <c r="V28" s="2" t="s">
        <v>258</v>
      </c>
      <c r="W28" s="2" t="s">
        <v>152</v>
      </c>
      <c r="X28" s="2" t="s">
        <v>146</v>
      </c>
      <c r="Y28" s="2" t="s">
        <v>259</v>
      </c>
      <c r="Z28" s="4">
        <v>112</v>
      </c>
      <c r="AA28" s="4">
        <f>=ROUNDDOWN(18.6666666666667,0)</f>
      </c>
      <c r="AB28" s="5">
        <v>6</v>
      </c>
      <c r="AC28" s="2" t="s">
        <v>146</v>
      </c>
      <c r="AD28" s="4"/>
      <c r="AE28" s="4"/>
      <c r="AF28" s="6">
        <v>63</v>
      </c>
      <c r="AG28" s="6"/>
      <c r="AH28" s="7">
        <v>0.2903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35</v>
      </c>
      <c r="AQ28" s="8">
        <v>2979.88</v>
      </c>
      <c r="AR28" s="4">
        <v>11</v>
      </c>
      <c r="AS28" s="8">
        <v>926.85</v>
      </c>
      <c r="AT28" s="7">
        <v>2.1818</v>
      </c>
      <c r="AU28" s="7">
        <v>2.2151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0.5554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35</v>
      </c>
      <c r="BK28" s="8">
        <v>2979.88</v>
      </c>
      <c r="BL28" s="2" t="s">
        <v>519</v>
      </c>
      <c r="BM28" s="7">
        <v>1</v>
      </c>
      <c r="BN28" s="7">
        <v>1</v>
      </c>
      <c r="BO28" s="4">
        <v>22</v>
      </c>
      <c r="BP28" s="8">
        <v>1821.6</v>
      </c>
      <c r="BQ28" s="4">
        <v>2</v>
      </c>
      <c r="BR28" s="8">
        <v>165.6</v>
      </c>
      <c r="BS28" s="7">
        <v>10</v>
      </c>
      <c r="BT28" s="7">
        <v>10</v>
      </c>
      <c r="BU28" s="2" t="s">
        <v>156</v>
      </c>
      <c r="BV28" s="2" t="s">
        <v>143</v>
      </c>
      <c r="BW28" s="2" t="s">
        <v>259</v>
      </c>
      <c r="BX28" s="2" t="s">
        <v>520</v>
      </c>
      <c r="BY28" s="2" t="s">
        <v>159</v>
      </c>
      <c r="BZ28" s="2" t="s">
        <v>146</v>
      </c>
      <c r="CA28" s="4">
        <v>1</v>
      </c>
      <c r="CB28" s="8">
        <v>81.47</v>
      </c>
      <c r="CC28" s="4">
        <v>3</v>
      </c>
      <c r="CD28" s="8">
        <v>244.41</v>
      </c>
      <c r="CE28" s="7">
        <v>-0.6667</v>
      </c>
      <c r="CF28" s="7">
        <v>-0.6667</v>
      </c>
      <c r="CG28" s="2" t="s">
        <v>156</v>
      </c>
      <c r="CH28" s="2" t="s">
        <v>143</v>
      </c>
      <c r="CI28" s="2" t="s">
        <v>160</v>
      </c>
      <c r="CJ28" s="2" t="s">
        <v>521</v>
      </c>
      <c r="CK28" s="2" t="s">
        <v>159</v>
      </c>
      <c r="CL28" s="2" t="s">
        <v>146</v>
      </c>
      <c r="CM28" s="4">
        <v>4</v>
      </c>
      <c r="CN28" s="8">
        <v>345.36</v>
      </c>
      <c r="CO28" s="4">
        <v>2</v>
      </c>
      <c r="CP28" s="8">
        <v>172.68</v>
      </c>
      <c r="CQ28" s="7">
        <v>1</v>
      </c>
      <c r="CR28" s="7">
        <v>1</v>
      </c>
      <c r="CS28" s="2" t="s">
        <v>156</v>
      </c>
      <c r="CT28" s="2" t="s">
        <v>143</v>
      </c>
      <c r="CU28" s="2" t="s">
        <v>261</v>
      </c>
      <c r="CV28" s="2" t="s">
        <v>160</v>
      </c>
      <c r="CW28" s="2" t="s">
        <v>159</v>
      </c>
      <c r="CX28" s="2" t="s">
        <v>146</v>
      </c>
      <c r="CY28" s="4"/>
      <c r="CZ28" s="8"/>
      <c r="DA28" s="4">
        <v>1</v>
      </c>
      <c r="DB28" s="8">
        <v>88.82</v>
      </c>
      <c r="DC28" s="7">
        <v>-1</v>
      </c>
      <c r="DD28" s="7">
        <v>-1</v>
      </c>
      <c r="DE28" s="2" t="s">
        <v>156</v>
      </c>
      <c r="DF28" s="2" t="s">
        <v>143</v>
      </c>
      <c r="DG28" s="2" t="s">
        <v>163</v>
      </c>
      <c r="DH28" s="2" t="s">
        <v>218</v>
      </c>
      <c r="DI28" s="2" t="s">
        <v>159</v>
      </c>
      <c r="DJ28" s="2" t="s">
        <v>146</v>
      </c>
      <c r="DK28" s="4">
        <v>1</v>
      </c>
      <c r="DL28" s="8">
        <v>81.26</v>
      </c>
      <c r="DM28" s="4">
        <v>2</v>
      </c>
      <c r="DN28" s="8">
        <v>162.52</v>
      </c>
      <c r="DO28" s="7">
        <v>-0.5</v>
      </c>
      <c r="DP28" s="7">
        <v>-0.5</v>
      </c>
      <c r="DQ28" s="2" t="s">
        <v>156</v>
      </c>
      <c r="DR28" s="2" t="s">
        <v>143</v>
      </c>
      <c r="DS28" s="2" t="s">
        <v>263</v>
      </c>
      <c r="DT28" s="2" t="s">
        <v>522</v>
      </c>
      <c r="DU28" s="2" t="s">
        <v>159</v>
      </c>
      <c r="DV28" s="2" t="s">
        <v>146</v>
      </c>
      <c r="DW28" s="4">
        <v>6</v>
      </c>
      <c r="DX28" s="8">
        <v>556.92</v>
      </c>
      <c r="DY28" s="4">
        <v>1</v>
      </c>
      <c r="DZ28" s="8">
        <v>92.82</v>
      </c>
      <c r="EA28" s="7">
        <v>5</v>
      </c>
      <c r="EB28" s="7">
        <v>5</v>
      </c>
      <c r="EC28" s="2" t="s">
        <v>156</v>
      </c>
      <c r="ED28" s="2" t="s">
        <v>143</v>
      </c>
      <c r="EE28" s="2" t="s">
        <v>146</v>
      </c>
      <c r="EF28" s="2" t="s">
        <v>510</v>
      </c>
      <c r="EG28" s="2" t="s">
        <v>159</v>
      </c>
      <c r="EH28" s="2" t="s">
        <v>146</v>
      </c>
      <c r="EI28" s="4">
        <v>1</v>
      </c>
      <c r="EJ28" s="8">
        <v>93.27</v>
      </c>
      <c r="EK28" s="4"/>
      <c r="EL28" s="8"/>
      <c r="EM28" s="7"/>
      <c r="EN28" s="7"/>
      <c r="EO28" s="2" t="s">
        <v>156</v>
      </c>
      <c r="EP28" s="2" t="s">
        <v>143</v>
      </c>
      <c r="EQ28" s="2" t="s">
        <v>265</v>
      </c>
      <c r="ER28" s="2" t="s">
        <v>523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166</v>
      </c>
      <c r="FB28" s="2" t="s">
        <v>167</v>
      </c>
      <c r="FC28" s="2" t="s">
        <v>171</v>
      </c>
      <c r="FD28" s="2" t="s">
        <v>524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513</v>
      </c>
      <c r="FP28" s="2" t="s">
        <v>525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204</v>
      </c>
      <c r="GB28" s="2" t="s">
        <v>146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181</v>
      </c>
      <c r="GL28" s="2" t="s">
        <v>143</v>
      </c>
      <c r="GM28" s="2" t="s">
        <v>146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156</v>
      </c>
      <c r="GX28" s="2" t="s">
        <v>143</v>
      </c>
      <c r="GY28" s="2" t="s">
        <v>179</v>
      </c>
      <c r="GZ28" s="2" t="s">
        <v>180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181</v>
      </c>
      <c r="HJ28" s="2" t="s">
        <v>143</v>
      </c>
      <c r="HK28" s="2" t="s">
        <v>146</v>
      </c>
      <c r="HL28" s="2" t="s">
        <v>146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4"/>
      <c r="IB28" s="8"/>
      <c r="IC28" s="4"/>
      <c r="ID28" s="8"/>
      <c r="IE28" s="7"/>
      <c r="IF28" s="7"/>
      <c r="IG28" s="2" t="s">
        <v>156</v>
      </c>
      <c r="IH28" s="2" t="s">
        <v>143</v>
      </c>
      <c r="II28" s="2" t="s">
        <v>146</v>
      </c>
      <c r="IJ28" s="2" t="s">
        <v>477</v>
      </c>
      <c r="IK28" s="2" t="s">
        <v>159</v>
      </c>
      <c r="IL28" s="2" t="s">
        <v>146</v>
      </c>
      <c r="IM28" s="4"/>
      <c r="IN28" s="8"/>
      <c r="IO28" s="4"/>
      <c r="IP28" s="8"/>
      <c r="IQ28" s="7"/>
      <c r="IR28" s="7"/>
      <c r="IS28" s="2" t="s">
        <v>146</v>
      </c>
      <c r="IT28" s="2" t="s">
        <v>146</v>
      </c>
      <c r="IU28" s="2" t="s">
        <v>146</v>
      </c>
      <c r="IV28" s="2" t="s">
        <v>146</v>
      </c>
      <c r="IW28" s="2" t="s">
        <v>146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184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167</v>
      </c>
      <c r="JS28" s="2" t="s">
        <v>185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318</v>
      </c>
      <c r="KP28" s="2" t="s">
        <v>143</v>
      </c>
      <c r="KQ28" s="2" t="s">
        <v>515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167</v>
      </c>
      <c r="MA28" s="2" t="s">
        <v>271</v>
      </c>
      <c r="MB28" s="2" t="s">
        <v>526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167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167</v>
      </c>
      <c r="NW28" s="2" t="s">
        <v>274</v>
      </c>
      <c r="NX28" s="2" t="s">
        <v>527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167</v>
      </c>
      <c r="PG28" s="2" t="s">
        <v>191</v>
      </c>
      <c r="PH28" s="2" t="s">
        <v>188</v>
      </c>
      <c r="PI28" s="2" t="s">
        <v>159</v>
      </c>
      <c r="PJ28" s="2" t="s">
        <v>146</v>
      </c>
      <c r="PK28" s="4">
        <v>112</v>
      </c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528</v>
      </c>
      <c r="B29" s="2" t="s">
        <v>135</v>
      </c>
      <c r="C29" s="2" t="s">
        <v>136</v>
      </c>
      <c r="D29" s="2" t="s">
        <v>456</v>
      </c>
      <c r="E29" s="2" t="s">
        <v>457</v>
      </c>
      <c r="F29" s="2" t="s">
        <v>332</v>
      </c>
      <c r="G29" s="2" t="s">
        <v>146</v>
      </c>
      <c r="H29" s="2" t="s">
        <v>146</v>
      </c>
      <c r="I29" s="2" t="s">
        <v>529</v>
      </c>
      <c r="J29" s="2" t="s">
        <v>334</v>
      </c>
      <c r="K29" s="2" t="s">
        <v>335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296</v>
      </c>
      <c r="Q29" s="2" t="s">
        <v>145</v>
      </c>
      <c r="R29" s="2" t="s">
        <v>146</v>
      </c>
      <c r="S29" s="2" t="s">
        <v>336</v>
      </c>
      <c r="T29" s="2" t="s">
        <v>146</v>
      </c>
      <c r="U29" s="2" t="s">
        <v>149</v>
      </c>
      <c r="V29" s="2" t="s">
        <v>258</v>
      </c>
      <c r="W29" s="2" t="s">
        <v>152</v>
      </c>
      <c r="X29" s="2" t="s">
        <v>146</v>
      </c>
      <c r="Y29" s="2" t="s">
        <v>337</v>
      </c>
      <c r="Z29" s="4">
        <v>103</v>
      </c>
      <c r="AA29" s="4">
        <f>=ROUNDDOWN(41.2,0)</f>
      </c>
      <c r="AB29" s="5">
        <v>2.5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16</v>
      </c>
      <c r="AQ29" s="8">
        <v>1228.83</v>
      </c>
      <c r="AR29" s="4">
        <v>23</v>
      </c>
      <c r="AS29" s="8">
        <v>1801.12</v>
      </c>
      <c r="AT29" s="7">
        <v>-0.3043</v>
      </c>
      <c r="AU29" s="7">
        <v>-0.3177</v>
      </c>
      <c r="AV29" s="4">
        <v>26</v>
      </c>
      <c r="AW29" s="8">
        <v>2144.93</v>
      </c>
      <c r="AX29" s="4">
        <v>36</v>
      </c>
      <c r="AY29" s="8">
        <v>3102.86</v>
      </c>
      <c r="AZ29" s="7">
        <v>-0.2778</v>
      </c>
      <c r="BA29" s="7">
        <v>-0.3087</v>
      </c>
      <c r="BB29" s="7">
        <v>0.5729</v>
      </c>
      <c r="BC29" s="4">
        <v>26</v>
      </c>
      <c r="BD29" s="8">
        <v>2144.93</v>
      </c>
      <c r="BE29" s="4">
        <v>36</v>
      </c>
      <c r="BF29" s="8">
        <v>3102.86</v>
      </c>
      <c r="BG29" s="7">
        <v>-0.2778</v>
      </c>
      <c r="BH29" s="7">
        <v>-0.3087</v>
      </c>
      <c r="BI29" s="7">
        <v>1</v>
      </c>
      <c r="BJ29" s="4">
        <v>16</v>
      </c>
      <c r="BK29" s="8">
        <v>1228.83</v>
      </c>
      <c r="BL29" s="2" t="s">
        <v>530</v>
      </c>
      <c r="BM29" s="7">
        <v>1</v>
      </c>
      <c r="BN29" s="7">
        <v>1</v>
      </c>
      <c r="BO29" s="4">
        <v>6</v>
      </c>
      <c r="BP29" s="8">
        <v>432</v>
      </c>
      <c r="BQ29" s="4">
        <v>9</v>
      </c>
      <c r="BR29" s="8">
        <v>648</v>
      </c>
      <c r="BS29" s="7">
        <v>-0.3333</v>
      </c>
      <c r="BT29" s="7">
        <v>-0.3333</v>
      </c>
      <c r="BU29" s="2" t="s">
        <v>156</v>
      </c>
      <c r="BV29" s="2" t="s">
        <v>143</v>
      </c>
      <c r="BW29" s="2" t="s">
        <v>339</v>
      </c>
      <c r="BX29" s="2" t="s">
        <v>351</v>
      </c>
      <c r="BY29" s="2" t="s">
        <v>159</v>
      </c>
      <c r="BZ29" s="2" t="s">
        <v>146</v>
      </c>
      <c r="CA29" s="4">
        <v>1</v>
      </c>
      <c r="CB29" s="8">
        <v>79.08</v>
      </c>
      <c r="CC29" s="4">
        <v>1</v>
      </c>
      <c r="CD29" s="8">
        <v>79.08</v>
      </c>
      <c r="CE29" s="7"/>
      <c r="CF29" s="7"/>
      <c r="CG29" s="2" t="s">
        <v>156</v>
      </c>
      <c r="CH29" s="2" t="s">
        <v>143</v>
      </c>
      <c r="CI29" s="2" t="s">
        <v>341</v>
      </c>
      <c r="CJ29" s="2" t="s">
        <v>531</v>
      </c>
      <c r="CK29" s="2" t="s">
        <v>159</v>
      </c>
      <c r="CL29" s="2" t="s">
        <v>146</v>
      </c>
      <c r="CM29" s="4">
        <v>4</v>
      </c>
      <c r="CN29" s="8">
        <v>329.16</v>
      </c>
      <c r="CO29" s="4">
        <v>7</v>
      </c>
      <c r="CP29" s="8">
        <v>576.03</v>
      </c>
      <c r="CQ29" s="7">
        <v>-0.4286</v>
      </c>
      <c r="CR29" s="7">
        <v>-0.4286</v>
      </c>
      <c r="CS29" s="2" t="s">
        <v>156</v>
      </c>
      <c r="CT29" s="2" t="s">
        <v>143</v>
      </c>
      <c r="CU29" s="2" t="s">
        <v>343</v>
      </c>
      <c r="CV29" s="2" t="s">
        <v>532</v>
      </c>
      <c r="CW29" s="2" t="s">
        <v>159</v>
      </c>
      <c r="CX29" s="2" t="s">
        <v>146</v>
      </c>
      <c r="CY29" s="4"/>
      <c r="CZ29" s="8"/>
      <c r="DA29" s="4">
        <v>1</v>
      </c>
      <c r="DB29" s="8">
        <v>82.71</v>
      </c>
      <c r="DC29" s="7">
        <v>-1</v>
      </c>
      <c r="DD29" s="7">
        <v>-1</v>
      </c>
      <c r="DE29" s="2" t="s">
        <v>156</v>
      </c>
      <c r="DF29" s="2" t="s">
        <v>143</v>
      </c>
      <c r="DG29" s="2" t="s">
        <v>339</v>
      </c>
      <c r="DH29" s="2" t="s">
        <v>533</v>
      </c>
      <c r="DI29" s="2" t="s">
        <v>159</v>
      </c>
      <c r="DJ29" s="2" t="s">
        <v>146</v>
      </c>
      <c r="DK29" s="4">
        <v>2</v>
      </c>
      <c r="DL29" s="8">
        <v>139.41</v>
      </c>
      <c r="DM29" s="4"/>
      <c r="DN29" s="8"/>
      <c r="DO29" s="7"/>
      <c r="DP29" s="7"/>
      <c r="DQ29" s="2" t="s">
        <v>156</v>
      </c>
      <c r="DR29" s="2" t="s">
        <v>143</v>
      </c>
      <c r="DS29" s="2" t="s">
        <v>339</v>
      </c>
      <c r="DT29" s="2" t="s">
        <v>534</v>
      </c>
      <c r="DU29" s="2" t="s">
        <v>159</v>
      </c>
      <c r="DV29" s="2" t="s">
        <v>146</v>
      </c>
      <c r="DW29" s="4">
        <v>3</v>
      </c>
      <c r="DX29" s="8">
        <v>249.18</v>
      </c>
      <c r="DY29" s="4">
        <v>5</v>
      </c>
      <c r="DZ29" s="8">
        <v>415.3</v>
      </c>
      <c r="EA29" s="7">
        <v>-0.4</v>
      </c>
      <c r="EB29" s="7">
        <v>-0.4</v>
      </c>
      <c r="EC29" s="2" t="s">
        <v>156</v>
      </c>
      <c r="ED29" s="2" t="s">
        <v>143</v>
      </c>
      <c r="EE29" s="2" t="s">
        <v>146</v>
      </c>
      <c r="EF29" s="2" t="s">
        <v>535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156</v>
      </c>
      <c r="EP29" s="2" t="s">
        <v>167</v>
      </c>
      <c r="EQ29" s="2" t="s">
        <v>348</v>
      </c>
      <c r="ER29" s="2" t="s">
        <v>536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156</v>
      </c>
      <c r="FB29" s="2" t="s">
        <v>167</v>
      </c>
      <c r="FC29" s="2" t="s">
        <v>350</v>
      </c>
      <c r="FD29" s="2" t="s">
        <v>537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156</v>
      </c>
      <c r="FN29" s="2" t="s">
        <v>143</v>
      </c>
      <c r="FO29" s="2" t="s">
        <v>173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181</v>
      </c>
      <c r="FZ29" s="2" t="s">
        <v>143</v>
      </c>
      <c r="GA29" s="2" t="s">
        <v>146</v>
      </c>
      <c r="GB29" s="2" t="s">
        <v>146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186</v>
      </c>
      <c r="GL29" s="2" t="s">
        <v>143</v>
      </c>
      <c r="GM29" s="2" t="s">
        <v>146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156</v>
      </c>
      <c r="GX29" s="2" t="s">
        <v>143</v>
      </c>
      <c r="GY29" s="2" t="s">
        <v>339</v>
      </c>
      <c r="GZ29" s="2" t="s">
        <v>369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181</v>
      </c>
      <c r="HJ29" s="2" t="s">
        <v>143</v>
      </c>
      <c r="HK29" s="2" t="s">
        <v>354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4"/>
      <c r="IB29" s="8"/>
      <c r="IC29" s="4"/>
      <c r="ID29" s="8"/>
      <c r="IE29" s="7"/>
      <c r="IF29" s="7"/>
      <c r="IG29" s="2" t="s">
        <v>355</v>
      </c>
      <c r="IH29" s="2" t="s">
        <v>143</v>
      </c>
      <c r="II29" s="2" t="s">
        <v>146</v>
      </c>
      <c r="IJ29" s="2" t="s">
        <v>146</v>
      </c>
      <c r="IK29" s="2" t="s">
        <v>159</v>
      </c>
      <c r="IL29" s="2" t="s">
        <v>146</v>
      </c>
      <c r="IM29" s="4"/>
      <c r="IN29" s="8"/>
      <c r="IO29" s="4"/>
      <c r="IP29" s="8"/>
      <c r="IQ29" s="7"/>
      <c r="IR29" s="7"/>
      <c r="IS29" s="2" t="s">
        <v>146</v>
      </c>
      <c r="IT29" s="2" t="s">
        <v>146</v>
      </c>
      <c r="IU29" s="2" t="s">
        <v>146</v>
      </c>
      <c r="IV29" s="2" t="s">
        <v>146</v>
      </c>
      <c r="IW29" s="2" t="s">
        <v>146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184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167</v>
      </c>
      <c r="JS29" s="2" t="s">
        <v>356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318</v>
      </c>
      <c r="KP29" s="2" t="s">
        <v>143</v>
      </c>
      <c r="KQ29" s="2" t="s">
        <v>538</v>
      </c>
      <c r="KR29" s="2" t="s">
        <v>539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181</v>
      </c>
      <c r="LZ29" s="2" t="s">
        <v>167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167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167</v>
      </c>
      <c r="NW29" s="2" t="s">
        <v>540</v>
      </c>
      <c r="NX29" s="2" t="s">
        <v>541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167</v>
      </c>
      <c r="PG29" s="2" t="s">
        <v>375</v>
      </c>
      <c r="PH29" s="2" t="s">
        <v>542</v>
      </c>
      <c r="PI29" s="2" t="s">
        <v>159</v>
      </c>
      <c r="PJ29" s="2" t="s">
        <v>146</v>
      </c>
      <c r="PK29" s="4">
        <v>103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543</v>
      </c>
      <c r="B30" s="2" t="s">
        <v>135</v>
      </c>
      <c r="C30" s="2" t="s">
        <v>136</v>
      </c>
      <c r="D30" s="2" t="s">
        <v>456</v>
      </c>
      <c r="E30" s="2" t="s">
        <v>457</v>
      </c>
      <c r="F30" s="2" t="s">
        <v>332</v>
      </c>
      <c r="G30" s="2" t="s">
        <v>146</v>
      </c>
      <c r="H30" s="2" t="s">
        <v>146</v>
      </c>
      <c r="I30" s="2" t="s">
        <v>529</v>
      </c>
      <c r="J30" s="2" t="s">
        <v>278</v>
      </c>
      <c r="K30" s="2" t="s">
        <v>335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296</v>
      </c>
      <c r="Q30" s="2" t="s">
        <v>145</v>
      </c>
      <c r="R30" s="2" t="s">
        <v>146</v>
      </c>
      <c r="S30" s="2" t="s">
        <v>336</v>
      </c>
      <c r="T30" s="2" t="s">
        <v>146</v>
      </c>
      <c r="U30" s="2" t="s">
        <v>149</v>
      </c>
      <c r="V30" s="2" t="s">
        <v>258</v>
      </c>
      <c r="W30" s="2" t="s">
        <v>152</v>
      </c>
      <c r="X30" s="2" t="s">
        <v>146</v>
      </c>
      <c r="Y30" s="2" t="s">
        <v>544</v>
      </c>
      <c r="Z30" s="4">
        <v>125</v>
      </c>
      <c r="AA30" s="4">
        <f>=ROUNDDOWN(54.3478260869565,0)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10</v>
      </c>
      <c r="AQ30" s="8">
        <v>916.1</v>
      </c>
      <c r="AR30" s="4">
        <v>13</v>
      </c>
      <c r="AS30" s="8">
        <v>1301.74</v>
      </c>
      <c r="AT30" s="7">
        <v>-0.2308</v>
      </c>
      <c r="AU30" s="7">
        <v>-0.2962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0.4271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10</v>
      </c>
      <c r="BK30" s="8">
        <v>916.1</v>
      </c>
      <c r="BL30" s="2" t="s">
        <v>545</v>
      </c>
      <c r="BM30" s="7">
        <v>1</v>
      </c>
      <c r="BN30" s="7">
        <v>1</v>
      </c>
      <c r="BO30" s="4">
        <v>3</v>
      </c>
      <c r="BP30" s="8">
        <v>243</v>
      </c>
      <c r="BQ30" s="4">
        <v>3</v>
      </c>
      <c r="BR30" s="8">
        <v>243</v>
      </c>
      <c r="BS30" s="7"/>
      <c r="BT30" s="7"/>
      <c r="BU30" s="2" t="s">
        <v>156</v>
      </c>
      <c r="BV30" s="2" t="s">
        <v>143</v>
      </c>
      <c r="BW30" s="2" t="s">
        <v>339</v>
      </c>
      <c r="BX30" s="2" t="s">
        <v>351</v>
      </c>
      <c r="BY30" s="2" t="s">
        <v>159</v>
      </c>
      <c r="BZ30" s="2" t="s">
        <v>146</v>
      </c>
      <c r="CA30" s="4">
        <v>2</v>
      </c>
      <c r="CB30" s="8">
        <v>179.24</v>
      </c>
      <c r="CC30" s="4"/>
      <c r="CD30" s="8"/>
      <c r="CE30" s="7"/>
      <c r="CF30" s="7"/>
      <c r="CG30" s="2" t="s">
        <v>156</v>
      </c>
      <c r="CH30" s="2" t="s">
        <v>143</v>
      </c>
      <c r="CI30" s="2" t="s">
        <v>341</v>
      </c>
      <c r="CJ30" s="2" t="s">
        <v>546</v>
      </c>
      <c r="CK30" s="2" t="s">
        <v>159</v>
      </c>
      <c r="CL30" s="2" t="s">
        <v>146</v>
      </c>
      <c r="CM30" s="4">
        <v>1</v>
      </c>
      <c r="CN30" s="8">
        <v>93.26</v>
      </c>
      <c r="CO30" s="4">
        <v>3</v>
      </c>
      <c r="CP30" s="8">
        <v>279.78</v>
      </c>
      <c r="CQ30" s="7">
        <v>-0.6667</v>
      </c>
      <c r="CR30" s="7">
        <v>-0.6667</v>
      </c>
      <c r="CS30" s="2" t="s">
        <v>156</v>
      </c>
      <c r="CT30" s="2" t="s">
        <v>143</v>
      </c>
      <c r="CU30" s="2" t="s">
        <v>343</v>
      </c>
      <c r="CV30" s="2" t="s">
        <v>547</v>
      </c>
      <c r="CW30" s="2" t="s">
        <v>159</v>
      </c>
      <c r="CX30" s="2" t="s">
        <v>146</v>
      </c>
      <c r="CY30" s="4"/>
      <c r="CZ30" s="8"/>
      <c r="DA30" s="4"/>
      <c r="DB30" s="8"/>
      <c r="DC30" s="7"/>
      <c r="DD30" s="7"/>
      <c r="DE30" s="2" t="s">
        <v>156</v>
      </c>
      <c r="DF30" s="2" t="s">
        <v>143</v>
      </c>
      <c r="DG30" s="2" t="s">
        <v>339</v>
      </c>
      <c r="DH30" s="2" t="s">
        <v>548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339</v>
      </c>
      <c r="DT30" s="2" t="s">
        <v>340</v>
      </c>
      <c r="DU30" s="2" t="s">
        <v>159</v>
      </c>
      <c r="DV30" s="2" t="s">
        <v>146</v>
      </c>
      <c r="DW30" s="4">
        <v>4</v>
      </c>
      <c r="DX30" s="8">
        <v>400.6</v>
      </c>
      <c r="DY30" s="4">
        <v>7</v>
      </c>
      <c r="DZ30" s="8">
        <v>778.96</v>
      </c>
      <c r="EA30" s="7">
        <v>-0.4286</v>
      </c>
      <c r="EB30" s="7">
        <v>-0.4857</v>
      </c>
      <c r="EC30" s="2" t="s">
        <v>156</v>
      </c>
      <c r="ED30" s="2" t="s">
        <v>143</v>
      </c>
      <c r="EE30" s="2" t="s">
        <v>146</v>
      </c>
      <c r="EF30" s="2" t="s">
        <v>549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156</v>
      </c>
      <c r="EP30" s="2" t="s">
        <v>167</v>
      </c>
      <c r="EQ30" s="2" t="s">
        <v>348</v>
      </c>
      <c r="ER30" s="2" t="s">
        <v>550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156</v>
      </c>
      <c r="FB30" s="2" t="s">
        <v>167</v>
      </c>
      <c r="FC30" s="2" t="s">
        <v>350</v>
      </c>
      <c r="FD30" s="2" t="s">
        <v>551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156</v>
      </c>
      <c r="FN30" s="2" t="s">
        <v>143</v>
      </c>
      <c r="FO30" s="2" t="s">
        <v>173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181</v>
      </c>
      <c r="FZ30" s="2" t="s">
        <v>143</v>
      </c>
      <c r="GA30" s="2" t="s">
        <v>146</v>
      </c>
      <c r="GB30" s="2" t="s">
        <v>146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186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156</v>
      </c>
      <c r="GX30" s="2" t="s">
        <v>143</v>
      </c>
      <c r="GY30" s="2" t="s">
        <v>339</v>
      </c>
      <c r="GZ30" s="2" t="s">
        <v>552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181</v>
      </c>
      <c r="HJ30" s="2" t="s">
        <v>143</v>
      </c>
      <c r="HK30" s="2" t="s">
        <v>354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4"/>
      <c r="IB30" s="8"/>
      <c r="IC30" s="4"/>
      <c r="ID30" s="8"/>
      <c r="IE30" s="7"/>
      <c r="IF30" s="7"/>
      <c r="IG30" s="2" t="s">
        <v>355</v>
      </c>
      <c r="IH30" s="2" t="s">
        <v>143</v>
      </c>
      <c r="II30" s="2" t="s">
        <v>146</v>
      </c>
      <c r="IJ30" s="2" t="s">
        <v>146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146</v>
      </c>
      <c r="IT30" s="2" t="s">
        <v>146</v>
      </c>
      <c r="IU30" s="2" t="s">
        <v>146</v>
      </c>
      <c r="IV30" s="2" t="s">
        <v>146</v>
      </c>
      <c r="IW30" s="2" t="s">
        <v>146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184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156</v>
      </c>
      <c r="JR30" s="2" t="s">
        <v>167</v>
      </c>
      <c r="JS30" s="2" t="s">
        <v>356</v>
      </c>
      <c r="JT30" s="2" t="s">
        <v>553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318</v>
      </c>
      <c r="KP30" s="2" t="s">
        <v>143</v>
      </c>
      <c r="KQ30" s="2" t="s">
        <v>538</v>
      </c>
      <c r="KR30" s="2" t="s">
        <v>554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181</v>
      </c>
      <c r="LZ30" s="2" t="s">
        <v>167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183</v>
      </c>
      <c r="NJ30" s="2" t="s">
        <v>167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167</v>
      </c>
      <c r="NW30" s="2" t="s">
        <v>540</v>
      </c>
      <c r="NX30" s="2" t="s">
        <v>555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190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167</v>
      </c>
      <c r="PG30" s="2" t="s">
        <v>375</v>
      </c>
      <c r="PH30" s="2" t="s">
        <v>375</v>
      </c>
      <c r="PI30" s="2" t="s">
        <v>159</v>
      </c>
      <c r="PJ30" s="2" t="s">
        <v>146</v>
      </c>
      <c r="PK30" s="4">
        <v>125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556</v>
      </c>
      <c r="B31" s="2" t="s">
        <v>135</v>
      </c>
      <c r="C31" s="2" t="s">
        <v>136</v>
      </c>
      <c r="D31" s="2" t="s">
        <v>456</v>
      </c>
      <c r="E31" s="2" t="s">
        <v>557</v>
      </c>
      <c r="F31" s="2" t="s">
        <v>293</v>
      </c>
      <c r="G31" s="2" t="s">
        <v>293</v>
      </c>
      <c r="H31" s="2" t="s">
        <v>293</v>
      </c>
      <c r="I31" s="2" t="s">
        <v>558</v>
      </c>
      <c r="J31" s="2" t="s">
        <v>141</v>
      </c>
      <c r="K31" s="2" t="s">
        <v>295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297</v>
      </c>
      <c r="T31" s="2" t="s">
        <v>298</v>
      </c>
      <c r="U31" s="2" t="s">
        <v>149</v>
      </c>
      <c r="V31" s="2" t="s">
        <v>300</v>
      </c>
      <c r="W31" s="2" t="s">
        <v>152</v>
      </c>
      <c r="X31" s="2" t="s">
        <v>146</v>
      </c>
      <c r="Y31" s="2" t="s">
        <v>301</v>
      </c>
      <c r="Z31" s="4">
        <v>184</v>
      </c>
      <c r="AA31" s="4">
        <f>=ROUNDDOWN(57.5,0)</f>
      </c>
      <c r="AB31" s="5">
        <v>3.2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17</v>
      </c>
      <c r="AQ31" s="8">
        <v>662.26</v>
      </c>
      <c r="AR31" s="4">
        <v>12</v>
      </c>
      <c r="AS31" s="8">
        <v>463.24</v>
      </c>
      <c r="AT31" s="7">
        <v>0.4167</v>
      </c>
      <c r="AU31" s="7">
        <v>0.4296</v>
      </c>
      <c r="AV31" s="4">
        <v>35</v>
      </c>
      <c r="AW31" s="8">
        <v>1565.7</v>
      </c>
      <c r="AX31" s="4">
        <v>31</v>
      </c>
      <c r="AY31" s="8">
        <v>1373.3</v>
      </c>
      <c r="AZ31" s="7">
        <v>0.129</v>
      </c>
      <c r="BA31" s="7">
        <v>0.1401</v>
      </c>
      <c r="BB31" s="7">
        <v>0.423</v>
      </c>
      <c r="BC31" s="4">
        <v>35</v>
      </c>
      <c r="BD31" s="8">
        <v>1565.7</v>
      </c>
      <c r="BE31" s="4">
        <v>31</v>
      </c>
      <c r="BF31" s="8">
        <v>1373.3</v>
      </c>
      <c r="BG31" s="7">
        <v>0.129</v>
      </c>
      <c r="BH31" s="7">
        <v>0.1401</v>
      </c>
      <c r="BI31" s="7">
        <v>1</v>
      </c>
      <c r="BJ31" s="4">
        <v>17</v>
      </c>
      <c r="BK31" s="8">
        <v>662.26</v>
      </c>
      <c r="BL31" s="2" t="s">
        <v>559</v>
      </c>
      <c r="BM31" s="7">
        <v>1</v>
      </c>
      <c r="BN31" s="7">
        <v>1</v>
      </c>
      <c r="BO31" s="4">
        <v>6</v>
      </c>
      <c r="BP31" s="8">
        <v>254.04</v>
      </c>
      <c r="BQ31" s="4">
        <v>1</v>
      </c>
      <c r="BR31" s="8">
        <v>42.34</v>
      </c>
      <c r="BS31" s="7">
        <v>5</v>
      </c>
      <c r="BT31" s="7">
        <v>5</v>
      </c>
      <c r="BU31" s="2" t="s">
        <v>156</v>
      </c>
      <c r="BV31" s="2" t="s">
        <v>143</v>
      </c>
      <c r="BW31" s="2" t="s">
        <v>303</v>
      </c>
      <c r="BX31" s="2" t="s">
        <v>324</v>
      </c>
      <c r="BY31" s="2" t="s">
        <v>159</v>
      </c>
      <c r="BZ31" s="2" t="s">
        <v>146</v>
      </c>
      <c r="CA31" s="4">
        <v>3</v>
      </c>
      <c r="CB31" s="8">
        <v>122.46</v>
      </c>
      <c r="CC31" s="4">
        <v>2</v>
      </c>
      <c r="CD31" s="8">
        <v>81.64</v>
      </c>
      <c r="CE31" s="7">
        <v>0.5</v>
      </c>
      <c r="CF31" s="7">
        <v>0.5</v>
      </c>
      <c r="CG31" s="2" t="s">
        <v>156</v>
      </c>
      <c r="CH31" s="2" t="s">
        <v>143</v>
      </c>
      <c r="CI31" s="2" t="s">
        <v>305</v>
      </c>
      <c r="CJ31" s="2" t="s">
        <v>560</v>
      </c>
      <c r="CK31" s="2" t="s">
        <v>159</v>
      </c>
      <c r="CL31" s="2" t="s">
        <v>146</v>
      </c>
      <c r="CM31" s="4">
        <v>2</v>
      </c>
      <c r="CN31" s="8">
        <v>81.64</v>
      </c>
      <c r="CO31" s="4">
        <v>1</v>
      </c>
      <c r="CP31" s="8">
        <v>40.82</v>
      </c>
      <c r="CQ31" s="7">
        <v>1</v>
      </c>
      <c r="CR31" s="7">
        <v>1</v>
      </c>
      <c r="CS31" s="2" t="s">
        <v>156</v>
      </c>
      <c r="CT31" s="2" t="s">
        <v>143</v>
      </c>
      <c r="CU31" s="2" t="s">
        <v>561</v>
      </c>
      <c r="CV31" s="2" t="s">
        <v>440</v>
      </c>
      <c r="CW31" s="2" t="s">
        <v>159</v>
      </c>
      <c r="CX31" s="2" t="s">
        <v>146</v>
      </c>
      <c r="CY31" s="4"/>
      <c r="CZ31" s="8"/>
      <c r="DA31" s="4"/>
      <c r="DB31" s="8"/>
      <c r="DC31" s="7"/>
      <c r="DD31" s="7"/>
      <c r="DE31" s="2" t="s">
        <v>156</v>
      </c>
      <c r="DF31" s="2" t="s">
        <v>143</v>
      </c>
      <c r="DG31" s="2" t="s">
        <v>309</v>
      </c>
      <c r="DH31" s="2" t="s">
        <v>562</v>
      </c>
      <c r="DI31" s="2" t="s">
        <v>159</v>
      </c>
      <c r="DJ31" s="2" t="s">
        <v>146</v>
      </c>
      <c r="DK31" s="4">
        <v>6</v>
      </c>
      <c r="DL31" s="8">
        <v>204.12</v>
      </c>
      <c r="DM31" s="4">
        <v>6</v>
      </c>
      <c r="DN31" s="8">
        <v>217.35</v>
      </c>
      <c r="DO31" s="7"/>
      <c r="DP31" s="7">
        <v>-0.0609</v>
      </c>
      <c r="DQ31" s="2" t="s">
        <v>156</v>
      </c>
      <c r="DR31" s="2" t="s">
        <v>143</v>
      </c>
      <c r="DS31" s="2" t="s">
        <v>311</v>
      </c>
      <c r="DT31" s="2" t="s">
        <v>563</v>
      </c>
      <c r="DU31" s="2" t="s">
        <v>159</v>
      </c>
      <c r="DV31" s="2" t="s">
        <v>146</v>
      </c>
      <c r="DW31" s="4"/>
      <c r="DX31" s="8"/>
      <c r="DY31" s="4">
        <v>1</v>
      </c>
      <c r="DZ31" s="8">
        <v>41.4</v>
      </c>
      <c r="EA31" s="7">
        <v>-1</v>
      </c>
      <c r="EB31" s="7">
        <v>-1</v>
      </c>
      <c r="EC31" s="2" t="s">
        <v>156</v>
      </c>
      <c r="ED31" s="2" t="s">
        <v>143</v>
      </c>
      <c r="EE31" s="2" t="s">
        <v>146</v>
      </c>
      <c r="EF31" s="2" t="s">
        <v>146</v>
      </c>
      <c r="EG31" s="2" t="s">
        <v>159</v>
      </c>
      <c r="EH31" s="2" t="s">
        <v>146</v>
      </c>
      <c r="EI31" s="4"/>
      <c r="EJ31" s="8"/>
      <c r="EK31" s="4">
        <v>1</v>
      </c>
      <c r="EL31" s="8">
        <v>39.69</v>
      </c>
      <c r="EM31" s="7">
        <v>-1</v>
      </c>
      <c r="EN31" s="7">
        <v>-1</v>
      </c>
      <c r="EO31" s="2" t="s">
        <v>156</v>
      </c>
      <c r="EP31" s="2" t="s">
        <v>143</v>
      </c>
      <c r="EQ31" s="2" t="s">
        <v>313</v>
      </c>
      <c r="ER31" s="2" t="s">
        <v>564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186</v>
      </c>
      <c r="FB31" s="2" t="s">
        <v>143</v>
      </c>
      <c r="FC31" s="2" t="s">
        <v>146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315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181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181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156</v>
      </c>
      <c r="GX31" s="2" t="s">
        <v>143</v>
      </c>
      <c r="GY31" s="2" t="s">
        <v>565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181</v>
      </c>
      <c r="HJ31" s="2" t="s">
        <v>143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183</v>
      </c>
      <c r="HV31" s="2" t="s">
        <v>167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181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183</v>
      </c>
      <c r="IT31" s="2" t="s">
        <v>143</v>
      </c>
      <c r="IU31" s="2" t="s">
        <v>146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184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318</v>
      </c>
      <c r="KP31" s="2" t="s">
        <v>143</v>
      </c>
      <c r="KQ31" s="2" t="s">
        <v>566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181</v>
      </c>
      <c r="LZ31" s="2" t="s">
        <v>167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181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167</v>
      </c>
      <c r="NW31" s="2" t="s">
        <v>320</v>
      </c>
      <c r="NX31" s="2" t="s">
        <v>567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181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167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79</v>
      </c>
      <c r="PL31" s="4"/>
      <c r="PM31" s="4"/>
      <c r="PN31" s="4">
        <v>105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568</v>
      </c>
      <c r="B32" s="2" t="s">
        <v>135</v>
      </c>
      <c r="C32" s="2" t="s">
        <v>136</v>
      </c>
      <c r="D32" s="2" t="s">
        <v>456</v>
      </c>
      <c r="E32" s="2" t="s">
        <v>557</v>
      </c>
      <c r="F32" s="2" t="s">
        <v>293</v>
      </c>
      <c r="G32" s="2" t="s">
        <v>293</v>
      </c>
      <c r="H32" s="2" t="s">
        <v>293</v>
      </c>
      <c r="I32" s="2" t="s">
        <v>558</v>
      </c>
      <c r="J32" s="2" t="s">
        <v>278</v>
      </c>
      <c r="K32" s="2" t="s">
        <v>295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297</v>
      </c>
      <c r="T32" s="2" t="s">
        <v>298</v>
      </c>
      <c r="U32" s="2" t="s">
        <v>149</v>
      </c>
      <c r="V32" s="2" t="s">
        <v>300</v>
      </c>
      <c r="W32" s="2" t="s">
        <v>152</v>
      </c>
      <c r="X32" s="2" t="s">
        <v>146</v>
      </c>
      <c r="Y32" s="2" t="s">
        <v>301</v>
      </c>
      <c r="Z32" s="4">
        <v>152</v>
      </c>
      <c r="AA32" s="4">
        <f>=ROUNDDOWN(43.4285714285714,0)</f>
      </c>
      <c r="AB32" s="5">
        <v>3.5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18</v>
      </c>
      <c r="AQ32" s="8">
        <v>903.44</v>
      </c>
      <c r="AR32" s="4">
        <v>19</v>
      </c>
      <c r="AS32" s="8">
        <v>910.06</v>
      </c>
      <c r="AT32" s="7">
        <v>-0.0526</v>
      </c>
      <c r="AU32" s="7">
        <v>-0.0073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0.577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18</v>
      </c>
      <c r="BK32" s="8">
        <v>903.44</v>
      </c>
      <c r="BL32" s="2" t="s">
        <v>559</v>
      </c>
      <c r="BM32" s="7">
        <v>1</v>
      </c>
      <c r="BN32" s="7">
        <v>1</v>
      </c>
      <c r="BO32" s="4">
        <v>5</v>
      </c>
      <c r="BP32" s="8">
        <v>264.6</v>
      </c>
      <c r="BQ32" s="4">
        <v>4</v>
      </c>
      <c r="BR32" s="8">
        <v>211.68</v>
      </c>
      <c r="BS32" s="7">
        <v>0.25</v>
      </c>
      <c r="BT32" s="7">
        <v>0.25</v>
      </c>
      <c r="BU32" s="2" t="s">
        <v>156</v>
      </c>
      <c r="BV32" s="2" t="s">
        <v>143</v>
      </c>
      <c r="BW32" s="2" t="s">
        <v>303</v>
      </c>
      <c r="BX32" s="2" t="s">
        <v>569</v>
      </c>
      <c r="BY32" s="2" t="s">
        <v>159</v>
      </c>
      <c r="BZ32" s="2" t="s">
        <v>146</v>
      </c>
      <c r="CA32" s="4">
        <v>5</v>
      </c>
      <c r="CB32" s="8">
        <v>255.15</v>
      </c>
      <c r="CC32" s="4">
        <v>2</v>
      </c>
      <c r="CD32" s="8">
        <v>102.06</v>
      </c>
      <c r="CE32" s="7">
        <v>1.5</v>
      </c>
      <c r="CF32" s="7">
        <v>1.5</v>
      </c>
      <c r="CG32" s="2" t="s">
        <v>156</v>
      </c>
      <c r="CH32" s="2" t="s">
        <v>143</v>
      </c>
      <c r="CI32" s="2" t="s">
        <v>305</v>
      </c>
      <c r="CJ32" s="2" t="s">
        <v>426</v>
      </c>
      <c r="CK32" s="2" t="s">
        <v>159</v>
      </c>
      <c r="CL32" s="2" t="s">
        <v>146</v>
      </c>
      <c r="CM32" s="4">
        <v>1</v>
      </c>
      <c r="CN32" s="8">
        <v>51.03</v>
      </c>
      <c r="CO32" s="4">
        <v>6</v>
      </c>
      <c r="CP32" s="8">
        <v>306.18</v>
      </c>
      <c r="CQ32" s="7">
        <v>-0.8333</v>
      </c>
      <c r="CR32" s="7">
        <v>-0.8333</v>
      </c>
      <c r="CS32" s="2" t="s">
        <v>156</v>
      </c>
      <c r="CT32" s="2" t="s">
        <v>143</v>
      </c>
      <c r="CU32" s="2" t="s">
        <v>561</v>
      </c>
      <c r="CV32" s="2" t="s">
        <v>570</v>
      </c>
      <c r="CW32" s="2" t="s">
        <v>159</v>
      </c>
      <c r="CX32" s="2" t="s">
        <v>146</v>
      </c>
      <c r="CY32" s="4"/>
      <c r="CZ32" s="8"/>
      <c r="DA32" s="4"/>
      <c r="DB32" s="8"/>
      <c r="DC32" s="7"/>
      <c r="DD32" s="7"/>
      <c r="DE32" s="2" t="s">
        <v>156</v>
      </c>
      <c r="DF32" s="2" t="s">
        <v>143</v>
      </c>
      <c r="DG32" s="2" t="s">
        <v>309</v>
      </c>
      <c r="DH32" s="2" t="s">
        <v>571</v>
      </c>
      <c r="DI32" s="2" t="s">
        <v>159</v>
      </c>
      <c r="DJ32" s="2" t="s">
        <v>146</v>
      </c>
      <c r="DK32" s="4">
        <v>4</v>
      </c>
      <c r="DL32" s="8">
        <v>179.55</v>
      </c>
      <c r="DM32" s="4">
        <v>5</v>
      </c>
      <c r="DN32" s="8">
        <v>186.64</v>
      </c>
      <c r="DO32" s="7">
        <v>-0.2</v>
      </c>
      <c r="DP32" s="7">
        <v>-0.038</v>
      </c>
      <c r="DQ32" s="2" t="s">
        <v>156</v>
      </c>
      <c r="DR32" s="2" t="s">
        <v>143</v>
      </c>
      <c r="DS32" s="2" t="s">
        <v>311</v>
      </c>
      <c r="DT32" s="2" t="s">
        <v>312</v>
      </c>
      <c r="DU32" s="2" t="s">
        <v>159</v>
      </c>
      <c r="DV32" s="2" t="s">
        <v>146</v>
      </c>
      <c r="DW32" s="4">
        <v>2</v>
      </c>
      <c r="DX32" s="8">
        <v>103.5</v>
      </c>
      <c r="DY32" s="4">
        <v>2</v>
      </c>
      <c r="DZ32" s="8">
        <v>103.5</v>
      </c>
      <c r="EA32" s="7"/>
      <c r="EB32" s="7"/>
      <c r="EC32" s="2" t="s">
        <v>156</v>
      </c>
      <c r="ED32" s="2" t="s">
        <v>143</v>
      </c>
      <c r="EE32" s="2" t="s">
        <v>146</v>
      </c>
      <c r="EF32" s="2" t="s">
        <v>146</v>
      </c>
      <c r="EG32" s="2" t="s">
        <v>159</v>
      </c>
      <c r="EH32" s="2" t="s">
        <v>146</v>
      </c>
      <c r="EI32" s="4">
        <v>1</v>
      </c>
      <c r="EJ32" s="8">
        <v>49.61</v>
      </c>
      <c r="EK32" s="4"/>
      <c r="EL32" s="8"/>
      <c r="EM32" s="7"/>
      <c r="EN32" s="7"/>
      <c r="EO32" s="2" t="s">
        <v>156</v>
      </c>
      <c r="EP32" s="2" t="s">
        <v>143</v>
      </c>
      <c r="EQ32" s="2" t="s">
        <v>313</v>
      </c>
      <c r="ER32" s="2" t="s">
        <v>564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186</v>
      </c>
      <c r="FB32" s="2" t="s">
        <v>143</v>
      </c>
      <c r="FC32" s="2" t="s">
        <v>146</v>
      </c>
      <c r="FD32" s="2" t="s">
        <v>146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156</v>
      </c>
      <c r="FN32" s="2" t="s">
        <v>143</v>
      </c>
      <c r="FO32" s="2" t="s">
        <v>315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181</v>
      </c>
      <c r="FZ32" s="2" t="s">
        <v>143</v>
      </c>
      <c r="GA32" s="2" t="s">
        <v>146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181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156</v>
      </c>
      <c r="GX32" s="2" t="s">
        <v>143</v>
      </c>
      <c r="GY32" s="2" t="s">
        <v>565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181</v>
      </c>
      <c r="HJ32" s="2" t="s">
        <v>143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183</v>
      </c>
      <c r="HV32" s="2" t="s">
        <v>167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181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183</v>
      </c>
      <c r="IT32" s="2" t="s">
        <v>143</v>
      </c>
      <c r="IU32" s="2" t="s">
        <v>146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184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318</v>
      </c>
      <c r="KP32" s="2" t="s">
        <v>143</v>
      </c>
      <c r="KQ32" s="2" t="s">
        <v>566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181</v>
      </c>
      <c r="LZ32" s="2" t="s">
        <v>167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181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167</v>
      </c>
      <c r="NW32" s="2" t="s">
        <v>320</v>
      </c>
      <c r="NX32" s="2" t="s">
        <v>572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181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167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62</v>
      </c>
      <c r="PL32" s="4"/>
      <c r="PM32" s="4"/>
      <c r="PN32" s="4">
        <v>90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573</v>
      </c>
      <c r="B33" s="2" t="s">
        <v>135</v>
      </c>
      <c r="C33" s="2" t="s">
        <v>136</v>
      </c>
      <c r="D33" s="2" t="s">
        <v>456</v>
      </c>
      <c r="E33" s="2" t="s">
        <v>557</v>
      </c>
      <c r="F33" s="2" t="s">
        <v>377</v>
      </c>
      <c r="G33" s="2" t="s">
        <v>377</v>
      </c>
      <c r="H33" s="2" t="s">
        <v>377</v>
      </c>
      <c r="I33" s="2" t="s">
        <v>574</v>
      </c>
      <c r="J33" s="2" t="s">
        <v>141</v>
      </c>
      <c r="K33" s="2" t="s">
        <v>211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296</v>
      </c>
      <c r="Q33" s="2" t="s">
        <v>145</v>
      </c>
      <c r="R33" s="2" t="s">
        <v>146</v>
      </c>
      <c r="S33" s="2" t="s">
        <v>379</v>
      </c>
      <c r="T33" s="2" t="s">
        <v>298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380</v>
      </c>
      <c r="Z33" s="4">
        <v>52</v>
      </c>
      <c r="AA33" s="4">
        <f>=ROUNDDOWN(37.1428571428571,0)</f>
      </c>
      <c r="AB33" s="5">
        <v>1.4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7</v>
      </c>
      <c r="AQ33" s="8">
        <v>515.97</v>
      </c>
      <c r="AR33" s="4">
        <v>3</v>
      </c>
      <c r="AS33" s="8">
        <v>226.12</v>
      </c>
      <c r="AT33" s="7">
        <v>1.3333</v>
      </c>
      <c r="AU33" s="7">
        <v>1.2818</v>
      </c>
      <c r="AV33" s="4">
        <v>15</v>
      </c>
      <c r="AW33" s="8">
        <v>1213.21</v>
      </c>
      <c r="AX33" s="4">
        <v>10</v>
      </c>
      <c r="AY33" s="8">
        <v>814.53</v>
      </c>
      <c r="AZ33" s="7">
        <v>0.5</v>
      </c>
      <c r="BA33" s="7">
        <v>0.4895</v>
      </c>
      <c r="BB33" s="7">
        <v>0.4253</v>
      </c>
      <c r="BC33" s="4">
        <v>15</v>
      </c>
      <c r="BD33" s="8">
        <v>1213.21</v>
      </c>
      <c r="BE33" s="4">
        <v>25</v>
      </c>
      <c r="BF33" s="8">
        <v>2077.76</v>
      </c>
      <c r="BG33" s="7">
        <v>-0.4</v>
      </c>
      <c r="BH33" s="7">
        <v>-0.4161</v>
      </c>
      <c r="BI33" s="7">
        <v>1</v>
      </c>
      <c r="BJ33" s="4">
        <v>7</v>
      </c>
      <c r="BK33" s="8">
        <v>515.97</v>
      </c>
      <c r="BL33" s="2" t="s">
        <v>575</v>
      </c>
      <c r="BM33" s="7">
        <v>1</v>
      </c>
      <c r="BN33" s="7">
        <v>1</v>
      </c>
      <c r="BO33" s="4">
        <v>3</v>
      </c>
      <c r="BP33" s="8">
        <v>233.88</v>
      </c>
      <c r="BQ33" s="4"/>
      <c r="BR33" s="8"/>
      <c r="BS33" s="7"/>
      <c r="BT33" s="7"/>
      <c r="BU33" s="2" t="s">
        <v>156</v>
      </c>
      <c r="BV33" s="2" t="s">
        <v>143</v>
      </c>
      <c r="BW33" s="2" t="s">
        <v>382</v>
      </c>
      <c r="BX33" s="2" t="s">
        <v>383</v>
      </c>
      <c r="BY33" s="2" t="s">
        <v>159</v>
      </c>
      <c r="BZ33" s="2" t="s">
        <v>146</v>
      </c>
      <c r="CA33" s="4">
        <v>1</v>
      </c>
      <c r="CB33" s="8">
        <v>76.54</v>
      </c>
      <c r="CC33" s="4"/>
      <c r="CD33" s="8"/>
      <c r="CE33" s="7"/>
      <c r="CF33" s="7"/>
      <c r="CG33" s="2" t="s">
        <v>156</v>
      </c>
      <c r="CH33" s="2" t="s">
        <v>143</v>
      </c>
      <c r="CI33" s="2" t="s">
        <v>576</v>
      </c>
      <c r="CJ33" s="2" t="s">
        <v>577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143</v>
      </c>
      <c r="CU33" s="2" t="s">
        <v>386</v>
      </c>
      <c r="CV33" s="2" t="s">
        <v>578</v>
      </c>
      <c r="CW33" s="2" t="s">
        <v>159</v>
      </c>
      <c r="CX33" s="2" t="s">
        <v>146</v>
      </c>
      <c r="CY33" s="4">
        <v>2</v>
      </c>
      <c r="CZ33" s="8">
        <v>131.13</v>
      </c>
      <c r="DA33" s="4">
        <v>1</v>
      </c>
      <c r="DB33" s="8">
        <v>70.88</v>
      </c>
      <c r="DC33" s="7">
        <v>1</v>
      </c>
      <c r="DD33" s="7">
        <v>0.85</v>
      </c>
      <c r="DE33" s="2" t="s">
        <v>156</v>
      </c>
      <c r="DF33" s="2" t="s">
        <v>143</v>
      </c>
      <c r="DG33" s="2" t="s">
        <v>388</v>
      </c>
      <c r="DH33" s="2" t="s">
        <v>579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390</v>
      </c>
      <c r="DT33" s="2" t="s">
        <v>577</v>
      </c>
      <c r="DU33" s="2" t="s">
        <v>159</v>
      </c>
      <c r="DV33" s="2" t="s">
        <v>146</v>
      </c>
      <c r="DW33" s="4"/>
      <c r="DX33" s="8"/>
      <c r="DY33" s="4">
        <v>2</v>
      </c>
      <c r="DZ33" s="8">
        <v>155.24</v>
      </c>
      <c r="EA33" s="7">
        <v>-1</v>
      </c>
      <c r="EB33" s="7">
        <v>-1</v>
      </c>
      <c r="EC33" s="2" t="s">
        <v>156</v>
      </c>
      <c r="ED33" s="2" t="s">
        <v>143</v>
      </c>
      <c r="EE33" s="2" t="s">
        <v>146</v>
      </c>
      <c r="EF33" s="2" t="s">
        <v>580</v>
      </c>
      <c r="EG33" s="2" t="s">
        <v>159</v>
      </c>
      <c r="EH33" s="2" t="s">
        <v>146</v>
      </c>
      <c r="EI33" s="4">
        <v>1</v>
      </c>
      <c r="EJ33" s="8">
        <v>74.42</v>
      </c>
      <c r="EK33" s="4"/>
      <c r="EL33" s="8"/>
      <c r="EM33" s="7"/>
      <c r="EN33" s="7"/>
      <c r="EO33" s="2" t="s">
        <v>156</v>
      </c>
      <c r="EP33" s="2" t="s">
        <v>143</v>
      </c>
      <c r="EQ33" s="2" t="s">
        <v>169</v>
      </c>
      <c r="ER33" s="2" t="s">
        <v>581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186</v>
      </c>
      <c r="FB33" s="2" t="s">
        <v>143</v>
      </c>
      <c r="FC33" s="2" t="s">
        <v>146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315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156</v>
      </c>
      <c r="FZ33" s="2" t="s">
        <v>143</v>
      </c>
      <c r="GA33" s="2" t="s">
        <v>175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143</v>
      </c>
      <c r="GM33" s="2" t="s">
        <v>582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156</v>
      </c>
      <c r="GX33" s="2" t="s">
        <v>143</v>
      </c>
      <c r="GY33" s="2" t="s">
        <v>576</v>
      </c>
      <c r="GZ33" s="2" t="s">
        <v>583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181</v>
      </c>
      <c r="HJ33" s="2" t="s">
        <v>143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183</v>
      </c>
      <c r="HV33" s="2" t="s">
        <v>167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181</v>
      </c>
      <c r="IH33" s="2" t="s">
        <v>143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183</v>
      </c>
      <c r="IT33" s="2" t="s">
        <v>143</v>
      </c>
      <c r="IU33" s="2" t="s">
        <v>146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184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181</v>
      </c>
      <c r="JR33" s="2" t="s">
        <v>167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143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318</v>
      </c>
      <c r="KP33" s="2" t="s">
        <v>143</v>
      </c>
      <c r="KQ33" s="2" t="s">
        <v>397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181</v>
      </c>
      <c r="LZ33" s="2" t="s">
        <v>167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181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167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181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183</v>
      </c>
      <c r="PF33" s="2" t="s">
        <v>167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>
        <v>52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584</v>
      </c>
      <c r="B34" s="2" t="s">
        <v>135</v>
      </c>
      <c r="C34" s="2" t="s">
        <v>136</v>
      </c>
      <c r="D34" s="2" t="s">
        <v>456</v>
      </c>
      <c r="E34" s="2" t="s">
        <v>557</v>
      </c>
      <c r="F34" s="2" t="s">
        <v>377</v>
      </c>
      <c r="G34" s="2" t="s">
        <v>377</v>
      </c>
      <c r="H34" s="2" t="s">
        <v>377</v>
      </c>
      <c r="I34" s="2" t="s">
        <v>574</v>
      </c>
      <c r="J34" s="2" t="s">
        <v>194</v>
      </c>
      <c r="K34" s="2" t="s">
        <v>211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296</v>
      </c>
      <c r="Q34" s="2" t="s">
        <v>145</v>
      </c>
      <c r="R34" s="2" t="s">
        <v>146</v>
      </c>
      <c r="S34" s="2" t="s">
        <v>379</v>
      </c>
      <c r="T34" s="2" t="s">
        <v>298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380</v>
      </c>
      <c r="Z34" s="4">
        <v>95</v>
      </c>
      <c r="AA34" s="4">
        <f>=ROUNDDOWN(59.375,0)</f>
      </c>
      <c r="AB34" s="5">
        <v>1.6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8</v>
      </c>
      <c r="AQ34" s="8">
        <v>697.24</v>
      </c>
      <c r="AR34" s="4">
        <v>7</v>
      </c>
      <c r="AS34" s="8">
        <v>588.41</v>
      </c>
      <c r="AT34" s="7">
        <v>0.1429</v>
      </c>
      <c r="AU34" s="7">
        <v>0.185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>
        <v>0.5747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>
        <v>8</v>
      </c>
      <c r="BK34" s="8">
        <v>697.24</v>
      </c>
      <c r="BL34" s="2" t="s">
        <v>519</v>
      </c>
      <c r="BM34" s="7">
        <v>1</v>
      </c>
      <c r="BN34" s="7">
        <v>1</v>
      </c>
      <c r="BO34" s="4">
        <v>6</v>
      </c>
      <c r="BP34" s="8">
        <v>530.16</v>
      </c>
      <c r="BQ34" s="4">
        <v>1</v>
      </c>
      <c r="BR34" s="8">
        <v>88.36</v>
      </c>
      <c r="BS34" s="7">
        <v>5</v>
      </c>
      <c r="BT34" s="7">
        <v>5</v>
      </c>
      <c r="BU34" s="2" t="s">
        <v>156</v>
      </c>
      <c r="BV34" s="2" t="s">
        <v>143</v>
      </c>
      <c r="BW34" s="2" t="s">
        <v>382</v>
      </c>
      <c r="BX34" s="2" t="s">
        <v>579</v>
      </c>
      <c r="BY34" s="2" t="s">
        <v>159</v>
      </c>
      <c r="BZ34" s="2" t="s">
        <v>146</v>
      </c>
      <c r="CA34" s="4"/>
      <c r="CB34" s="8"/>
      <c r="CC34" s="4">
        <v>1</v>
      </c>
      <c r="CD34" s="8">
        <v>86.75</v>
      </c>
      <c r="CE34" s="7">
        <v>-1</v>
      </c>
      <c r="CF34" s="7">
        <v>-1</v>
      </c>
      <c r="CG34" s="2" t="s">
        <v>156</v>
      </c>
      <c r="CH34" s="2" t="s">
        <v>143</v>
      </c>
      <c r="CI34" s="2" t="s">
        <v>576</v>
      </c>
      <c r="CJ34" s="2" t="s">
        <v>585</v>
      </c>
      <c r="CK34" s="2" t="s">
        <v>159</v>
      </c>
      <c r="CL34" s="2" t="s">
        <v>146</v>
      </c>
      <c r="CM34" s="4">
        <v>1</v>
      </c>
      <c r="CN34" s="8">
        <v>86.75</v>
      </c>
      <c r="CO34" s="4"/>
      <c r="CP34" s="8"/>
      <c r="CQ34" s="7"/>
      <c r="CR34" s="7"/>
      <c r="CS34" s="2" t="s">
        <v>156</v>
      </c>
      <c r="CT34" s="2" t="s">
        <v>143</v>
      </c>
      <c r="CU34" s="2" t="s">
        <v>386</v>
      </c>
      <c r="CV34" s="2" t="s">
        <v>586</v>
      </c>
      <c r="CW34" s="2" t="s">
        <v>159</v>
      </c>
      <c r="CX34" s="2" t="s">
        <v>146</v>
      </c>
      <c r="CY34" s="4">
        <v>1</v>
      </c>
      <c r="CZ34" s="8">
        <v>80.33</v>
      </c>
      <c r="DA34" s="4"/>
      <c r="DB34" s="8"/>
      <c r="DC34" s="7"/>
      <c r="DD34" s="7"/>
      <c r="DE34" s="2" t="s">
        <v>156</v>
      </c>
      <c r="DF34" s="2" t="s">
        <v>143</v>
      </c>
      <c r="DG34" s="2" t="s">
        <v>388</v>
      </c>
      <c r="DH34" s="2" t="s">
        <v>587</v>
      </c>
      <c r="DI34" s="2" t="s">
        <v>159</v>
      </c>
      <c r="DJ34" s="2" t="s">
        <v>146</v>
      </c>
      <c r="DK34" s="4"/>
      <c r="DL34" s="8"/>
      <c r="DM34" s="4">
        <v>1</v>
      </c>
      <c r="DN34" s="8">
        <v>72.3</v>
      </c>
      <c r="DO34" s="7">
        <v>-1</v>
      </c>
      <c r="DP34" s="7">
        <v>-1</v>
      </c>
      <c r="DQ34" s="2" t="s">
        <v>156</v>
      </c>
      <c r="DR34" s="2" t="s">
        <v>143</v>
      </c>
      <c r="DS34" s="2" t="s">
        <v>390</v>
      </c>
      <c r="DT34" s="2" t="s">
        <v>391</v>
      </c>
      <c r="DU34" s="2" t="s">
        <v>159</v>
      </c>
      <c r="DV34" s="2" t="s">
        <v>146</v>
      </c>
      <c r="DW34" s="4"/>
      <c r="DX34" s="8"/>
      <c r="DY34" s="4">
        <v>1</v>
      </c>
      <c r="DZ34" s="8">
        <v>87.98</v>
      </c>
      <c r="EA34" s="7">
        <v>-1</v>
      </c>
      <c r="EB34" s="7">
        <v>-1</v>
      </c>
      <c r="EC34" s="2" t="s">
        <v>156</v>
      </c>
      <c r="ED34" s="2" t="s">
        <v>143</v>
      </c>
      <c r="EE34" s="2" t="s">
        <v>146</v>
      </c>
      <c r="EF34" s="2" t="s">
        <v>588</v>
      </c>
      <c r="EG34" s="2" t="s">
        <v>159</v>
      </c>
      <c r="EH34" s="2" t="s">
        <v>146</v>
      </c>
      <c r="EI34" s="4"/>
      <c r="EJ34" s="8"/>
      <c r="EK34" s="4">
        <v>3</v>
      </c>
      <c r="EL34" s="8">
        <v>253.02</v>
      </c>
      <c r="EM34" s="7">
        <v>-1</v>
      </c>
      <c r="EN34" s="7">
        <v>-1</v>
      </c>
      <c r="EO34" s="2" t="s">
        <v>156</v>
      </c>
      <c r="EP34" s="2" t="s">
        <v>143</v>
      </c>
      <c r="EQ34" s="2" t="s">
        <v>169</v>
      </c>
      <c r="ER34" s="2" t="s">
        <v>560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186</v>
      </c>
      <c r="FB34" s="2" t="s">
        <v>143</v>
      </c>
      <c r="FC34" s="2" t="s">
        <v>146</v>
      </c>
      <c r="FD34" s="2" t="s">
        <v>146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315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143</v>
      </c>
      <c r="GA34" s="2" t="s">
        <v>204</v>
      </c>
      <c r="GB34" s="2" t="s">
        <v>503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143</v>
      </c>
      <c r="GM34" s="2" t="s">
        <v>177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156</v>
      </c>
      <c r="GX34" s="2" t="s">
        <v>143</v>
      </c>
      <c r="GY34" s="2" t="s">
        <v>576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181</v>
      </c>
      <c r="HJ34" s="2" t="s">
        <v>143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183</v>
      </c>
      <c r="HV34" s="2" t="s">
        <v>167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181</v>
      </c>
      <c r="IH34" s="2" t="s">
        <v>143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183</v>
      </c>
      <c r="IT34" s="2" t="s">
        <v>143</v>
      </c>
      <c r="IU34" s="2" t="s">
        <v>146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184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181</v>
      </c>
      <c r="JR34" s="2" t="s">
        <v>167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143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318</v>
      </c>
      <c r="KP34" s="2" t="s">
        <v>143</v>
      </c>
      <c r="KQ34" s="2" t="s">
        <v>397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181</v>
      </c>
      <c r="LZ34" s="2" t="s">
        <v>167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181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167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190</v>
      </c>
      <c r="NV34" s="2" t="s">
        <v>143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181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183</v>
      </c>
      <c r="PF34" s="2" t="s">
        <v>167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95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589</v>
      </c>
      <c r="B35" s="2" t="s">
        <v>135</v>
      </c>
      <c r="C35" s="2" t="s">
        <v>136</v>
      </c>
      <c r="D35" s="2" t="s">
        <v>456</v>
      </c>
      <c r="E35" s="2" t="s">
        <v>557</v>
      </c>
      <c r="F35" s="2" t="s">
        <v>377</v>
      </c>
      <c r="G35" s="2" t="s">
        <v>377</v>
      </c>
      <c r="H35" s="2" t="s">
        <v>377</v>
      </c>
      <c r="I35" s="2" t="s">
        <v>574</v>
      </c>
      <c r="J35" s="2" t="s">
        <v>141</v>
      </c>
      <c r="K35" s="2" t="s">
        <v>142</v>
      </c>
      <c r="L35" s="3">
        <v>67.5</v>
      </c>
      <c r="M35" s="3">
        <v>70.88</v>
      </c>
      <c r="N35" s="3">
        <v>149.99</v>
      </c>
      <c r="O35" s="2" t="s">
        <v>432</v>
      </c>
      <c r="P35" s="2" t="s">
        <v>433</v>
      </c>
      <c r="Q35" s="2" t="s">
        <v>145</v>
      </c>
      <c r="R35" s="2" t="s">
        <v>146</v>
      </c>
      <c r="S35" s="2" t="s">
        <v>411</v>
      </c>
      <c r="T35" s="2" t="s">
        <v>298</v>
      </c>
      <c r="U35" s="2" t="s">
        <v>149</v>
      </c>
      <c r="V35" s="2" t="s">
        <v>150</v>
      </c>
      <c r="W35" s="2" t="s">
        <v>412</v>
      </c>
      <c r="X35" s="2" t="s">
        <v>152</v>
      </c>
      <c r="Y35" s="2" t="s">
        <v>380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3</v>
      </c>
      <c r="AS35" s="8">
        <v>231.04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15</v>
      </c>
      <c r="AY35" s="8">
        <v>1263.23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590</v>
      </c>
      <c r="BM35" s="7"/>
      <c r="BN35" s="7"/>
      <c r="BO35" s="4"/>
      <c r="BP35" s="8"/>
      <c r="BQ35" s="4">
        <v>1</v>
      </c>
      <c r="BR35" s="8">
        <v>77.96</v>
      </c>
      <c r="BS35" s="7">
        <v>-1</v>
      </c>
      <c r="BT35" s="7">
        <v>-1</v>
      </c>
      <c r="BU35" s="2" t="s">
        <v>156</v>
      </c>
      <c r="BV35" s="2" t="s">
        <v>167</v>
      </c>
      <c r="BW35" s="2" t="s">
        <v>382</v>
      </c>
      <c r="BX35" s="2" t="s">
        <v>414</v>
      </c>
      <c r="BY35" s="2" t="s">
        <v>159</v>
      </c>
      <c r="BZ35" s="2" t="s">
        <v>146</v>
      </c>
      <c r="CA35" s="4"/>
      <c r="CB35" s="8"/>
      <c r="CC35" s="4">
        <v>2</v>
      </c>
      <c r="CD35" s="8">
        <v>153.08</v>
      </c>
      <c r="CE35" s="7">
        <v>-1</v>
      </c>
      <c r="CF35" s="7">
        <v>-1</v>
      </c>
      <c r="CG35" s="2" t="s">
        <v>156</v>
      </c>
      <c r="CH35" s="2" t="s">
        <v>167</v>
      </c>
      <c r="CI35" s="2" t="s">
        <v>380</v>
      </c>
      <c r="CJ35" s="2" t="s">
        <v>591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167</v>
      </c>
      <c r="CU35" s="2" t="s">
        <v>386</v>
      </c>
      <c r="CV35" s="2" t="s">
        <v>592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167</v>
      </c>
      <c r="DG35" s="2" t="s">
        <v>388</v>
      </c>
      <c r="DH35" s="2" t="s">
        <v>306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167</v>
      </c>
      <c r="DS35" s="2" t="s">
        <v>390</v>
      </c>
      <c r="DT35" s="2" t="s">
        <v>593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167</v>
      </c>
      <c r="EE35" s="2" t="s">
        <v>146</v>
      </c>
      <c r="EF35" s="2" t="s">
        <v>392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156</v>
      </c>
      <c r="EP35" s="2" t="s">
        <v>167</v>
      </c>
      <c r="EQ35" s="2" t="s">
        <v>169</v>
      </c>
      <c r="ER35" s="2" t="s">
        <v>594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186</v>
      </c>
      <c r="FB35" s="2" t="s">
        <v>167</v>
      </c>
      <c r="FC35" s="2" t="s">
        <v>146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167</v>
      </c>
      <c r="FO35" s="2" t="s">
        <v>315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156</v>
      </c>
      <c r="FZ35" s="2" t="s">
        <v>167</v>
      </c>
      <c r="GA35" s="2" t="s">
        <v>204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318</v>
      </c>
      <c r="GL35" s="2" t="s">
        <v>167</v>
      </c>
      <c r="GM35" s="2" t="s">
        <v>177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156</v>
      </c>
      <c r="GX35" s="2" t="s">
        <v>167</v>
      </c>
      <c r="GY35" s="2" t="s">
        <v>380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181</v>
      </c>
      <c r="HJ35" s="2" t="s">
        <v>167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183</v>
      </c>
      <c r="HV35" s="2" t="s">
        <v>167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181</v>
      </c>
      <c r="IH35" s="2" t="s">
        <v>167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183</v>
      </c>
      <c r="IT35" s="2" t="s">
        <v>167</v>
      </c>
      <c r="IU35" s="2" t="s">
        <v>146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167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181</v>
      </c>
      <c r="JR35" s="2" t="s">
        <v>167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167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156</v>
      </c>
      <c r="KP35" s="2" t="s">
        <v>167</v>
      </c>
      <c r="KQ35" s="2" t="s">
        <v>397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167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167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181</v>
      </c>
      <c r="LZ35" s="2" t="s">
        <v>167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181</v>
      </c>
      <c r="ML35" s="2" t="s">
        <v>167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167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183</v>
      </c>
      <c r="NJ35" s="2" t="s">
        <v>167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190</v>
      </c>
      <c r="NV35" s="2" t="s">
        <v>167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167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181</v>
      </c>
      <c r="OT35" s="2" t="s">
        <v>167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186</v>
      </c>
      <c r="PF35" s="2" t="s">
        <v>167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595</v>
      </c>
      <c r="B36" s="2" t="s">
        <v>135</v>
      </c>
      <c r="C36" s="2" t="s">
        <v>136</v>
      </c>
      <c r="D36" s="2" t="s">
        <v>456</v>
      </c>
      <c r="E36" s="2" t="s">
        <v>557</v>
      </c>
      <c r="F36" s="2" t="s">
        <v>377</v>
      </c>
      <c r="G36" s="2" t="s">
        <v>377</v>
      </c>
      <c r="H36" s="2" t="s">
        <v>377</v>
      </c>
      <c r="I36" s="2" t="s">
        <v>574</v>
      </c>
      <c r="J36" s="2" t="s">
        <v>194</v>
      </c>
      <c r="K36" s="2" t="s">
        <v>142</v>
      </c>
      <c r="L36" s="3">
        <v>76.5</v>
      </c>
      <c r="M36" s="3">
        <v>80.33</v>
      </c>
      <c r="N36" s="3">
        <v>169.99</v>
      </c>
      <c r="O36" s="2" t="s">
        <v>409</v>
      </c>
      <c r="P36" s="2" t="s">
        <v>410</v>
      </c>
      <c r="Q36" s="2" t="s">
        <v>145</v>
      </c>
      <c r="R36" s="2" t="s">
        <v>146</v>
      </c>
      <c r="S36" s="2" t="s">
        <v>411</v>
      </c>
      <c r="T36" s="2" t="s">
        <v>298</v>
      </c>
      <c r="U36" s="2" t="s">
        <v>149</v>
      </c>
      <c r="V36" s="2" t="s">
        <v>150</v>
      </c>
      <c r="W36" s="2" t="s">
        <v>412</v>
      </c>
      <c r="X36" s="2" t="s">
        <v>152</v>
      </c>
      <c r="Y36" s="2" t="s">
        <v>380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12</v>
      </c>
      <c r="AS36" s="8">
        <v>1032.19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596</v>
      </c>
      <c r="BM36" s="7"/>
      <c r="BN36" s="7"/>
      <c r="BO36" s="4"/>
      <c r="BP36" s="8"/>
      <c r="BQ36" s="4">
        <v>6</v>
      </c>
      <c r="BR36" s="8">
        <v>530.16</v>
      </c>
      <c r="BS36" s="7">
        <v>-1</v>
      </c>
      <c r="BT36" s="7">
        <v>-1</v>
      </c>
      <c r="BU36" s="2" t="s">
        <v>156</v>
      </c>
      <c r="BV36" s="2" t="s">
        <v>167</v>
      </c>
      <c r="BW36" s="2" t="s">
        <v>382</v>
      </c>
      <c r="BX36" s="2" t="s">
        <v>306</v>
      </c>
      <c r="BY36" s="2" t="s">
        <v>159</v>
      </c>
      <c r="BZ36" s="2" t="s">
        <v>146</v>
      </c>
      <c r="CA36" s="4"/>
      <c r="CB36" s="8"/>
      <c r="CC36" s="4">
        <v>5</v>
      </c>
      <c r="CD36" s="8">
        <v>433.75</v>
      </c>
      <c r="CE36" s="7">
        <v>-1</v>
      </c>
      <c r="CF36" s="7">
        <v>-1</v>
      </c>
      <c r="CG36" s="2" t="s">
        <v>156</v>
      </c>
      <c r="CH36" s="2" t="s">
        <v>167</v>
      </c>
      <c r="CI36" s="2" t="s">
        <v>380</v>
      </c>
      <c r="CJ36" s="2" t="s">
        <v>597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167</v>
      </c>
      <c r="CU36" s="2" t="s">
        <v>386</v>
      </c>
      <c r="CV36" s="2" t="s">
        <v>598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167</v>
      </c>
      <c r="DG36" s="2" t="s">
        <v>388</v>
      </c>
      <c r="DH36" s="2" t="s">
        <v>599</v>
      </c>
      <c r="DI36" s="2" t="s">
        <v>159</v>
      </c>
      <c r="DJ36" s="2" t="s">
        <v>146</v>
      </c>
      <c r="DK36" s="4"/>
      <c r="DL36" s="8"/>
      <c r="DM36" s="4">
        <v>1</v>
      </c>
      <c r="DN36" s="8">
        <v>68.28</v>
      </c>
      <c r="DO36" s="7">
        <v>-1</v>
      </c>
      <c r="DP36" s="7">
        <v>-1</v>
      </c>
      <c r="DQ36" s="2" t="s">
        <v>156</v>
      </c>
      <c r="DR36" s="2" t="s">
        <v>167</v>
      </c>
      <c r="DS36" s="2" t="s">
        <v>390</v>
      </c>
      <c r="DT36" s="2" t="s">
        <v>600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167</v>
      </c>
      <c r="EE36" s="2" t="s">
        <v>146</v>
      </c>
      <c r="EF36" s="2" t="s">
        <v>601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156</v>
      </c>
      <c r="EP36" s="2" t="s">
        <v>167</v>
      </c>
      <c r="EQ36" s="2" t="s">
        <v>169</v>
      </c>
      <c r="ER36" s="2" t="s">
        <v>330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186</v>
      </c>
      <c r="FB36" s="2" t="s">
        <v>167</v>
      </c>
      <c r="FC36" s="2" t="s">
        <v>146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186</v>
      </c>
      <c r="FN36" s="2" t="s">
        <v>167</v>
      </c>
      <c r="FO36" s="2" t="s">
        <v>146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156</v>
      </c>
      <c r="FZ36" s="2" t="s">
        <v>167</v>
      </c>
      <c r="GA36" s="2" t="s">
        <v>204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156</v>
      </c>
      <c r="GL36" s="2" t="s">
        <v>167</v>
      </c>
      <c r="GM36" s="2" t="s">
        <v>602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156</v>
      </c>
      <c r="GX36" s="2" t="s">
        <v>167</v>
      </c>
      <c r="GY36" s="2" t="s">
        <v>380</v>
      </c>
      <c r="GZ36" s="2" t="s">
        <v>603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181</v>
      </c>
      <c r="HJ36" s="2" t="s">
        <v>167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183</v>
      </c>
      <c r="HV36" s="2" t="s">
        <v>167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181</v>
      </c>
      <c r="IH36" s="2" t="s">
        <v>167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183</v>
      </c>
      <c r="IT36" s="2" t="s">
        <v>167</v>
      </c>
      <c r="IU36" s="2" t="s">
        <v>146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167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181</v>
      </c>
      <c r="JR36" s="2" t="s">
        <v>167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167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167</v>
      </c>
      <c r="KQ36" s="2" t="s">
        <v>397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167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181</v>
      </c>
      <c r="LN36" s="2" t="s">
        <v>167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181</v>
      </c>
      <c r="LZ36" s="2" t="s">
        <v>167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181</v>
      </c>
      <c r="ML36" s="2" t="s">
        <v>167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181</v>
      </c>
      <c r="MX36" s="2" t="s">
        <v>167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183</v>
      </c>
      <c r="NJ36" s="2" t="s">
        <v>167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190</v>
      </c>
      <c r="NV36" s="2" t="s">
        <v>167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167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181</v>
      </c>
      <c r="OT36" s="2" t="s">
        <v>167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181</v>
      </c>
      <c r="PF36" s="2" t="s">
        <v>167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604</v>
      </c>
      <c r="B37" s="2" t="s">
        <v>135</v>
      </c>
      <c r="C37" s="2" t="s">
        <v>136</v>
      </c>
      <c r="D37" s="2" t="s">
        <v>456</v>
      </c>
      <c r="E37" s="2" t="s">
        <v>557</v>
      </c>
      <c r="F37" s="2" t="s">
        <v>430</v>
      </c>
      <c r="G37" s="2" t="s">
        <v>430</v>
      </c>
      <c r="H37" s="2" t="s">
        <v>430</v>
      </c>
      <c r="I37" s="2" t="s">
        <v>605</v>
      </c>
      <c r="J37" s="2" t="s">
        <v>141</v>
      </c>
      <c r="K37" s="2" t="s">
        <v>142</v>
      </c>
      <c r="L37" s="3">
        <v>67.5</v>
      </c>
      <c r="M37" s="3">
        <v>70.88</v>
      </c>
      <c r="N37" s="3">
        <v>149.99</v>
      </c>
      <c r="O37" s="2" t="s">
        <v>432</v>
      </c>
      <c r="P37" s="2" t="s">
        <v>433</v>
      </c>
      <c r="Q37" s="2" t="s">
        <v>145</v>
      </c>
      <c r="R37" s="2" t="s">
        <v>146</v>
      </c>
      <c r="S37" s="2" t="s">
        <v>434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435</v>
      </c>
      <c r="Y37" s="2" t="s">
        <v>606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13</v>
      </c>
      <c r="AS37" s="8">
        <v>706.99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35</v>
      </c>
      <c r="AY37" s="8">
        <v>2195.78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35</v>
      </c>
      <c r="BF37" s="8">
        <v>2195.78</v>
      </c>
      <c r="BG37" s="7" t="s">
        <v>146</v>
      </c>
      <c r="BH37" s="7" t="s">
        <v>146</v>
      </c>
      <c r="BI37" s="7"/>
      <c r="BJ37" s="4"/>
      <c r="BK37" s="8"/>
      <c r="BL37" s="2" t="s">
        <v>607</v>
      </c>
      <c r="BM37" s="7"/>
      <c r="BN37" s="7"/>
      <c r="BO37" s="4"/>
      <c r="BP37" s="8"/>
      <c r="BQ37" s="4">
        <v>4</v>
      </c>
      <c r="BR37" s="8">
        <v>158.76</v>
      </c>
      <c r="BS37" s="7">
        <v>-1</v>
      </c>
      <c r="BT37" s="7">
        <v>-1</v>
      </c>
      <c r="BU37" s="2" t="s">
        <v>156</v>
      </c>
      <c r="BV37" s="2" t="s">
        <v>167</v>
      </c>
      <c r="BW37" s="2" t="s">
        <v>303</v>
      </c>
      <c r="BX37" s="2" t="s">
        <v>324</v>
      </c>
      <c r="BY37" s="2" t="s">
        <v>438</v>
      </c>
      <c r="BZ37" s="2" t="s">
        <v>146</v>
      </c>
      <c r="CA37" s="4"/>
      <c r="CB37" s="8"/>
      <c r="CC37" s="4">
        <v>2</v>
      </c>
      <c r="CD37" s="8">
        <v>153.08</v>
      </c>
      <c r="CE37" s="7">
        <v>-1</v>
      </c>
      <c r="CF37" s="7">
        <v>-1</v>
      </c>
      <c r="CG37" s="2" t="s">
        <v>156</v>
      </c>
      <c r="CH37" s="2" t="s">
        <v>167</v>
      </c>
      <c r="CI37" s="2" t="s">
        <v>310</v>
      </c>
      <c r="CJ37" s="2" t="s">
        <v>608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167</v>
      </c>
      <c r="CU37" s="2" t="s">
        <v>609</v>
      </c>
      <c r="CV37" s="2" t="s">
        <v>610</v>
      </c>
      <c r="CW37" s="2" t="s">
        <v>159</v>
      </c>
      <c r="CX37" s="2" t="s">
        <v>146</v>
      </c>
      <c r="CY37" s="4"/>
      <c r="CZ37" s="8"/>
      <c r="DA37" s="4">
        <v>4</v>
      </c>
      <c r="DB37" s="8">
        <v>283.52</v>
      </c>
      <c r="DC37" s="7">
        <v>-1</v>
      </c>
      <c r="DD37" s="7">
        <v>-1</v>
      </c>
      <c r="DE37" s="2" t="s">
        <v>156</v>
      </c>
      <c r="DF37" s="2" t="s">
        <v>167</v>
      </c>
      <c r="DG37" s="2" t="s">
        <v>439</v>
      </c>
      <c r="DH37" s="2" t="s">
        <v>611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167</v>
      </c>
      <c r="DS37" s="2" t="s">
        <v>612</v>
      </c>
      <c r="DT37" s="2" t="s">
        <v>613</v>
      </c>
      <c r="DU37" s="2" t="s">
        <v>438</v>
      </c>
      <c r="DV37" s="2" t="s">
        <v>146</v>
      </c>
      <c r="DW37" s="4"/>
      <c r="DX37" s="8"/>
      <c r="DY37" s="4"/>
      <c r="DZ37" s="8"/>
      <c r="EA37" s="7"/>
      <c r="EB37" s="7"/>
      <c r="EC37" s="2" t="s">
        <v>186</v>
      </c>
      <c r="ED37" s="2" t="s">
        <v>167</v>
      </c>
      <c r="EE37" s="2" t="s">
        <v>146</v>
      </c>
      <c r="EF37" s="2" t="s">
        <v>146</v>
      </c>
      <c r="EG37" s="2" t="s">
        <v>159</v>
      </c>
      <c r="EH37" s="2" t="s">
        <v>146</v>
      </c>
      <c r="EI37" s="4"/>
      <c r="EJ37" s="8"/>
      <c r="EK37" s="4">
        <v>3</v>
      </c>
      <c r="EL37" s="8">
        <v>111.63</v>
      </c>
      <c r="EM37" s="7">
        <v>-1</v>
      </c>
      <c r="EN37" s="7">
        <v>-1</v>
      </c>
      <c r="EO37" s="2" t="s">
        <v>156</v>
      </c>
      <c r="EP37" s="2" t="s">
        <v>167</v>
      </c>
      <c r="EQ37" s="2" t="s">
        <v>313</v>
      </c>
      <c r="ER37" s="2" t="s">
        <v>614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186</v>
      </c>
      <c r="FB37" s="2" t="s">
        <v>167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186</v>
      </c>
      <c r="FN37" s="2" t="s">
        <v>167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181</v>
      </c>
      <c r="FZ37" s="2" t="s">
        <v>167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181</v>
      </c>
      <c r="GL37" s="2" t="s">
        <v>167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156</v>
      </c>
      <c r="GX37" s="2" t="s">
        <v>167</v>
      </c>
      <c r="GY37" s="2" t="s">
        <v>615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181</v>
      </c>
      <c r="HJ37" s="2" t="s">
        <v>167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183</v>
      </c>
      <c r="HV37" s="2" t="s">
        <v>167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181</v>
      </c>
      <c r="IH37" s="2" t="s">
        <v>167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183</v>
      </c>
      <c r="IT37" s="2" t="s">
        <v>167</v>
      </c>
      <c r="IU37" s="2" t="s">
        <v>146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167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167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156</v>
      </c>
      <c r="KP37" s="2" t="s">
        <v>167</v>
      </c>
      <c r="KQ37" s="2" t="s">
        <v>447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167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167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167</v>
      </c>
      <c r="MA37" s="2" t="s">
        <v>187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181</v>
      </c>
      <c r="ML37" s="2" t="s">
        <v>167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167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167</v>
      </c>
      <c r="NW37" s="2" t="s">
        <v>310</v>
      </c>
      <c r="NX37" s="2" t="s">
        <v>616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167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190</v>
      </c>
      <c r="OT37" s="2" t="s">
        <v>167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186</v>
      </c>
      <c r="PF37" s="2" t="s">
        <v>167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617</v>
      </c>
      <c r="B38" s="2" t="s">
        <v>135</v>
      </c>
      <c r="C38" s="2" t="s">
        <v>136</v>
      </c>
      <c r="D38" s="2" t="s">
        <v>456</v>
      </c>
      <c r="E38" s="2" t="s">
        <v>557</v>
      </c>
      <c r="F38" s="2" t="s">
        <v>430</v>
      </c>
      <c r="G38" s="2" t="s">
        <v>430</v>
      </c>
      <c r="H38" s="2" t="s">
        <v>430</v>
      </c>
      <c r="I38" s="2" t="s">
        <v>605</v>
      </c>
      <c r="J38" s="2" t="s">
        <v>194</v>
      </c>
      <c r="K38" s="2" t="s">
        <v>142</v>
      </c>
      <c r="L38" s="3">
        <v>76.5</v>
      </c>
      <c r="M38" s="3">
        <v>80.33</v>
      </c>
      <c r="N38" s="3">
        <v>169.99</v>
      </c>
      <c r="O38" s="2" t="s">
        <v>432</v>
      </c>
      <c r="P38" s="2" t="s">
        <v>433</v>
      </c>
      <c r="Q38" s="2" t="s">
        <v>145</v>
      </c>
      <c r="R38" s="2" t="s">
        <v>146</v>
      </c>
      <c r="S38" s="2" t="s">
        <v>434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435</v>
      </c>
      <c r="Y38" s="2" t="s">
        <v>606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22</v>
      </c>
      <c r="AS38" s="8">
        <v>1488.79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607</v>
      </c>
      <c r="BM38" s="7"/>
      <c r="BN38" s="7"/>
      <c r="BO38" s="4"/>
      <c r="BP38" s="8"/>
      <c r="BQ38" s="4">
        <v>11</v>
      </c>
      <c r="BR38" s="8">
        <v>643.17</v>
      </c>
      <c r="BS38" s="7">
        <v>-1</v>
      </c>
      <c r="BT38" s="7">
        <v>-1</v>
      </c>
      <c r="BU38" s="2" t="s">
        <v>156</v>
      </c>
      <c r="BV38" s="2" t="s">
        <v>167</v>
      </c>
      <c r="BW38" s="2" t="s">
        <v>303</v>
      </c>
      <c r="BX38" s="2" t="s">
        <v>618</v>
      </c>
      <c r="BY38" s="2" t="s">
        <v>438</v>
      </c>
      <c r="BZ38" s="2" t="s">
        <v>146</v>
      </c>
      <c r="CA38" s="4"/>
      <c r="CB38" s="8"/>
      <c r="CC38" s="4">
        <v>6</v>
      </c>
      <c r="CD38" s="8">
        <v>520.5</v>
      </c>
      <c r="CE38" s="7">
        <v>-1</v>
      </c>
      <c r="CF38" s="7">
        <v>-1</v>
      </c>
      <c r="CG38" s="2" t="s">
        <v>156</v>
      </c>
      <c r="CH38" s="2" t="s">
        <v>167</v>
      </c>
      <c r="CI38" s="2" t="s">
        <v>310</v>
      </c>
      <c r="CJ38" s="2" t="s">
        <v>619</v>
      </c>
      <c r="CK38" s="2" t="s">
        <v>159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167</v>
      </c>
      <c r="CU38" s="2" t="s">
        <v>609</v>
      </c>
      <c r="CV38" s="2" t="s">
        <v>620</v>
      </c>
      <c r="CW38" s="2" t="s">
        <v>159</v>
      </c>
      <c r="CX38" s="2" t="s">
        <v>146</v>
      </c>
      <c r="CY38" s="4"/>
      <c r="CZ38" s="8"/>
      <c r="DA38" s="4">
        <v>2</v>
      </c>
      <c r="DB38" s="8">
        <v>160.66</v>
      </c>
      <c r="DC38" s="7">
        <v>-1</v>
      </c>
      <c r="DD38" s="7">
        <v>-1</v>
      </c>
      <c r="DE38" s="2" t="s">
        <v>156</v>
      </c>
      <c r="DF38" s="2" t="s">
        <v>167</v>
      </c>
      <c r="DG38" s="2" t="s">
        <v>439</v>
      </c>
      <c r="DH38" s="2" t="s">
        <v>621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167</v>
      </c>
      <c r="DS38" s="2" t="s">
        <v>612</v>
      </c>
      <c r="DT38" s="2" t="s">
        <v>622</v>
      </c>
      <c r="DU38" s="2" t="s">
        <v>438</v>
      </c>
      <c r="DV38" s="2" t="s">
        <v>146</v>
      </c>
      <c r="DW38" s="4"/>
      <c r="DX38" s="8"/>
      <c r="DY38" s="4"/>
      <c r="DZ38" s="8"/>
      <c r="EA38" s="7"/>
      <c r="EB38" s="7"/>
      <c r="EC38" s="2" t="s">
        <v>186</v>
      </c>
      <c r="ED38" s="2" t="s">
        <v>167</v>
      </c>
      <c r="EE38" s="2" t="s">
        <v>146</v>
      </c>
      <c r="EF38" s="2" t="s">
        <v>146</v>
      </c>
      <c r="EG38" s="2" t="s">
        <v>159</v>
      </c>
      <c r="EH38" s="2" t="s">
        <v>146</v>
      </c>
      <c r="EI38" s="4"/>
      <c r="EJ38" s="8"/>
      <c r="EK38" s="4">
        <v>3</v>
      </c>
      <c r="EL38" s="8">
        <v>164.46</v>
      </c>
      <c r="EM38" s="7">
        <v>-1</v>
      </c>
      <c r="EN38" s="7">
        <v>-1</v>
      </c>
      <c r="EO38" s="2" t="s">
        <v>156</v>
      </c>
      <c r="EP38" s="2" t="s">
        <v>167</v>
      </c>
      <c r="EQ38" s="2" t="s">
        <v>313</v>
      </c>
      <c r="ER38" s="2" t="s">
        <v>623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186</v>
      </c>
      <c r="FB38" s="2" t="s">
        <v>167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186</v>
      </c>
      <c r="FN38" s="2" t="s">
        <v>167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181</v>
      </c>
      <c r="FZ38" s="2" t="s">
        <v>167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181</v>
      </c>
      <c r="GL38" s="2" t="s">
        <v>167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156</v>
      </c>
      <c r="GX38" s="2" t="s">
        <v>167</v>
      </c>
      <c r="GY38" s="2" t="s">
        <v>606</v>
      </c>
      <c r="GZ38" s="2" t="s">
        <v>624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181</v>
      </c>
      <c r="HJ38" s="2" t="s">
        <v>167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183</v>
      </c>
      <c r="HV38" s="2" t="s">
        <v>167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181</v>
      </c>
      <c r="IH38" s="2" t="s">
        <v>167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183</v>
      </c>
      <c r="IT38" s="2" t="s">
        <v>167</v>
      </c>
      <c r="IU38" s="2" t="s">
        <v>146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167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167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156</v>
      </c>
      <c r="KP38" s="2" t="s">
        <v>167</v>
      </c>
      <c r="KQ38" s="2" t="s">
        <v>447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167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167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167</v>
      </c>
      <c r="MA38" s="2" t="s">
        <v>187</v>
      </c>
      <c r="MB38" s="2" t="s">
        <v>232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181</v>
      </c>
      <c r="ML38" s="2" t="s">
        <v>167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167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167</v>
      </c>
      <c r="NW38" s="2" t="s">
        <v>310</v>
      </c>
      <c r="NX38" s="2" t="s">
        <v>625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167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190</v>
      </c>
      <c r="OT38" s="2" t="s">
        <v>167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186</v>
      </c>
      <c r="PF38" s="2" t="s">
        <v>167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626</v>
      </c>
      <c r="B39" s="2" t="s">
        <v>135</v>
      </c>
      <c r="C39" s="2" t="s">
        <v>136</v>
      </c>
      <c r="D39" s="2" t="s">
        <v>456</v>
      </c>
      <c r="E39" s="2" t="s">
        <v>557</v>
      </c>
      <c r="F39" s="2" t="s">
        <v>627</v>
      </c>
      <c r="G39" s="2" t="s">
        <v>627</v>
      </c>
      <c r="H39" s="2" t="s">
        <v>627</v>
      </c>
      <c r="I39" s="2" t="s">
        <v>628</v>
      </c>
      <c r="J39" s="2" t="s">
        <v>194</v>
      </c>
      <c r="K39" s="2" t="s">
        <v>629</v>
      </c>
      <c r="L39" s="3">
        <v>45</v>
      </c>
      <c r="M39" s="3">
        <v>47.25</v>
      </c>
      <c r="N39" s="3">
        <v>99.99</v>
      </c>
      <c r="O39" s="2" t="s">
        <v>409</v>
      </c>
      <c r="P39" s="2" t="s">
        <v>433</v>
      </c>
      <c r="Q39" s="2" t="s">
        <v>145</v>
      </c>
      <c r="R39" s="2" t="s">
        <v>146</v>
      </c>
      <c r="S39" s="2" t="s">
        <v>630</v>
      </c>
      <c r="T39" s="2" t="s">
        <v>298</v>
      </c>
      <c r="U39" s="2" t="s">
        <v>149</v>
      </c>
      <c r="V39" s="2" t="s">
        <v>631</v>
      </c>
      <c r="W39" s="2" t="s">
        <v>412</v>
      </c>
      <c r="X39" s="2" t="s">
        <v>632</v>
      </c>
      <c r="Y39" s="2" t="s">
        <v>633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37</v>
      </c>
      <c r="AS39" s="8">
        <v>459.17</v>
      </c>
      <c r="AT39" s="7">
        <v>-1</v>
      </c>
      <c r="AU39" s="7">
        <v>-1</v>
      </c>
      <c r="AV39" s="4"/>
      <c r="AW39" s="8"/>
      <c r="AX39" s="4">
        <v>37</v>
      </c>
      <c r="AY39" s="8">
        <v>459.17</v>
      </c>
      <c r="AZ39" s="7">
        <v>-1</v>
      </c>
      <c r="BA39" s="7">
        <v>-1</v>
      </c>
      <c r="BB39" s="7"/>
      <c r="BC39" s="4"/>
      <c r="BD39" s="8"/>
      <c r="BE39" s="4">
        <v>37</v>
      </c>
      <c r="BF39" s="8">
        <v>459.17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181</v>
      </c>
      <c r="BV39" s="2" t="s">
        <v>167</v>
      </c>
      <c r="BW39" s="2" t="s">
        <v>301</v>
      </c>
      <c r="BX39" s="2" t="s">
        <v>146</v>
      </c>
      <c r="BY39" s="2" t="s">
        <v>438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167</v>
      </c>
      <c r="CI39" s="2" t="s">
        <v>634</v>
      </c>
      <c r="CJ39" s="2" t="s">
        <v>635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167</v>
      </c>
      <c r="CU39" s="2" t="s">
        <v>636</v>
      </c>
      <c r="CV39" s="2" t="s">
        <v>567</v>
      </c>
      <c r="CW39" s="2" t="s">
        <v>159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167</v>
      </c>
      <c r="DG39" s="2" t="s">
        <v>637</v>
      </c>
      <c r="DH39" s="2" t="s">
        <v>638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167</v>
      </c>
      <c r="DS39" s="2" t="s">
        <v>390</v>
      </c>
      <c r="DT39" s="2" t="s">
        <v>639</v>
      </c>
      <c r="DU39" s="2" t="s">
        <v>438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167</v>
      </c>
      <c r="EE39" s="2" t="s">
        <v>146</v>
      </c>
      <c r="EF39" s="2" t="s">
        <v>146</v>
      </c>
      <c r="EG39" s="2" t="s">
        <v>159</v>
      </c>
      <c r="EH39" s="2" t="s">
        <v>146</v>
      </c>
      <c r="EI39" s="4"/>
      <c r="EJ39" s="8"/>
      <c r="EK39" s="4">
        <v>37</v>
      </c>
      <c r="EL39" s="8">
        <v>459.17</v>
      </c>
      <c r="EM39" s="7">
        <v>-1</v>
      </c>
      <c r="EN39" s="7">
        <v>-1</v>
      </c>
      <c r="EO39" s="2" t="s">
        <v>156</v>
      </c>
      <c r="EP39" s="2" t="s">
        <v>167</v>
      </c>
      <c r="EQ39" s="2" t="s">
        <v>169</v>
      </c>
      <c r="ER39" s="2" t="s">
        <v>640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186</v>
      </c>
      <c r="FB39" s="2" t="s">
        <v>167</v>
      </c>
      <c r="FC39" s="2" t="s">
        <v>146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181</v>
      </c>
      <c r="FN39" s="2" t="s">
        <v>167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181</v>
      </c>
      <c r="FZ39" s="2" t="s">
        <v>167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181</v>
      </c>
      <c r="GL39" s="2" t="s">
        <v>167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156</v>
      </c>
      <c r="GX39" s="2" t="s">
        <v>167</v>
      </c>
      <c r="GY39" s="2" t="s">
        <v>641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181</v>
      </c>
      <c r="HJ39" s="2" t="s">
        <v>167</v>
      </c>
      <c r="HK39" s="2" t="s">
        <v>146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183</v>
      </c>
      <c r="HV39" s="2" t="s">
        <v>167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181</v>
      </c>
      <c r="IH39" s="2" t="s">
        <v>167</v>
      </c>
      <c r="II39" s="2" t="s">
        <v>146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183</v>
      </c>
      <c r="IT39" s="2" t="s">
        <v>167</v>
      </c>
      <c r="IU39" s="2" t="s">
        <v>146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167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181</v>
      </c>
      <c r="JR39" s="2" t="s">
        <v>167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167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642</v>
      </c>
      <c r="KP39" s="2" t="s">
        <v>167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167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167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181</v>
      </c>
      <c r="LZ39" s="2" t="s">
        <v>167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181</v>
      </c>
      <c r="ML39" s="2" t="s">
        <v>167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167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167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167</v>
      </c>
      <c r="NW39" s="2" t="s">
        <v>643</v>
      </c>
      <c r="NX39" s="2" t="s">
        <v>401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167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181</v>
      </c>
      <c r="OT39" s="2" t="s">
        <v>167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167</v>
      </c>
      <c r="PG39" s="2" t="s">
        <v>501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644</v>
      </c>
      <c r="B40" s="2" t="s">
        <v>135</v>
      </c>
      <c r="C40" s="2" t="s">
        <v>136</v>
      </c>
      <c r="D40" s="2" t="s">
        <v>645</v>
      </c>
      <c r="E40" s="2" t="s">
        <v>646</v>
      </c>
      <c r="F40" s="2" t="s">
        <v>139</v>
      </c>
      <c r="G40" s="2" t="s">
        <v>139</v>
      </c>
      <c r="H40" s="2" t="s">
        <v>139</v>
      </c>
      <c r="I40" s="2" t="s">
        <v>647</v>
      </c>
      <c r="J40" s="2" t="s">
        <v>648</v>
      </c>
      <c r="K40" s="2" t="s">
        <v>211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649</v>
      </c>
      <c r="T40" s="2" t="s">
        <v>148</v>
      </c>
      <c r="U40" s="2" t="s">
        <v>650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83</v>
      </c>
      <c r="AA40" s="4">
        <f>=ROUNDDOWN(11.8571428571429,0)</f>
      </c>
      <c r="AB40" s="5">
        <v>7</v>
      </c>
      <c r="AC40" s="2" t="s">
        <v>213</v>
      </c>
      <c r="AD40" s="4">
        <v>200</v>
      </c>
      <c r="AE40" s="4">
        <v>200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36</v>
      </c>
      <c r="AQ40" s="8">
        <v>700.95</v>
      </c>
      <c r="AR40" s="4">
        <v>41</v>
      </c>
      <c r="AS40" s="8">
        <v>742.37</v>
      </c>
      <c r="AT40" s="7">
        <v>-0.122</v>
      </c>
      <c r="AU40" s="7">
        <v>-0.0558</v>
      </c>
      <c r="AV40" s="4">
        <v>36</v>
      </c>
      <c r="AW40" s="8">
        <v>700.95</v>
      </c>
      <c r="AX40" s="4">
        <v>41</v>
      </c>
      <c r="AY40" s="8">
        <v>742.37</v>
      </c>
      <c r="AZ40" s="7">
        <v>-0.122</v>
      </c>
      <c r="BA40" s="7">
        <v>-0.0558</v>
      </c>
      <c r="BB40" s="7">
        <v>1</v>
      </c>
      <c r="BC40" s="4">
        <v>65</v>
      </c>
      <c r="BD40" s="8">
        <v>1239.61</v>
      </c>
      <c r="BE40" s="4">
        <v>55</v>
      </c>
      <c r="BF40" s="8">
        <v>1004.62</v>
      </c>
      <c r="BG40" s="7">
        <v>0.1818</v>
      </c>
      <c r="BH40" s="7">
        <v>0.2339</v>
      </c>
      <c r="BI40" s="7">
        <v>0.5655</v>
      </c>
      <c r="BJ40" s="4">
        <v>36</v>
      </c>
      <c r="BK40" s="8">
        <v>700.95</v>
      </c>
      <c r="BL40" s="2" t="s">
        <v>651</v>
      </c>
      <c r="BM40" s="7">
        <v>1</v>
      </c>
      <c r="BN40" s="7">
        <v>1</v>
      </c>
      <c r="BO40" s="4">
        <v>18</v>
      </c>
      <c r="BP40" s="8">
        <v>340.56</v>
      </c>
      <c r="BQ40" s="4">
        <v>12</v>
      </c>
      <c r="BR40" s="8">
        <v>227.04</v>
      </c>
      <c r="BS40" s="7">
        <v>0.5</v>
      </c>
      <c r="BT40" s="7">
        <v>0.5</v>
      </c>
      <c r="BU40" s="2" t="s">
        <v>156</v>
      </c>
      <c r="BV40" s="2" t="s">
        <v>143</v>
      </c>
      <c r="BW40" s="2" t="s">
        <v>157</v>
      </c>
      <c r="BX40" s="2" t="s">
        <v>652</v>
      </c>
      <c r="BY40" s="2" t="s">
        <v>159</v>
      </c>
      <c r="BZ40" s="2" t="s">
        <v>146</v>
      </c>
      <c r="CA40" s="4"/>
      <c r="CB40" s="8"/>
      <c r="CC40" s="4"/>
      <c r="CD40" s="8"/>
      <c r="CE40" s="7"/>
      <c r="CF40" s="7"/>
      <c r="CG40" s="2" t="s">
        <v>156</v>
      </c>
      <c r="CH40" s="2" t="s">
        <v>143</v>
      </c>
      <c r="CI40" s="2" t="s">
        <v>160</v>
      </c>
      <c r="CJ40" s="2" t="s">
        <v>196</v>
      </c>
      <c r="CK40" s="2" t="s">
        <v>159</v>
      </c>
      <c r="CL40" s="2" t="s">
        <v>146</v>
      </c>
      <c r="CM40" s="4">
        <v>7</v>
      </c>
      <c r="CN40" s="8">
        <v>139.23</v>
      </c>
      <c r="CO40" s="4"/>
      <c r="CP40" s="8"/>
      <c r="CQ40" s="7"/>
      <c r="CR40" s="7"/>
      <c r="CS40" s="2" t="s">
        <v>156</v>
      </c>
      <c r="CT40" s="2" t="s">
        <v>143</v>
      </c>
      <c r="CU40" s="2" t="s">
        <v>157</v>
      </c>
      <c r="CV40" s="2" t="s">
        <v>240</v>
      </c>
      <c r="CW40" s="2" t="s">
        <v>159</v>
      </c>
      <c r="CX40" s="2" t="s">
        <v>146</v>
      </c>
      <c r="CY40" s="4">
        <v>6</v>
      </c>
      <c r="CZ40" s="8">
        <v>126.36</v>
      </c>
      <c r="DA40" s="4">
        <v>21</v>
      </c>
      <c r="DB40" s="8">
        <v>379.05</v>
      </c>
      <c r="DC40" s="7">
        <v>-0.7143</v>
      </c>
      <c r="DD40" s="7">
        <v>-0.6666</v>
      </c>
      <c r="DE40" s="2" t="s">
        <v>156</v>
      </c>
      <c r="DF40" s="2" t="s">
        <v>143</v>
      </c>
      <c r="DG40" s="2" t="s">
        <v>218</v>
      </c>
      <c r="DH40" s="2" t="s">
        <v>653</v>
      </c>
      <c r="DI40" s="2" t="s">
        <v>159</v>
      </c>
      <c r="DJ40" s="2" t="s">
        <v>146</v>
      </c>
      <c r="DK40" s="4"/>
      <c r="DL40" s="8"/>
      <c r="DM40" s="4">
        <v>5</v>
      </c>
      <c r="DN40" s="8">
        <v>79.55</v>
      </c>
      <c r="DO40" s="7">
        <v>-1</v>
      </c>
      <c r="DP40" s="7">
        <v>-1</v>
      </c>
      <c r="DQ40" s="2" t="s">
        <v>156</v>
      </c>
      <c r="DR40" s="2" t="s">
        <v>143</v>
      </c>
      <c r="DS40" s="2" t="s">
        <v>157</v>
      </c>
      <c r="DT40" s="2" t="s">
        <v>654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146</v>
      </c>
      <c r="EF40" s="2" t="s">
        <v>655</v>
      </c>
      <c r="EG40" s="2" t="s">
        <v>159</v>
      </c>
      <c r="EH40" s="2" t="s">
        <v>146</v>
      </c>
      <c r="EI40" s="4">
        <v>5</v>
      </c>
      <c r="EJ40" s="8">
        <v>94.8</v>
      </c>
      <c r="EK40" s="4"/>
      <c r="EL40" s="8"/>
      <c r="EM40" s="7"/>
      <c r="EN40" s="7"/>
      <c r="EO40" s="2" t="s">
        <v>156</v>
      </c>
      <c r="EP40" s="2" t="s">
        <v>143</v>
      </c>
      <c r="EQ40" s="2" t="s">
        <v>169</v>
      </c>
      <c r="ER40" s="2" t="s">
        <v>309</v>
      </c>
      <c r="ES40" s="2" t="s">
        <v>159</v>
      </c>
      <c r="ET40" s="2" t="s">
        <v>146</v>
      </c>
      <c r="EU40" s="4"/>
      <c r="EV40" s="8"/>
      <c r="EW40" s="4">
        <v>1</v>
      </c>
      <c r="EX40" s="8">
        <v>19.87</v>
      </c>
      <c r="EY40" s="7">
        <v>-1</v>
      </c>
      <c r="EZ40" s="7">
        <v>-1</v>
      </c>
      <c r="FA40" s="2" t="s">
        <v>156</v>
      </c>
      <c r="FB40" s="2" t="s">
        <v>143</v>
      </c>
      <c r="FC40" s="2" t="s">
        <v>171</v>
      </c>
      <c r="FD40" s="2" t="s">
        <v>656</v>
      </c>
      <c r="FE40" s="2" t="s">
        <v>159</v>
      </c>
      <c r="FF40" s="2" t="s">
        <v>146</v>
      </c>
      <c r="FG40" s="4"/>
      <c r="FH40" s="8"/>
      <c r="FI40" s="4">
        <v>2</v>
      </c>
      <c r="FJ40" s="8">
        <v>36.86</v>
      </c>
      <c r="FK40" s="7">
        <v>-1</v>
      </c>
      <c r="FL40" s="7">
        <v>-1</v>
      </c>
      <c r="FM40" s="2" t="s">
        <v>156</v>
      </c>
      <c r="FN40" s="2" t="s">
        <v>143</v>
      </c>
      <c r="FO40" s="2" t="s">
        <v>489</v>
      </c>
      <c r="FP40" s="2" t="s">
        <v>244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204</v>
      </c>
      <c r="GB40" s="2" t="s">
        <v>657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181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156</v>
      </c>
      <c r="GX40" s="2" t="s">
        <v>143</v>
      </c>
      <c r="GY40" s="2" t="s">
        <v>228</v>
      </c>
      <c r="GZ40" s="2" t="s">
        <v>491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181</v>
      </c>
      <c r="HJ40" s="2" t="s">
        <v>143</v>
      </c>
      <c r="HK40" s="2" t="s">
        <v>146</v>
      </c>
      <c r="HL40" s="2" t="s">
        <v>146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4"/>
      <c r="IB40" s="8"/>
      <c r="IC40" s="4"/>
      <c r="ID40" s="8"/>
      <c r="IE40" s="7"/>
      <c r="IF40" s="7"/>
      <c r="IG40" s="2" t="s">
        <v>156</v>
      </c>
      <c r="IH40" s="2" t="s">
        <v>143</v>
      </c>
      <c r="II40" s="2" t="s">
        <v>146</v>
      </c>
      <c r="IJ40" s="2" t="s">
        <v>658</v>
      </c>
      <c r="IK40" s="2" t="s">
        <v>159</v>
      </c>
      <c r="IL40" s="2" t="s">
        <v>146</v>
      </c>
      <c r="IM40" s="4"/>
      <c r="IN40" s="8"/>
      <c r="IO40" s="4"/>
      <c r="IP40" s="8"/>
      <c r="IQ40" s="7"/>
      <c r="IR40" s="7"/>
      <c r="IS40" s="2" t="s">
        <v>146</v>
      </c>
      <c r="IT40" s="2" t="s">
        <v>146</v>
      </c>
      <c r="IU40" s="2" t="s">
        <v>146</v>
      </c>
      <c r="IV40" s="2" t="s">
        <v>146</v>
      </c>
      <c r="IW40" s="2" t="s">
        <v>146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184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167</v>
      </c>
      <c r="JS40" s="2" t="s">
        <v>185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318</v>
      </c>
      <c r="KP40" s="2" t="s">
        <v>143</v>
      </c>
      <c r="KQ40" s="2" t="s">
        <v>515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167</v>
      </c>
      <c r="MA40" s="2" t="s">
        <v>187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167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167</v>
      </c>
      <c r="NW40" s="2" t="s">
        <v>233</v>
      </c>
      <c r="NX40" s="2" t="s">
        <v>492</v>
      </c>
      <c r="NY40" s="2" t="s">
        <v>159</v>
      </c>
      <c r="NZ40" s="2" t="s">
        <v>146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181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183</v>
      </c>
      <c r="PF40" s="2" t="s">
        <v>167</v>
      </c>
      <c r="PG40" s="2" t="s">
        <v>146</v>
      </c>
      <c r="PH40" s="2" t="s">
        <v>146</v>
      </c>
      <c r="PI40" s="2" t="s">
        <v>159</v>
      </c>
      <c r="PJ40" s="2" t="s">
        <v>146</v>
      </c>
      <c r="PK40" s="4">
        <v>83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>
        <v>200</v>
      </c>
    </row>
    <row r="41">
      <c r="A41" s="2" t="s">
        <v>659</v>
      </c>
      <c r="B41" s="2" t="s">
        <v>135</v>
      </c>
      <c r="C41" s="2" t="s">
        <v>136</v>
      </c>
      <c r="D41" s="2" t="s">
        <v>645</v>
      </c>
      <c r="E41" s="2" t="s">
        <v>646</v>
      </c>
      <c r="F41" s="2" t="s">
        <v>139</v>
      </c>
      <c r="G41" s="2" t="s">
        <v>139</v>
      </c>
      <c r="H41" s="2" t="s">
        <v>139</v>
      </c>
      <c r="I41" s="2" t="s">
        <v>647</v>
      </c>
      <c r="J41" s="2" t="s">
        <v>648</v>
      </c>
      <c r="K41" s="2" t="s">
        <v>142</v>
      </c>
      <c r="L41" s="3">
        <v>17.2</v>
      </c>
      <c r="M41" s="3">
        <v>18.06</v>
      </c>
      <c r="N41" s="3">
        <v>42.99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147</v>
      </c>
      <c r="T41" s="2" t="s">
        <v>148</v>
      </c>
      <c r="U41" s="2" t="s">
        <v>650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134</v>
      </c>
      <c r="AA41" s="4">
        <f>=ROUNDDOWN(26.8,0)</f>
      </c>
      <c r="AB41" s="5">
        <v>5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29</v>
      </c>
      <c r="AQ41" s="8">
        <v>538.66</v>
      </c>
      <c r="AR41" s="4">
        <v>14</v>
      </c>
      <c r="AS41" s="8">
        <v>262.25</v>
      </c>
      <c r="AT41" s="7">
        <v>1.0714</v>
      </c>
      <c r="AU41" s="7">
        <v>1.054</v>
      </c>
      <c r="AV41" s="4">
        <v>29</v>
      </c>
      <c r="AW41" s="8">
        <v>538.66</v>
      </c>
      <c r="AX41" s="4">
        <v>14</v>
      </c>
      <c r="AY41" s="8">
        <v>262.25</v>
      </c>
      <c r="AZ41" s="7">
        <v>1.0714</v>
      </c>
      <c r="BA41" s="7">
        <v>1.054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0.4345</v>
      </c>
      <c r="BJ41" s="4">
        <v>29</v>
      </c>
      <c r="BK41" s="8">
        <v>538.66</v>
      </c>
      <c r="BL41" s="2" t="s">
        <v>494</v>
      </c>
      <c r="BM41" s="7">
        <v>1</v>
      </c>
      <c r="BN41" s="7">
        <v>1</v>
      </c>
      <c r="BO41" s="4">
        <v>17</v>
      </c>
      <c r="BP41" s="8">
        <v>321.64</v>
      </c>
      <c r="BQ41" s="4">
        <v>6</v>
      </c>
      <c r="BR41" s="8">
        <v>113.52</v>
      </c>
      <c r="BS41" s="7">
        <v>1.8333</v>
      </c>
      <c r="BT41" s="7">
        <v>1.8333</v>
      </c>
      <c r="BU41" s="2" t="s">
        <v>156</v>
      </c>
      <c r="BV41" s="2" t="s">
        <v>143</v>
      </c>
      <c r="BW41" s="2" t="s">
        <v>157</v>
      </c>
      <c r="BX41" s="2" t="s">
        <v>660</v>
      </c>
      <c r="BY41" s="2" t="s">
        <v>159</v>
      </c>
      <c r="BZ41" s="2" t="s">
        <v>146</v>
      </c>
      <c r="CA41" s="4"/>
      <c r="CB41" s="8"/>
      <c r="CC41" s="4">
        <v>3</v>
      </c>
      <c r="CD41" s="8">
        <v>59.1</v>
      </c>
      <c r="CE41" s="7">
        <v>-1</v>
      </c>
      <c r="CF41" s="7">
        <v>-1</v>
      </c>
      <c r="CG41" s="2" t="s">
        <v>156</v>
      </c>
      <c r="CH41" s="2" t="s">
        <v>143</v>
      </c>
      <c r="CI41" s="2" t="s">
        <v>160</v>
      </c>
      <c r="CJ41" s="2" t="s">
        <v>161</v>
      </c>
      <c r="CK41" s="2" t="s">
        <v>159</v>
      </c>
      <c r="CL41" s="2" t="s">
        <v>146</v>
      </c>
      <c r="CM41" s="4">
        <v>2</v>
      </c>
      <c r="CN41" s="8">
        <v>39.78</v>
      </c>
      <c r="CO41" s="4">
        <v>3</v>
      </c>
      <c r="CP41" s="8">
        <v>59.67</v>
      </c>
      <c r="CQ41" s="7">
        <v>-0.3333</v>
      </c>
      <c r="CR41" s="7">
        <v>-0.3333</v>
      </c>
      <c r="CS41" s="2" t="s">
        <v>156</v>
      </c>
      <c r="CT41" s="2" t="s">
        <v>143</v>
      </c>
      <c r="CU41" s="2" t="s">
        <v>157</v>
      </c>
      <c r="CV41" s="2" t="s">
        <v>661</v>
      </c>
      <c r="CW41" s="2" t="s">
        <v>159</v>
      </c>
      <c r="CX41" s="2" t="s">
        <v>146</v>
      </c>
      <c r="CY41" s="4">
        <v>3</v>
      </c>
      <c r="CZ41" s="8">
        <v>54.15</v>
      </c>
      <c r="DA41" s="4"/>
      <c r="DB41" s="8"/>
      <c r="DC41" s="7"/>
      <c r="DD41" s="7"/>
      <c r="DE41" s="2" t="s">
        <v>156</v>
      </c>
      <c r="DF41" s="2" t="s">
        <v>143</v>
      </c>
      <c r="DG41" s="2" t="s">
        <v>163</v>
      </c>
      <c r="DH41" s="2" t="s">
        <v>462</v>
      </c>
      <c r="DI41" s="2" t="s">
        <v>159</v>
      </c>
      <c r="DJ41" s="2" t="s">
        <v>146</v>
      </c>
      <c r="DK41" s="4">
        <v>5</v>
      </c>
      <c r="DL41" s="8">
        <v>85.17</v>
      </c>
      <c r="DM41" s="4">
        <v>2</v>
      </c>
      <c r="DN41" s="8">
        <v>29.96</v>
      </c>
      <c r="DO41" s="7">
        <v>1.5</v>
      </c>
      <c r="DP41" s="7">
        <v>1.8428</v>
      </c>
      <c r="DQ41" s="2" t="s">
        <v>156</v>
      </c>
      <c r="DR41" s="2" t="s">
        <v>143</v>
      </c>
      <c r="DS41" s="2" t="s">
        <v>157</v>
      </c>
      <c r="DT41" s="2" t="s">
        <v>662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146</v>
      </c>
      <c r="EF41" s="2" t="s">
        <v>663</v>
      </c>
      <c r="EG41" s="2" t="s">
        <v>159</v>
      </c>
      <c r="EH41" s="2" t="s">
        <v>146</v>
      </c>
      <c r="EI41" s="4">
        <v>2</v>
      </c>
      <c r="EJ41" s="8">
        <v>37.92</v>
      </c>
      <c r="EK41" s="4"/>
      <c r="EL41" s="8"/>
      <c r="EM41" s="7"/>
      <c r="EN41" s="7"/>
      <c r="EO41" s="2" t="s">
        <v>156</v>
      </c>
      <c r="EP41" s="2" t="s">
        <v>143</v>
      </c>
      <c r="EQ41" s="2" t="s">
        <v>169</v>
      </c>
      <c r="ER41" s="2" t="s">
        <v>664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171</v>
      </c>
      <c r="FD41" s="2" t="s">
        <v>665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173</v>
      </c>
      <c r="FP41" s="2" t="s">
        <v>666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204</v>
      </c>
      <c r="GB41" s="2" t="s">
        <v>146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181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156</v>
      </c>
      <c r="GX41" s="2" t="s">
        <v>143</v>
      </c>
      <c r="GY41" s="2" t="s">
        <v>179</v>
      </c>
      <c r="GZ41" s="2" t="s">
        <v>509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181</v>
      </c>
      <c r="HJ41" s="2" t="s">
        <v>143</v>
      </c>
      <c r="HK41" s="2" t="s">
        <v>146</v>
      </c>
      <c r="HL41" s="2" t="s">
        <v>146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4"/>
      <c r="IB41" s="8"/>
      <c r="IC41" s="4"/>
      <c r="ID41" s="8"/>
      <c r="IE41" s="7"/>
      <c r="IF41" s="7"/>
      <c r="IG41" s="2" t="s">
        <v>156</v>
      </c>
      <c r="IH41" s="2" t="s">
        <v>143</v>
      </c>
      <c r="II41" s="2" t="s">
        <v>146</v>
      </c>
      <c r="IJ41" s="2" t="s">
        <v>667</v>
      </c>
      <c r="IK41" s="2" t="s">
        <v>159</v>
      </c>
      <c r="IL41" s="2" t="s">
        <v>146</v>
      </c>
      <c r="IM41" s="4"/>
      <c r="IN41" s="8"/>
      <c r="IO41" s="4"/>
      <c r="IP41" s="8"/>
      <c r="IQ41" s="7"/>
      <c r="IR41" s="7"/>
      <c r="IS41" s="2" t="s">
        <v>146</v>
      </c>
      <c r="IT41" s="2" t="s">
        <v>146</v>
      </c>
      <c r="IU41" s="2" t="s">
        <v>146</v>
      </c>
      <c r="IV41" s="2" t="s">
        <v>146</v>
      </c>
      <c r="IW41" s="2" t="s">
        <v>146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184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167</v>
      </c>
      <c r="JS41" s="2" t="s">
        <v>185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318</v>
      </c>
      <c r="KP41" s="2" t="s">
        <v>143</v>
      </c>
      <c r="KQ41" s="2" t="s">
        <v>515</v>
      </c>
      <c r="KR41" s="2" t="s">
        <v>146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167</v>
      </c>
      <c r="MA41" s="2" t="s">
        <v>187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167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167</v>
      </c>
      <c r="NW41" s="2" t="s">
        <v>188</v>
      </c>
      <c r="NX41" s="2" t="s">
        <v>540</v>
      </c>
      <c r="NY41" s="2" t="s">
        <v>159</v>
      </c>
      <c r="NZ41" s="2" t="s">
        <v>146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181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167</v>
      </c>
      <c r="PG41" s="2" t="s">
        <v>191</v>
      </c>
      <c r="PH41" s="2" t="s">
        <v>668</v>
      </c>
      <c r="PI41" s="2" t="s">
        <v>159</v>
      </c>
      <c r="PJ41" s="2" t="s">
        <v>146</v>
      </c>
      <c r="PK41" s="4">
        <v>134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669</v>
      </c>
      <c r="B42" s="2" t="s">
        <v>135</v>
      </c>
      <c r="C42" s="2" t="s">
        <v>136</v>
      </c>
      <c r="D42" s="2" t="s">
        <v>645</v>
      </c>
      <c r="E42" s="2" t="s">
        <v>646</v>
      </c>
      <c r="F42" s="2" t="s">
        <v>332</v>
      </c>
      <c r="G42" s="2" t="s">
        <v>146</v>
      </c>
      <c r="H42" s="2" t="s">
        <v>146</v>
      </c>
      <c r="I42" s="2" t="s">
        <v>670</v>
      </c>
      <c r="J42" s="2" t="s">
        <v>670</v>
      </c>
      <c r="K42" s="2" t="s">
        <v>142</v>
      </c>
      <c r="L42" s="3">
        <v>27</v>
      </c>
      <c r="M42" s="3">
        <v>28.35</v>
      </c>
      <c r="N42" s="3">
        <v>59.99</v>
      </c>
      <c r="O42" s="2" t="s">
        <v>143</v>
      </c>
      <c r="P42" s="2" t="s">
        <v>296</v>
      </c>
      <c r="Q42" s="2" t="s">
        <v>145</v>
      </c>
      <c r="R42" s="2" t="s">
        <v>146</v>
      </c>
      <c r="S42" s="2" t="s">
        <v>671</v>
      </c>
      <c r="T42" s="2" t="s">
        <v>146</v>
      </c>
      <c r="U42" s="2" t="s">
        <v>146</v>
      </c>
      <c r="V42" s="2" t="s">
        <v>672</v>
      </c>
      <c r="W42" s="2" t="s">
        <v>152</v>
      </c>
      <c r="X42" s="2" t="s">
        <v>146</v>
      </c>
      <c r="Y42" s="2" t="s">
        <v>337</v>
      </c>
      <c r="Z42" s="4">
        <v>169</v>
      </c>
      <c r="AA42" s="4">
        <f>=ROUNDDOWN(56.3333333333333,0)</f>
      </c>
      <c r="AB42" s="5">
        <v>3</v>
      </c>
      <c r="AC42" s="2" t="s">
        <v>146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12</v>
      </c>
      <c r="AQ42" s="8">
        <v>287.64</v>
      </c>
      <c r="AR42" s="4">
        <v>4</v>
      </c>
      <c r="AS42" s="8">
        <v>111.26</v>
      </c>
      <c r="AT42" s="7">
        <v>2</v>
      </c>
      <c r="AU42" s="7">
        <v>1.5853</v>
      </c>
      <c r="AV42" s="4">
        <v>12</v>
      </c>
      <c r="AW42" s="8">
        <v>287.64</v>
      </c>
      <c r="AX42" s="4">
        <v>4</v>
      </c>
      <c r="AY42" s="8">
        <v>111.26</v>
      </c>
      <c r="AZ42" s="7">
        <v>2</v>
      </c>
      <c r="BA42" s="7">
        <v>1.5853</v>
      </c>
      <c r="BB42" s="7">
        <v>1</v>
      </c>
      <c r="BC42" s="4">
        <v>12</v>
      </c>
      <c r="BD42" s="8">
        <v>287.64</v>
      </c>
      <c r="BE42" s="4">
        <v>4</v>
      </c>
      <c r="BF42" s="8">
        <v>111.26</v>
      </c>
      <c r="BG42" s="7">
        <v>2</v>
      </c>
      <c r="BH42" s="7">
        <v>1.5853</v>
      </c>
      <c r="BI42" s="7">
        <v>1</v>
      </c>
      <c r="BJ42" s="4">
        <v>12</v>
      </c>
      <c r="BK42" s="8">
        <v>287.64</v>
      </c>
      <c r="BL42" s="2" t="s">
        <v>673</v>
      </c>
      <c r="BM42" s="7">
        <v>1</v>
      </c>
      <c r="BN42" s="7">
        <v>1</v>
      </c>
      <c r="BO42" s="4">
        <v>2</v>
      </c>
      <c r="BP42" s="8">
        <v>54</v>
      </c>
      <c r="BQ42" s="4">
        <v>1</v>
      </c>
      <c r="BR42" s="8">
        <v>27</v>
      </c>
      <c r="BS42" s="7">
        <v>1</v>
      </c>
      <c r="BT42" s="7">
        <v>1</v>
      </c>
      <c r="BU42" s="2" t="s">
        <v>156</v>
      </c>
      <c r="BV42" s="2" t="s">
        <v>143</v>
      </c>
      <c r="BW42" s="2" t="s">
        <v>339</v>
      </c>
      <c r="BX42" s="2" t="s">
        <v>340</v>
      </c>
      <c r="BY42" s="2" t="s">
        <v>159</v>
      </c>
      <c r="BZ42" s="2" t="s">
        <v>146</v>
      </c>
      <c r="CA42" s="4"/>
      <c r="CB42" s="8"/>
      <c r="CC42" s="4">
        <v>2</v>
      </c>
      <c r="CD42" s="8">
        <v>55.92</v>
      </c>
      <c r="CE42" s="7">
        <v>-1</v>
      </c>
      <c r="CF42" s="7">
        <v>-1</v>
      </c>
      <c r="CG42" s="2" t="s">
        <v>156</v>
      </c>
      <c r="CH42" s="2" t="s">
        <v>143</v>
      </c>
      <c r="CI42" s="2" t="s">
        <v>341</v>
      </c>
      <c r="CJ42" s="2" t="s">
        <v>342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674</v>
      </c>
      <c r="CV42" s="2" t="s">
        <v>547</v>
      </c>
      <c r="CW42" s="2" t="s">
        <v>159</v>
      </c>
      <c r="CX42" s="2" t="s">
        <v>146</v>
      </c>
      <c r="CY42" s="4"/>
      <c r="CZ42" s="8"/>
      <c r="DA42" s="4">
        <v>1</v>
      </c>
      <c r="DB42" s="8">
        <v>28.34</v>
      </c>
      <c r="DC42" s="7">
        <v>-1</v>
      </c>
      <c r="DD42" s="7">
        <v>-1</v>
      </c>
      <c r="DE42" s="2" t="s">
        <v>156</v>
      </c>
      <c r="DF42" s="2" t="s">
        <v>143</v>
      </c>
      <c r="DG42" s="2" t="s">
        <v>339</v>
      </c>
      <c r="DH42" s="2" t="s">
        <v>345</v>
      </c>
      <c r="DI42" s="2" t="s">
        <v>159</v>
      </c>
      <c r="DJ42" s="2" t="s">
        <v>146</v>
      </c>
      <c r="DK42" s="4">
        <v>2</v>
      </c>
      <c r="DL42" s="8">
        <v>43.72</v>
      </c>
      <c r="DM42" s="4"/>
      <c r="DN42" s="8"/>
      <c r="DO42" s="7"/>
      <c r="DP42" s="7"/>
      <c r="DQ42" s="2" t="s">
        <v>156</v>
      </c>
      <c r="DR42" s="2" t="s">
        <v>143</v>
      </c>
      <c r="DS42" s="2" t="s">
        <v>339</v>
      </c>
      <c r="DT42" s="2" t="s">
        <v>369</v>
      </c>
      <c r="DU42" s="2" t="s">
        <v>159</v>
      </c>
      <c r="DV42" s="2" t="s">
        <v>146</v>
      </c>
      <c r="DW42" s="4">
        <v>8</v>
      </c>
      <c r="DX42" s="8">
        <v>189.92</v>
      </c>
      <c r="DY42" s="4"/>
      <c r="DZ42" s="8"/>
      <c r="EA42" s="7"/>
      <c r="EB42" s="7"/>
      <c r="EC42" s="2" t="s">
        <v>156</v>
      </c>
      <c r="ED42" s="2" t="s">
        <v>143</v>
      </c>
      <c r="EE42" s="2" t="s">
        <v>146</v>
      </c>
      <c r="EF42" s="2" t="s">
        <v>675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143</v>
      </c>
      <c r="EQ42" s="2" t="s">
        <v>197</v>
      </c>
      <c r="ER42" s="2" t="s">
        <v>460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350</v>
      </c>
      <c r="FD42" s="2" t="s">
        <v>351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173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181</v>
      </c>
      <c r="FZ42" s="2" t="s">
        <v>143</v>
      </c>
      <c r="GA42" s="2" t="s">
        <v>146</v>
      </c>
      <c r="GB42" s="2" t="s">
        <v>146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186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156</v>
      </c>
      <c r="GX42" s="2" t="s">
        <v>143</v>
      </c>
      <c r="GY42" s="2" t="s">
        <v>339</v>
      </c>
      <c r="GZ42" s="2" t="s">
        <v>369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181</v>
      </c>
      <c r="HJ42" s="2" t="s">
        <v>143</v>
      </c>
      <c r="HK42" s="2" t="s">
        <v>354</v>
      </c>
      <c r="HL42" s="2" t="s">
        <v>146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4"/>
      <c r="IB42" s="8"/>
      <c r="IC42" s="4"/>
      <c r="ID42" s="8"/>
      <c r="IE42" s="7"/>
      <c r="IF42" s="7"/>
      <c r="IG42" s="2" t="s">
        <v>355</v>
      </c>
      <c r="IH42" s="2" t="s">
        <v>143</v>
      </c>
      <c r="II42" s="2" t="s">
        <v>146</v>
      </c>
      <c r="IJ42" s="2" t="s">
        <v>146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146</v>
      </c>
      <c r="IT42" s="2" t="s">
        <v>146</v>
      </c>
      <c r="IU42" s="2" t="s">
        <v>146</v>
      </c>
      <c r="IV42" s="2" t="s">
        <v>146</v>
      </c>
      <c r="IW42" s="2" t="s">
        <v>146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184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156</v>
      </c>
      <c r="JR42" s="2" t="s">
        <v>167</v>
      </c>
      <c r="JS42" s="2" t="s">
        <v>356</v>
      </c>
      <c r="JT42" s="2" t="s">
        <v>676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318</v>
      </c>
      <c r="KP42" s="2" t="s">
        <v>143</v>
      </c>
      <c r="KQ42" s="2" t="s">
        <v>197</v>
      </c>
      <c r="KR42" s="2" t="s">
        <v>554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181</v>
      </c>
      <c r="LZ42" s="2" t="s">
        <v>167</v>
      </c>
      <c r="MA42" s="2" t="s">
        <v>146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167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167</v>
      </c>
      <c r="NW42" s="2" t="s">
        <v>233</v>
      </c>
      <c r="NX42" s="2" t="s">
        <v>188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146</v>
      </c>
      <c r="OT42" s="2" t="s">
        <v>146</v>
      </c>
      <c r="OU42" s="2" t="s">
        <v>146</v>
      </c>
      <c r="OV42" s="2" t="s">
        <v>146</v>
      </c>
      <c r="OW42" s="2" t="s">
        <v>146</v>
      </c>
      <c r="OX42" s="2" t="s">
        <v>146</v>
      </c>
      <c r="OY42" s="4"/>
      <c r="OZ42" s="8"/>
      <c r="PA42" s="4"/>
      <c r="PB42" s="8"/>
      <c r="PC42" s="7"/>
      <c r="PD42" s="7"/>
      <c r="PE42" s="2" t="s">
        <v>156</v>
      </c>
      <c r="PF42" s="2" t="s">
        <v>167</v>
      </c>
      <c r="PG42" s="2" t="s">
        <v>191</v>
      </c>
      <c r="PH42" s="2" t="s">
        <v>677</v>
      </c>
      <c r="PI42" s="2" t="s">
        <v>159</v>
      </c>
      <c r="PJ42" s="2" t="s">
        <v>146</v>
      </c>
      <c r="PK42" s="4">
        <v>169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678</v>
      </c>
      <c r="B43" s="2" t="s">
        <v>135</v>
      </c>
      <c r="C43" s="2" t="s">
        <v>136</v>
      </c>
      <c r="D43" s="2" t="s">
        <v>645</v>
      </c>
      <c r="E43" s="2" t="s">
        <v>679</v>
      </c>
      <c r="F43" s="2" t="s">
        <v>377</v>
      </c>
      <c r="G43" s="2" t="s">
        <v>377</v>
      </c>
      <c r="H43" s="2" t="s">
        <v>377</v>
      </c>
      <c r="I43" s="2" t="s">
        <v>680</v>
      </c>
      <c r="J43" s="2" t="s">
        <v>670</v>
      </c>
      <c r="K43" s="2" t="s">
        <v>142</v>
      </c>
      <c r="L43" s="3">
        <v>18</v>
      </c>
      <c r="M43" s="3">
        <v>18.9</v>
      </c>
      <c r="N43" s="3">
        <v>39.99</v>
      </c>
      <c r="O43" s="2" t="s">
        <v>681</v>
      </c>
      <c r="P43" s="2" t="s">
        <v>433</v>
      </c>
      <c r="Q43" s="2" t="s">
        <v>145</v>
      </c>
      <c r="R43" s="2" t="s">
        <v>146</v>
      </c>
      <c r="S43" s="2" t="s">
        <v>411</v>
      </c>
      <c r="T43" s="2" t="s">
        <v>298</v>
      </c>
      <c r="U43" s="2" t="s">
        <v>650</v>
      </c>
      <c r="V43" s="2" t="s">
        <v>150</v>
      </c>
      <c r="W43" s="2" t="s">
        <v>412</v>
      </c>
      <c r="X43" s="2" t="s">
        <v>152</v>
      </c>
      <c r="Y43" s="2" t="s">
        <v>380</v>
      </c>
      <c r="Z43" s="4">
        <v>266</v>
      </c>
      <c r="AA43" s="4">
        <f>=ROUNDDOWN(266,0)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7</v>
      </c>
      <c r="AQ43" s="8">
        <v>130.41</v>
      </c>
      <c r="AR43" s="4">
        <v>3</v>
      </c>
      <c r="AS43" s="8">
        <v>61.99</v>
      </c>
      <c r="AT43" s="7">
        <v>1.3333</v>
      </c>
      <c r="AU43" s="7">
        <v>1.1037</v>
      </c>
      <c r="AV43" s="4">
        <v>7</v>
      </c>
      <c r="AW43" s="8">
        <v>130.41</v>
      </c>
      <c r="AX43" s="4">
        <v>3</v>
      </c>
      <c r="AY43" s="8">
        <v>61.99</v>
      </c>
      <c r="AZ43" s="7">
        <v>1.3333</v>
      </c>
      <c r="BA43" s="7">
        <v>1.1037</v>
      </c>
      <c r="BB43" s="7">
        <v>1</v>
      </c>
      <c r="BC43" s="4">
        <v>9</v>
      </c>
      <c r="BD43" s="8">
        <v>171.23</v>
      </c>
      <c r="BE43" s="4">
        <v>8</v>
      </c>
      <c r="BF43" s="8">
        <v>164.04</v>
      </c>
      <c r="BG43" s="7">
        <v>0.125</v>
      </c>
      <c r="BH43" s="7">
        <v>0.0438</v>
      </c>
      <c r="BI43" s="7">
        <v>0.7616</v>
      </c>
      <c r="BJ43" s="4">
        <v>7</v>
      </c>
      <c r="BK43" s="8">
        <v>130.41</v>
      </c>
      <c r="BL43" s="2" t="s">
        <v>682</v>
      </c>
      <c r="BM43" s="7">
        <v>1</v>
      </c>
      <c r="BN43" s="7">
        <v>1</v>
      </c>
      <c r="BO43" s="4">
        <v>5</v>
      </c>
      <c r="BP43" s="8">
        <v>103.95</v>
      </c>
      <c r="BQ43" s="4">
        <v>2</v>
      </c>
      <c r="BR43" s="8">
        <v>41.58</v>
      </c>
      <c r="BS43" s="7">
        <v>1.5</v>
      </c>
      <c r="BT43" s="7">
        <v>1.5</v>
      </c>
      <c r="BU43" s="2" t="s">
        <v>156</v>
      </c>
      <c r="BV43" s="2" t="s">
        <v>143</v>
      </c>
      <c r="BW43" s="2" t="s">
        <v>382</v>
      </c>
      <c r="BX43" s="2" t="s">
        <v>414</v>
      </c>
      <c r="BY43" s="2" t="s">
        <v>159</v>
      </c>
      <c r="BZ43" s="2" t="s">
        <v>146</v>
      </c>
      <c r="CA43" s="4"/>
      <c r="CB43" s="8"/>
      <c r="CC43" s="4">
        <v>1</v>
      </c>
      <c r="CD43" s="8">
        <v>20.41</v>
      </c>
      <c r="CE43" s="7">
        <v>-1</v>
      </c>
      <c r="CF43" s="7">
        <v>-1</v>
      </c>
      <c r="CG43" s="2" t="s">
        <v>156</v>
      </c>
      <c r="CH43" s="2" t="s">
        <v>143</v>
      </c>
      <c r="CI43" s="2" t="s">
        <v>380</v>
      </c>
      <c r="CJ43" s="2" t="s">
        <v>683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143</v>
      </c>
      <c r="CU43" s="2" t="s">
        <v>386</v>
      </c>
      <c r="CV43" s="2" t="s">
        <v>684</v>
      </c>
      <c r="CW43" s="2" t="s">
        <v>159</v>
      </c>
      <c r="CX43" s="2" t="s">
        <v>146</v>
      </c>
      <c r="CY43" s="4">
        <v>2</v>
      </c>
      <c r="CZ43" s="8">
        <v>26.46</v>
      </c>
      <c r="DA43" s="4"/>
      <c r="DB43" s="8"/>
      <c r="DC43" s="7"/>
      <c r="DD43" s="7"/>
      <c r="DE43" s="2" t="s">
        <v>156</v>
      </c>
      <c r="DF43" s="2" t="s">
        <v>143</v>
      </c>
      <c r="DG43" s="2" t="s">
        <v>388</v>
      </c>
      <c r="DH43" s="2" t="s">
        <v>685</v>
      </c>
      <c r="DI43" s="2" t="s">
        <v>159</v>
      </c>
      <c r="DJ43" s="2" t="s">
        <v>146</v>
      </c>
      <c r="DK43" s="4"/>
      <c r="DL43" s="8"/>
      <c r="DM43" s="4"/>
      <c r="DN43" s="8"/>
      <c r="DO43" s="7"/>
      <c r="DP43" s="7"/>
      <c r="DQ43" s="2" t="s">
        <v>156</v>
      </c>
      <c r="DR43" s="2" t="s">
        <v>143</v>
      </c>
      <c r="DS43" s="2" t="s">
        <v>390</v>
      </c>
      <c r="DT43" s="2" t="s">
        <v>686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143</v>
      </c>
      <c r="EE43" s="2" t="s">
        <v>146</v>
      </c>
      <c r="EF43" s="2" t="s">
        <v>146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156</v>
      </c>
      <c r="EP43" s="2" t="s">
        <v>143</v>
      </c>
      <c r="EQ43" s="2" t="s">
        <v>169</v>
      </c>
      <c r="ER43" s="2" t="s">
        <v>687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186</v>
      </c>
      <c r="FB43" s="2" t="s">
        <v>143</v>
      </c>
      <c r="FC43" s="2" t="s">
        <v>146</v>
      </c>
      <c r="FD43" s="2" t="s">
        <v>146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143</v>
      </c>
      <c r="FO43" s="2" t="s">
        <v>315</v>
      </c>
      <c r="FP43" s="2" t="s">
        <v>146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156</v>
      </c>
      <c r="FZ43" s="2" t="s">
        <v>143</v>
      </c>
      <c r="GA43" s="2" t="s">
        <v>204</v>
      </c>
      <c r="GB43" s="2" t="s">
        <v>146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181</v>
      </c>
      <c r="GL43" s="2" t="s">
        <v>143</v>
      </c>
      <c r="GM43" s="2" t="s">
        <v>146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156</v>
      </c>
      <c r="GX43" s="2" t="s">
        <v>143</v>
      </c>
      <c r="GY43" s="2" t="s">
        <v>380</v>
      </c>
      <c r="GZ43" s="2" t="s">
        <v>688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181</v>
      </c>
      <c r="HJ43" s="2" t="s">
        <v>143</v>
      </c>
      <c r="HK43" s="2" t="s">
        <v>146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183</v>
      </c>
      <c r="HV43" s="2" t="s">
        <v>167</v>
      </c>
      <c r="HW43" s="2" t="s">
        <v>146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181</v>
      </c>
      <c r="IH43" s="2" t="s">
        <v>143</v>
      </c>
      <c r="II43" s="2" t="s">
        <v>146</v>
      </c>
      <c r="IJ43" s="2" t="s">
        <v>146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183</v>
      </c>
      <c r="IT43" s="2" t="s">
        <v>143</v>
      </c>
      <c r="IU43" s="2" t="s">
        <v>146</v>
      </c>
      <c r="IV43" s="2" t="s">
        <v>146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184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181</v>
      </c>
      <c r="JR43" s="2" t="s">
        <v>167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143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156</v>
      </c>
      <c r="KP43" s="2" t="s">
        <v>143</v>
      </c>
      <c r="KQ43" s="2" t="s">
        <v>689</v>
      </c>
      <c r="KR43" s="2" t="s">
        <v>146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181</v>
      </c>
      <c r="LZ43" s="2" t="s">
        <v>167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181</v>
      </c>
      <c r="ML43" s="2" t="s">
        <v>143</v>
      </c>
      <c r="MM43" s="2" t="s">
        <v>146</v>
      </c>
      <c r="MN43" s="2" t="s">
        <v>146</v>
      </c>
      <c r="MO43" s="2" t="s">
        <v>159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167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190</v>
      </c>
      <c r="NV43" s="2" t="s">
        <v>143</v>
      </c>
      <c r="NW43" s="2" t="s">
        <v>146</v>
      </c>
      <c r="NX43" s="2" t="s">
        <v>146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181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186</v>
      </c>
      <c r="PF43" s="2" t="s">
        <v>167</v>
      </c>
      <c r="PG43" s="2" t="s">
        <v>146</v>
      </c>
      <c r="PH43" s="2" t="s">
        <v>146</v>
      </c>
      <c r="PI43" s="2" t="s">
        <v>159</v>
      </c>
      <c r="PJ43" s="2" t="s">
        <v>146</v>
      </c>
      <c r="PK43" s="4">
        <v>266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690</v>
      </c>
      <c r="B44" s="2" t="s">
        <v>135</v>
      </c>
      <c r="C44" s="2" t="s">
        <v>136</v>
      </c>
      <c r="D44" s="2" t="s">
        <v>645</v>
      </c>
      <c r="E44" s="2" t="s">
        <v>679</v>
      </c>
      <c r="F44" s="2" t="s">
        <v>377</v>
      </c>
      <c r="G44" s="2" t="s">
        <v>377</v>
      </c>
      <c r="H44" s="2" t="s">
        <v>377</v>
      </c>
      <c r="I44" s="2" t="s">
        <v>680</v>
      </c>
      <c r="J44" s="2" t="s">
        <v>670</v>
      </c>
      <c r="K44" s="2" t="s">
        <v>211</v>
      </c>
      <c r="L44" s="3">
        <v>18</v>
      </c>
      <c r="M44" s="3">
        <v>18.9</v>
      </c>
      <c r="N44" s="3">
        <v>39.99</v>
      </c>
      <c r="O44" s="2" t="s">
        <v>143</v>
      </c>
      <c r="P44" s="2" t="s">
        <v>296</v>
      </c>
      <c r="Q44" s="2" t="s">
        <v>145</v>
      </c>
      <c r="R44" s="2" t="s">
        <v>146</v>
      </c>
      <c r="S44" s="2" t="s">
        <v>379</v>
      </c>
      <c r="T44" s="2" t="s">
        <v>298</v>
      </c>
      <c r="U44" s="2" t="s">
        <v>650</v>
      </c>
      <c r="V44" s="2" t="s">
        <v>150</v>
      </c>
      <c r="W44" s="2" t="s">
        <v>152</v>
      </c>
      <c r="X44" s="2" t="s">
        <v>146</v>
      </c>
      <c r="Y44" s="2" t="s">
        <v>380</v>
      </c>
      <c r="Z44" s="4">
        <v>216</v>
      </c>
      <c r="AA44" s="4">
        <f>=ROUNDDOWN(93.9130434782609,0)</f>
      </c>
      <c r="AB44" s="5">
        <v>2.3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40.82</v>
      </c>
      <c r="AR44" s="4">
        <v>5</v>
      </c>
      <c r="AS44" s="8">
        <v>102.05</v>
      </c>
      <c r="AT44" s="7">
        <v>-0.6</v>
      </c>
      <c r="AU44" s="7">
        <v>-0.6</v>
      </c>
      <c r="AV44" s="4">
        <v>2</v>
      </c>
      <c r="AW44" s="8">
        <v>40.82</v>
      </c>
      <c r="AX44" s="4">
        <v>5</v>
      </c>
      <c r="AY44" s="8">
        <v>102.05</v>
      </c>
      <c r="AZ44" s="7">
        <v>-0.6</v>
      </c>
      <c r="BA44" s="7">
        <v>-0.6</v>
      </c>
      <c r="BB44" s="7">
        <v>1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>
        <v>0.2384</v>
      </c>
      <c r="BJ44" s="4">
        <v>2</v>
      </c>
      <c r="BK44" s="8">
        <v>40.82</v>
      </c>
      <c r="BL44" s="2" t="s">
        <v>691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143</v>
      </c>
      <c r="BW44" s="2" t="s">
        <v>382</v>
      </c>
      <c r="BX44" s="2" t="s">
        <v>692</v>
      </c>
      <c r="BY44" s="2" t="s">
        <v>159</v>
      </c>
      <c r="BZ44" s="2" t="s">
        <v>146</v>
      </c>
      <c r="CA44" s="4"/>
      <c r="CB44" s="8"/>
      <c r="CC44" s="4">
        <v>2</v>
      </c>
      <c r="CD44" s="8">
        <v>40.82</v>
      </c>
      <c r="CE44" s="7">
        <v>-1</v>
      </c>
      <c r="CF44" s="7">
        <v>-1</v>
      </c>
      <c r="CG44" s="2" t="s">
        <v>156</v>
      </c>
      <c r="CH44" s="2" t="s">
        <v>143</v>
      </c>
      <c r="CI44" s="2" t="s">
        <v>576</v>
      </c>
      <c r="CJ44" s="2" t="s">
        <v>693</v>
      </c>
      <c r="CK44" s="2" t="s">
        <v>159</v>
      </c>
      <c r="CL44" s="2" t="s">
        <v>146</v>
      </c>
      <c r="CM44" s="4">
        <v>2</v>
      </c>
      <c r="CN44" s="8">
        <v>40.82</v>
      </c>
      <c r="CO44" s="4">
        <v>3</v>
      </c>
      <c r="CP44" s="8">
        <v>61.23</v>
      </c>
      <c r="CQ44" s="7">
        <v>-0.3333</v>
      </c>
      <c r="CR44" s="7">
        <v>-0.3333</v>
      </c>
      <c r="CS44" s="2" t="s">
        <v>156</v>
      </c>
      <c r="CT44" s="2" t="s">
        <v>143</v>
      </c>
      <c r="CU44" s="2" t="s">
        <v>386</v>
      </c>
      <c r="CV44" s="2" t="s">
        <v>694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143</v>
      </c>
      <c r="DG44" s="2" t="s">
        <v>388</v>
      </c>
      <c r="DH44" s="2" t="s">
        <v>695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143</v>
      </c>
      <c r="DS44" s="2" t="s">
        <v>390</v>
      </c>
      <c r="DT44" s="2" t="s">
        <v>383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143</v>
      </c>
      <c r="EE44" s="2" t="s">
        <v>146</v>
      </c>
      <c r="EF44" s="2" t="s">
        <v>146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156</v>
      </c>
      <c r="EP44" s="2" t="s">
        <v>143</v>
      </c>
      <c r="EQ44" s="2" t="s">
        <v>169</v>
      </c>
      <c r="ER44" s="2" t="s">
        <v>310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186</v>
      </c>
      <c r="FB44" s="2" t="s">
        <v>143</v>
      </c>
      <c r="FC44" s="2" t="s">
        <v>146</v>
      </c>
      <c r="FD44" s="2" t="s">
        <v>146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143</v>
      </c>
      <c r="FO44" s="2" t="s">
        <v>315</v>
      </c>
      <c r="FP44" s="2" t="s">
        <v>146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143</v>
      </c>
      <c r="GA44" s="2" t="s">
        <v>204</v>
      </c>
      <c r="GB44" s="2" t="s">
        <v>503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181</v>
      </c>
      <c r="GL44" s="2" t="s">
        <v>143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156</v>
      </c>
      <c r="GX44" s="2" t="s">
        <v>143</v>
      </c>
      <c r="GY44" s="2" t="s">
        <v>576</v>
      </c>
      <c r="GZ44" s="2" t="s">
        <v>146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181</v>
      </c>
      <c r="HJ44" s="2" t="s">
        <v>143</v>
      </c>
      <c r="HK44" s="2" t="s">
        <v>146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183</v>
      </c>
      <c r="HV44" s="2" t="s">
        <v>167</v>
      </c>
      <c r="HW44" s="2" t="s">
        <v>146</v>
      </c>
      <c r="HX44" s="2" t="s">
        <v>146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181</v>
      </c>
      <c r="IH44" s="2" t="s">
        <v>143</v>
      </c>
      <c r="II44" s="2" t="s">
        <v>146</v>
      </c>
      <c r="IJ44" s="2" t="s">
        <v>146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183</v>
      </c>
      <c r="IT44" s="2" t="s">
        <v>143</v>
      </c>
      <c r="IU44" s="2" t="s">
        <v>146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184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181</v>
      </c>
      <c r="JR44" s="2" t="s">
        <v>167</v>
      </c>
      <c r="JS44" s="2" t="s">
        <v>146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143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318</v>
      </c>
      <c r="KP44" s="2" t="s">
        <v>143</v>
      </c>
      <c r="KQ44" s="2" t="s">
        <v>689</v>
      </c>
      <c r="KR44" s="2" t="s">
        <v>146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143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143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181</v>
      </c>
      <c r="LZ44" s="2" t="s">
        <v>167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181</v>
      </c>
      <c r="ML44" s="2" t="s">
        <v>143</v>
      </c>
      <c r="MM44" s="2" t="s">
        <v>146</v>
      </c>
      <c r="MN44" s="2" t="s">
        <v>146</v>
      </c>
      <c r="MO44" s="2" t="s">
        <v>159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143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183</v>
      </c>
      <c r="NJ44" s="2" t="s">
        <v>167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190</v>
      </c>
      <c r="NV44" s="2" t="s">
        <v>143</v>
      </c>
      <c r="NW44" s="2" t="s">
        <v>146</v>
      </c>
      <c r="NX44" s="2" t="s">
        <v>146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183</v>
      </c>
      <c r="OH44" s="2" t="s">
        <v>143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181</v>
      </c>
      <c r="OT44" s="2" t="s">
        <v>143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183</v>
      </c>
      <c r="PF44" s="2" t="s">
        <v>167</v>
      </c>
      <c r="PG44" s="2" t="s">
        <v>146</v>
      </c>
      <c r="PH44" s="2" t="s">
        <v>146</v>
      </c>
      <c r="PI44" s="2" t="s">
        <v>159</v>
      </c>
      <c r="PJ44" s="2" t="s">
        <v>146</v>
      </c>
      <c r="PK44" s="4">
        <v>216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696</v>
      </c>
      <c r="B45" s="2" t="s">
        <v>135</v>
      </c>
      <c r="C45" s="2" t="s">
        <v>136</v>
      </c>
      <c r="D45" s="2" t="s">
        <v>697</v>
      </c>
      <c r="E45" s="2" t="s">
        <v>698</v>
      </c>
      <c r="F45" s="2" t="s">
        <v>254</v>
      </c>
      <c r="G45" s="2" t="s">
        <v>254</v>
      </c>
      <c r="H45" s="2" t="s">
        <v>254</v>
      </c>
      <c r="I45" s="2" t="s">
        <v>699</v>
      </c>
      <c r="J45" s="2" t="s">
        <v>700</v>
      </c>
      <c r="K45" s="2" t="s">
        <v>256</v>
      </c>
      <c r="L45" s="3">
        <v>18</v>
      </c>
      <c r="M45" s="3">
        <v>18.9</v>
      </c>
      <c r="N45" s="3">
        <v>44.99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701</v>
      </c>
      <c r="T45" s="2" t="s">
        <v>148</v>
      </c>
      <c r="U45" s="2" t="s">
        <v>650</v>
      </c>
      <c r="V45" s="2" t="s">
        <v>258</v>
      </c>
      <c r="W45" s="2" t="s">
        <v>152</v>
      </c>
      <c r="X45" s="2" t="s">
        <v>146</v>
      </c>
      <c r="Y45" s="2" t="s">
        <v>259</v>
      </c>
      <c r="Z45" s="4">
        <v>159</v>
      </c>
      <c r="AA45" s="4">
        <f>=ROUNDDOWN(39.75,0)</f>
      </c>
      <c r="AB45" s="5">
        <v>4</v>
      </c>
      <c r="AC45" s="2" t="s">
        <v>146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>
        <v>0</v>
      </c>
      <c r="AP45" s="4">
        <v>27</v>
      </c>
      <c r="AQ45" s="8">
        <v>542.44</v>
      </c>
      <c r="AR45" s="4">
        <v>29</v>
      </c>
      <c r="AS45" s="8">
        <v>590.65</v>
      </c>
      <c r="AT45" s="7">
        <v>-0.069</v>
      </c>
      <c r="AU45" s="7">
        <v>-0.0816</v>
      </c>
      <c r="AV45" s="4">
        <v>27</v>
      </c>
      <c r="AW45" s="8">
        <v>542.44</v>
      </c>
      <c r="AX45" s="4">
        <v>29</v>
      </c>
      <c r="AY45" s="8">
        <v>590.65</v>
      </c>
      <c r="AZ45" s="7">
        <v>-0.069</v>
      </c>
      <c r="BA45" s="7">
        <v>-0.0816</v>
      </c>
      <c r="BB45" s="7">
        <v>1</v>
      </c>
      <c r="BC45" s="4">
        <v>27</v>
      </c>
      <c r="BD45" s="8">
        <v>542.44</v>
      </c>
      <c r="BE45" s="4">
        <v>29</v>
      </c>
      <c r="BF45" s="8">
        <v>590.65</v>
      </c>
      <c r="BG45" s="7">
        <v>-0.069</v>
      </c>
      <c r="BH45" s="7">
        <v>-0.0816</v>
      </c>
      <c r="BI45" s="7">
        <v>1</v>
      </c>
      <c r="BJ45" s="4">
        <v>27</v>
      </c>
      <c r="BK45" s="8">
        <v>542.44</v>
      </c>
      <c r="BL45" s="2" t="s">
        <v>702</v>
      </c>
      <c r="BM45" s="7">
        <v>1</v>
      </c>
      <c r="BN45" s="7">
        <v>1</v>
      </c>
      <c r="BO45" s="4">
        <v>9</v>
      </c>
      <c r="BP45" s="8">
        <v>182.25</v>
      </c>
      <c r="BQ45" s="4">
        <v>6</v>
      </c>
      <c r="BR45" s="8">
        <v>121.5</v>
      </c>
      <c r="BS45" s="7">
        <v>0.5</v>
      </c>
      <c r="BT45" s="7">
        <v>0.5</v>
      </c>
      <c r="BU45" s="2" t="s">
        <v>156</v>
      </c>
      <c r="BV45" s="2" t="s">
        <v>143</v>
      </c>
      <c r="BW45" s="2" t="s">
        <v>259</v>
      </c>
      <c r="BX45" s="2" t="s">
        <v>703</v>
      </c>
      <c r="BY45" s="2" t="s">
        <v>159</v>
      </c>
      <c r="BZ45" s="2" t="s">
        <v>146</v>
      </c>
      <c r="CA45" s="4">
        <v>2</v>
      </c>
      <c r="CB45" s="8">
        <v>40.14</v>
      </c>
      <c r="CC45" s="4">
        <v>3</v>
      </c>
      <c r="CD45" s="8">
        <v>60.21</v>
      </c>
      <c r="CE45" s="7">
        <v>-0.3333</v>
      </c>
      <c r="CF45" s="7">
        <v>-0.3333</v>
      </c>
      <c r="CG45" s="2" t="s">
        <v>156</v>
      </c>
      <c r="CH45" s="2" t="s">
        <v>143</v>
      </c>
      <c r="CI45" s="2" t="s">
        <v>160</v>
      </c>
      <c r="CJ45" s="2" t="s">
        <v>196</v>
      </c>
      <c r="CK45" s="2" t="s">
        <v>159</v>
      </c>
      <c r="CL45" s="2" t="s">
        <v>146</v>
      </c>
      <c r="CM45" s="4">
        <v>6</v>
      </c>
      <c r="CN45" s="8">
        <v>121.56</v>
      </c>
      <c r="CO45" s="4">
        <v>5</v>
      </c>
      <c r="CP45" s="8">
        <v>101.3</v>
      </c>
      <c r="CQ45" s="7">
        <v>0.2</v>
      </c>
      <c r="CR45" s="7">
        <v>0.2</v>
      </c>
      <c r="CS45" s="2" t="s">
        <v>156</v>
      </c>
      <c r="CT45" s="2" t="s">
        <v>143</v>
      </c>
      <c r="CU45" s="2" t="s">
        <v>261</v>
      </c>
      <c r="CV45" s="2" t="s">
        <v>280</v>
      </c>
      <c r="CW45" s="2" t="s">
        <v>159</v>
      </c>
      <c r="CX45" s="2" t="s">
        <v>146</v>
      </c>
      <c r="CY45" s="4"/>
      <c r="CZ45" s="8"/>
      <c r="DA45" s="4">
        <v>6</v>
      </c>
      <c r="DB45" s="8">
        <v>138.66</v>
      </c>
      <c r="DC45" s="7">
        <v>-1</v>
      </c>
      <c r="DD45" s="7">
        <v>-1</v>
      </c>
      <c r="DE45" s="2" t="s">
        <v>156</v>
      </c>
      <c r="DF45" s="2" t="s">
        <v>143</v>
      </c>
      <c r="DG45" s="2" t="s">
        <v>163</v>
      </c>
      <c r="DH45" s="2" t="s">
        <v>704</v>
      </c>
      <c r="DI45" s="2" t="s">
        <v>159</v>
      </c>
      <c r="DJ45" s="2" t="s">
        <v>146</v>
      </c>
      <c r="DK45" s="4"/>
      <c r="DL45" s="8"/>
      <c r="DM45" s="4">
        <v>2</v>
      </c>
      <c r="DN45" s="8">
        <v>30.52</v>
      </c>
      <c r="DO45" s="7">
        <v>-1</v>
      </c>
      <c r="DP45" s="7">
        <v>-1</v>
      </c>
      <c r="DQ45" s="2" t="s">
        <v>156</v>
      </c>
      <c r="DR45" s="2" t="s">
        <v>143</v>
      </c>
      <c r="DS45" s="2" t="s">
        <v>263</v>
      </c>
      <c r="DT45" s="2" t="s">
        <v>158</v>
      </c>
      <c r="DU45" s="2" t="s">
        <v>159</v>
      </c>
      <c r="DV45" s="2" t="s">
        <v>146</v>
      </c>
      <c r="DW45" s="4">
        <v>5</v>
      </c>
      <c r="DX45" s="8">
        <v>98.9</v>
      </c>
      <c r="DY45" s="4">
        <v>7</v>
      </c>
      <c r="DZ45" s="8">
        <v>138.46</v>
      </c>
      <c r="EA45" s="7">
        <v>-0.2857</v>
      </c>
      <c r="EB45" s="7">
        <v>-0.2857</v>
      </c>
      <c r="EC45" s="2" t="s">
        <v>156</v>
      </c>
      <c r="ED45" s="2" t="s">
        <v>143</v>
      </c>
      <c r="EE45" s="2" t="s">
        <v>146</v>
      </c>
      <c r="EF45" s="2" t="s">
        <v>653</v>
      </c>
      <c r="EG45" s="2" t="s">
        <v>159</v>
      </c>
      <c r="EH45" s="2" t="s">
        <v>146</v>
      </c>
      <c r="EI45" s="4">
        <v>4</v>
      </c>
      <c r="EJ45" s="8">
        <v>78.8</v>
      </c>
      <c r="EK45" s="4"/>
      <c r="EL45" s="8"/>
      <c r="EM45" s="7"/>
      <c r="EN45" s="7"/>
      <c r="EO45" s="2" t="s">
        <v>156</v>
      </c>
      <c r="EP45" s="2" t="s">
        <v>143</v>
      </c>
      <c r="EQ45" s="2" t="s">
        <v>265</v>
      </c>
      <c r="ER45" s="2" t="s">
        <v>705</v>
      </c>
      <c r="ES45" s="2" t="s">
        <v>159</v>
      </c>
      <c r="ET45" s="2" t="s">
        <v>146</v>
      </c>
      <c r="EU45" s="4">
        <v>1</v>
      </c>
      <c r="EV45" s="8">
        <v>20.79</v>
      </c>
      <c r="EW45" s="4"/>
      <c r="EX45" s="8"/>
      <c r="EY45" s="7"/>
      <c r="EZ45" s="7"/>
      <c r="FA45" s="2" t="s">
        <v>156</v>
      </c>
      <c r="FB45" s="2" t="s">
        <v>143</v>
      </c>
      <c r="FC45" s="2" t="s">
        <v>171</v>
      </c>
      <c r="FD45" s="2" t="s">
        <v>656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156</v>
      </c>
      <c r="FN45" s="2" t="s">
        <v>143</v>
      </c>
      <c r="FO45" s="2" t="s">
        <v>489</v>
      </c>
      <c r="FP45" s="2" t="s">
        <v>514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156</v>
      </c>
      <c r="FZ45" s="2" t="s">
        <v>143</v>
      </c>
      <c r="GA45" s="2" t="s">
        <v>204</v>
      </c>
      <c r="GB45" s="2" t="s">
        <v>706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181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156</v>
      </c>
      <c r="GX45" s="2" t="s">
        <v>143</v>
      </c>
      <c r="GY45" s="2" t="s">
        <v>179</v>
      </c>
      <c r="GZ45" s="2" t="s">
        <v>707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156</v>
      </c>
      <c r="HJ45" s="2" t="s">
        <v>143</v>
      </c>
      <c r="HK45" s="2" t="s">
        <v>230</v>
      </c>
      <c r="HL45" s="2" t="s">
        <v>286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4"/>
      <c r="IB45" s="8"/>
      <c r="IC45" s="4"/>
      <c r="ID45" s="8"/>
      <c r="IE45" s="7"/>
      <c r="IF45" s="7"/>
      <c r="IG45" s="2" t="s">
        <v>156</v>
      </c>
      <c r="IH45" s="2" t="s">
        <v>143</v>
      </c>
      <c r="II45" s="2" t="s">
        <v>146</v>
      </c>
      <c r="IJ45" s="2" t="s">
        <v>660</v>
      </c>
      <c r="IK45" s="2" t="s">
        <v>159</v>
      </c>
      <c r="IL45" s="2" t="s">
        <v>146</v>
      </c>
      <c r="IM45" s="4"/>
      <c r="IN45" s="8"/>
      <c r="IO45" s="4"/>
      <c r="IP45" s="8"/>
      <c r="IQ45" s="7"/>
      <c r="IR45" s="7"/>
      <c r="IS45" s="2" t="s">
        <v>146</v>
      </c>
      <c r="IT45" s="2" t="s">
        <v>146</v>
      </c>
      <c r="IU45" s="2" t="s">
        <v>146</v>
      </c>
      <c r="IV45" s="2" t="s">
        <v>146</v>
      </c>
      <c r="IW45" s="2" t="s">
        <v>146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184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156</v>
      </c>
      <c r="JR45" s="2" t="s">
        <v>167</v>
      </c>
      <c r="JS45" s="2" t="s">
        <v>708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318</v>
      </c>
      <c r="KP45" s="2" t="s">
        <v>143</v>
      </c>
      <c r="KQ45" s="2" t="s">
        <v>270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167</v>
      </c>
      <c r="MA45" s="2" t="s">
        <v>271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183</v>
      </c>
      <c r="NJ45" s="2" t="s">
        <v>167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167</v>
      </c>
      <c r="NW45" s="2" t="s">
        <v>290</v>
      </c>
      <c r="NX45" s="2" t="s">
        <v>188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181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156</v>
      </c>
      <c r="PF45" s="2" t="s">
        <v>167</v>
      </c>
      <c r="PG45" s="2" t="s">
        <v>191</v>
      </c>
      <c r="PH45" s="2" t="s">
        <v>291</v>
      </c>
      <c r="PI45" s="2" t="s">
        <v>159</v>
      </c>
      <c r="PJ45" s="2" t="s">
        <v>146</v>
      </c>
      <c r="PK45" s="4">
        <v>159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709</v>
      </c>
      <c r="B46" s="2" t="s">
        <v>135</v>
      </c>
      <c r="C46" s="2" t="s">
        <v>136</v>
      </c>
      <c r="D46" s="2" t="s">
        <v>697</v>
      </c>
      <c r="E46" s="2" t="s">
        <v>698</v>
      </c>
      <c r="F46" s="2" t="s">
        <v>139</v>
      </c>
      <c r="G46" s="2" t="s">
        <v>139</v>
      </c>
      <c r="H46" s="2" t="s">
        <v>139</v>
      </c>
      <c r="I46" s="2" t="s">
        <v>699</v>
      </c>
      <c r="J46" s="2" t="s">
        <v>700</v>
      </c>
      <c r="K46" s="2" t="s">
        <v>142</v>
      </c>
      <c r="L46" s="3">
        <v>18</v>
      </c>
      <c r="M46" s="3">
        <v>18.9</v>
      </c>
      <c r="N46" s="3">
        <v>44.99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710</v>
      </c>
      <c r="T46" s="2" t="s">
        <v>148</v>
      </c>
      <c r="U46" s="2" t="s">
        <v>650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87</v>
      </c>
      <c r="AA46" s="4">
        <f>=ROUNDDOWN(14.5,0)</f>
      </c>
      <c r="AB46" s="5">
        <v>6</v>
      </c>
      <c r="AC46" s="2" t="s">
        <v>154</v>
      </c>
      <c r="AD46" s="4">
        <v>160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10</v>
      </c>
      <c r="AQ46" s="8">
        <v>192.51</v>
      </c>
      <c r="AR46" s="4">
        <v>7</v>
      </c>
      <c r="AS46" s="8">
        <v>139.89</v>
      </c>
      <c r="AT46" s="7">
        <v>0.4286</v>
      </c>
      <c r="AU46" s="7">
        <v>0.3762</v>
      </c>
      <c r="AV46" s="4">
        <v>10</v>
      </c>
      <c r="AW46" s="8">
        <v>192.51</v>
      </c>
      <c r="AX46" s="4">
        <v>7</v>
      </c>
      <c r="AY46" s="8">
        <v>139.89</v>
      </c>
      <c r="AZ46" s="7">
        <v>0.4286</v>
      </c>
      <c r="BA46" s="7">
        <v>0.3762</v>
      </c>
      <c r="BB46" s="7">
        <v>1</v>
      </c>
      <c r="BC46" s="4">
        <v>18</v>
      </c>
      <c r="BD46" s="8">
        <v>345.81</v>
      </c>
      <c r="BE46" s="4">
        <v>20</v>
      </c>
      <c r="BF46" s="8">
        <v>390.24</v>
      </c>
      <c r="BG46" s="7">
        <v>-0.1</v>
      </c>
      <c r="BH46" s="7">
        <v>-0.1139</v>
      </c>
      <c r="BI46" s="7">
        <v>0.5567</v>
      </c>
      <c r="BJ46" s="4">
        <v>10</v>
      </c>
      <c r="BK46" s="8">
        <v>192.51</v>
      </c>
      <c r="BL46" s="2" t="s">
        <v>711</v>
      </c>
      <c r="BM46" s="7">
        <v>1</v>
      </c>
      <c r="BN46" s="7">
        <v>1</v>
      </c>
      <c r="BO46" s="4">
        <v>7</v>
      </c>
      <c r="BP46" s="8">
        <v>132.3</v>
      </c>
      <c r="BQ46" s="4">
        <v>1</v>
      </c>
      <c r="BR46" s="8">
        <v>18.9</v>
      </c>
      <c r="BS46" s="7">
        <v>6</v>
      </c>
      <c r="BT46" s="7">
        <v>6</v>
      </c>
      <c r="BU46" s="2" t="s">
        <v>156</v>
      </c>
      <c r="BV46" s="2" t="s">
        <v>143</v>
      </c>
      <c r="BW46" s="2" t="s">
        <v>157</v>
      </c>
      <c r="BX46" s="2" t="s">
        <v>712</v>
      </c>
      <c r="BY46" s="2" t="s">
        <v>159</v>
      </c>
      <c r="BZ46" s="2" t="s">
        <v>146</v>
      </c>
      <c r="CA46" s="4">
        <v>3</v>
      </c>
      <c r="CB46" s="8">
        <v>60.21</v>
      </c>
      <c r="CC46" s="4">
        <v>3</v>
      </c>
      <c r="CD46" s="8">
        <v>60.21</v>
      </c>
      <c r="CE46" s="7"/>
      <c r="CF46" s="7"/>
      <c r="CG46" s="2" t="s">
        <v>156</v>
      </c>
      <c r="CH46" s="2" t="s">
        <v>143</v>
      </c>
      <c r="CI46" s="2" t="s">
        <v>160</v>
      </c>
      <c r="CJ46" s="2" t="s">
        <v>161</v>
      </c>
      <c r="CK46" s="2" t="s">
        <v>159</v>
      </c>
      <c r="CL46" s="2" t="s">
        <v>146</v>
      </c>
      <c r="CM46" s="4"/>
      <c r="CN46" s="8"/>
      <c r="CO46" s="4">
        <v>3</v>
      </c>
      <c r="CP46" s="8">
        <v>60.78</v>
      </c>
      <c r="CQ46" s="7">
        <v>-1</v>
      </c>
      <c r="CR46" s="7">
        <v>-1</v>
      </c>
      <c r="CS46" s="2" t="s">
        <v>156</v>
      </c>
      <c r="CT46" s="2" t="s">
        <v>143</v>
      </c>
      <c r="CU46" s="2" t="s">
        <v>157</v>
      </c>
      <c r="CV46" s="2" t="s">
        <v>713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156</v>
      </c>
      <c r="DF46" s="2" t="s">
        <v>143</v>
      </c>
      <c r="DG46" s="2" t="s">
        <v>163</v>
      </c>
      <c r="DH46" s="2" t="s">
        <v>462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143</v>
      </c>
      <c r="DS46" s="2" t="s">
        <v>157</v>
      </c>
      <c r="DT46" s="2" t="s">
        <v>523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146</v>
      </c>
      <c r="EF46" s="2" t="s">
        <v>714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143</v>
      </c>
      <c r="EQ46" s="2" t="s">
        <v>715</v>
      </c>
      <c r="ER46" s="2" t="s">
        <v>716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171</v>
      </c>
      <c r="FD46" s="2" t="s">
        <v>524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173</v>
      </c>
      <c r="FP46" s="2" t="s">
        <v>717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143</v>
      </c>
      <c r="GA46" s="2" t="s">
        <v>204</v>
      </c>
      <c r="GB46" s="2" t="s">
        <v>146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181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156</v>
      </c>
      <c r="GX46" s="2" t="s">
        <v>143</v>
      </c>
      <c r="GY46" s="2" t="s">
        <v>179</v>
      </c>
      <c r="GZ46" s="2" t="s">
        <v>165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181</v>
      </c>
      <c r="HJ46" s="2" t="s">
        <v>143</v>
      </c>
      <c r="HK46" s="2" t="s">
        <v>146</v>
      </c>
      <c r="HL46" s="2" t="s">
        <v>146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4"/>
      <c r="IB46" s="8"/>
      <c r="IC46" s="4"/>
      <c r="ID46" s="8"/>
      <c r="IE46" s="7"/>
      <c r="IF46" s="7"/>
      <c r="IG46" s="2" t="s">
        <v>156</v>
      </c>
      <c r="IH46" s="2" t="s">
        <v>143</v>
      </c>
      <c r="II46" s="2" t="s">
        <v>146</v>
      </c>
      <c r="IJ46" s="2" t="s">
        <v>718</v>
      </c>
      <c r="IK46" s="2" t="s">
        <v>159</v>
      </c>
      <c r="IL46" s="2" t="s">
        <v>146</v>
      </c>
      <c r="IM46" s="4"/>
      <c r="IN46" s="8"/>
      <c r="IO46" s="4"/>
      <c r="IP46" s="8"/>
      <c r="IQ46" s="7"/>
      <c r="IR46" s="7"/>
      <c r="IS46" s="2" t="s">
        <v>146</v>
      </c>
      <c r="IT46" s="2" t="s">
        <v>146</v>
      </c>
      <c r="IU46" s="2" t="s">
        <v>146</v>
      </c>
      <c r="IV46" s="2" t="s">
        <v>146</v>
      </c>
      <c r="IW46" s="2" t="s">
        <v>146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184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167</v>
      </c>
      <c r="JS46" s="2" t="s">
        <v>719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143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318</v>
      </c>
      <c r="KP46" s="2" t="s">
        <v>143</v>
      </c>
      <c r="KQ46" s="2" t="s">
        <v>515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167</v>
      </c>
      <c r="MA46" s="2" t="s">
        <v>187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167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167</v>
      </c>
      <c r="NW46" s="2" t="s">
        <v>188</v>
      </c>
      <c r="NX46" s="2" t="s">
        <v>555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183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181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156</v>
      </c>
      <c r="PF46" s="2" t="s">
        <v>167</v>
      </c>
      <c r="PG46" s="2" t="s">
        <v>501</v>
      </c>
      <c r="PH46" s="2" t="s">
        <v>146</v>
      </c>
      <c r="PI46" s="2" t="s">
        <v>159</v>
      </c>
      <c r="PJ46" s="2" t="s">
        <v>146</v>
      </c>
      <c r="PK46" s="4">
        <v>87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>
        <v>160</v>
      </c>
      <c r="QA46" s="4"/>
    </row>
    <row r="47">
      <c r="A47" s="2" t="s">
        <v>720</v>
      </c>
      <c r="B47" s="2" t="s">
        <v>135</v>
      </c>
      <c r="C47" s="2" t="s">
        <v>136</v>
      </c>
      <c r="D47" s="2" t="s">
        <v>697</v>
      </c>
      <c r="E47" s="2" t="s">
        <v>698</v>
      </c>
      <c r="F47" s="2" t="s">
        <v>139</v>
      </c>
      <c r="G47" s="2" t="s">
        <v>139</v>
      </c>
      <c r="H47" s="2" t="s">
        <v>139</v>
      </c>
      <c r="I47" s="2" t="s">
        <v>699</v>
      </c>
      <c r="J47" s="2" t="s">
        <v>700</v>
      </c>
      <c r="K47" s="2" t="s">
        <v>211</v>
      </c>
      <c r="L47" s="3">
        <v>18</v>
      </c>
      <c r="M47" s="3">
        <v>18.9</v>
      </c>
      <c r="N47" s="3">
        <v>44.99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710</v>
      </c>
      <c r="T47" s="2" t="s">
        <v>148</v>
      </c>
      <c r="U47" s="2" t="s">
        <v>650</v>
      </c>
      <c r="V47" s="2" t="s">
        <v>150</v>
      </c>
      <c r="W47" s="2" t="s">
        <v>151</v>
      </c>
      <c r="X47" s="2" t="s">
        <v>721</v>
      </c>
      <c r="Y47" s="2" t="s">
        <v>153</v>
      </c>
      <c r="Z47" s="4">
        <v>213</v>
      </c>
      <c r="AA47" s="4">
        <f>=ROUNDDOWN(71,0)</f>
      </c>
      <c r="AB47" s="5">
        <v>3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8</v>
      </c>
      <c r="AQ47" s="8">
        <v>153.3</v>
      </c>
      <c r="AR47" s="4">
        <v>13</v>
      </c>
      <c r="AS47" s="8">
        <v>250.35</v>
      </c>
      <c r="AT47" s="7">
        <v>-0.3846</v>
      </c>
      <c r="AU47" s="7">
        <v>-0.3877</v>
      </c>
      <c r="AV47" s="4">
        <v>8</v>
      </c>
      <c r="AW47" s="8">
        <v>153.3</v>
      </c>
      <c r="AX47" s="4">
        <v>13</v>
      </c>
      <c r="AY47" s="8">
        <v>250.35</v>
      </c>
      <c r="AZ47" s="7">
        <v>-0.3846</v>
      </c>
      <c r="BA47" s="7">
        <v>-0.3877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0.4433</v>
      </c>
      <c r="BJ47" s="4">
        <v>8</v>
      </c>
      <c r="BK47" s="8">
        <v>153.3</v>
      </c>
      <c r="BL47" s="2" t="s">
        <v>559</v>
      </c>
      <c r="BM47" s="7">
        <v>1</v>
      </c>
      <c r="BN47" s="7">
        <v>1</v>
      </c>
      <c r="BO47" s="4">
        <v>6</v>
      </c>
      <c r="BP47" s="8">
        <v>113.4</v>
      </c>
      <c r="BQ47" s="4">
        <v>5</v>
      </c>
      <c r="BR47" s="8">
        <v>94.5</v>
      </c>
      <c r="BS47" s="7">
        <v>0.2</v>
      </c>
      <c r="BT47" s="7">
        <v>0.2</v>
      </c>
      <c r="BU47" s="2" t="s">
        <v>156</v>
      </c>
      <c r="BV47" s="2" t="s">
        <v>143</v>
      </c>
      <c r="BW47" s="2" t="s">
        <v>157</v>
      </c>
      <c r="BX47" s="2" t="s">
        <v>216</v>
      </c>
      <c r="BY47" s="2" t="s">
        <v>159</v>
      </c>
      <c r="BZ47" s="2" t="s">
        <v>146</v>
      </c>
      <c r="CA47" s="4"/>
      <c r="CB47" s="8"/>
      <c r="CC47" s="4">
        <v>3</v>
      </c>
      <c r="CD47" s="8">
        <v>60.21</v>
      </c>
      <c r="CE47" s="7">
        <v>-1</v>
      </c>
      <c r="CF47" s="7">
        <v>-1</v>
      </c>
      <c r="CG47" s="2" t="s">
        <v>156</v>
      </c>
      <c r="CH47" s="2" t="s">
        <v>143</v>
      </c>
      <c r="CI47" s="2" t="s">
        <v>160</v>
      </c>
      <c r="CJ47" s="2" t="s">
        <v>722</v>
      </c>
      <c r="CK47" s="2" t="s">
        <v>159</v>
      </c>
      <c r="CL47" s="2" t="s">
        <v>146</v>
      </c>
      <c r="CM47" s="4"/>
      <c r="CN47" s="8"/>
      <c r="CO47" s="4">
        <v>2</v>
      </c>
      <c r="CP47" s="8">
        <v>40.52</v>
      </c>
      <c r="CQ47" s="7">
        <v>-1</v>
      </c>
      <c r="CR47" s="7">
        <v>-1</v>
      </c>
      <c r="CS47" s="2" t="s">
        <v>156</v>
      </c>
      <c r="CT47" s="2" t="s">
        <v>143</v>
      </c>
      <c r="CU47" s="2" t="s">
        <v>157</v>
      </c>
      <c r="CV47" s="2" t="s">
        <v>723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218</v>
      </c>
      <c r="DH47" s="2" t="s">
        <v>262</v>
      </c>
      <c r="DI47" s="2" t="s">
        <v>159</v>
      </c>
      <c r="DJ47" s="2" t="s">
        <v>146</v>
      </c>
      <c r="DK47" s="4"/>
      <c r="DL47" s="8"/>
      <c r="DM47" s="4">
        <v>2</v>
      </c>
      <c r="DN47" s="8">
        <v>35.28</v>
      </c>
      <c r="DO47" s="7">
        <v>-1</v>
      </c>
      <c r="DP47" s="7">
        <v>-1</v>
      </c>
      <c r="DQ47" s="2" t="s">
        <v>156</v>
      </c>
      <c r="DR47" s="2" t="s">
        <v>143</v>
      </c>
      <c r="DS47" s="2" t="s">
        <v>157</v>
      </c>
      <c r="DT47" s="2" t="s">
        <v>522</v>
      </c>
      <c r="DU47" s="2" t="s">
        <v>159</v>
      </c>
      <c r="DV47" s="2" t="s">
        <v>146</v>
      </c>
      <c r="DW47" s="4">
        <v>1</v>
      </c>
      <c r="DX47" s="8">
        <v>20.06</v>
      </c>
      <c r="DY47" s="4"/>
      <c r="DZ47" s="8"/>
      <c r="EA47" s="7"/>
      <c r="EB47" s="7"/>
      <c r="EC47" s="2" t="s">
        <v>156</v>
      </c>
      <c r="ED47" s="2" t="s">
        <v>143</v>
      </c>
      <c r="EE47" s="2" t="s">
        <v>146</v>
      </c>
      <c r="EF47" s="2" t="s">
        <v>489</v>
      </c>
      <c r="EG47" s="2" t="s">
        <v>159</v>
      </c>
      <c r="EH47" s="2" t="s">
        <v>146</v>
      </c>
      <c r="EI47" s="4">
        <v>1</v>
      </c>
      <c r="EJ47" s="8">
        <v>19.84</v>
      </c>
      <c r="EK47" s="4">
        <v>1</v>
      </c>
      <c r="EL47" s="8">
        <v>19.84</v>
      </c>
      <c r="EM47" s="7"/>
      <c r="EN47" s="7"/>
      <c r="EO47" s="2" t="s">
        <v>156</v>
      </c>
      <c r="EP47" s="2" t="s">
        <v>143</v>
      </c>
      <c r="EQ47" s="2" t="s">
        <v>715</v>
      </c>
      <c r="ER47" s="2" t="s">
        <v>724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171</v>
      </c>
      <c r="FD47" s="2" t="s">
        <v>725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173</v>
      </c>
      <c r="FP47" s="2" t="s">
        <v>222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204</v>
      </c>
      <c r="GB47" s="2" t="s">
        <v>146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181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156</v>
      </c>
      <c r="GX47" s="2" t="s">
        <v>143</v>
      </c>
      <c r="GY47" s="2" t="s">
        <v>179</v>
      </c>
      <c r="GZ47" s="2" t="s">
        <v>261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181</v>
      </c>
      <c r="HJ47" s="2" t="s">
        <v>143</v>
      </c>
      <c r="HK47" s="2" t="s">
        <v>146</v>
      </c>
      <c r="HL47" s="2" t="s">
        <v>146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4"/>
      <c r="IB47" s="8"/>
      <c r="IC47" s="4"/>
      <c r="ID47" s="8"/>
      <c r="IE47" s="7"/>
      <c r="IF47" s="7"/>
      <c r="IG47" s="2" t="s">
        <v>156</v>
      </c>
      <c r="IH47" s="2" t="s">
        <v>143</v>
      </c>
      <c r="II47" s="2" t="s">
        <v>146</v>
      </c>
      <c r="IJ47" s="2" t="s">
        <v>726</v>
      </c>
      <c r="IK47" s="2" t="s">
        <v>159</v>
      </c>
      <c r="IL47" s="2" t="s">
        <v>146</v>
      </c>
      <c r="IM47" s="4"/>
      <c r="IN47" s="8"/>
      <c r="IO47" s="4"/>
      <c r="IP47" s="8"/>
      <c r="IQ47" s="7"/>
      <c r="IR47" s="7"/>
      <c r="IS47" s="2" t="s">
        <v>146</v>
      </c>
      <c r="IT47" s="2" t="s">
        <v>146</v>
      </c>
      <c r="IU47" s="2" t="s">
        <v>146</v>
      </c>
      <c r="IV47" s="2" t="s">
        <v>146</v>
      </c>
      <c r="IW47" s="2" t="s">
        <v>146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184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167</v>
      </c>
      <c r="JS47" s="2" t="s">
        <v>222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318</v>
      </c>
      <c r="KP47" s="2" t="s">
        <v>143</v>
      </c>
      <c r="KQ47" s="2" t="s">
        <v>515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167</v>
      </c>
      <c r="MA47" s="2" t="s">
        <v>187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167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167</v>
      </c>
      <c r="NW47" s="2" t="s">
        <v>290</v>
      </c>
      <c r="NX47" s="2" t="s">
        <v>492</v>
      </c>
      <c r="NY47" s="2" t="s">
        <v>159</v>
      </c>
      <c r="NZ47" s="2" t="s">
        <v>146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181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183</v>
      </c>
      <c r="PF47" s="2" t="s">
        <v>167</v>
      </c>
      <c r="PG47" s="2" t="s">
        <v>146</v>
      </c>
      <c r="PH47" s="2" t="s">
        <v>146</v>
      </c>
      <c r="PI47" s="2" t="s">
        <v>159</v>
      </c>
      <c r="PJ47" s="2" t="s">
        <v>146</v>
      </c>
      <c r="PK47" s="4">
        <v>21</v>
      </c>
      <c r="PL47" s="4">
        <v>42</v>
      </c>
      <c r="PM47" s="4"/>
      <c r="PN47" s="4">
        <v>150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727</v>
      </c>
      <c r="B48" s="2" t="s">
        <v>135</v>
      </c>
      <c r="C48" s="2" t="s">
        <v>136</v>
      </c>
      <c r="D48" s="2" t="s">
        <v>697</v>
      </c>
      <c r="E48" s="2" t="s">
        <v>698</v>
      </c>
      <c r="F48" s="2" t="s">
        <v>332</v>
      </c>
      <c r="G48" s="2" t="s">
        <v>146</v>
      </c>
      <c r="H48" s="2" t="s">
        <v>146</v>
      </c>
      <c r="I48" s="2" t="s">
        <v>728</v>
      </c>
      <c r="J48" s="2" t="s">
        <v>729</v>
      </c>
      <c r="K48" s="2" t="s">
        <v>730</v>
      </c>
      <c r="L48" s="3">
        <v>27.5</v>
      </c>
      <c r="M48" s="3">
        <v>28.87</v>
      </c>
      <c r="N48" s="3">
        <v>54.99</v>
      </c>
      <c r="O48" s="2" t="s">
        <v>143</v>
      </c>
      <c r="P48" s="2" t="s">
        <v>433</v>
      </c>
      <c r="Q48" s="2" t="s">
        <v>145</v>
      </c>
      <c r="R48" s="2" t="s">
        <v>146</v>
      </c>
      <c r="S48" s="2" t="s">
        <v>731</v>
      </c>
      <c r="T48" s="2" t="s">
        <v>146</v>
      </c>
      <c r="U48" s="2" t="s">
        <v>146</v>
      </c>
      <c r="V48" s="2" t="s">
        <v>258</v>
      </c>
      <c r="W48" s="2" t="s">
        <v>152</v>
      </c>
      <c r="X48" s="2" t="s">
        <v>146</v>
      </c>
      <c r="Y48" s="2" t="s">
        <v>337</v>
      </c>
      <c r="Z48" s="4">
        <v>22</v>
      </c>
      <c r="AA48" s="4">
        <f>=ROUNDDOWN(8.8,0)</f>
      </c>
      <c r="AB48" s="5">
        <v>2.5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12</v>
      </c>
      <c r="AQ48" s="8">
        <v>273</v>
      </c>
      <c r="AR48" s="4">
        <v>20</v>
      </c>
      <c r="AS48" s="8">
        <v>491.63</v>
      </c>
      <c r="AT48" s="7">
        <v>-0.4</v>
      </c>
      <c r="AU48" s="7">
        <v>-0.4447</v>
      </c>
      <c r="AV48" s="4">
        <v>12</v>
      </c>
      <c r="AW48" s="8">
        <v>273</v>
      </c>
      <c r="AX48" s="4">
        <v>20</v>
      </c>
      <c r="AY48" s="8">
        <v>491.63</v>
      </c>
      <c r="AZ48" s="7">
        <v>-0.4</v>
      </c>
      <c r="BA48" s="7">
        <v>-0.4447</v>
      </c>
      <c r="BB48" s="7">
        <v>1</v>
      </c>
      <c r="BC48" s="4">
        <v>12</v>
      </c>
      <c r="BD48" s="8">
        <v>273</v>
      </c>
      <c r="BE48" s="4">
        <v>32</v>
      </c>
      <c r="BF48" s="8">
        <v>748.81</v>
      </c>
      <c r="BG48" s="7">
        <v>-0.625</v>
      </c>
      <c r="BH48" s="7">
        <v>-0.6354</v>
      </c>
      <c r="BI48" s="7">
        <v>1</v>
      </c>
      <c r="BJ48" s="4">
        <v>12</v>
      </c>
      <c r="BK48" s="8">
        <v>273</v>
      </c>
      <c r="BL48" s="2" t="s">
        <v>732</v>
      </c>
      <c r="BM48" s="7">
        <v>1</v>
      </c>
      <c r="BN48" s="7">
        <v>1</v>
      </c>
      <c r="BO48" s="4">
        <v>4</v>
      </c>
      <c r="BP48" s="8">
        <v>103.4</v>
      </c>
      <c r="BQ48" s="4">
        <v>5</v>
      </c>
      <c r="BR48" s="8">
        <v>129.25</v>
      </c>
      <c r="BS48" s="7">
        <v>-0.2</v>
      </c>
      <c r="BT48" s="7">
        <v>-0.2</v>
      </c>
      <c r="BU48" s="2" t="s">
        <v>156</v>
      </c>
      <c r="BV48" s="2" t="s">
        <v>143</v>
      </c>
      <c r="BW48" s="2" t="s">
        <v>339</v>
      </c>
      <c r="BX48" s="2" t="s">
        <v>340</v>
      </c>
      <c r="BY48" s="2" t="s">
        <v>159</v>
      </c>
      <c r="BZ48" s="2" t="s">
        <v>146</v>
      </c>
      <c r="CA48" s="4">
        <v>4</v>
      </c>
      <c r="CB48" s="8">
        <v>113.92</v>
      </c>
      <c r="CC48" s="4">
        <v>1</v>
      </c>
      <c r="CD48" s="8">
        <v>28.48</v>
      </c>
      <c r="CE48" s="7">
        <v>3</v>
      </c>
      <c r="CF48" s="7">
        <v>3</v>
      </c>
      <c r="CG48" s="2" t="s">
        <v>156</v>
      </c>
      <c r="CH48" s="2" t="s">
        <v>143</v>
      </c>
      <c r="CI48" s="2" t="s">
        <v>341</v>
      </c>
      <c r="CJ48" s="2" t="s">
        <v>342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343</v>
      </c>
      <c r="CV48" s="2" t="s">
        <v>733</v>
      </c>
      <c r="CW48" s="2" t="s">
        <v>159</v>
      </c>
      <c r="CX48" s="2" t="s">
        <v>146</v>
      </c>
      <c r="CY48" s="4"/>
      <c r="CZ48" s="8"/>
      <c r="DA48" s="4">
        <v>1</v>
      </c>
      <c r="DB48" s="8">
        <v>28.87</v>
      </c>
      <c r="DC48" s="7">
        <v>-1</v>
      </c>
      <c r="DD48" s="7">
        <v>-1</v>
      </c>
      <c r="DE48" s="2" t="s">
        <v>156</v>
      </c>
      <c r="DF48" s="2" t="s">
        <v>143</v>
      </c>
      <c r="DG48" s="2" t="s">
        <v>339</v>
      </c>
      <c r="DH48" s="2" t="s">
        <v>345</v>
      </c>
      <c r="DI48" s="2" t="s">
        <v>159</v>
      </c>
      <c r="DJ48" s="2" t="s">
        <v>146</v>
      </c>
      <c r="DK48" s="4">
        <v>4</v>
      </c>
      <c r="DL48" s="8">
        <v>55.68</v>
      </c>
      <c r="DM48" s="4">
        <v>2</v>
      </c>
      <c r="DN48" s="8">
        <v>55.66</v>
      </c>
      <c r="DO48" s="7">
        <v>1</v>
      </c>
      <c r="DP48" s="7">
        <v>0.0004</v>
      </c>
      <c r="DQ48" s="2" t="s">
        <v>156</v>
      </c>
      <c r="DR48" s="2" t="s">
        <v>143</v>
      </c>
      <c r="DS48" s="2" t="s">
        <v>339</v>
      </c>
      <c r="DT48" s="2" t="s">
        <v>369</v>
      </c>
      <c r="DU48" s="2" t="s">
        <v>159</v>
      </c>
      <c r="DV48" s="2" t="s">
        <v>146</v>
      </c>
      <c r="DW48" s="4"/>
      <c r="DX48" s="8"/>
      <c r="DY48" s="4">
        <v>11</v>
      </c>
      <c r="DZ48" s="8">
        <v>249.37</v>
      </c>
      <c r="EA48" s="7">
        <v>-1</v>
      </c>
      <c r="EB48" s="7">
        <v>-1</v>
      </c>
      <c r="EC48" s="2" t="s">
        <v>156</v>
      </c>
      <c r="ED48" s="2" t="s">
        <v>143</v>
      </c>
      <c r="EE48" s="2" t="s">
        <v>146</v>
      </c>
      <c r="EF48" s="2" t="s">
        <v>734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156</v>
      </c>
      <c r="EP48" s="2" t="s">
        <v>167</v>
      </c>
      <c r="EQ48" s="2" t="s">
        <v>735</v>
      </c>
      <c r="ER48" s="2" t="s">
        <v>736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350</v>
      </c>
      <c r="FD48" s="2" t="s">
        <v>351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737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181</v>
      </c>
      <c r="FZ48" s="2" t="s">
        <v>143</v>
      </c>
      <c r="GA48" s="2" t="s">
        <v>146</v>
      </c>
      <c r="GB48" s="2" t="s">
        <v>146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186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156</v>
      </c>
      <c r="GX48" s="2" t="s">
        <v>143</v>
      </c>
      <c r="GY48" s="2" t="s">
        <v>339</v>
      </c>
      <c r="GZ48" s="2" t="s">
        <v>369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181</v>
      </c>
      <c r="HJ48" s="2" t="s">
        <v>143</v>
      </c>
      <c r="HK48" s="2" t="s">
        <v>354</v>
      </c>
      <c r="HL48" s="2" t="s">
        <v>146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4"/>
      <c r="IB48" s="8"/>
      <c r="IC48" s="4"/>
      <c r="ID48" s="8"/>
      <c r="IE48" s="7"/>
      <c r="IF48" s="7"/>
      <c r="IG48" s="2" t="s">
        <v>355</v>
      </c>
      <c r="IH48" s="2" t="s">
        <v>143</v>
      </c>
      <c r="II48" s="2" t="s">
        <v>146</v>
      </c>
      <c r="IJ48" s="2" t="s">
        <v>146</v>
      </c>
      <c r="IK48" s="2" t="s">
        <v>159</v>
      </c>
      <c r="IL48" s="2" t="s">
        <v>146</v>
      </c>
      <c r="IM48" s="4"/>
      <c r="IN48" s="8"/>
      <c r="IO48" s="4"/>
      <c r="IP48" s="8"/>
      <c r="IQ48" s="7"/>
      <c r="IR48" s="7"/>
      <c r="IS48" s="2" t="s">
        <v>146</v>
      </c>
      <c r="IT48" s="2" t="s">
        <v>146</v>
      </c>
      <c r="IU48" s="2" t="s">
        <v>146</v>
      </c>
      <c r="IV48" s="2" t="s">
        <v>146</v>
      </c>
      <c r="IW48" s="2" t="s">
        <v>146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184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156</v>
      </c>
      <c r="JR48" s="2" t="s">
        <v>167</v>
      </c>
      <c r="JS48" s="2" t="s">
        <v>356</v>
      </c>
      <c r="JT48" s="2" t="s">
        <v>676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318</v>
      </c>
      <c r="KP48" s="2" t="s">
        <v>143</v>
      </c>
      <c r="KQ48" s="2" t="s">
        <v>197</v>
      </c>
      <c r="KR48" s="2" t="s">
        <v>554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181</v>
      </c>
      <c r="LZ48" s="2" t="s">
        <v>167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167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167</v>
      </c>
      <c r="NW48" s="2" t="s">
        <v>738</v>
      </c>
      <c r="NX48" s="2" t="s">
        <v>739</v>
      </c>
      <c r="NY48" s="2" t="s">
        <v>159</v>
      </c>
      <c r="NZ48" s="2" t="s">
        <v>146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181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167</v>
      </c>
      <c r="PG48" s="2" t="s">
        <v>191</v>
      </c>
      <c r="PH48" s="2" t="s">
        <v>291</v>
      </c>
      <c r="PI48" s="2" t="s">
        <v>159</v>
      </c>
      <c r="PJ48" s="2" t="s">
        <v>146</v>
      </c>
      <c r="PK48" s="4">
        <v>22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740</v>
      </c>
      <c r="B49" s="2" t="s">
        <v>135</v>
      </c>
      <c r="C49" s="2" t="s">
        <v>136</v>
      </c>
      <c r="D49" s="2" t="s">
        <v>697</v>
      </c>
      <c r="E49" s="2" t="s">
        <v>698</v>
      </c>
      <c r="F49" s="2" t="s">
        <v>332</v>
      </c>
      <c r="G49" s="2" t="s">
        <v>146</v>
      </c>
      <c r="H49" s="2" t="s">
        <v>146</v>
      </c>
      <c r="I49" s="2" t="s">
        <v>741</v>
      </c>
      <c r="J49" s="2" t="s">
        <v>742</v>
      </c>
      <c r="K49" s="2" t="s">
        <v>142</v>
      </c>
      <c r="L49" s="3">
        <v>19.8</v>
      </c>
      <c r="M49" s="3">
        <v>20.79</v>
      </c>
      <c r="N49" s="3">
        <v>44.99</v>
      </c>
      <c r="O49" s="2" t="s">
        <v>432</v>
      </c>
      <c r="P49" s="2" t="s">
        <v>433</v>
      </c>
      <c r="Q49" s="2" t="s">
        <v>145</v>
      </c>
      <c r="R49" s="2" t="s">
        <v>146</v>
      </c>
      <c r="S49" s="2" t="s">
        <v>743</v>
      </c>
      <c r="T49" s="2" t="s">
        <v>146</v>
      </c>
      <c r="U49" s="2" t="s">
        <v>650</v>
      </c>
      <c r="V49" s="2" t="s">
        <v>631</v>
      </c>
      <c r="W49" s="2" t="s">
        <v>744</v>
      </c>
      <c r="X49" s="2" t="s">
        <v>146</v>
      </c>
      <c r="Y49" s="2" t="s">
        <v>337</v>
      </c>
      <c r="Z49" s="4"/>
      <c r="AA49" s="4">
        <f>=ROUNDDOWN({0},0)</f>
      </c>
      <c r="AB49" s="5">
        <v>0.6</v>
      </c>
      <c r="AC49" s="2" t="s">
        <v>146</v>
      </c>
      <c r="AD49" s="4"/>
      <c r="AE49" s="4"/>
      <c r="AF49" s="6">
        <v>68</v>
      </c>
      <c r="AG49" s="6"/>
      <c r="AH49" s="7">
        <v>0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7</v>
      </c>
      <c r="AS49" s="8">
        <v>146.16</v>
      </c>
      <c r="AT49" s="7">
        <v>-1</v>
      </c>
      <c r="AU49" s="7">
        <v>-1</v>
      </c>
      <c r="AV49" s="4"/>
      <c r="AW49" s="8"/>
      <c r="AX49" s="4">
        <v>7</v>
      </c>
      <c r="AY49" s="8">
        <v>146.16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745</v>
      </c>
      <c r="BM49" s="7"/>
      <c r="BN49" s="7"/>
      <c r="BO49" s="4"/>
      <c r="BP49" s="8"/>
      <c r="BQ49" s="4">
        <v>4</v>
      </c>
      <c r="BR49" s="8">
        <v>79.2</v>
      </c>
      <c r="BS49" s="7">
        <v>-1</v>
      </c>
      <c r="BT49" s="7">
        <v>-1</v>
      </c>
      <c r="BU49" s="2" t="s">
        <v>156</v>
      </c>
      <c r="BV49" s="2" t="s">
        <v>167</v>
      </c>
      <c r="BW49" s="2" t="s">
        <v>339</v>
      </c>
      <c r="BX49" s="2" t="s">
        <v>340</v>
      </c>
      <c r="BY49" s="2" t="s">
        <v>438</v>
      </c>
      <c r="BZ49" s="2" t="s">
        <v>146</v>
      </c>
      <c r="CA49" s="4"/>
      <c r="CB49" s="8"/>
      <c r="CC49" s="4">
        <v>2</v>
      </c>
      <c r="CD49" s="8">
        <v>42.02</v>
      </c>
      <c r="CE49" s="7">
        <v>-1</v>
      </c>
      <c r="CF49" s="7">
        <v>-1</v>
      </c>
      <c r="CG49" s="2" t="s">
        <v>156</v>
      </c>
      <c r="CH49" s="2" t="s">
        <v>167</v>
      </c>
      <c r="CI49" s="2" t="s">
        <v>341</v>
      </c>
      <c r="CJ49" s="2" t="s">
        <v>342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167</v>
      </c>
      <c r="CU49" s="2" t="s">
        <v>343</v>
      </c>
      <c r="CV49" s="2" t="s">
        <v>547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167</v>
      </c>
      <c r="DG49" s="2" t="s">
        <v>339</v>
      </c>
      <c r="DH49" s="2" t="s">
        <v>368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167</v>
      </c>
      <c r="DS49" s="2" t="s">
        <v>339</v>
      </c>
      <c r="DT49" s="2" t="s">
        <v>369</v>
      </c>
      <c r="DU49" s="2" t="s">
        <v>159</v>
      </c>
      <c r="DV49" s="2" t="s">
        <v>146</v>
      </c>
      <c r="DW49" s="4"/>
      <c r="DX49" s="8"/>
      <c r="DY49" s="4">
        <v>1</v>
      </c>
      <c r="DZ49" s="8">
        <v>24.94</v>
      </c>
      <c r="EA49" s="7">
        <v>-1</v>
      </c>
      <c r="EB49" s="7">
        <v>-1</v>
      </c>
      <c r="EC49" s="2" t="s">
        <v>156</v>
      </c>
      <c r="ED49" s="2" t="s">
        <v>167</v>
      </c>
      <c r="EE49" s="2" t="s">
        <v>146</v>
      </c>
      <c r="EF49" s="2" t="s">
        <v>746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190</v>
      </c>
      <c r="EP49" s="2" t="s">
        <v>167</v>
      </c>
      <c r="EQ49" s="2" t="s">
        <v>735</v>
      </c>
      <c r="ER49" s="2" t="s">
        <v>676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167</v>
      </c>
      <c r="FC49" s="2" t="s">
        <v>350</v>
      </c>
      <c r="FD49" s="2" t="s">
        <v>351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156</v>
      </c>
      <c r="FN49" s="2" t="s">
        <v>167</v>
      </c>
      <c r="FO49" s="2" t="s">
        <v>173</v>
      </c>
      <c r="FP49" s="2" t="s">
        <v>326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181</v>
      </c>
      <c r="FZ49" s="2" t="s">
        <v>167</v>
      </c>
      <c r="GA49" s="2" t="s">
        <v>146</v>
      </c>
      <c r="GB49" s="2" t="s">
        <v>146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186</v>
      </c>
      <c r="GL49" s="2" t="s">
        <v>167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156</v>
      </c>
      <c r="GX49" s="2" t="s">
        <v>167</v>
      </c>
      <c r="GY49" s="2" t="s">
        <v>339</v>
      </c>
      <c r="GZ49" s="2" t="s">
        <v>369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181</v>
      </c>
      <c r="HJ49" s="2" t="s">
        <v>167</v>
      </c>
      <c r="HK49" s="2" t="s">
        <v>354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4"/>
      <c r="IB49" s="8"/>
      <c r="IC49" s="4"/>
      <c r="ID49" s="8"/>
      <c r="IE49" s="7"/>
      <c r="IF49" s="7"/>
      <c r="IG49" s="2" t="s">
        <v>355</v>
      </c>
      <c r="IH49" s="2" t="s">
        <v>167</v>
      </c>
      <c r="II49" s="2" t="s">
        <v>146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146</v>
      </c>
      <c r="IT49" s="2" t="s">
        <v>146</v>
      </c>
      <c r="IU49" s="2" t="s">
        <v>146</v>
      </c>
      <c r="IV49" s="2" t="s">
        <v>146</v>
      </c>
      <c r="IW49" s="2" t="s">
        <v>146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167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156</v>
      </c>
      <c r="JR49" s="2" t="s">
        <v>167</v>
      </c>
      <c r="JS49" s="2" t="s">
        <v>356</v>
      </c>
      <c r="JT49" s="2" t="s">
        <v>676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167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167</v>
      </c>
      <c r="KQ49" s="2" t="s">
        <v>747</v>
      </c>
      <c r="KR49" s="2" t="s">
        <v>554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167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167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181</v>
      </c>
      <c r="LZ49" s="2" t="s">
        <v>167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167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183</v>
      </c>
      <c r="NJ49" s="2" t="s">
        <v>167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156</v>
      </c>
      <c r="NV49" s="2" t="s">
        <v>167</v>
      </c>
      <c r="NW49" s="2" t="s">
        <v>290</v>
      </c>
      <c r="NX49" s="2" t="s">
        <v>468</v>
      </c>
      <c r="NY49" s="2" t="s">
        <v>159</v>
      </c>
      <c r="NZ49" s="2" t="s">
        <v>146</v>
      </c>
      <c r="OA49" s="4"/>
      <c r="OB49" s="8"/>
      <c r="OC49" s="4"/>
      <c r="OD49" s="8"/>
      <c r="OE49" s="7"/>
      <c r="OF49" s="7"/>
      <c r="OG49" s="2" t="s">
        <v>183</v>
      </c>
      <c r="OH49" s="2" t="s">
        <v>167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181</v>
      </c>
      <c r="OT49" s="2" t="s">
        <v>167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156</v>
      </c>
      <c r="PF49" s="2" t="s">
        <v>167</v>
      </c>
      <c r="PG49" s="2" t="s">
        <v>191</v>
      </c>
      <c r="PH49" s="2" t="s">
        <v>146</v>
      </c>
      <c r="PI49" s="2" t="s">
        <v>159</v>
      </c>
      <c r="PJ49" s="2" t="s">
        <v>146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748</v>
      </c>
      <c r="B50" s="2" t="s">
        <v>135</v>
      </c>
      <c r="C50" s="2" t="s">
        <v>136</v>
      </c>
      <c r="D50" s="2" t="s">
        <v>697</v>
      </c>
      <c r="E50" s="2" t="s">
        <v>698</v>
      </c>
      <c r="F50" s="2" t="s">
        <v>332</v>
      </c>
      <c r="G50" s="2" t="s">
        <v>146</v>
      </c>
      <c r="H50" s="2" t="s">
        <v>146</v>
      </c>
      <c r="I50" s="2" t="s">
        <v>728</v>
      </c>
      <c r="J50" s="2" t="s">
        <v>749</v>
      </c>
      <c r="K50" s="2" t="s">
        <v>335</v>
      </c>
      <c r="L50" s="3">
        <v>22.5</v>
      </c>
      <c r="M50" s="3">
        <v>23.62</v>
      </c>
      <c r="N50" s="3">
        <v>44.99</v>
      </c>
      <c r="O50" s="2" t="s">
        <v>432</v>
      </c>
      <c r="P50" s="2" t="s">
        <v>433</v>
      </c>
      <c r="Q50" s="2" t="s">
        <v>145</v>
      </c>
      <c r="R50" s="2" t="s">
        <v>146</v>
      </c>
      <c r="S50" s="2" t="s">
        <v>750</v>
      </c>
      <c r="T50" s="2" t="s">
        <v>146</v>
      </c>
      <c r="U50" s="2" t="s">
        <v>146</v>
      </c>
      <c r="V50" s="2" t="s">
        <v>631</v>
      </c>
      <c r="W50" s="2" t="s">
        <v>751</v>
      </c>
      <c r="X50" s="2" t="s">
        <v>412</v>
      </c>
      <c r="Y50" s="2" t="s">
        <v>337</v>
      </c>
      <c r="Z50" s="4"/>
      <c r="AA50" s="4">
        <f>=ROUNDDOWN({0},0)</f>
      </c>
      <c r="AB50" s="5">
        <v>0.4</v>
      </c>
      <c r="AC50" s="2" t="s">
        <v>146</v>
      </c>
      <c r="AD50" s="4"/>
      <c r="AE50" s="4"/>
      <c r="AF50" s="6">
        <v>68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5</v>
      </c>
      <c r="AS50" s="8">
        <v>111.02</v>
      </c>
      <c r="AT50" s="7">
        <v>-1</v>
      </c>
      <c r="AU50" s="7">
        <v>-1</v>
      </c>
      <c r="AV50" s="4"/>
      <c r="AW50" s="8"/>
      <c r="AX50" s="4">
        <v>5</v>
      </c>
      <c r="AY50" s="8">
        <v>111.02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745</v>
      </c>
      <c r="BM50" s="7"/>
      <c r="BN50" s="7"/>
      <c r="BO50" s="4"/>
      <c r="BP50" s="8"/>
      <c r="BQ50" s="4">
        <v>1</v>
      </c>
      <c r="BR50" s="8">
        <v>21.15</v>
      </c>
      <c r="BS50" s="7">
        <v>-1</v>
      </c>
      <c r="BT50" s="7">
        <v>-1</v>
      </c>
      <c r="BU50" s="2" t="s">
        <v>156</v>
      </c>
      <c r="BV50" s="2" t="s">
        <v>167</v>
      </c>
      <c r="BW50" s="2" t="s">
        <v>339</v>
      </c>
      <c r="BX50" s="2" t="s">
        <v>551</v>
      </c>
      <c r="BY50" s="2" t="s">
        <v>438</v>
      </c>
      <c r="BZ50" s="2" t="s">
        <v>146</v>
      </c>
      <c r="CA50" s="4"/>
      <c r="CB50" s="8"/>
      <c r="CC50" s="4">
        <v>1</v>
      </c>
      <c r="CD50" s="8">
        <v>22.79</v>
      </c>
      <c r="CE50" s="7">
        <v>-1</v>
      </c>
      <c r="CF50" s="7">
        <v>-1</v>
      </c>
      <c r="CG50" s="2" t="s">
        <v>156</v>
      </c>
      <c r="CH50" s="2" t="s">
        <v>167</v>
      </c>
      <c r="CI50" s="2" t="s">
        <v>341</v>
      </c>
      <c r="CJ50" s="2" t="s">
        <v>342</v>
      </c>
      <c r="CK50" s="2" t="s">
        <v>159</v>
      </c>
      <c r="CL50" s="2" t="s">
        <v>146</v>
      </c>
      <c r="CM50" s="4"/>
      <c r="CN50" s="8"/>
      <c r="CO50" s="4"/>
      <c r="CP50" s="8"/>
      <c r="CQ50" s="7"/>
      <c r="CR50" s="7"/>
      <c r="CS50" s="2" t="s">
        <v>156</v>
      </c>
      <c r="CT50" s="2" t="s">
        <v>167</v>
      </c>
      <c r="CU50" s="2" t="s">
        <v>343</v>
      </c>
      <c r="CV50" s="2" t="s">
        <v>733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167</v>
      </c>
      <c r="DG50" s="2" t="s">
        <v>339</v>
      </c>
      <c r="DH50" s="2" t="s">
        <v>345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167</v>
      </c>
      <c r="DS50" s="2" t="s">
        <v>339</v>
      </c>
      <c r="DT50" s="2" t="s">
        <v>752</v>
      </c>
      <c r="DU50" s="2" t="s">
        <v>159</v>
      </c>
      <c r="DV50" s="2" t="s">
        <v>146</v>
      </c>
      <c r="DW50" s="4"/>
      <c r="DX50" s="8"/>
      <c r="DY50" s="4">
        <v>3</v>
      </c>
      <c r="DZ50" s="8">
        <v>67.08</v>
      </c>
      <c r="EA50" s="7">
        <v>-1</v>
      </c>
      <c r="EB50" s="7">
        <v>-1</v>
      </c>
      <c r="EC50" s="2" t="s">
        <v>156</v>
      </c>
      <c r="ED50" s="2" t="s">
        <v>167</v>
      </c>
      <c r="EE50" s="2" t="s">
        <v>146</v>
      </c>
      <c r="EF50" s="2" t="s">
        <v>753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156</v>
      </c>
      <c r="EP50" s="2" t="s">
        <v>167</v>
      </c>
      <c r="EQ50" s="2" t="s">
        <v>735</v>
      </c>
      <c r="ER50" s="2" t="s">
        <v>754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167</v>
      </c>
      <c r="FC50" s="2" t="s">
        <v>350</v>
      </c>
      <c r="FD50" s="2" t="s">
        <v>351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156</v>
      </c>
      <c r="FN50" s="2" t="s">
        <v>167</v>
      </c>
      <c r="FO50" s="2" t="s">
        <v>173</v>
      </c>
      <c r="FP50" s="2" t="s">
        <v>737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181</v>
      </c>
      <c r="FZ50" s="2" t="s">
        <v>167</v>
      </c>
      <c r="GA50" s="2" t="s">
        <v>146</v>
      </c>
      <c r="GB50" s="2" t="s">
        <v>146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181</v>
      </c>
      <c r="GL50" s="2" t="s">
        <v>167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156</v>
      </c>
      <c r="GX50" s="2" t="s">
        <v>167</v>
      </c>
      <c r="GY50" s="2" t="s">
        <v>339</v>
      </c>
      <c r="GZ50" s="2" t="s">
        <v>353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181</v>
      </c>
      <c r="HJ50" s="2" t="s">
        <v>167</v>
      </c>
      <c r="HK50" s="2" t="s">
        <v>354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4"/>
      <c r="IB50" s="8"/>
      <c r="IC50" s="4"/>
      <c r="ID50" s="8"/>
      <c r="IE50" s="7"/>
      <c r="IF50" s="7"/>
      <c r="IG50" s="2" t="s">
        <v>355</v>
      </c>
      <c r="IH50" s="2" t="s">
        <v>167</v>
      </c>
      <c r="II50" s="2" t="s">
        <v>146</v>
      </c>
      <c r="IJ50" s="2" t="s">
        <v>146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146</v>
      </c>
      <c r="IT50" s="2" t="s">
        <v>146</v>
      </c>
      <c r="IU50" s="2" t="s">
        <v>146</v>
      </c>
      <c r="IV50" s="2" t="s">
        <v>146</v>
      </c>
      <c r="IW50" s="2" t="s">
        <v>146</v>
      </c>
      <c r="IX50" s="2" t="s">
        <v>146</v>
      </c>
      <c r="IY50" s="4"/>
      <c r="IZ50" s="8"/>
      <c r="JA50" s="4"/>
      <c r="JB50" s="8"/>
      <c r="JC50" s="7"/>
      <c r="JD50" s="7"/>
      <c r="JE50" s="2" t="s">
        <v>183</v>
      </c>
      <c r="JF50" s="2" t="s">
        <v>167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156</v>
      </c>
      <c r="JR50" s="2" t="s">
        <v>167</v>
      </c>
      <c r="JS50" s="2" t="s">
        <v>356</v>
      </c>
      <c r="JT50" s="2" t="s">
        <v>676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183</v>
      </c>
      <c r="KD50" s="2" t="s">
        <v>167</v>
      </c>
      <c r="KE50" s="2" t="s">
        <v>146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318</v>
      </c>
      <c r="KP50" s="2" t="s">
        <v>167</v>
      </c>
      <c r="KQ50" s="2" t="s">
        <v>747</v>
      </c>
      <c r="KR50" s="2" t="s">
        <v>554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183</v>
      </c>
      <c r="LB50" s="2" t="s">
        <v>167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183</v>
      </c>
      <c r="LN50" s="2" t="s">
        <v>167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181</v>
      </c>
      <c r="LZ50" s="2" t="s">
        <v>167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146</v>
      </c>
      <c r="ML50" s="2" t="s">
        <v>146</v>
      </c>
      <c r="MM50" s="2" t="s">
        <v>146</v>
      </c>
      <c r="MN50" s="2" t="s">
        <v>146</v>
      </c>
      <c r="MO50" s="2" t="s">
        <v>146</v>
      </c>
      <c r="MP50" s="2" t="s">
        <v>146</v>
      </c>
      <c r="MQ50" s="4"/>
      <c r="MR50" s="8"/>
      <c r="MS50" s="4"/>
      <c r="MT50" s="8"/>
      <c r="MU50" s="7"/>
      <c r="MV50" s="7"/>
      <c r="MW50" s="2" t="s">
        <v>183</v>
      </c>
      <c r="MX50" s="2" t="s">
        <v>167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183</v>
      </c>
      <c r="NJ50" s="2" t="s">
        <v>167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156</v>
      </c>
      <c r="NV50" s="2" t="s">
        <v>167</v>
      </c>
      <c r="NW50" s="2" t="s">
        <v>738</v>
      </c>
      <c r="NX50" s="2" t="s">
        <v>739</v>
      </c>
      <c r="NY50" s="2" t="s">
        <v>159</v>
      </c>
      <c r="NZ50" s="2" t="s">
        <v>146</v>
      </c>
      <c r="OA50" s="4"/>
      <c r="OB50" s="8"/>
      <c r="OC50" s="4"/>
      <c r="OD50" s="8"/>
      <c r="OE50" s="7"/>
      <c r="OF50" s="7"/>
      <c r="OG50" s="2" t="s">
        <v>183</v>
      </c>
      <c r="OH50" s="2" t="s">
        <v>167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181</v>
      </c>
      <c r="OT50" s="2" t="s">
        <v>167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156</v>
      </c>
      <c r="PF50" s="2" t="s">
        <v>167</v>
      </c>
      <c r="PG50" s="2" t="s">
        <v>191</v>
      </c>
      <c r="PH50" s="2" t="s">
        <v>146</v>
      </c>
      <c r="PI50" s="2" t="s">
        <v>159</v>
      </c>
      <c r="PJ50" s="2" t="s">
        <v>146</v>
      </c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755</v>
      </c>
      <c r="B51" s="2" t="s">
        <v>135</v>
      </c>
      <c r="C51" s="2" t="s">
        <v>136</v>
      </c>
      <c r="D51" s="2" t="s">
        <v>697</v>
      </c>
      <c r="E51" s="2" t="s">
        <v>756</v>
      </c>
      <c r="F51" s="2" t="s">
        <v>430</v>
      </c>
      <c r="G51" s="2" t="s">
        <v>430</v>
      </c>
      <c r="H51" s="2" t="s">
        <v>430</v>
      </c>
      <c r="I51" s="2" t="s">
        <v>757</v>
      </c>
      <c r="J51" s="2" t="s">
        <v>729</v>
      </c>
      <c r="K51" s="2" t="s">
        <v>142</v>
      </c>
      <c r="L51" s="3">
        <v>18</v>
      </c>
      <c r="M51" s="3">
        <v>18.9</v>
      </c>
      <c r="N51" s="3">
        <v>39.99</v>
      </c>
      <c r="O51" s="2" t="s">
        <v>432</v>
      </c>
      <c r="P51" s="2" t="s">
        <v>433</v>
      </c>
      <c r="Q51" s="2" t="s">
        <v>145</v>
      </c>
      <c r="R51" s="2" t="s">
        <v>146</v>
      </c>
      <c r="S51" s="2" t="s">
        <v>434</v>
      </c>
      <c r="T51" s="2" t="s">
        <v>146</v>
      </c>
      <c r="U51" s="2" t="s">
        <v>650</v>
      </c>
      <c r="V51" s="2" t="s">
        <v>150</v>
      </c>
      <c r="W51" s="2" t="s">
        <v>152</v>
      </c>
      <c r="X51" s="2" t="s">
        <v>758</v>
      </c>
      <c r="Y51" s="2" t="s">
        <v>606</v>
      </c>
      <c r="Z51" s="4">
        <v>25</v>
      </c>
      <c r="AA51" s="4">
        <f>=ROUNDDOWN({0},0)</f>
      </c>
      <c r="AB51" s="5"/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3</v>
      </c>
      <c r="AQ51" s="8">
        <v>59.52</v>
      </c>
      <c r="AR51" s="4">
        <v>2</v>
      </c>
      <c r="AS51" s="8">
        <v>40.82</v>
      </c>
      <c r="AT51" s="7">
        <v>0.5</v>
      </c>
      <c r="AU51" s="7">
        <v>0.4581</v>
      </c>
      <c r="AV51" s="4">
        <v>3</v>
      </c>
      <c r="AW51" s="8">
        <v>59.52</v>
      </c>
      <c r="AX51" s="4">
        <v>2</v>
      </c>
      <c r="AY51" s="8">
        <v>40.82</v>
      </c>
      <c r="AZ51" s="7">
        <v>0.5</v>
      </c>
      <c r="BA51" s="7">
        <v>0.4581</v>
      </c>
      <c r="BB51" s="7">
        <v>1</v>
      </c>
      <c r="BC51" s="4">
        <v>3</v>
      </c>
      <c r="BD51" s="8">
        <v>59.52</v>
      </c>
      <c r="BE51" s="4">
        <v>2</v>
      </c>
      <c r="BF51" s="8">
        <v>40.82</v>
      </c>
      <c r="BG51" s="7">
        <v>0.5</v>
      </c>
      <c r="BH51" s="7">
        <v>0.4581</v>
      </c>
      <c r="BI51" s="7">
        <v>1</v>
      </c>
      <c r="BJ51" s="4">
        <v>3</v>
      </c>
      <c r="BK51" s="8">
        <v>59.52</v>
      </c>
      <c r="BL51" s="2" t="s">
        <v>759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156</v>
      </c>
      <c r="BV51" s="2" t="s">
        <v>167</v>
      </c>
      <c r="BW51" s="2" t="s">
        <v>760</v>
      </c>
      <c r="BX51" s="2" t="s">
        <v>326</v>
      </c>
      <c r="BY51" s="2" t="s">
        <v>159</v>
      </c>
      <c r="BZ51" s="2" t="s">
        <v>146</v>
      </c>
      <c r="CA51" s="4"/>
      <c r="CB51" s="8"/>
      <c r="CC51" s="4">
        <v>2</v>
      </c>
      <c r="CD51" s="8">
        <v>40.82</v>
      </c>
      <c r="CE51" s="7">
        <v>-1</v>
      </c>
      <c r="CF51" s="7">
        <v>-1</v>
      </c>
      <c r="CG51" s="2" t="s">
        <v>156</v>
      </c>
      <c r="CH51" s="2" t="s">
        <v>143</v>
      </c>
      <c r="CI51" s="2" t="s">
        <v>310</v>
      </c>
      <c r="CJ51" s="2" t="s">
        <v>761</v>
      </c>
      <c r="CK51" s="2" t="s">
        <v>159</v>
      </c>
      <c r="CL51" s="2" t="s">
        <v>146</v>
      </c>
      <c r="CM51" s="4"/>
      <c r="CN51" s="8"/>
      <c r="CO51" s="4"/>
      <c r="CP51" s="8"/>
      <c r="CQ51" s="7"/>
      <c r="CR51" s="7"/>
      <c r="CS51" s="2" t="s">
        <v>156</v>
      </c>
      <c r="CT51" s="2" t="s">
        <v>143</v>
      </c>
      <c r="CU51" s="2" t="s">
        <v>760</v>
      </c>
      <c r="CV51" s="2" t="s">
        <v>762</v>
      </c>
      <c r="CW51" s="2" t="s">
        <v>159</v>
      </c>
      <c r="CX51" s="2" t="s">
        <v>146</v>
      </c>
      <c r="CY51" s="4"/>
      <c r="CZ51" s="8"/>
      <c r="DA51" s="4"/>
      <c r="DB51" s="8"/>
      <c r="DC51" s="7"/>
      <c r="DD51" s="7"/>
      <c r="DE51" s="2" t="s">
        <v>156</v>
      </c>
      <c r="DF51" s="2" t="s">
        <v>143</v>
      </c>
      <c r="DG51" s="2" t="s">
        <v>439</v>
      </c>
      <c r="DH51" s="2" t="s">
        <v>146</v>
      </c>
      <c r="DI51" s="2" t="s">
        <v>159</v>
      </c>
      <c r="DJ51" s="2" t="s">
        <v>146</v>
      </c>
      <c r="DK51" s="4"/>
      <c r="DL51" s="8"/>
      <c r="DM51" s="4"/>
      <c r="DN51" s="8"/>
      <c r="DO51" s="7"/>
      <c r="DP51" s="7"/>
      <c r="DQ51" s="2" t="s">
        <v>156</v>
      </c>
      <c r="DR51" s="2" t="s">
        <v>143</v>
      </c>
      <c r="DS51" s="2" t="s">
        <v>612</v>
      </c>
      <c r="DT51" s="2" t="s">
        <v>146</v>
      </c>
      <c r="DU51" s="2" t="s">
        <v>159</v>
      </c>
      <c r="DV51" s="2" t="s">
        <v>146</v>
      </c>
      <c r="DW51" s="4"/>
      <c r="DX51" s="8"/>
      <c r="DY51" s="4"/>
      <c r="DZ51" s="8"/>
      <c r="EA51" s="7"/>
      <c r="EB51" s="7"/>
      <c r="EC51" s="2" t="s">
        <v>186</v>
      </c>
      <c r="ED51" s="2" t="s">
        <v>143</v>
      </c>
      <c r="EE51" s="2" t="s">
        <v>146</v>
      </c>
      <c r="EF51" s="2" t="s">
        <v>146</v>
      </c>
      <c r="EG51" s="2" t="s">
        <v>159</v>
      </c>
      <c r="EH51" s="2" t="s">
        <v>146</v>
      </c>
      <c r="EI51" s="4">
        <v>3</v>
      </c>
      <c r="EJ51" s="8">
        <v>59.52</v>
      </c>
      <c r="EK51" s="4"/>
      <c r="EL51" s="8"/>
      <c r="EM51" s="7"/>
      <c r="EN51" s="7"/>
      <c r="EO51" s="2" t="s">
        <v>156</v>
      </c>
      <c r="EP51" s="2" t="s">
        <v>143</v>
      </c>
      <c r="EQ51" s="2" t="s">
        <v>715</v>
      </c>
      <c r="ER51" s="2" t="s">
        <v>442</v>
      </c>
      <c r="ES51" s="2" t="s">
        <v>159</v>
      </c>
      <c r="ET51" s="2" t="s">
        <v>146</v>
      </c>
      <c r="EU51" s="4"/>
      <c r="EV51" s="8"/>
      <c r="EW51" s="4"/>
      <c r="EX51" s="8"/>
      <c r="EY51" s="7"/>
      <c r="EZ51" s="7"/>
      <c r="FA51" s="2" t="s">
        <v>186</v>
      </c>
      <c r="FB51" s="2" t="s">
        <v>143</v>
      </c>
      <c r="FC51" s="2" t="s">
        <v>146</v>
      </c>
      <c r="FD51" s="2" t="s">
        <v>146</v>
      </c>
      <c r="FE51" s="2" t="s">
        <v>159</v>
      </c>
      <c r="FF51" s="2" t="s">
        <v>146</v>
      </c>
      <c r="FG51" s="4"/>
      <c r="FH51" s="8"/>
      <c r="FI51" s="4"/>
      <c r="FJ51" s="8"/>
      <c r="FK51" s="7"/>
      <c r="FL51" s="7"/>
      <c r="FM51" s="2" t="s">
        <v>186</v>
      </c>
      <c r="FN51" s="2" t="s">
        <v>143</v>
      </c>
      <c r="FO51" s="2" t="s">
        <v>146</v>
      </c>
      <c r="FP51" s="2" t="s">
        <v>146</v>
      </c>
      <c r="FQ51" s="2" t="s">
        <v>159</v>
      </c>
      <c r="FR51" s="2" t="s">
        <v>146</v>
      </c>
      <c r="FS51" s="4"/>
      <c r="FT51" s="8"/>
      <c r="FU51" s="4"/>
      <c r="FV51" s="8"/>
      <c r="FW51" s="7"/>
      <c r="FX51" s="7"/>
      <c r="FY51" s="2" t="s">
        <v>181</v>
      </c>
      <c r="FZ51" s="2" t="s">
        <v>143</v>
      </c>
      <c r="GA51" s="2" t="s">
        <v>146</v>
      </c>
      <c r="GB51" s="2" t="s">
        <v>146</v>
      </c>
      <c r="GC51" s="2" t="s">
        <v>159</v>
      </c>
      <c r="GD51" s="2" t="s">
        <v>146</v>
      </c>
      <c r="GE51" s="4"/>
      <c r="GF51" s="8"/>
      <c r="GG51" s="4"/>
      <c r="GH51" s="8"/>
      <c r="GI51" s="7"/>
      <c r="GJ51" s="7"/>
      <c r="GK51" s="2" t="s">
        <v>181</v>
      </c>
      <c r="GL51" s="2" t="s">
        <v>143</v>
      </c>
      <c r="GM51" s="2" t="s">
        <v>146</v>
      </c>
      <c r="GN51" s="2" t="s">
        <v>146</v>
      </c>
      <c r="GO51" s="2" t="s">
        <v>159</v>
      </c>
      <c r="GP51" s="2" t="s">
        <v>146</v>
      </c>
      <c r="GQ51" s="4"/>
      <c r="GR51" s="8"/>
      <c r="GS51" s="4"/>
      <c r="GT51" s="8"/>
      <c r="GU51" s="7"/>
      <c r="GV51" s="7"/>
      <c r="GW51" s="2" t="s">
        <v>156</v>
      </c>
      <c r="GX51" s="2" t="s">
        <v>143</v>
      </c>
      <c r="GY51" s="2" t="s">
        <v>615</v>
      </c>
      <c r="GZ51" s="2" t="s">
        <v>146</v>
      </c>
      <c r="HA51" s="2" t="s">
        <v>159</v>
      </c>
      <c r="HB51" s="2" t="s">
        <v>146</v>
      </c>
      <c r="HC51" s="4"/>
      <c r="HD51" s="8"/>
      <c r="HE51" s="4"/>
      <c r="HF51" s="8"/>
      <c r="HG51" s="7"/>
      <c r="HH51" s="7"/>
      <c r="HI51" s="2" t="s">
        <v>181</v>
      </c>
      <c r="HJ51" s="2" t="s">
        <v>143</v>
      </c>
      <c r="HK51" s="2" t="s">
        <v>146</v>
      </c>
      <c r="HL51" s="2" t="s">
        <v>146</v>
      </c>
      <c r="HM51" s="2" t="s">
        <v>159</v>
      </c>
      <c r="HN51" s="2" t="s">
        <v>146</v>
      </c>
      <c r="HO51" s="4"/>
      <c r="HP51" s="8"/>
      <c r="HQ51" s="4"/>
      <c r="HR51" s="8"/>
      <c r="HS51" s="7"/>
      <c r="HT51" s="7"/>
      <c r="HU51" s="2" t="s">
        <v>183</v>
      </c>
      <c r="HV51" s="2" t="s">
        <v>167</v>
      </c>
      <c r="HW51" s="2" t="s">
        <v>146</v>
      </c>
      <c r="HX51" s="2" t="s">
        <v>146</v>
      </c>
      <c r="HY51" s="2" t="s">
        <v>159</v>
      </c>
      <c r="HZ51" s="2" t="s">
        <v>146</v>
      </c>
      <c r="IA51" s="4"/>
      <c r="IB51" s="8"/>
      <c r="IC51" s="4"/>
      <c r="ID51" s="8"/>
      <c r="IE51" s="7"/>
      <c r="IF51" s="7"/>
      <c r="IG51" s="2" t="s">
        <v>181</v>
      </c>
      <c r="IH51" s="2" t="s">
        <v>143</v>
      </c>
      <c r="II51" s="2" t="s">
        <v>146</v>
      </c>
      <c r="IJ51" s="2" t="s">
        <v>146</v>
      </c>
      <c r="IK51" s="2" t="s">
        <v>159</v>
      </c>
      <c r="IL51" s="2" t="s">
        <v>146</v>
      </c>
      <c r="IM51" s="4"/>
      <c r="IN51" s="8"/>
      <c r="IO51" s="4"/>
      <c r="IP51" s="8"/>
      <c r="IQ51" s="7"/>
      <c r="IR51" s="7"/>
      <c r="IS51" s="2" t="s">
        <v>183</v>
      </c>
      <c r="IT51" s="2" t="s">
        <v>143</v>
      </c>
      <c r="IU51" s="2" t="s">
        <v>146</v>
      </c>
      <c r="IV51" s="2" t="s">
        <v>146</v>
      </c>
      <c r="IW51" s="2" t="s">
        <v>159</v>
      </c>
      <c r="IX51" s="2" t="s">
        <v>146</v>
      </c>
      <c r="IY51" s="4"/>
      <c r="IZ51" s="8"/>
      <c r="JA51" s="4"/>
      <c r="JB51" s="8"/>
      <c r="JC51" s="7"/>
      <c r="JD51" s="7"/>
      <c r="JE51" s="2" t="s">
        <v>183</v>
      </c>
      <c r="JF51" s="2" t="s">
        <v>184</v>
      </c>
      <c r="JG51" s="2" t="s">
        <v>146</v>
      </c>
      <c r="JH51" s="2" t="s">
        <v>146</v>
      </c>
      <c r="JI51" s="2" t="s">
        <v>159</v>
      </c>
      <c r="JJ51" s="2" t="s">
        <v>146</v>
      </c>
      <c r="JK51" s="4"/>
      <c r="JL51" s="8"/>
      <c r="JM51" s="4"/>
      <c r="JN51" s="8"/>
      <c r="JO51" s="7"/>
      <c r="JP51" s="7"/>
      <c r="JQ51" s="2" t="s">
        <v>146</v>
      </c>
      <c r="JR51" s="2" t="s">
        <v>146</v>
      </c>
      <c r="JS51" s="2" t="s">
        <v>146</v>
      </c>
      <c r="JT51" s="2" t="s">
        <v>146</v>
      </c>
      <c r="JU51" s="2" t="s">
        <v>146</v>
      </c>
      <c r="JV51" s="2" t="s">
        <v>146</v>
      </c>
      <c r="JW51" s="4"/>
      <c r="JX51" s="8"/>
      <c r="JY51" s="4"/>
      <c r="JZ51" s="8"/>
      <c r="KA51" s="7"/>
      <c r="KB51" s="7"/>
      <c r="KC51" s="2" t="s">
        <v>183</v>
      </c>
      <c r="KD51" s="2" t="s">
        <v>143</v>
      </c>
      <c r="KE51" s="2" t="s">
        <v>146</v>
      </c>
      <c r="KF51" s="2" t="s">
        <v>146</v>
      </c>
      <c r="KG51" s="2" t="s">
        <v>159</v>
      </c>
      <c r="KH51" s="2" t="s">
        <v>146</v>
      </c>
      <c r="KI51" s="4"/>
      <c r="KJ51" s="8"/>
      <c r="KK51" s="4"/>
      <c r="KL51" s="8"/>
      <c r="KM51" s="7"/>
      <c r="KN51" s="7"/>
      <c r="KO51" s="2" t="s">
        <v>156</v>
      </c>
      <c r="KP51" s="2" t="s">
        <v>143</v>
      </c>
      <c r="KQ51" s="2" t="s">
        <v>566</v>
      </c>
      <c r="KR51" s="2" t="s">
        <v>146</v>
      </c>
      <c r="KS51" s="2" t="s">
        <v>159</v>
      </c>
      <c r="KT51" s="2" t="s">
        <v>146</v>
      </c>
      <c r="KU51" s="4"/>
      <c r="KV51" s="8"/>
      <c r="KW51" s="4"/>
      <c r="KX51" s="8"/>
      <c r="KY51" s="7"/>
      <c r="KZ51" s="7"/>
      <c r="LA51" s="2" t="s">
        <v>183</v>
      </c>
      <c r="LB51" s="2" t="s">
        <v>143</v>
      </c>
      <c r="LC51" s="2" t="s">
        <v>146</v>
      </c>
      <c r="LD51" s="2" t="s">
        <v>146</v>
      </c>
      <c r="LE51" s="2" t="s">
        <v>159</v>
      </c>
      <c r="LF51" s="2" t="s">
        <v>146</v>
      </c>
      <c r="LG51" s="4"/>
      <c r="LH51" s="8"/>
      <c r="LI51" s="4"/>
      <c r="LJ51" s="8"/>
      <c r="LK51" s="7"/>
      <c r="LL51" s="7"/>
      <c r="LM51" s="2" t="s">
        <v>183</v>
      </c>
      <c r="LN51" s="2" t="s">
        <v>143</v>
      </c>
      <c r="LO51" s="2" t="s">
        <v>146</v>
      </c>
      <c r="LP51" s="2" t="s">
        <v>146</v>
      </c>
      <c r="LQ51" s="2" t="s">
        <v>159</v>
      </c>
      <c r="LR51" s="2" t="s">
        <v>146</v>
      </c>
      <c r="LS51" s="4"/>
      <c r="LT51" s="8"/>
      <c r="LU51" s="4"/>
      <c r="LV51" s="8"/>
      <c r="LW51" s="7"/>
      <c r="LX51" s="7"/>
      <c r="LY51" s="2" t="s">
        <v>156</v>
      </c>
      <c r="LZ51" s="2" t="s">
        <v>167</v>
      </c>
      <c r="MA51" s="2" t="s">
        <v>187</v>
      </c>
      <c r="MB51" s="2" t="s">
        <v>146</v>
      </c>
      <c r="MC51" s="2" t="s">
        <v>159</v>
      </c>
      <c r="MD51" s="2" t="s">
        <v>146</v>
      </c>
      <c r="ME51" s="4"/>
      <c r="MF51" s="8"/>
      <c r="MG51" s="4"/>
      <c r="MH51" s="8"/>
      <c r="MI51" s="7"/>
      <c r="MJ51" s="7"/>
      <c r="MK51" s="2" t="s">
        <v>181</v>
      </c>
      <c r="ML51" s="2" t="s">
        <v>143</v>
      </c>
      <c r="MM51" s="2" t="s">
        <v>146</v>
      </c>
      <c r="MN51" s="2" t="s">
        <v>146</v>
      </c>
      <c r="MO51" s="2" t="s">
        <v>159</v>
      </c>
      <c r="MP51" s="2" t="s">
        <v>146</v>
      </c>
      <c r="MQ51" s="4"/>
      <c r="MR51" s="8"/>
      <c r="MS51" s="4"/>
      <c r="MT51" s="8"/>
      <c r="MU51" s="7"/>
      <c r="MV51" s="7"/>
      <c r="MW51" s="2" t="s">
        <v>183</v>
      </c>
      <c r="MX51" s="2" t="s">
        <v>143</v>
      </c>
      <c r="MY51" s="2" t="s">
        <v>146</v>
      </c>
      <c r="MZ51" s="2" t="s">
        <v>146</v>
      </c>
      <c r="NA51" s="2" t="s">
        <v>159</v>
      </c>
      <c r="NB51" s="2" t="s">
        <v>146</v>
      </c>
      <c r="NC51" s="4"/>
      <c r="ND51" s="8"/>
      <c r="NE51" s="4"/>
      <c r="NF51" s="8"/>
      <c r="NG51" s="7"/>
      <c r="NH51" s="7"/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156</v>
      </c>
      <c r="NV51" s="2" t="s">
        <v>167</v>
      </c>
      <c r="NW51" s="2" t="s">
        <v>310</v>
      </c>
      <c r="NX51" s="2" t="s">
        <v>763</v>
      </c>
      <c r="NY51" s="2" t="s">
        <v>159</v>
      </c>
      <c r="NZ51" s="2" t="s">
        <v>146</v>
      </c>
      <c r="OA51" s="4"/>
      <c r="OB51" s="8"/>
      <c r="OC51" s="4"/>
      <c r="OD51" s="8"/>
      <c r="OE51" s="7"/>
      <c r="OF51" s="7"/>
      <c r="OG51" s="2" t="s">
        <v>183</v>
      </c>
      <c r="OH51" s="2" t="s">
        <v>143</v>
      </c>
      <c r="OI51" s="2" t="s">
        <v>146</v>
      </c>
      <c r="OJ51" s="2" t="s">
        <v>146</v>
      </c>
      <c r="OK51" s="2" t="s">
        <v>159</v>
      </c>
      <c r="OL51" s="2" t="s">
        <v>146</v>
      </c>
      <c r="OM51" s="4"/>
      <c r="ON51" s="8"/>
      <c r="OO51" s="4"/>
      <c r="OP51" s="8"/>
      <c r="OQ51" s="7"/>
      <c r="OR51" s="7"/>
      <c r="OS51" s="2" t="s">
        <v>190</v>
      </c>
      <c r="OT51" s="2" t="s">
        <v>143</v>
      </c>
      <c r="OU51" s="2" t="s">
        <v>146</v>
      </c>
      <c r="OV51" s="2" t="s">
        <v>146</v>
      </c>
      <c r="OW51" s="2" t="s">
        <v>159</v>
      </c>
      <c r="OX51" s="2" t="s">
        <v>146</v>
      </c>
      <c r="OY51" s="4"/>
      <c r="OZ51" s="8"/>
      <c r="PA51" s="4"/>
      <c r="PB51" s="8"/>
      <c r="PC51" s="7"/>
      <c r="PD51" s="7"/>
      <c r="PE51" s="2" t="s">
        <v>186</v>
      </c>
      <c r="PF51" s="2" t="s">
        <v>167</v>
      </c>
      <c r="PG51" s="2" t="s">
        <v>146</v>
      </c>
      <c r="PH51" s="2" t="s">
        <v>146</v>
      </c>
      <c r="PI51" s="2" t="s">
        <v>159</v>
      </c>
      <c r="PJ51" s="2" t="s">
        <v>146</v>
      </c>
      <c r="PK51" s="4">
        <v>25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764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4642</v>
      </c>
      <c r="AA52" s="11">
        <f>=ROUNDDOWN({0},0)</f>
      </c>
      <c r="AB52" s="12">
        <v>131.8</v>
      </c>
      <c r="AC52" s="9" t="s">
        <v>146</v>
      </c>
      <c r="AD52" s="11"/>
      <c r="AE52" s="11">
        <v>960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715</v>
      </c>
      <c r="AQ52" s="15">
        <v>52673.85</v>
      </c>
      <c r="AR52" s="11">
        <v>694</v>
      </c>
      <c r="AS52" s="15">
        <v>46352.59</v>
      </c>
      <c r="AT52" s="14">
        <v>0.0303</v>
      </c>
      <c r="AU52" s="14">
        <v>0.1364</v>
      </c>
      <c r="AV52" s="11">
        <v>715</v>
      </c>
      <c r="AW52" s="15">
        <v>52673.85</v>
      </c>
      <c r="AX52" s="11">
        <v>694</v>
      </c>
      <c r="AY52" s="15">
        <v>46352.59</v>
      </c>
      <c r="AZ52" s="14">
        <v>0.0303</v>
      </c>
      <c r="BA52" s="14">
        <v>0.1364</v>
      </c>
      <c r="BB52" s="14"/>
      <c r="BC52" s="11">
        <v>715</v>
      </c>
      <c r="BD52" s="15">
        <v>52673.85</v>
      </c>
      <c r="BE52" s="11">
        <v>694</v>
      </c>
      <c r="BF52" s="15">
        <v>46352.59</v>
      </c>
      <c r="BG52" s="14">
        <v>0.0303</v>
      </c>
      <c r="BH52" s="14">
        <v>0.1364</v>
      </c>
      <c r="BI52" s="14"/>
      <c r="BJ52" s="11"/>
      <c r="BK52" s="15"/>
      <c r="BL52" s="9" t="s">
        <v>146</v>
      </c>
      <c r="BM52" s="14"/>
      <c r="BN52" s="14"/>
      <c r="BO52" s="11">
        <v>315</v>
      </c>
      <c r="BP52" s="15">
        <v>22601.67</v>
      </c>
      <c r="BQ52" s="11">
        <v>198</v>
      </c>
      <c r="BR52" s="15">
        <v>13717.88</v>
      </c>
      <c r="BS52" s="14">
        <v>0.5909</v>
      </c>
      <c r="BT52" s="14">
        <v>0.6476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96</v>
      </c>
      <c r="CB52" s="15">
        <v>7622.11</v>
      </c>
      <c r="CC52" s="11">
        <v>109</v>
      </c>
      <c r="CD52" s="15">
        <v>7943.45</v>
      </c>
      <c r="CE52" s="14">
        <v>-0.1193</v>
      </c>
      <c r="CF52" s="14">
        <v>-0.0405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82</v>
      </c>
      <c r="CN52" s="15">
        <v>6321.64</v>
      </c>
      <c r="CO52" s="11">
        <v>93</v>
      </c>
      <c r="CP52" s="15">
        <v>7017.25</v>
      </c>
      <c r="CQ52" s="14">
        <v>-0.1183</v>
      </c>
      <c r="CR52" s="14">
        <v>-0.0991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58</v>
      </c>
      <c r="CZ52" s="15">
        <v>4901.56</v>
      </c>
      <c r="DA52" s="11">
        <v>53</v>
      </c>
      <c r="DB52" s="15">
        <v>2669.6</v>
      </c>
      <c r="DC52" s="14">
        <v>0.0943</v>
      </c>
      <c r="DD52" s="14">
        <v>0.8361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62</v>
      </c>
      <c r="DL52" s="15">
        <v>3943.64</v>
      </c>
      <c r="DM52" s="11">
        <v>90</v>
      </c>
      <c r="DN52" s="15">
        <v>6098.74</v>
      </c>
      <c r="DO52" s="14">
        <v>-0.3111</v>
      </c>
      <c r="DP52" s="14">
        <v>-0.3534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45</v>
      </c>
      <c r="DX52" s="15">
        <v>3153.82</v>
      </c>
      <c r="DY52" s="11">
        <v>58</v>
      </c>
      <c r="DZ52" s="15">
        <v>3769.71</v>
      </c>
      <c r="EA52" s="14">
        <v>-0.2241</v>
      </c>
      <c r="EB52" s="14">
        <v>-0.1634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39</v>
      </c>
      <c r="EJ52" s="15">
        <v>2436.7</v>
      </c>
      <c r="EK52" s="11">
        <v>70</v>
      </c>
      <c r="EL52" s="15">
        <v>2968.24</v>
      </c>
      <c r="EM52" s="14">
        <v>-0.4429</v>
      </c>
      <c r="EN52" s="14">
        <v>-0.1791</v>
      </c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>
        <v>6</v>
      </c>
      <c r="EV52" s="15">
        <v>547.35</v>
      </c>
      <c r="EW52" s="11">
        <v>8</v>
      </c>
      <c r="EX52" s="15">
        <v>769</v>
      </c>
      <c r="EY52" s="14">
        <v>-0.25</v>
      </c>
      <c r="EZ52" s="14">
        <v>-0.2882</v>
      </c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>
        <v>5</v>
      </c>
      <c r="FH52" s="15">
        <v>469.02</v>
      </c>
      <c r="FI52" s="11">
        <v>9</v>
      </c>
      <c r="FJ52" s="15">
        <v>678.48</v>
      </c>
      <c r="FK52" s="14">
        <v>-0.4444</v>
      </c>
      <c r="FL52" s="14">
        <v>-0.3087</v>
      </c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>
        <v>4</v>
      </c>
      <c r="FT52" s="15">
        <v>404.69</v>
      </c>
      <c r="FU52" s="11"/>
      <c r="FV52" s="15"/>
      <c r="FW52" s="14"/>
      <c r="FX52" s="14"/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>
        <v>3</v>
      </c>
      <c r="GF52" s="15">
        <v>271.65</v>
      </c>
      <c r="GG52" s="11">
        <v>5</v>
      </c>
      <c r="GH52" s="15">
        <v>570.25</v>
      </c>
      <c r="GI52" s="14">
        <v>-0.4</v>
      </c>
      <c r="GJ52" s="14">
        <v>-0.5236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/>
      <c r="GR52" s="15"/>
      <c r="GS52" s="11">
        <v>1</v>
      </c>
      <c r="GT52" s="15">
        <v>149.99</v>
      </c>
      <c r="GU52" s="14">
        <v>-1</v>
      </c>
      <c r="GV52" s="14">
        <v>-1</v>
      </c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/>
      <c r="HF52" s="15"/>
      <c r="HG52" s="14"/>
      <c r="HH52" s="14"/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3132</v>
      </c>
      <c r="PL52" s="11">
        <v>314</v>
      </c>
      <c r="PM52" s="11"/>
      <c r="PN52" s="11">
        <v>1188</v>
      </c>
      <c r="PO52" s="11"/>
      <c r="PP52" s="11"/>
      <c r="PQ52" s="11"/>
      <c r="PR52" s="11">
        <v>8</v>
      </c>
      <c r="PS52" s="11"/>
      <c r="PT52" s="11"/>
      <c r="PU52" s="11"/>
      <c r="PV52" s="11"/>
      <c r="PW52" s="11"/>
      <c r="PX52" s="11"/>
      <c r="PY52" s="11"/>
      <c r="PZ52" s="11">
        <v>560</v>
      </c>
      <c r="QA52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765</v>
      </c>
      <c r="D2" s="0" t="s">
        <v>766</v>
      </c>
      <c r="E2" s="0" t="s">
        <v>767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768</v>
      </c>
      <c r="J4" s="1" t="s">
        <v>769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770</v>
      </c>
      <c r="P4" s="1" t="s">
        <v>771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772</v>
      </c>
      <c r="F5" s="1" t="s">
        <v>773</v>
      </c>
      <c r="G5" s="1" t="s">
        <v>772</v>
      </c>
      <c r="H5" s="1" t="s">
        <v>773</v>
      </c>
      <c r="I5" s="1" t="s">
        <v>768</v>
      </c>
      <c r="J5" s="1" t="s">
        <v>769</v>
      </c>
      <c r="K5" s="1" t="s">
        <v>774</v>
      </c>
      <c r="L5" s="1" t="s">
        <v>775</v>
      </c>
      <c r="M5" s="1" t="s">
        <v>774</v>
      </c>
      <c r="N5" s="1" t="s">
        <v>775</v>
      </c>
      <c r="O5" s="1" t="s">
        <v>770</v>
      </c>
      <c r="P5" s="1" t="s">
        <v>771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350</v>
      </c>
      <c r="F6" s="8">
        <v>33341.76</v>
      </c>
      <c r="G6" s="4">
        <v>300</v>
      </c>
      <c r="H6" s="8">
        <v>27551.47</v>
      </c>
      <c r="I6" s="7">
        <v>0.1667</v>
      </c>
      <c r="J6" s="7">
        <v>0.2102</v>
      </c>
      <c r="K6" s="4">
        <v>336</v>
      </c>
      <c r="L6" s="8">
        <v>32239.57</v>
      </c>
      <c r="M6" s="4">
        <v>232</v>
      </c>
      <c r="N6" s="8">
        <v>21521.41</v>
      </c>
      <c r="O6" s="7">
        <v>0.4483</v>
      </c>
      <c r="P6" s="7">
        <v>0.498</v>
      </c>
    </row>
    <row r="7">
      <c r="A7" s="2" t="s">
        <v>135</v>
      </c>
      <c r="B7" s="2" t="s">
        <v>136</v>
      </c>
      <c r="C7" s="2" t="s">
        <v>137</v>
      </c>
      <c r="D7" s="2" t="s">
        <v>333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14</v>
      </c>
      <c r="L7" s="8">
        <v>1102.19</v>
      </c>
      <c r="M7" s="4">
        <v>68</v>
      </c>
      <c r="N7" s="8">
        <v>6030.06</v>
      </c>
      <c r="O7" s="7">
        <v>-0.7941</v>
      </c>
      <c r="P7" s="7">
        <v>-0.8172</v>
      </c>
    </row>
    <row r="8">
      <c r="A8" s="2" t="s">
        <v>135</v>
      </c>
      <c r="B8" s="2" t="s">
        <v>136</v>
      </c>
      <c r="C8" s="2" t="s">
        <v>137</v>
      </c>
      <c r="D8" s="2" t="s">
        <v>450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456</v>
      </c>
      <c r="D9" s="2" t="s">
        <v>457</v>
      </c>
      <c r="E9" s="4">
        <v>219</v>
      </c>
      <c r="F9" s="8">
        <v>16412.84</v>
      </c>
      <c r="G9" s="4">
        <v>244</v>
      </c>
      <c r="H9" s="8">
        <v>15750.68</v>
      </c>
      <c r="I9" s="7">
        <v>-0.1025</v>
      </c>
      <c r="J9" s="7">
        <v>0.042</v>
      </c>
      <c r="K9" s="4">
        <v>169</v>
      </c>
      <c r="L9" s="8">
        <v>13633.93</v>
      </c>
      <c r="M9" s="4">
        <v>116</v>
      </c>
      <c r="N9" s="8">
        <v>9644.67</v>
      </c>
      <c r="O9" s="7">
        <v>0.4569</v>
      </c>
      <c r="P9" s="7">
        <v>0.4136</v>
      </c>
    </row>
    <row r="10">
      <c r="A10" s="2" t="s">
        <v>135</v>
      </c>
      <c r="B10" s="2" t="s">
        <v>136</v>
      </c>
      <c r="C10" s="2" t="s">
        <v>456</v>
      </c>
      <c r="D10" s="2" t="s">
        <v>557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50</v>
      </c>
      <c r="L10" s="8">
        <v>2778.91</v>
      </c>
      <c r="M10" s="4">
        <v>128</v>
      </c>
      <c r="N10" s="8">
        <v>6106.01</v>
      </c>
      <c r="O10" s="7">
        <v>-0.6094</v>
      </c>
      <c r="P10" s="7">
        <v>-0.5449</v>
      </c>
    </row>
    <row r="11">
      <c r="A11" s="2" t="s">
        <v>135</v>
      </c>
      <c r="B11" s="2" t="s">
        <v>136</v>
      </c>
      <c r="C11" s="2" t="s">
        <v>645</v>
      </c>
      <c r="D11" s="2" t="s">
        <v>646</v>
      </c>
      <c r="E11" s="4">
        <v>86</v>
      </c>
      <c r="F11" s="8">
        <v>1698.48</v>
      </c>
      <c r="G11" s="4">
        <v>67</v>
      </c>
      <c r="H11" s="8">
        <v>1279.92</v>
      </c>
      <c r="I11" s="7">
        <v>0.2836</v>
      </c>
      <c r="J11" s="7">
        <v>0.327</v>
      </c>
      <c r="K11" s="4">
        <v>77</v>
      </c>
      <c r="L11" s="8">
        <v>1527.25</v>
      </c>
      <c r="M11" s="4">
        <v>59</v>
      </c>
      <c r="N11" s="8">
        <v>1115.88</v>
      </c>
      <c r="O11" s="7">
        <v>0.3051</v>
      </c>
      <c r="P11" s="7">
        <v>0.3687</v>
      </c>
    </row>
    <row r="12">
      <c r="A12" s="2" t="s">
        <v>135</v>
      </c>
      <c r="B12" s="2" t="s">
        <v>136</v>
      </c>
      <c r="C12" s="2" t="s">
        <v>645</v>
      </c>
      <c r="D12" s="2" t="s">
        <v>679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9</v>
      </c>
      <c r="L12" s="8">
        <v>171.23</v>
      </c>
      <c r="M12" s="4">
        <v>8</v>
      </c>
      <c r="N12" s="8">
        <v>164.04</v>
      </c>
      <c r="O12" s="7">
        <v>0.125</v>
      </c>
      <c r="P12" s="7">
        <v>0.0438</v>
      </c>
    </row>
    <row r="13">
      <c r="A13" s="2" t="s">
        <v>135</v>
      </c>
      <c r="B13" s="2" t="s">
        <v>136</v>
      </c>
      <c r="C13" s="2" t="s">
        <v>697</v>
      </c>
      <c r="D13" s="2" t="s">
        <v>698</v>
      </c>
      <c r="E13" s="4">
        <v>60</v>
      </c>
      <c r="F13" s="8">
        <v>1220.77</v>
      </c>
      <c r="G13" s="4">
        <v>83</v>
      </c>
      <c r="H13" s="8">
        <v>1770.52</v>
      </c>
      <c r="I13" s="7">
        <v>-0.2771</v>
      </c>
      <c r="J13" s="7">
        <v>-0.3105</v>
      </c>
      <c r="K13" s="4">
        <v>57</v>
      </c>
      <c r="L13" s="8">
        <v>1161.25</v>
      </c>
      <c r="M13" s="4">
        <v>81</v>
      </c>
      <c r="N13" s="8">
        <v>1729.7</v>
      </c>
      <c r="O13" s="7">
        <v>-0.2963</v>
      </c>
      <c r="P13" s="7">
        <v>-0.3286</v>
      </c>
    </row>
    <row r="14">
      <c r="A14" s="2" t="s">
        <v>135</v>
      </c>
      <c r="B14" s="2" t="s">
        <v>136</v>
      </c>
      <c r="C14" s="2" t="s">
        <v>697</v>
      </c>
      <c r="D14" s="2" t="s">
        <v>756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>
        <v>3</v>
      </c>
      <c r="L14" s="8">
        <v>59.52</v>
      </c>
      <c r="M14" s="4">
        <v>2</v>
      </c>
      <c r="N14" s="8">
        <v>40.82</v>
      </c>
      <c r="O14" s="7">
        <v>0.5</v>
      </c>
      <c r="P14" s="7">
        <v>0.4581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765</v>
      </c>
      <c r="D2" s="0" t="s">
        <v>766</v>
      </c>
      <c r="E2" s="0" t="s">
        <v>767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768</v>
      </c>
      <c r="I4" s="1" t="s">
        <v>769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770</v>
      </c>
      <c r="O4" s="1" t="s">
        <v>771</v>
      </c>
    </row>
    <row r="5">
      <c r="A5" s="1" t="s">
        <v>83</v>
      </c>
      <c r="B5" s="1" t="s">
        <v>85</v>
      </c>
      <c r="C5" s="1" t="s">
        <v>86</v>
      </c>
      <c r="D5" s="1" t="s">
        <v>772</v>
      </c>
      <c r="E5" s="1" t="s">
        <v>773</v>
      </c>
      <c r="F5" s="1" t="s">
        <v>772</v>
      </c>
      <c r="G5" s="1" t="s">
        <v>773</v>
      </c>
      <c r="H5" s="1" t="s">
        <v>768</v>
      </c>
      <c r="I5" s="1" t="s">
        <v>769</v>
      </c>
      <c r="J5" s="1" t="s">
        <v>774</v>
      </c>
      <c r="K5" s="1" t="s">
        <v>775</v>
      </c>
      <c r="L5" s="1" t="s">
        <v>774</v>
      </c>
      <c r="M5" s="1" t="s">
        <v>775</v>
      </c>
      <c r="N5" s="1" t="s">
        <v>770</v>
      </c>
      <c r="O5" s="1" t="s">
        <v>771</v>
      </c>
    </row>
    <row r="6">
      <c r="A6" s="2" t="s">
        <v>135</v>
      </c>
      <c r="B6" s="2" t="s">
        <v>137</v>
      </c>
      <c r="C6" s="2" t="s">
        <v>138</v>
      </c>
      <c r="D6" s="4">
        <v>350</v>
      </c>
      <c r="E6" s="8">
        <v>33341.76</v>
      </c>
      <c r="F6" s="4">
        <v>300</v>
      </c>
      <c r="G6" s="8">
        <v>27551.47</v>
      </c>
      <c r="H6" s="7">
        <v>0.1667</v>
      </c>
      <c r="I6" s="7">
        <v>0.2102</v>
      </c>
      <c r="J6" s="4">
        <v>336</v>
      </c>
      <c r="K6" s="8">
        <v>32239.57</v>
      </c>
      <c r="L6" s="4">
        <v>232</v>
      </c>
      <c r="M6" s="8">
        <v>21521.41</v>
      </c>
      <c r="N6" s="7">
        <v>0.4483</v>
      </c>
      <c r="O6" s="7">
        <v>0.498</v>
      </c>
    </row>
    <row r="7">
      <c r="A7" s="2" t="s">
        <v>135</v>
      </c>
      <c r="B7" s="2" t="s">
        <v>137</v>
      </c>
      <c r="C7" s="2" t="s">
        <v>333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14</v>
      </c>
      <c r="K7" s="8">
        <v>1102.19</v>
      </c>
      <c r="L7" s="4">
        <v>68</v>
      </c>
      <c r="M7" s="8">
        <v>6030.06</v>
      </c>
      <c r="N7" s="7">
        <v>-0.7941</v>
      </c>
      <c r="O7" s="7">
        <v>-0.8172</v>
      </c>
    </row>
    <row r="8">
      <c r="A8" s="2" t="s">
        <v>135</v>
      </c>
      <c r="B8" s="2" t="s">
        <v>137</v>
      </c>
      <c r="C8" s="2" t="s">
        <v>450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456</v>
      </c>
      <c r="C9" s="2" t="s">
        <v>457</v>
      </c>
      <c r="D9" s="4">
        <v>219</v>
      </c>
      <c r="E9" s="8">
        <v>16412.84</v>
      </c>
      <c r="F9" s="4">
        <v>244</v>
      </c>
      <c r="G9" s="8">
        <v>15750.68</v>
      </c>
      <c r="H9" s="7">
        <v>-0.1025</v>
      </c>
      <c r="I9" s="7">
        <v>0.042</v>
      </c>
      <c r="J9" s="4">
        <v>169</v>
      </c>
      <c r="K9" s="8">
        <v>13633.93</v>
      </c>
      <c r="L9" s="4">
        <v>116</v>
      </c>
      <c r="M9" s="8">
        <v>9644.67</v>
      </c>
      <c r="N9" s="7">
        <v>0.4569</v>
      </c>
      <c r="O9" s="7">
        <v>0.4136</v>
      </c>
    </row>
    <row r="10">
      <c r="A10" s="2" t="s">
        <v>135</v>
      </c>
      <c r="B10" s="2" t="s">
        <v>456</v>
      </c>
      <c r="C10" s="2" t="s">
        <v>557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50</v>
      </c>
      <c r="K10" s="8">
        <v>2778.91</v>
      </c>
      <c r="L10" s="4">
        <v>128</v>
      </c>
      <c r="M10" s="8">
        <v>6106.01</v>
      </c>
      <c r="N10" s="7">
        <v>-0.6094</v>
      </c>
      <c r="O10" s="7">
        <v>-0.5449</v>
      </c>
    </row>
    <row r="11">
      <c r="A11" s="2" t="s">
        <v>135</v>
      </c>
      <c r="B11" s="2" t="s">
        <v>645</v>
      </c>
      <c r="C11" s="2" t="s">
        <v>646</v>
      </c>
      <c r="D11" s="4">
        <v>86</v>
      </c>
      <c r="E11" s="8">
        <v>1698.48</v>
      </c>
      <c r="F11" s="4">
        <v>67</v>
      </c>
      <c r="G11" s="8">
        <v>1279.92</v>
      </c>
      <c r="H11" s="7">
        <v>0.2836</v>
      </c>
      <c r="I11" s="7">
        <v>0.327</v>
      </c>
      <c r="J11" s="4">
        <v>77</v>
      </c>
      <c r="K11" s="8">
        <v>1527.25</v>
      </c>
      <c r="L11" s="4">
        <v>59</v>
      </c>
      <c r="M11" s="8">
        <v>1115.88</v>
      </c>
      <c r="N11" s="7">
        <v>0.3051</v>
      </c>
      <c r="O11" s="7">
        <v>0.3687</v>
      </c>
    </row>
    <row r="12">
      <c r="A12" s="2" t="s">
        <v>135</v>
      </c>
      <c r="B12" s="2" t="s">
        <v>645</v>
      </c>
      <c r="C12" s="2" t="s">
        <v>679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9</v>
      </c>
      <c r="K12" s="8">
        <v>171.23</v>
      </c>
      <c r="L12" s="4">
        <v>8</v>
      </c>
      <c r="M12" s="8">
        <v>164.04</v>
      </c>
      <c r="N12" s="7">
        <v>0.125</v>
      </c>
      <c r="O12" s="7">
        <v>0.0438</v>
      </c>
    </row>
    <row r="13">
      <c r="A13" s="2" t="s">
        <v>135</v>
      </c>
      <c r="B13" s="2" t="s">
        <v>697</v>
      </c>
      <c r="C13" s="2" t="s">
        <v>698</v>
      </c>
      <c r="D13" s="4">
        <v>60</v>
      </c>
      <c r="E13" s="8">
        <v>1220.77</v>
      </c>
      <c r="F13" s="4">
        <v>83</v>
      </c>
      <c r="G13" s="8">
        <v>1770.52</v>
      </c>
      <c r="H13" s="7">
        <v>-0.2771</v>
      </c>
      <c r="I13" s="7">
        <v>-0.3105</v>
      </c>
      <c r="J13" s="4">
        <v>57</v>
      </c>
      <c r="K13" s="8">
        <v>1161.25</v>
      </c>
      <c r="L13" s="4">
        <v>81</v>
      </c>
      <c r="M13" s="8">
        <v>1729.7</v>
      </c>
      <c r="N13" s="7">
        <v>-0.2963</v>
      </c>
      <c r="O13" s="7">
        <v>-0.3286</v>
      </c>
    </row>
    <row r="14">
      <c r="A14" s="2" t="s">
        <v>135</v>
      </c>
      <c r="B14" s="2" t="s">
        <v>697</v>
      </c>
      <c r="C14" s="2" t="s">
        <v>756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>
        <v>3</v>
      </c>
      <c r="K14" s="8">
        <v>59.52</v>
      </c>
      <c r="L14" s="4">
        <v>2</v>
      </c>
      <c r="M14" s="8">
        <v>40.82</v>
      </c>
      <c r="N14" s="7">
        <v>0.5</v>
      </c>
      <c r="O14" s="7">
        <v>0.4581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