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24226"/>
  <mc:AlternateContent xmlns:mc="http://schemas.openxmlformats.org/markup-compatibility/2006">
    <mc:Choice Requires="x15">
      <x15ac:absPath xmlns:x15ac="http://schemas.microsoft.com/office/spreadsheetml/2010/11/ac" url="E:\PM-3\Ross\Sheet set and Pillow case\2024\20241114 ROSS T200 APR&amp;MAY Prints PK\PO and Commitment\"/>
    </mc:Choice>
  </mc:AlternateContent>
  <xr:revisionPtr revIDLastSave="0" documentId="8_{01B1F569-5096-4394-B2E5-B0DAE83A7F0A}" xr6:coauthVersionLast="47" xr6:coauthVersionMax="47" xr10:uidLastSave="{00000000-0000-0000-0000-000000000000}"/>
  <bookViews>
    <workbookView xWindow="28680" yWindow="-120" windowWidth="29040" windowHeight="15840" tabRatio="748" xr2:uid="{00000000-000D-0000-FFFF-FFFF00000000}"/>
  </bookViews>
  <sheets>
    <sheet name="NEW PRICE QUOTE" sheetId="48" r:id="rId1"/>
    <sheet name="Factory 7-19-24 " sheetId="98" r:id="rId2"/>
    <sheet name="projection" sheetId="97" r:id="rId3"/>
    <sheet name="PAK 4-2" sheetId="96" r:id="rId4"/>
    <sheet name="IND Final 3-5-24" sheetId="95" r:id="rId5"/>
    <sheet name="PAK 02-27" sheetId="93" r:id="rId6"/>
    <sheet name="IND 02-29" sheetId="94" r:id="rId7"/>
    <sheet name="PAK 02-02" sheetId="89" r:id="rId8"/>
    <sheet name="PAK 04-24" sheetId="92" r:id="rId9"/>
    <sheet name="PAK 03-17" sheetId="91" r:id="rId10"/>
    <sheet name="IND 02-02" sheetId="90"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ACC">#REF!</definedName>
    <definedName name="Acol">#REF!</definedName>
    <definedName name="AD">'[1]other data'!$T$2:$T$5</definedName>
    <definedName name="ADUL">#REF!</definedName>
    <definedName name="ALLOCATE">[2]comments!$F$3:$F$21</definedName>
    <definedName name="APL">#REF!</definedName>
    <definedName name="ART">#REF!</definedName>
    <definedName name="Artwork">#REF!</definedName>
    <definedName name="as">'[3]1-Import Product Data Sheet'!$X$2</definedName>
    <definedName name="AssortedSKU_Range">[4]Mapping!$J$2:$J$3</definedName>
    <definedName name="ATotalsPos">#REF!</definedName>
    <definedName name="BASI">#REF!</definedName>
    <definedName name="Bath">#REF!</definedName>
    <definedName name="Bath_Accessories">#REF!</definedName>
    <definedName name="Bath_Rugs">#REF!</definedName>
    <definedName name="Bed_in_a_bag_Full_Queen_King">#REF!</definedName>
    <definedName name="Bed_in_a_bag_Twin">#REF!</definedName>
    <definedName name="Bed_Pillows">#REF!</definedName>
    <definedName name="Bedding">#REF!</definedName>
    <definedName name="Bedding.">#REF!</definedName>
    <definedName name="Bedspreads_Coverlets">#REF!</definedName>
    <definedName name="bigidea">[5]Lists!$I$6:$I$29</definedName>
    <definedName name="Blankets_Throws">#REF!</definedName>
    <definedName name="BLK">#REF!</definedName>
    <definedName name="Brand">'[6]1-Import Product Data Sheet'!$N$102:$N$144</definedName>
    <definedName name="Branded">[5]Lists!$F$6:$F$38</definedName>
    <definedName name="brands">'[1]other data'!$K$2:$K$48</definedName>
    <definedName name="BuyUnits_Range">[4]Mapping!$B$2:$B$55</definedName>
    <definedName name="ca_available_Range">[4]Mapping!$AB$2:$AB$5</definedName>
    <definedName name="ca_Compliant_Range">[4]Mapping!$BJ$2:$BJ$4</definedName>
    <definedName name="ca_CompliantReason_Range">[4]Mapping!$BL$2:$BL$13</definedName>
    <definedName name="ca_SisVendor_Range">[4]Mapping!$BH$2:$BH$3</definedName>
    <definedName name="ca_stuffedarticlesreg_Range">[4]Mapping!$AD$2:$AD$6</definedName>
    <definedName name="Case_Freight_Range">[4]Mapping!$F$2:$F$19</definedName>
    <definedName name="CATEGORY">[7]Sheet1!$DW$2:$DW$3</definedName>
    <definedName name="categoryfinal">'[8]Import Quote Sheet'!$A$90:$A$190</definedName>
    <definedName name="chargeback">'[1]other data'!$B$2:$B$6</definedName>
    <definedName name="color">[5]Lists!$J$6:$J$29</definedName>
    <definedName name="colour">[7]Sheet1!$EH$2:$EH$3</definedName>
    <definedName name="COO_Dest">[4]COO!$D$1:$D$3:'[4]COO'!$D$2</definedName>
    <definedName name="COOCountry_Range">[4]Mapping!$R$2:$R$245</definedName>
    <definedName name="COODest_Range">[4]Mapping!$P$2:$P$3</definedName>
    <definedName name="CostCol">#REF!</definedName>
    <definedName name="countries">'[1]other data'!$I$3:$I$249</definedName>
    <definedName name="Cycle">[5]Lists!$E$6:$E$30</definedName>
    <definedName name="d">[9]Mapping!$AR$2:$AR$84</definedName>
    <definedName name="DDEmsg">#REF!</definedName>
    <definedName name="dealPricing_Range">[4]Mapping!$BD$2:$BD$3</definedName>
    <definedName name="Decorative_Accessories">#REF!</definedName>
    <definedName name="Decorative_Pillows_Inserts_Covers">#REF!</definedName>
    <definedName name="den">[5]Lists!$L$6:$L$29</definedName>
    <definedName name="Description1_Range">[4]Mapping!$AQ$2:$AQ$72</definedName>
    <definedName name="Description2_Range">[4]Mapping!$AR$2:$AR$84</definedName>
    <definedName name="diffgrp">'[1]diff group head'!$A$2:$A$47</definedName>
    <definedName name="DIFFS">'[1]other data'!$AF$2:$AF$13</definedName>
    <definedName name="Down_Comforters">#REF!</definedName>
    <definedName name="Duvet_Covers">#REF!</definedName>
    <definedName name="Electrics">#REF!</definedName>
    <definedName name="ExactAddinConnection" hidden="1">"001"</definedName>
    <definedName name="ExactAddinConnection.001" hidden="1">"MACOLA;001;lucas.yuan;1"</definedName>
    <definedName name="ExactAddinConnection.111" hidden="1">"MACOLA;111;hannah.duong;1"</definedName>
    <definedName name="Exchange_Rate">[10]Costs!$J$11</definedName>
    <definedName name="Feature1_Range">[4]Mapping!$AG$2:$AG$20</definedName>
    <definedName name="Feature10_Range">[4]Mapping!$AP$2:$AP$20</definedName>
    <definedName name="Feature2_Range">[4]Mapping!$AH$2:$AH$25</definedName>
    <definedName name="Feature3_Range">[4]Mapping!$AI$2:$AI$7</definedName>
    <definedName name="Feature4_Range">[4]Mapping!$AJ$2:$AJ$6</definedName>
    <definedName name="Feature5_Range">[4]Mapping!$AK$2:$AK$15</definedName>
    <definedName name="Feature6_Range">[4]Mapping!$AL$2:$AL$17</definedName>
    <definedName name="Feature7_Range">[4]Mapping!$AM$2:$AM$21</definedName>
    <definedName name="Feature8_Range">[4]Mapping!$AN$2:$AN$9</definedName>
    <definedName name="Feature9_Range">[4]Mapping!$AO$2:$AO$5</definedName>
    <definedName name="FIFRACompliance_Range">[4]Mapping!$L$2:$L$10</definedName>
    <definedName name="FIFRAExemption_Range">[4]Mapping!$N$2:$N$3</definedName>
    <definedName name="finalports">'[8]Import Quote Sheet'!$B$90:$B$123</definedName>
    <definedName name="foam">[7]Sheet1!$EC$2:$EC$3</definedName>
    <definedName name="FOBCostPerPiece">#REF!</definedName>
    <definedName name="freight">'[1]other data'!$AC$3:$AC$14</definedName>
    <definedName name="FUR">#REF!</definedName>
    <definedName name="gen_nontxtl_UOM_Range">[4]Mapping!$Z$2:$Z$11</definedName>
    <definedName name="gen_txtl_permlbl_careinstr_Range">[4]Mapping!$V$2:$V$9</definedName>
    <definedName name="gen_txtl_permlbl_fabrcont_Range">[4]Mapping!$X$2:$X$12</definedName>
    <definedName name="gen_txtl_permlbl_vendinfo_Range">[4]Mapping!$T$2:$T$8</definedName>
    <definedName name="gen_ulreq_Range">[11]Mapping!$X$2:$X$5</definedName>
    <definedName name="gridActPctRow">#REF!</definedName>
    <definedName name="gridActUnitsRow">#REF!</definedName>
    <definedName name="gridRetailRow">#REF!</definedName>
    <definedName name="gridTargetPctRow">#REF!</definedName>
    <definedName name="gridTargetUnitsRow">#REF!</definedName>
    <definedName name="HANGER">[1]hangers!$B$3:$B$42</definedName>
    <definedName name="hanger2">[1]hangers!$G$3:$G$42</definedName>
    <definedName name="Home_Décor">#REF!</definedName>
    <definedName name="Home_Décor.">#REF!</definedName>
    <definedName name="INITIALBUY">'[12]X-LIST'!$G$2:$G$7</definedName>
    <definedName name="KD">[7]Sheet1!$DS$2:$DS$2</definedName>
    <definedName name="Kids_Bath">#REF!</definedName>
    <definedName name="Kids_or_Teen">#REF!</definedName>
    <definedName name="LGT">#REF!</definedName>
    <definedName name="LicensedProduct_Range">[4]Mapping!$AF$2:$AF$3</definedName>
    <definedName name="LIFESTYLE">'[12]X-LIST'!$C$2:$C$7</definedName>
    <definedName name="Lighting_or_Candleholders">#REF!</definedName>
    <definedName name="loctype">'[1]other data'!$BN$2:$BN$6</definedName>
    <definedName name="M">[7]Sheet1!$EA$2:$EA$3</definedName>
    <definedName name="Mattress_Pads_Full_Queen_King">#REF!</definedName>
    <definedName name="Mattress_Pads_Twin">#REF!</definedName>
    <definedName name="Mattress_Toppers_Full_Queen_King">#REF!</definedName>
    <definedName name="Mattress_Toppers_Twin">#REF!</definedName>
    <definedName name="Non_Down_Comforters_Full_Queen_King">#REF!</definedName>
    <definedName name="Non_Down_Comforters_Twin">#REF!</definedName>
    <definedName name="NumberOfGroups">12</definedName>
    <definedName name="Ocol">#REF!</definedName>
    <definedName name="ORDERTYPE">'[1]other data'!$AN$2:$AN$6</definedName>
    <definedName name="OTB">'[1]other data'!$R$2:$R$14</definedName>
    <definedName name="Outdoor">#REF!</definedName>
    <definedName name="OwnedCol">#REF!</definedName>
    <definedName name="PACK">[7]Sheet1!$EE$2:$EE$3</definedName>
    <definedName name="PackageType">'[6]1-Import Product Data Sheet'!$L$102:$L$131</definedName>
    <definedName name="PackCol">#REF!</definedName>
    <definedName name="PDQList">'[6]1-Import Product Data Sheet'!$AR$1:$AR$24</definedName>
    <definedName name="PET">#REF!</definedName>
    <definedName name="Pet_Care">#REF!</definedName>
    <definedName name="PETB">#REF!</definedName>
    <definedName name="Pillow_Shams">#REF!</definedName>
    <definedName name="Pillowcases">#REF!</definedName>
    <definedName name="po_type">'[1]other data'!$AU$2:$AU$11</definedName>
    <definedName name="PORT_IFF">[13]a!$A$10:$B$35</definedName>
    <definedName name="PortSeq">'[6]1-Import Product Data Sheet'!$U$2</definedName>
    <definedName name="PortSeqLCL">#REF!</definedName>
    <definedName name="POtype">#REF!</definedName>
    <definedName name="Preticketed_Range">[4]Mapping!$H$2:$H$3</definedName>
    <definedName name="PrevBuy">'[6]1-Import Product Data Sheet'!$AR$26:$AR$27</definedName>
    <definedName name="Prints">#REF!</definedName>
    <definedName name="ProfileDesc">#REF!</definedName>
    <definedName name="QSFOB">[14]Q1!$C$38</definedName>
    <definedName name="Quilts">#REF!</definedName>
    <definedName name="RateSeq">'[6]1-Import Product Data Sheet'!$X$2</definedName>
    <definedName name="retailAK_O_YN_Range">[4]Mapping!$AV$2:$AV$3</definedName>
    <definedName name="retailCA_O_YN_Range">[4]Mapping!$AZ$2:$AZ$3</definedName>
    <definedName name="retailHA_O_YN_Range">[4]Mapping!$BB$2:$BB$3</definedName>
    <definedName name="retailPR_O_YN_Range">[4]Mapping!$AX$2:$AX$3</definedName>
    <definedName name="retailPR_o_YN_Rangee">[11]Mapping!$AL$2:$AL$3</definedName>
    <definedName name="retailUS_O_YN_Range">[4]Mapping!$AT$2:$AT$3</definedName>
    <definedName name="runnum">'[1]other data'!$BI$2:$BI$18</definedName>
    <definedName name="scalenum">'[1]other data'!$BG$2:$BG$18</definedName>
    <definedName name="Seasonal">#REF!</definedName>
    <definedName name="SellUnits_Range">[4]Mapping!$D$2:$D$53</definedName>
    <definedName name="Sheets_Full_Queen_King">#REF!</definedName>
    <definedName name="Sheets_Twin">#REF!</definedName>
    <definedName name="SHET">#REF!</definedName>
    <definedName name="Shower_Curtains">#REF!</definedName>
    <definedName name="size1">#REF!</definedName>
    <definedName name="size1a">#REF!</definedName>
    <definedName name="Slipcovers_Chair_Pads">#REF!</definedName>
    <definedName name="Slipcovers_Chair_Pads.">#REF!</definedName>
    <definedName name="SPECIAL">[1]comments!$B$3:$B$54</definedName>
    <definedName name="ssn_code">'[1]other data'!$AQ$2:$AQ$110</definedName>
    <definedName name="ssn_phase">'[1]other data'!$AS$2:$AS$83</definedName>
    <definedName name="StoreCount">#REF!</definedName>
    <definedName name="StoreGrid0">#REF!</definedName>
    <definedName name="suggestedMessage_Range">[4]Mapping!$BF$2:$BF$3</definedName>
    <definedName name="SUPPLIER">'[1]vendor info'!$A$4:$A$400</definedName>
    <definedName name="TargetCol">#REF!</definedName>
    <definedName name="TBJ">'[1]other data'!$AK$2:$AK$10</definedName>
    <definedName name="TERMS">'[1]other data'!$P$2:$P$7</definedName>
    <definedName name="TICKET">[1]tickets!$B$3:$B$27</definedName>
    <definedName name="ticket2">[1]tickets!$G$3:$G$27</definedName>
    <definedName name="TotalCostValue">#REF!</definedName>
    <definedName name="TotalMarkup">#REF!</definedName>
    <definedName name="TotalRetailValue">#REF!</definedName>
    <definedName name="TotalUnits">#REF!</definedName>
    <definedName name="totalUnitsCol">#REF!</definedName>
    <definedName name="Towels_Bath_Sheets">#REF!</definedName>
    <definedName name="UDA3A">'[1]other data'!$AY$2:$AY$4</definedName>
    <definedName name="UDA3B">'[1]other data'!$AZ$2:$AZ$6</definedName>
    <definedName name="UNIT">[7]Sheet1!$EF$2:$EF$3</definedName>
    <definedName name="upc">'[1]other data'!$AH$2:$AH$10</definedName>
    <definedName name="UPC1A">'[1]other data'!$BD$2:$BD$5</definedName>
    <definedName name="UPC2A">'[1]other data'!$BF$2:$BF$5</definedName>
    <definedName name="User1Col">#REF!</definedName>
    <definedName name="User3Col">#REF!</definedName>
    <definedName name="WAREHOUSE">'[1]other data'!$BL$2:$BL$24</definedName>
    <definedName name="WIN">#REF!</definedName>
    <definedName name="Window_Treatments_Hardware_Accessories">#REF!</definedName>
    <definedName name="Window_Treatments_Hardware_Accessories.">#REF!</definedName>
    <definedName name="wood">[7]Sheet1!$EG$2:$EG$3</definedName>
    <definedName name="World1">[5]Lists!$H$6:$H$29</definedName>
    <definedName name="YN">'[15]Page 1 Sales and Forecast'!$AA$2:$AA$3</definedName>
    <definedName name="YNE">'[1]other data'!$BB$2:$BB$5</definedName>
    <definedName name="YNES">'[1]other data'!$BR$2:$BR$6</definedName>
    <definedName name="YOU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3" i="48" l="1"/>
  <c r="J12" i="48"/>
  <c r="N11" i="98"/>
  <c r="P11" i="98" s="1"/>
  <c r="M11" i="98"/>
  <c r="M10" i="98"/>
  <c r="N10" i="98" s="1"/>
  <c r="P10" i="98" s="1"/>
  <c r="M9" i="98"/>
  <c r="N9" i="98" s="1"/>
  <c r="P9" i="98" s="1"/>
  <c r="M8" i="98"/>
  <c r="N8" i="98" s="1"/>
  <c r="P8" i="98" s="1"/>
  <c r="N7" i="98"/>
  <c r="P7" i="98" s="1"/>
  <c r="M7" i="98"/>
  <c r="M6" i="98"/>
  <c r="N6" i="98" s="1"/>
  <c r="P6" i="98" s="1"/>
  <c r="D3" i="48" l="1"/>
  <c r="A15" i="48"/>
  <c r="Q26" i="48"/>
  <c r="M12" i="96" l="1"/>
  <c r="N12" i="96" s="1"/>
  <c r="P12" i="96" s="1"/>
  <c r="M11" i="96"/>
  <c r="N11" i="96" s="1"/>
  <c r="P11" i="96" s="1"/>
  <c r="M10" i="96"/>
  <c r="N10" i="96" s="1"/>
  <c r="P10" i="96" s="1"/>
  <c r="M9" i="96"/>
  <c r="N9" i="96" s="1"/>
  <c r="P9" i="96" s="1"/>
  <c r="M8" i="96"/>
  <c r="N8" i="96" s="1"/>
  <c r="P8" i="96" s="1"/>
  <c r="M7" i="96"/>
  <c r="N7" i="96" s="1"/>
  <c r="P7" i="96" s="1"/>
  <c r="J16" i="48" l="1"/>
  <c r="J15" i="48"/>
  <c r="R25" i="48" l="1"/>
  <c r="R24" i="48"/>
  <c r="A24" i="48"/>
  <c r="R22" i="48"/>
  <c r="R21" i="48"/>
  <c r="A21" i="48"/>
  <c r="F16" i="93" l="1"/>
  <c r="F17" i="93"/>
  <c r="F18" i="93"/>
  <c r="F19" i="93"/>
  <c r="F20" i="93"/>
  <c r="F15" i="93"/>
  <c r="H20" i="93"/>
  <c r="H19" i="93"/>
  <c r="H18" i="93"/>
  <c r="H17" i="93"/>
  <c r="H16" i="93"/>
  <c r="H15" i="93"/>
  <c r="M12" i="93"/>
  <c r="N12" i="93" s="1"/>
  <c r="P12" i="93" s="1"/>
  <c r="M11" i="93"/>
  <c r="N11" i="93" s="1"/>
  <c r="P11" i="93" s="1"/>
  <c r="M10" i="93"/>
  <c r="N10" i="93" s="1"/>
  <c r="P10" i="93" s="1"/>
  <c r="M9" i="93"/>
  <c r="N9" i="93" s="1"/>
  <c r="P9" i="93" s="1"/>
  <c r="M8" i="93"/>
  <c r="N8" i="93" s="1"/>
  <c r="P8" i="93" s="1"/>
  <c r="M7" i="93"/>
  <c r="N7" i="93" s="1"/>
  <c r="P7" i="93" s="1"/>
  <c r="R19" i="48" l="1"/>
  <c r="R18" i="48"/>
  <c r="A18" i="48"/>
  <c r="R16" i="48"/>
  <c r="R15" i="48"/>
  <c r="G15" i="91" l="1"/>
  <c r="G14" i="91"/>
  <c r="L11" i="92"/>
  <c r="M11" i="92" s="1"/>
  <c r="O11" i="92" s="1"/>
  <c r="L10" i="92"/>
  <c r="M10" i="92" s="1"/>
  <c r="O10" i="92" s="1"/>
  <c r="L9" i="92"/>
  <c r="M9" i="92" s="1"/>
  <c r="O9" i="92" s="1"/>
  <c r="L8" i="92"/>
  <c r="M8" i="92" s="1"/>
  <c r="O8" i="92" s="1"/>
  <c r="L7" i="92"/>
  <c r="M7" i="92" s="1"/>
  <c r="O7" i="92" s="1"/>
  <c r="R13" i="48" l="1"/>
  <c r="R12" i="48"/>
  <c r="M11" i="91"/>
  <c r="N11" i="91" s="1"/>
  <c r="P11" i="91" s="1"/>
  <c r="M10" i="91"/>
  <c r="N10" i="91" s="1"/>
  <c r="P10" i="91" s="1"/>
  <c r="M9" i="91"/>
  <c r="N9" i="91" s="1"/>
  <c r="P9" i="91" s="1"/>
  <c r="M8" i="91"/>
  <c r="N8" i="91" s="1"/>
  <c r="P8" i="91" s="1"/>
  <c r="M7" i="91"/>
  <c r="N7" i="91" s="1"/>
  <c r="P7" i="91" s="1"/>
  <c r="N43" i="89"/>
  <c r="N42" i="89"/>
  <c r="N41" i="89"/>
  <c r="N40" i="89"/>
  <c r="N39" i="89"/>
  <c r="N37" i="89"/>
  <c r="N36" i="89"/>
  <c r="N35" i="89"/>
  <c r="N34" i="89"/>
  <c r="N33" i="89"/>
  <c r="M43" i="89"/>
  <c r="M42" i="89"/>
  <c r="M41" i="89"/>
  <c r="M40" i="89"/>
  <c r="M39" i="89"/>
  <c r="M37" i="89"/>
  <c r="M36" i="89"/>
  <c r="M35" i="89"/>
  <c r="M34" i="89"/>
  <c r="M33" i="89"/>
  <c r="L40" i="89"/>
  <c r="L41" i="89"/>
  <c r="L42" i="89"/>
  <c r="L43" i="89"/>
  <c r="L39" i="89"/>
  <c r="L34" i="89"/>
  <c r="L35" i="89"/>
  <c r="L36" i="89"/>
  <c r="L37" i="89"/>
  <c r="L33" i="89"/>
  <c r="J31" i="89"/>
  <c r="J30" i="89"/>
  <c r="J29" i="89"/>
  <c r="J28" i="89"/>
  <c r="J27" i="89"/>
  <c r="J25" i="89"/>
  <c r="J24" i="89"/>
  <c r="J23" i="89"/>
  <c r="J22" i="89"/>
  <c r="J21" i="89"/>
  <c r="H28" i="89"/>
  <c r="H29" i="89"/>
  <c r="H30" i="89"/>
  <c r="H31" i="89"/>
  <c r="H27" i="89"/>
  <c r="H22" i="89"/>
  <c r="H23" i="89"/>
  <c r="H24" i="89"/>
  <c r="H25" i="89"/>
  <c r="H21" i="89"/>
  <c r="G28" i="89"/>
  <c r="G29" i="89"/>
  <c r="G30" i="89"/>
  <c r="G31" i="89"/>
  <c r="G27" i="89"/>
  <c r="G22" i="89"/>
  <c r="G23" i="89"/>
  <c r="G24" i="89"/>
  <c r="G25" i="89"/>
  <c r="G21" i="89"/>
  <c r="R26" i="48" l="1"/>
  <c r="D5" i="48" s="1"/>
  <c r="A12" i="48"/>
  <c r="T18" i="89"/>
  <c r="U18" i="89" s="1"/>
  <c r="W18" i="89" s="1"/>
  <c r="T17" i="89"/>
  <c r="U17" i="89" s="1"/>
  <c r="W17" i="89" s="1"/>
  <c r="T16" i="89"/>
  <c r="U16" i="89" s="1"/>
  <c r="W16" i="89" s="1"/>
  <c r="T15" i="89"/>
  <c r="U15" i="89" s="1"/>
  <c r="W15" i="89" s="1"/>
  <c r="T14" i="89"/>
  <c r="U14" i="89" s="1"/>
  <c r="W14" i="89" s="1"/>
  <c r="T11" i="89"/>
  <c r="U11" i="89" s="1"/>
  <c r="W11" i="89" s="1"/>
  <c r="T10" i="89"/>
  <c r="U10" i="89" s="1"/>
  <c r="W10" i="89" s="1"/>
  <c r="T9" i="89"/>
  <c r="U9" i="89" s="1"/>
  <c r="W9" i="89" s="1"/>
  <c r="T8" i="89"/>
  <c r="U8" i="89" s="1"/>
  <c r="W8" i="89" s="1"/>
  <c r="T7" i="89"/>
  <c r="U7" i="89" s="1"/>
  <c r="W7" i="89" s="1"/>
  <c r="J18" i="48" l="1"/>
  <c r="S18" i="48" l="1"/>
  <c r="J21" i="48"/>
  <c r="J24" i="48" s="1"/>
  <c r="J19" i="48"/>
  <c r="S15" i="48"/>
  <c r="J22" i="48" l="1"/>
  <c r="J25" i="48" s="1"/>
  <c r="S16" i="48"/>
  <c r="S13" i="48"/>
  <c r="S12" i="48"/>
  <c r="S19" i="48" l="1"/>
  <c r="S21" i="48"/>
  <c r="S24" i="48"/>
  <c r="S25" i="48" l="1"/>
  <c r="S22" i="48"/>
  <c r="S26" i="48" l="1"/>
  <c r="T26" i="48"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5">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futureMetadata>
  <valueMetadata count="5">
    <bk>
      <rc t="1" v="0"/>
    </bk>
    <bk>
      <rc t="1" v="1"/>
    </bk>
    <bk>
      <rc t="1" v="2"/>
    </bk>
    <bk>
      <rc t="1" v="3"/>
    </bk>
    <bk>
      <rc t="1" v="4"/>
    </bk>
  </valueMetadata>
</metadata>
</file>

<file path=xl/sharedStrings.xml><?xml version="1.0" encoding="utf-8"?>
<sst xmlns="http://schemas.openxmlformats.org/spreadsheetml/2006/main" count="1542" uniqueCount="613">
  <si>
    <t>Item Description</t>
  </si>
  <si>
    <t xml:space="preserve">Fabrication </t>
  </si>
  <si>
    <t>Size / Spec.</t>
  </si>
  <si>
    <t>F.O.B Cost $</t>
  </si>
  <si>
    <t xml:space="preserve">Carton size </t>
  </si>
  <si>
    <t>Freight cost per item $</t>
  </si>
  <si>
    <t>L (cm)</t>
  </si>
  <si>
    <t>W (cm)</t>
  </si>
  <si>
    <t xml:space="preserve"> H (cm)</t>
  </si>
  <si>
    <t>Total Units per Carton</t>
  </si>
  <si>
    <t xml:space="preserve">Freight </t>
  </si>
  <si>
    <t>Sample #</t>
  </si>
  <si>
    <t>Customer Name</t>
  </si>
  <si>
    <t>JLA HOME Price Quote Sheet</t>
  </si>
  <si>
    <t>Ross</t>
  </si>
  <si>
    <t>Customer</t>
  </si>
  <si>
    <t xml:space="preserve"> </t>
  </si>
  <si>
    <t>Project Name</t>
  </si>
  <si>
    <t>Pakistan Office</t>
  </si>
  <si>
    <t>Freight</t>
  </si>
  <si>
    <t>Style</t>
  </si>
  <si>
    <t>Size / Spec/Special Features</t>
  </si>
  <si>
    <t>Packaging</t>
  </si>
  <si>
    <t>Size</t>
  </si>
  <si>
    <t>MOQ / Color</t>
  </si>
  <si>
    <t>Total units per carton</t>
  </si>
  <si>
    <t>Cubic Meter/ per CTN</t>
  </si>
  <si>
    <t>Total units per 40' HQ</t>
  </si>
  <si>
    <t>Freight cost per 40' HQ</t>
  </si>
  <si>
    <t>Sheet Set</t>
  </si>
  <si>
    <t xml:space="preserve">Single version all items. WxL Rotary pigment print. 4" self hem in flat and pillow included in size. 1/2" side and bottom hem. Fitted all around elastic. </t>
  </si>
  <si>
    <t>1500-2000 sets</t>
  </si>
  <si>
    <t>Crescent</t>
  </si>
  <si>
    <t>VZB cost $0.52</t>
  </si>
  <si>
    <t>JLA POE Price</t>
  </si>
  <si>
    <t>100% Cotton</t>
  </si>
  <si>
    <t>4pcs</t>
  </si>
  <si>
    <t>6pcs</t>
  </si>
  <si>
    <t>Order Type</t>
  </si>
  <si>
    <t>Program Name (Keyword)</t>
  </si>
  <si>
    <t>Order Process</t>
  </si>
  <si>
    <t>Direct Import</t>
  </si>
  <si>
    <t>Ship To Location</t>
  </si>
  <si>
    <t>Consolidator</t>
  </si>
  <si>
    <t xml:space="preserve">Program Commit Date </t>
  </si>
  <si>
    <t>Program Update Date</t>
  </si>
  <si>
    <t>Twin: 66x96"/39x75+12"/20x30" (1)</t>
  </si>
  <si>
    <t>Vendor</t>
  </si>
  <si>
    <t>Construction</t>
  </si>
  <si>
    <t>Twin: 66x96", 20x30"(2), 39x75"+12"</t>
  </si>
  <si>
    <t>4 pc set</t>
  </si>
  <si>
    <t>Full: 81x96", 20x30"(4), 54x75"+14"</t>
  </si>
  <si>
    <t>6 pc set</t>
  </si>
  <si>
    <t>Queen: 90x102",20x30"(4),60x80"+14"</t>
  </si>
  <si>
    <t>Cal king: 108x102", 20x40"(2), 72x84"+14"</t>
  </si>
  <si>
    <t>T144 cotton (32x32/76x64)</t>
  </si>
  <si>
    <t>Twin: 66x96", 20x30"(1), 39x75"+12"</t>
  </si>
  <si>
    <t>Full: 81x96", 20x30"(2), 54x75"+14"</t>
  </si>
  <si>
    <t>Queen: 90x102", 20x30"(2), 60x80"+14"</t>
  </si>
  <si>
    <t>King: 108x102", 20x40"(2), 78x80"+14"</t>
  </si>
  <si>
    <t>Alok</t>
  </si>
  <si>
    <t>Comp</t>
  </si>
  <si>
    <t>Full: 81x96"/54x75+14"/20x30" (2)</t>
  </si>
  <si>
    <t>Yunus</t>
  </si>
  <si>
    <t>T180 cotton - 40x40/110x60 Percale</t>
  </si>
  <si>
    <t>T200 cotton - 40x40/130x60 SPI Percale</t>
  </si>
  <si>
    <t>T300 cotton - 60x60/178x56(2) Sateen</t>
  </si>
  <si>
    <t>T300 cotton - 60x60/178x56(2) Percale</t>
  </si>
  <si>
    <t>Pigment Print/Solid Dyed (Light to medium colors) - Soft Finish</t>
  </si>
  <si>
    <t>Pigment Print/Solid Dyed (Light to medium colors) - Brushed</t>
  </si>
  <si>
    <t>Pigment Print/Solid Dyed (Light to medium colors) - Washed</t>
  </si>
  <si>
    <t>Queen: 90x102", 20x30"(4), 60x80"+14"</t>
  </si>
  <si>
    <t>King: 108x102", 20x40"(4), 78x80"+14"</t>
  </si>
  <si>
    <t>Cal king: 108x102", 20x40"(4), 72x84"+14"</t>
  </si>
  <si>
    <t/>
  </si>
  <si>
    <t xml:space="preserve">4 piece set -- 200TC 100% Cotton Printed Sheet Set </t>
  </si>
  <si>
    <r>
      <t>JLA HOME Price Quote Shee</t>
    </r>
    <r>
      <rPr>
        <b/>
        <sz val="11"/>
        <color rgb="FF000000"/>
        <rFont val="Arial"/>
        <family val="2"/>
      </rPr>
      <t>t</t>
    </r>
  </si>
  <si>
    <t>Non-Replenishment</t>
  </si>
  <si>
    <t>India Production Team</t>
  </si>
  <si>
    <t>Sheets &amp; Basic Bedding</t>
  </si>
  <si>
    <t>Creative</t>
  </si>
  <si>
    <t>Globe</t>
  </si>
  <si>
    <t>32x32/76x64</t>
  </si>
  <si>
    <t>30x30/76x68</t>
  </si>
  <si>
    <t>30x30/72x68</t>
  </si>
  <si>
    <t>144TC 100% Cotton</t>
  </si>
  <si>
    <t xml:space="preserve">Solid </t>
  </si>
  <si>
    <t>Print</t>
  </si>
  <si>
    <t>4"Z hem on pillow , Light Medium pastel colors. Normal VZB packing</t>
  </si>
  <si>
    <t>3 pc set</t>
  </si>
  <si>
    <t>Queen: 90x102",20x30"(2),60x80"+14"</t>
  </si>
  <si>
    <t>Cal king:108x102",20x40"(2),72x84"+14"</t>
  </si>
  <si>
    <t>Cal king:108x102",20x40"(4),72x84"+14"</t>
  </si>
  <si>
    <t>180TC 100% Cotton</t>
  </si>
  <si>
    <t>40x40/110x70</t>
  </si>
  <si>
    <t>40x40/110x74</t>
  </si>
  <si>
    <t>comp</t>
  </si>
  <si>
    <t>Solid</t>
  </si>
  <si>
    <t>200TC 100% Cotton</t>
  </si>
  <si>
    <t>40x40/119x71</t>
  </si>
  <si>
    <t>40x40/130x70</t>
  </si>
  <si>
    <t>40X40/110X80</t>
  </si>
  <si>
    <t>300TC 100% Cotton sateen</t>
  </si>
  <si>
    <t>60x60/184x55x2</t>
  </si>
  <si>
    <t>60x60/184x58x2</t>
  </si>
  <si>
    <t>60x60/180x56x2</t>
  </si>
  <si>
    <t>300TC 100% Cotton Washed Percale</t>
  </si>
  <si>
    <t>60x60/188x53x2</t>
  </si>
  <si>
    <t>300TC 100% Cotton Percale Brushed (Peached)</t>
  </si>
  <si>
    <t>IND</t>
  </si>
  <si>
    <t>Kam</t>
  </si>
  <si>
    <t>Pigment Print - Soft Finish</t>
  </si>
  <si>
    <t>Units</t>
  </si>
  <si>
    <t>Total Sales</t>
  </si>
  <si>
    <t>Total Costs</t>
  </si>
  <si>
    <t>Division</t>
  </si>
  <si>
    <t>SHET</t>
  </si>
  <si>
    <t>PDPM</t>
  </si>
  <si>
    <t>Patrick Li</t>
  </si>
  <si>
    <t>ADUL</t>
  </si>
  <si>
    <t>APL</t>
  </si>
  <si>
    <t>ART</t>
  </si>
  <si>
    <t>BASI</t>
  </si>
  <si>
    <t>BATH</t>
  </si>
  <si>
    <t>BLK</t>
  </si>
  <si>
    <t>FUR</t>
  </si>
  <si>
    <t>LGT</t>
  </si>
  <si>
    <t>PET</t>
  </si>
  <si>
    <t>PETB</t>
  </si>
  <si>
    <t>RUG</t>
  </si>
  <si>
    <t>WIN</t>
  </si>
  <si>
    <t>YOUT</t>
  </si>
  <si>
    <t>Anguilla</t>
  </si>
  <si>
    <t>Argentina</t>
  </si>
  <si>
    <t>Australia</t>
  </si>
  <si>
    <t>Austria</t>
  </si>
  <si>
    <t>Bahamas</t>
  </si>
  <si>
    <t>Bangladesh</t>
  </si>
  <si>
    <t>Belgium</t>
  </si>
  <si>
    <t>Bermuda</t>
  </si>
  <si>
    <t>Brazil</t>
  </si>
  <si>
    <t>Cambodia</t>
  </si>
  <si>
    <t>Canada</t>
  </si>
  <si>
    <t>China</t>
  </si>
  <si>
    <t>Colombia</t>
  </si>
  <si>
    <t>Denmark</t>
  </si>
  <si>
    <t>Egypt</t>
  </si>
  <si>
    <t>France</t>
  </si>
  <si>
    <t>Germany</t>
  </si>
  <si>
    <t>Great Britain</t>
  </si>
  <si>
    <t>Guatemala</t>
  </si>
  <si>
    <t>India</t>
  </si>
  <si>
    <t>Indonesia</t>
  </si>
  <si>
    <t>Italy</t>
  </si>
  <si>
    <t>Japan</t>
  </si>
  <si>
    <t>Korea</t>
  </si>
  <si>
    <t>Malaysia</t>
  </si>
  <si>
    <t>Marshall Islands</t>
  </si>
  <si>
    <t>Mexico</t>
  </si>
  <si>
    <t>Netherlands</t>
  </si>
  <si>
    <t>New Zealand</t>
  </si>
  <si>
    <t>North-Korea</t>
  </si>
  <si>
    <t>Pakistan</t>
  </si>
  <si>
    <t>Panama</t>
  </si>
  <si>
    <t>Peru</t>
  </si>
  <si>
    <t>Philippine</t>
  </si>
  <si>
    <t>Poland</t>
  </si>
  <si>
    <t>Portugal</t>
  </si>
  <si>
    <t>Puerto Rico</t>
  </si>
  <si>
    <t>Russian Federation</t>
  </si>
  <si>
    <t>Saint Kitts and Nevis</t>
  </si>
  <si>
    <t>Saudi Arabia</t>
  </si>
  <si>
    <t>Singapore</t>
  </si>
  <si>
    <t>South Africa</t>
  </si>
  <si>
    <t>Spain</t>
  </si>
  <si>
    <t>Switzerland</t>
  </si>
  <si>
    <t>Taiwan</t>
  </si>
  <si>
    <t>Thailand</t>
  </si>
  <si>
    <t>Turkey</t>
  </si>
  <si>
    <t>United Arab Emirates</t>
  </si>
  <si>
    <t>United Kingdom</t>
  </si>
  <si>
    <t>USA</t>
  </si>
  <si>
    <t>Venezuela</t>
  </si>
  <si>
    <t>Vietnam</t>
  </si>
  <si>
    <t>Virgin Islands (British)</t>
  </si>
  <si>
    <t>Brand</t>
  </si>
  <si>
    <t>Program Name</t>
  </si>
  <si>
    <t>UCCPM</t>
  </si>
  <si>
    <t>Sarah Chen</t>
  </si>
  <si>
    <t>Big: $300K - $1M</t>
  </si>
  <si>
    <t>Super Big: ≥ $1M</t>
  </si>
  <si>
    <t>Super Big: ≥ $200K</t>
  </si>
  <si>
    <t>Super Big: ≥ $500K</t>
  </si>
  <si>
    <t>A.I.M.</t>
  </si>
  <si>
    <t>Bang-2</t>
  </si>
  <si>
    <t>Bang--3</t>
  </si>
  <si>
    <t>Bang--4</t>
  </si>
  <si>
    <t>Basic-1</t>
  </si>
  <si>
    <t>Basic-2</t>
  </si>
  <si>
    <t>Basic-3</t>
  </si>
  <si>
    <t>Basic-5</t>
  </si>
  <si>
    <t>BOX-1</t>
  </si>
  <si>
    <t>BOX-2</t>
  </si>
  <si>
    <t>Dongguan Office-Export</t>
  </si>
  <si>
    <t>Dongguan Office-Other</t>
  </si>
  <si>
    <t>Ecommerce Project Team</t>
  </si>
  <si>
    <t>Fabric--1</t>
  </si>
  <si>
    <t>Furniture--2</t>
  </si>
  <si>
    <t>India Agent</t>
  </si>
  <si>
    <t>India Office</t>
  </si>
  <si>
    <t>Indonesia Office</t>
  </si>
  <si>
    <t>International Sales Dept.</t>
  </si>
  <si>
    <t>Malaysia Office</t>
  </si>
  <si>
    <t>One Central</t>
  </si>
  <si>
    <t>PETS-2</t>
  </si>
  <si>
    <t>PETS项目组</t>
  </si>
  <si>
    <t>Project S-1</t>
  </si>
  <si>
    <t>Project S-2</t>
  </si>
  <si>
    <t>Project S-3</t>
  </si>
  <si>
    <t>Qingdao Office</t>
  </si>
  <si>
    <t>Rug Office</t>
  </si>
  <si>
    <t>Shanghai office-1</t>
  </si>
  <si>
    <t>Shanghai office-2</t>
  </si>
  <si>
    <t>Shanghai office-3</t>
  </si>
  <si>
    <t>Shanghai office-4</t>
  </si>
  <si>
    <t>Shen Zhen Office-1</t>
  </si>
  <si>
    <t>Shen Zhen Office-2</t>
  </si>
  <si>
    <t>STAR-1</t>
  </si>
  <si>
    <t>STAR-2</t>
  </si>
  <si>
    <t>STAR-项目组</t>
  </si>
  <si>
    <t>SYNC Technology</t>
  </si>
  <si>
    <t>Turkey Office</t>
  </si>
  <si>
    <t>US Furniture-1</t>
  </si>
  <si>
    <t>US Furniture-2</t>
  </si>
  <si>
    <t>US Furniture-3</t>
  </si>
  <si>
    <t>Vietnam Office</t>
  </si>
  <si>
    <t>Wall Arts</t>
  </si>
  <si>
    <t>外贸家具面料组</t>
  </si>
  <si>
    <t>渠道部-项目一组</t>
  </si>
  <si>
    <t>渠道部-项目二组</t>
  </si>
  <si>
    <t>Est. Program Size</t>
  </si>
  <si>
    <t>Responsible Party</t>
  </si>
  <si>
    <t>PM</t>
  </si>
  <si>
    <t>Medium: $150K - $300K</t>
  </si>
  <si>
    <t>Big: $100K - $200K</t>
  </si>
  <si>
    <t>Big: $200K - $500K</t>
  </si>
  <si>
    <t>Rollout/Replenishment</t>
  </si>
  <si>
    <t>Est. Total Sales</t>
  </si>
  <si>
    <t>Country of Origin</t>
  </si>
  <si>
    <t>Factory Control</t>
  </si>
  <si>
    <t>Yes</t>
  </si>
  <si>
    <t>Small: &lt; $150K</t>
  </si>
  <si>
    <t>Medium: $50K - $100K</t>
  </si>
  <si>
    <t>Medium: $100K - $200K</t>
  </si>
  <si>
    <t>Domestic: Port</t>
  </si>
  <si>
    <t>Domestic: Warehouse</t>
  </si>
  <si>
    <t>Domestic: Drop-Ship</t>
  </si>
  <si>
    <t>No</t>
  </si>
  <si>
    <t>Planner</t>
  </si>
  <si>
    <t>Customer Exclusive</t>
  </si>
  <si>
    <t>Program Commit Date</t>
  </si>
  <si>
    <t>Overseas Production Team</t>
  </si>
  <si>
    <t>Vendor Name</t>
  </si>
  <si>
    <t>Small: &lt; $50K</t>
  </si>
  <si>
    <t>Small: &lt; $100K</t>
  </si>
  <si>
    <t>Customer DC</t>
  </si>
  <si>
    <t>Pick Up At Port</t>
  </si>
  <si>
    <t>SV2</t>
  </si>
  <si>
    <t>SV3</t>
  </si>
  <si>
    <t>WOD</t>
  </si>
  <si>
    <t>Item</t>
    <phoneticPr fontId="70" type="noConversion"/>
  </si>
  <si>
    <t>UPC</t>
    <phoneticPr fontId="70" type="noConversion"/>
  </si>
  <si>
    <t>Pattern/Color</t>
    <phoneticPr fontId="70" type="noConversion"/>
  </si>
  <si>
    <t>Carton gross weight kgs</t>
    <phoneticPr fontId="70" type="noConversion"/>
  </si>
  <si>
    <t>Crescent and Kam</t>
  </si>
  <si>
    <r>
      <t xml:space="preserve">T200 cotton - 40x40/130x60 </t>
    </r>
    <r>
      <rPr>
        <b/>
        <sz val="11"/>
        <color rgb="FFFF0000"/>
        <rFont val="宋体"/>
        <family val="2"/>
        <scheme val="minor"/>
      </rPr>
      <t xml:space="preserve">SPI </t>
    </r>
    <r>
      <rPr>
        <b/>
        <sz val="11"/>
        <rFont val="宋体"/>
        <family val="2"/>
        <scheme val="minor"/>
      </rPr>
      <t>Percale</t>
    </r>
  </si>
  <si>
    <t>Pigment Print/Solid Dyed - Soft Finish</t>
  </si>
  <si>
    <t>100% Cotton Printed Sheet Set, 4" single needle hem, VZB packaging</t>
  </si>
  <si>
    <t>100% Cotton</t>
    <phoneticPr fontId="70" type="noConversion"/>
  </si>
  <si>
    <t xml:space="preserve">4 piece set -- 200TC 100% Cotton Printed Sheet Set </t>
    <phoneticPr fontId="70" type="noConversion"/>
  </si>
  <si>
    <t>100% Cotton Printed Sheet Set, 4" single needle hem, VZB packaging</t>
    <phoneticPr fontId="70" type="noConversion"/>
  </si>
  <si>
    <t>TOWL</t>
  </si>
  <si>
    <t>Solution X</t>
  </si>
  <si>
    <t>Licensor</t>
  </si>
  <si>
    <t>Art In Motion</t>
  </si>
  <si>
    <t>Artology</t>
  </si>
  <si>
    <t>Avatar</t>
  </si>
  <si>
    <t>Beautyrest Black</t>
  </si>
  <si>
    <t>Bombay</t>
  </si>
  <si>
    <t>Bobby Jack</t>
  </si>
  <si>
    <t>Beautyrest</t>
  </si>
  <si>
    <t>Croscill</t>
  </si>
  <si>
    <t>Candice Olson</t>
  </si>
  <si>
    <t>Convergence</t>
  </si>
  <si>
    <t>Cosmo Living</t>
  </si>
  <si>
    <t>Cesar Millan</t>
  </si>
  <si>
    <t>Cedar Rige</t>
  </si>
  <si>
    <t>Casa Cristina</t>
  </si>
  <si>
    <t>C Wonder</t>
  </si>
  <si>
    <t>Eddie Baurer</t>
  </si>
  <si>
    <t>Echo</t>
  </si>
  <si>
    <t>Fancy Nancy</t>
  </si>
  <si>
    <t>Halo</t>
  </si>
  <si>
    <t>Harbor House</t>
  </si>
  <si>
    <t>Joseph Sadony</t>
  </si>
  <si>
    <t>Kungfu Panda</t>
  </si>
  <si>
    <t>Marsha Stewart Everyday</t>
  </si>
  <si>
    <t>Metropolitan Home</t>
  </si>
  <si>
    <t>Martha Stewart</t>
  </si>
  <si>
    <t>Natori</t>
  </si>
  <si>
    <t>Josie Natori</t>
  </si>
  <si>
    <t>N Natori</t>
  </si>
  <si>
    <t>Natori Studio</t>
  </si>
  <si>
    <t>Olive Kids</t>
  </si>
  <si>
    <t>Park Ave</t>
  </si>
  <si>
    <t>Pucca</t>
  </si>
  <si>
    <t>Robert Allen</t>
  </si>
  <si>
    <t>Simmons</t>
  </si>
  <si>
    <t>Skatelab</t>
  </si>
  <si>
    <t>Serta</t>
  </si>
  <si>
    <t>Surf's Up</t>
  </si>
  <si>
    <t>Swavelle</t>
  </si>
  <si>
    <t>Sync Technology</t>
  </si>
  <si>
    <t>Tao</t>
  </si>
  <si>
    <t>Woolrich</t>
  </si>
  <si>
    <t>Tech Code</t>
  </si>
  <si>
    <t>AVN</t>
  </si>
  <si>
    <t>SWV</t>
  </si>
  <si>
    <t>WOD/SV2</t>
  </si>
  <si>
    <t>WOD/SV3</t>
  </si>
  <si>
    <t xml:space="preserve">                                                                              JLA HOME Commitment Sheet</t>
  </si>
  <si>
    <t>Old Prices</t>
  </si>
  <si>
    <t>New Prices</t>
  </si>
  <si>
    <t>Twin XL: 66x96", 20x30"(1), 39x80"+12"</t>
  </si>
  <si>
    <t>Hi Patrick,</t>
  </si>
  <si>
    <t>Please find below the best cost for 200tc Ctn percale Solids/Printed, Vivek’s cost is the best so far. We have tried 2-3 different factories to get the prices to match your below target but unfortunately no one is got close to the same. I am not adding the cost of other supplier as they are very much off from the below cost.</t>
  </si>
  <si>
    <t>JLA HOME</t>
  </si>
  <si>
    <t>China Production Team</t>
  </si>
  <si>
    <t>Sheets and Basic Bedding</t>
  </si>
  <si>
    <t>Target cost</t>
  </si>
  <si>
    <t>Prem</t>
  </si>
  <si>
    <t>SKD</t>
  </si>
  <si>
    <t>Const</t>
  </si>
  <si>
    <t>40x40/132x68</t>
  </si>
  <si>
    <t>40x40/116x80</t>
  </si>
  <si>
    <t xml:space="preserve">200tc -100% Cotton </t>
  </si>
  <si>
    <t>Solid/Ptd</t>
  </si>
  <si>
    <r>
      <t xml:space="preserve">Printed sheet set. Z hem or Single Hem </t>
    </r>
    <r>
      <rPr>
        <b/>
        <sz val="11"/>
        <color rgb="FFFF0000"/>
        <rFont val="Arial"/>
        <family val="2"/>
      </rPr>
      <t>Vinyl Zipper bag</t>
    </r>
  </si>
  <si>
    <t xml:space="preserve">Twin: 66x96", 20x30"(1), 39x75"+12" </t>
  </si>
  <si>
    <t xml:space="preserve"> 3 pc set </t>
  </si>
  <si>
    <t xml:space="preserve"> $  7.00 </t>
  </si>
  <si>
    <t xml:space="preserve">$        8.17 </t>
  </si>
  <si>
    <t xml:space="preserve"> TwinXL: 66x96", 20x30"(1), 39x80"+12" </t>
  </si>
  <si>
    <t xml:space="preserve"> $  7.20 </t>
  </si>
  <si>
    <t xml:space="preserve">$        8.71 </t>
  </si>
  <si>
    <t xml:space="preserve"> Full: 81x96", 20x30"(2), 54x75"+14" </t>
  </si>
  <si>
    <t xml:space="preserve"> 4 pc set </t>
  </si>
  <si>
    <t xml:space="preserve"> $  9.10 </t>
  </si>
  <si>
    <t xml:space="preserve">$      11.05 </t>
  </si>
  <si>
    <t xml:space="preserve"> Queen: 90x102",20x30"(2),60x80"+14" </t>
  </si>
  <si>
    <t xml:space="preserve"> $10.10 </t>
  </si>
  <si>
    <t xml:space="preserve">$      11.49 </t>
  </si>
  <si>
    <t xml:space="preserve"> King: 108x102",20x40"(2),78x80"+14" </t>
  </si>
  <si>
    <t xml:space="preserve"> $12.30 </t>
  </si>
  <si>
    <t xml:space="preserve">$      13.97 </t>
  </si>
  <si>
    <t xml:space="preserve"> Cal king: 108x102", 20x40"(2), 72x84"+14" </t>
  </si>
  <si>
    <t xml:space="preserve">$      14.26 </t>
  </si>
  <si>
    <t>Note:</t>
  </si>
  <si>
    <t>1) 1000 sets MOQ per prints</t>
  </si>
  <si>
    <t>2) The above cost is for 4-5 prints design</t>
  </si>
  <si>
    <t>3) Normal VZ bag packing with front and back insert.</t>
  </si>
  <si>
    <t xml:space="preserve">4) Prices are valid for a week </t>
  </si>
  <si>
    <t>Kindly confirm the receipt and let me know if you need any other information in this regard.</t>
  </si>
  <si>
    <t>Thanks.</t>
  </si>
  <si>
    <t>Best Regards,</t>
  </si>
  <si>
    <t>Jatin Rekhi.</t>
  </si>
  <si>
    <t>Director- Product Development.</t>
  </si>
  <si>
    <t>(Sheets and Basic Bedding).</t>
  </si>
  <si>
    <t>Please note our new Office address:</t>
  </si>
  <si>
    <t>E &amp; E Co. Ltd.  Dba JLA Home</t>
  </si>
  <si>
    <t xml:space="preserve">Regus Business Center, </t>
  </si>
  <si>
    <t>Unit no# 9, Corporate Park II,</t>
  </si>
  <si>
    <r>
      <t>Office # 902 ,9</t>
    </r>
    <r>
      <rPr>
        <b/>
        <vertAlign val="superscript"/>
        <sz val="10"/>
        <color rgb="FF002060"/>
        <rFont val="MS Reference Sans Serif"/>
        <family val="2"/>
      </rPr>
      <t>th</t>
    </r>
    <r>
      <rPr>
        <b/>
        <sz val="10"/>
        <color rgb="FF002060"/>
        <rFont val="MS Reference Sans Serif"/>
        <family val="2"/>
      </rPr>
      <t xml:space="preserve"> Floor, V N Purav Marg, </t>
    </r>
  </si>
  <si>
    <t>Near Swastik Chambers, Chembur.</t>
  </si>
  <si>
    <t>Mumbai – 400071, India</t>
  </si>
  <si>
    <t>Cell #+91 9920151918</t>
  </si>
  <si>
    <t>From: Patrick Li &lt;patrick.li@jlahome.com&gt;</t>
  </si>
  <si>
    <r>
      <t>Sent:</t>
    </r>
    <r>
      <rPr>
        <sz val="11"/>
        <rFont val="Calibri"/>
        <family val="2"/>
      </rPr>
      <t xml:space="preserve"> Tuesday, February 27, 2024 10:06 PM</t>
    </r>
  </si>
  <si>
    <t>To: jatin.rekhi@jla-india.com</t>
  </si>
  <si>
    <r>
      <t>Cc:</t>
    </r>
    <r>
      <rPr>
        <sz val="11"/>
        <rFont val="Calibri"/>
        <family val="2"/>
      </rPr>
      <t xml:space="preserve"> ankush.jadhav@jla-india.com; Sarah Chen &lt;sarah.chen@jlahome.com&gt;</t>
    </r>
  </si>
  <si>
    <r>
      <t>Subject:</t>
    </r>
    <r>
      <rPr>
        <sz val="11"/>
        <rFont val="Calibri"/>
        <family val="2"/>
      </rPr>
      <t xml:space="preserve"> RE: ROSS 200TC Print</t>
    </r>
  </si>
  <si>
    <t>Target prices.</t>
  </si>
  <si>
    <t>$                                                                      7.00</t>
  </si>
  <si>
    <t xml:space="preserve">$                                                                      7.20 </t>
  </si>
  <si>
    <t xml:space="preserve">$                                                                      9.10 </t>
  </si>
  <si>
    <t xml:space="preserve">$                                                                    10.10 </t>
  </si>
  <si>
    <t xml:space="preserve">$                                                                    12.30 </t>
  </si>
  <si>
    <t xml:space="preserve">$                                                                    12.30 </t>
  </si>
  <si>
    <t>Best regards,</t>
  </si>
  <si>
    <r>
      <t>Sent:</t>
    </r>
    <r>
      <rPr>
        <sz val="11"/>
        <rFont val="Calibri"/>
        <family val="2"/>
      </rPr>
      <t xml:space="preserve"> Tuesday, February 27, 2024 11:27 AM</t>
    </r>
  </si>
  <si>
    <r>
      <t>To:</t>
    </r>
    <r>
      <rPr>
        <sz val="11"/>
        <rFont val="Calibri"/>
        <family val="2"/>
      </rPr>
      <t xml:space="preserve"> 'jatin.rekhi@jla-india.com' &lt;jatin.rekhi@jla-india.com&gt;</t>
    </r>
  </si>
  <si>
    <r>
      <t>Cc:</t>
    </r>
    <r>
      <rPr>
        <sz val="11"/>
        <rFont val="Calibri"/>
        <family val="2"/>
      </rPr>
      <t xml:space="preserve"> 'ankush.jadhav@jla-india.com' &lt;ankush.jadhav@jla-india.com&gt;; 'Sarah Chen' &lt;sarah.chen@jlahome.com&gt;</t>
    </r>
  </si>
  <si>
    <r>
      <t>Subject:</t>
    </r>
    <r>
      <rPr>
        <sz val="11"/>
        <rFont val="Calibri"/>
        <family val="2"/>
      </rPr>
      <t xml:space="preserve"> ROSS 200TC Print</t>
    </r>
  </si>
  <si>
    <t>Hi Jatin,</t>
  </si>
  <si>
    <t>What’s the prices of booking 4 containers of 200TC? Solid/Print. Maily would be Twin and Full sizes. VZB packaging.</t>
  </si>
  <si>
    <t>I have been discussing this with Prem since last Friday, he said he has quoted the best cost and having no space to reduce further however based on the quantity of 4 containers, I have been able negotiate with him to reduced the cost by further 1% from his earlier prices so please find below the final best prices from Prem for minimum order of 4 containers for your reference.</t>
  </si>
  <si>
    <t>Revised on 5th march 2024</t>
  </si>
  <si>
    <t>4) Prices are valid till 8th march only</t>
  </si>
  <si>
    <t>5) Revised prices are based on quantities of minimum order of 4 containers</t>
  </si>
  <si>
    <t>The lead time for the order would be 90-100 days after receipt of PO.</t>
  </si>
  <si>
    <r>
      <t>Sent:</t>
    </r>
    <r>
      <rPr>
        <sz val="11"/>
        <rFont val="Calibri"/>
        <family val="2"/>
      </rPr>
      <t xml:space="preserve"> Tuesday, March 5, 2024 12:29 AM</t>
    </r>
  </si>
  <si>
    <t>To: ankush.jadhav@jla-india.com</t>
  </si>
  <si>
    <r>
      <t>Cc:</t>
    </r>
    <r>
      <rPr>
        <sz val="11"/>
        <rFont val="Calibri"/>
        <family val="2"/>
      </rPr>
      <t xml:space="preserve"> Sarah Chen &lt;sarah.chen@jlahome.com&gt;; jatin.rekhi@jla-india.com</t>
    </r>
  </si>
  <si>
    <t>Per our conversation on Skype last Friday, is Prem going to lower some points from his 02-29 costs?</t>
  </si>
  <si>
    <r>
      <t>From:</t>
    </r>
    <r>
      <rPr>
        <sz val="11"/>
        <rFont val="Calibri"/>
        <family val="2"/>
      </rPr>
      <t xml:space="preserve"> ankush.jadhav@jla-india.com &lt;ankush.jadhav@jla-india.com&gt;</t>
    </r>
  </si>
  <si>
    <r>
      <t>Sent:</t>
    </r>
    <r>
      <rPr>
        <sz val="11"/>
        <rFont val="Calibri"/>
        <family val="2"/>
      </rPr>
      <t xml:space="preserve"> Monday, March 4, 2024 7:10 AM</t>
    </r>
  </si>
  <si>
    <t>To: 'Patrick Li' &lt;patrick.li@jlahome.com&gt;</t>
  </si>
  <si>
    <r>
      <t>Cc:</t>
    </r>
    <r>
      <rPr>
        <sz val="11"/>
        <rFont val="Calibri"/>
        <family val="2"/>
      </rPr>
      <t xml:space="preserve"> 'Sarah Chen' &lt;sarah.chen@jlahome.com&gt;; jatin.rekhi@jla-india.com</t>
    </r>
  </si>
  <si>
    <r>
      <t xml:space="preserve">Today we have sent you Ross 200TC 100% cotton soild quality pillowcase from Prem textile </t>
    </r>
    <r>
      <rPr>
        <b/>
        <sz val="11"/>
        <color rgb="FF202124"/>
        <rFont val="Aptos"/>
        <family val="2"/>
      </rPr>
      <t>FedEx AWB# 775395655774</t>
    </r>
  </si>
  <si>
    <t>Regarding 200TC Print, we are expecting to get the quality sample by this week (Prem Textile). We will send you the same by this weekend. We will keep you updated on tracking detail.</t>
  </si>
  <si>
    <t>-200TC Percale – 2 Pillowcase  (White) – 40x40/132x68 100% cotton – Prem textile- For Ross</t>
  </si>
  <si>
    <t>Thanks and best Regards,</t>
  </si>
  <si>
    <t>Ankush Jadhav</t>
  </si>
  <si>
    <t>New Office address:</t>
  </si>
  <si>
    <t>Regus Business Center, </t>
  </si>
  <si>
    <t>Office # 902 – Unit 9, Corporate Park II,</t>
  </si>
  <si>
    <r>
      <t>9</t>
    </r>
    <r>
      <rPr>
        <vertAlign val="superscript"/>
        <sz val="11"/>
        <color rgb="FF202124"/>
        <rFont val="Aptos"/>
        <family val="2"/>
      </rPr>
      <t>th</t>
    </r>
    <r>
      <rPr>
        <sz val="11"/>
        <color rgb="FF202124"/>
        <rFont val="Aptos"/>
        <family val="2"/>
      </rPr>
      <t xml:space="preserve"> Floor, V N Purav Marg,</t>
    </r>
  </si>
  <si>
    <t xml:space="preserve">Near Swastik Chambers, </t>
  </si>
  <si>
    <t>Chembur (E), Mumbai – 400071</t>
  </si>
  <si>
    <t>Cell #+91 7977904436</t>
  </si>
  <si>
    <r>
      <t>From:</t>
    </r>
    <r>
      <rPr>
        <sz val="11"/>
        <rFont val="Calibri"/>
        <family val="2"/>
      </rPr>
      <t xml:space="preserve"> jatin.rekhi@jla-india.com &lt;jatin.rekhi@jla-india.com&gt;</t>
    </r>
  </si>
  <si>
    <r>
      <t>Sent:</t>
    </r>
    <r>
      <rPr>
        <sz val="11"/>
        <rFont val="Calibri"/>
        <family val="2"/>
      </rPr>
      <t xml:space="preserve"> Friday, March 1, 2024 11:56 PM</t>
    </r>
  </si>
  <si>
    <r>
      <t>Cc:</t>
    </r>
    <r>
      <rPr>
        <sz val="11"/>
        <rFont val="Calibri"/>
        <family val="2"/>
      </rPr>
      <t xml:space="preserve"> ankush.jadhav@jla-india.com; 'Sarah Chen' &lt;sarah.chen@jlahome.com&gt;</t>
    </r>
  </si>
  <si>
    <t>Noted will send the Solid pillowcases to you by Monday from India.</t>
  </si>
  <si>
    <r>
      <t>Sent:</t>
    </r>
    <r>
      <rPr>
        <sz val="11"/>
        <rFont val="Calibri"/>
        <family val="2"/>
      </rPr>
      <t xml:space="preserve"> Friday, March 1, 2024 11:55 PM</t>
    </r>
  </si>
  <si>
    <t>Send the solid asap and arrange print for sure.</t>
  </si>
  <si>
    <r>
      <t>Sent:</t>
    </r>
    <r>
      <rPr>
        <sz val="11"/>
        <rFont val="Calibri"/>
        <family val="2"/>
      </rPr>
      <t xml:space="preserve"> Friday, March 1, 2024 1:23 PM</t>
    </r>
  </si>
  <si>
    <t>Vivek has readily available samples in Solids which can be send by Monday from India. If you want we will ask him to make new samples of print and send it to us</t>
  </si>
  <si>
    <t>Please confirm.</t>
  </si>
  <si>
    <r>
      <t>Sent:</t>
    </r>
    <r>
      <rPr>
        <sz val="11"/>
        <rFont val="Calibri"/>
        <family val="2"/>
      </rPr>
      <t xml:space="preserve"> Thursday, February 29, 2024 8:40 PM</t>
    </r>
  </si>
  <si>
    <t>Get a sample from Vevik and send it to us. Thanks.</t>
  </si>
  <si>
    <r>
      <t>Sent:</t>
    </r>
    <r>
      <rPr>
        <sz val="11"/>
        <rFont val="Calibri"/>
        <family val="2"/>
      </rPr>
      <t xml:space="preserve"> Thursday, February 29, 2024 9:24 AM</t>
    </r>
  </si>
  <si>
    <t xml:space="preserve"> $       7.70 </t>
  </si>
  <si>
    <t xml:space="preserve"> $       7.90 </t>
  </si>
  <si>
    <t xml:space="preserve"> $       9.95 </t>
  </si>
  <si>
    <t xml:space="preserve"> $     11.25 </t>
  </si>
  <si>
    <t xml:space="preserve"> $     13.55 </t>
  </si>
  <si>
    <t xml:space="preserve"> $     13.55 </t>
  </si>
  <si>
    <t>PAK</t>
  </si>
  <si>
    <r>
      <t>请发我一下</t>
    </r>
    <r>
      <rPr>
        <sz val="10.5"/>
        <color rgb="FF1F497D"/>
        <rFont val="Calibri"/>
        <family val="2"/>
      </rPr>
      <t>commitment sheet</t>
    </r>
    <r>
      <rPr>
        <sz val="10.5"/>
        <color rgb="FF1F497D"/>
        <rFont val="SimSun"/>
        <charset val="134"/>
      </rPr>
      <t>，</t>
    </r>
    <r>
      <rPr>
        <sz val="10.5"/>
        <color rgb="FF1F497D"/>
        <rFont val="Calibri"/>
        <family val="2"/>
      </rPr>
      <t xml:space="preserve"> </t>
    </r>
    <r>
      <rPr>
        <sz val="10.5"/>
        <color rgb="FF1F497D"/>
        <rFont val="SimSun"/>
        <charset val="134"/>
      </rPr>
      <t>谢谢！</t>
    </r>
  </si>
  <si>
    <t>Best regards</t>
  </si>
  <si>
    <t>Mindy Yang</t>
  </si>
  <si>
    <t>------------------------------------------------</t>
  </si>
  <si>
    <t>E&amp;E Import &amp; Export (Zhejiang) Co., Ltd</t>
  </si>
  <si>
    <t>Tel: 86-571-85390539-51077</t>
  </si>
  <si>
    <t>From: Margaret Bellido [mailto:margaret.bellido@jlahome.com]</t>
  </si>
  <si>
    <r>
      <t>Sent:</t>
    </r>
    <r>
      <rPr>
        <sz val="11"/>
        <rFont val="Calibri"/>
        <family val="2"/>
      </rPr>
      <t xml:space="preserve"> Tuesday, April 23, 2024 9:12 AM</t>
    </r>
  </si>
  <si>
    <r>
      <t>To:</t>
    </r>
    <r>
      <rPr>
        <sz val="11"/>
        <rFont val="Calibri"/>
        <family val="2"/>
      </rPr>
      <t xml:space="preserve"> mindy.yang; Patrick Li</t>
    </r>
  </si>
  <si>
    <r>
      <t>Cc:</t>
    </r>
    <r>
      <rPr>
        <sz val="11"/>
        <rFont val="Calibri"/>
        <family val="2"/>
      </rPr>
      <t xml:space="preserve"> Sarah Chen; Helena Bang; Debi Zabransky</t>
    </r>
  </si>
  <si>
    <r>
      <t>Subject:</t>
    </r>
    <r>
      <rPr>
        <sz val="11"/>
        <rFont val="Calibri"/>
        <family val="2"/>
      </rPr>
      <t xml:space="preserve"> RE: Ross Solids 200 Tw/FL</t>
    </r>
  </si>
  <si>
    <t>Hi Mindy,</t>
  </si>
  <si>
    <t xml:space="preserve">Noted on the lab dip option. </t>
  </si>
  <si>
    <t>Confirming to move forward with adjusted units. I have advised the buyer to submit PO with those units.</t>
  </si>
  <si>
    <t>Thanks,</t>
  </si>
  <si>
    <t xml:space="preserve">Margaret Bellido </t>
  </si>
  <si>
    <t xml:space="preserve">Account Manager </t>
  </si>
  <si>
    <t xml:space="preserve">JLA Home </t>
  </si>
  <si>
    <r>
      <t>20 West 33</t>
    </r>
    <r>
      <rPr>
        <vertAlign val="superscript"/>
        <sz val="10"/>
        <rFont val="Aptos"/>
        <family val="2"/>
      </rPr>
      <t>rd</t>
    </r>
    <r>
      <rPr>
        <sz val="10"/>
        <rFont val="Aptos"/>
        <family val="2"/>
      </rPr>
      <t xml:space="preserve"> Street</t>
    </r>
  </si>
  <si>
    <t>NY, NY 10001</t>
  </si>
  <si>
    <t>From: mindy.yang &lt;mindy.yang@jlachina.com&gt;</t>
  </si>
  <si>
    <r>
      <t>Sent:</t>
    </r>
    <r>
      <rPr>
        <sz val="11"/>
        <rFont val="Calibri"/>
        <family val="2"/>
      </rPr>
      <t xml:space="preserve"> Monday, April 22, 2024 6:41 AM</t>
    </r>
  </si>
  <si>
    <r>
      <t>To:</t>
    </r>
    <r>
      <rPr>
        <sz val="11"/>
        <rFont val="Calibri"/>
        <family val="2"/>
      </rPr>
      <t xml:space="preserve"> 'Margaret Bellido' &lt;margaret.bellido@jlahome.com&gt;; 'Patrick Li' &lt;patrick.li@jlahome.com&gt;</t>
    </r>
  </si>
  <si>
    <r>
      <t>Cc:</t>
    </r>
    <r>
      <rPr>
        <sz val="11"/>
        <rFont val="Calibri"/>
        <family val="2"/>
      </rPr>
      <t xml:space="preserve"> 'Sarah Chen' &lt;sarah.chen@jlahome.com&gt;; 'Helena Bang' &lt;helena.bang@jlahome.com&gt;; 'Debi Zabransky' &lt;debi.zabransky@jlahome.com&gt;</t>
    </r>
  </si>
  <si>
    <t>Hi Margaret,</t>
  </si>
  <si>
    <t>Noted the pantones confirmed.</t>
  </si>
  <si>
    <t xml:space="preserve">We have asked the Pakistan team to check  the color microchip and pale mauve on  BTS 180t  fitted sheet set if matches well with standard, but since from different factory ,and different fabric, maybe it’s better to make new LD if factor is ok with the lead time, how do you think ? </t>
  </si>
  <si>
    <t xml:space="preserve">For the units ,can you please ask buyer to update per below to have full container ? Thank you ! </t>
  </si>
  <si>
    <t xml:space="preserve">Color </t>
  </si>
  <si>
    <t>Adjust units</t>
  </si>
  <si>
    <t>PANTONE</t>
  </si>
  <si>
    <t>MICRO CHIP T</t>
  </si>
  <si>
    <t>TWIN</t>
  </si>
  <si>
    <t>MICRO CHIP(14-4105TCX)</t>
  </si>
  <si>
    <t>SAGE T</t>
  </si>
  <si>
    <t>Desert sage (16-0110TCX)</t>
  </si>
  <si>
    <t>ENSIGN T</t>
  </si>
  <si>
    <t>Ensign Blue (19-4026TCX)</t>
  </si>
  <si>
    <t>PALE MAUVE</t>
  </si>
  <si>
    <t>Pale Mauve 15-1607 TCX</t>
  </si>
  <si>
    <t>BRIGHT WHITE T</t>
  </si>
  <si>
    <t>Bright white (11-0601TCX)</t>
  </si>
  <si>
    <t>MONUMENT</t>
  </si>
  <si>
    <t>MONUMENT (17-4405TCX)</t>
  </si>
  <si>
    <t>MICRO CHIP F</t>
  </si>
  <si>
    <t>FULL</t>
  </si>
  <si>
    <t>SAGE F</t>
  </si>
  <si>
    <t>ENSIGN F</t>
  </si>
  <si>
    <t>BRIGHT WHITE F</t>
  </si>
  <si>
    <t>Hi Patrick</t>
  </si>
  <si>
    <t xml:space="preserve">Can you please send commitment sheet so we can issue order to factory tomorrow ? </t>
  </si>
  <si>
    <t xml:space="preserve">Thanks ! </t>
  </si>
  <si>
    <r>
      <t>Sent:</t>
    </r>
    <r>
      <rPr>
        <sz val="11"/>
        <rFont val="Calibri"/>
        <family val="2"/>
      </rPr>
      <t xml:space="preserve"> Saturday, April 20, 2024 2:26 AM</t>
    </r>
  </si>
  <si>
    <r>
      <t>To:</t>
    </r>
    <r>
      <rPr>
        <sz val="11"/>
        <rFont val="Calibri"/>
        <family val="2"/>
      </rPr>
      <t xml:space="preserve"> mindy. yang</t>
    </r>
  </si>
  <si>
    <r>
      <t>Cc:</t>
    </r>
    <r>
      <rPr>
        <sz val="11"/>
        <rFont val="Calibri"/>
        <family val="2"/>
      </rPr>
      <t xml:space="preserve"> Patrick Li; Sarah Chen; Helena Bang; Debi Zabransky</t>
    </r>
  </si>
  <si>
    <r>
      <t>Subject:</t>
    </r>
    <r>
      <rPr>
        <sz val="11"/>
        <rFont val="Calibri"/>
        <family val="2"/>
      </rPr>
      <t xml:space="preserve"> Re: Ross Solids 200 Tw/FL</t>
    </r>
  </si>
  <si>
    <t>Hi Mindy.</t>
  </si>
  <si>
    <t>Note buyer confined below Pantones.</t>
  </si>
  <si>
    <t>Margaret </t>
  </si>
  <si>
    <t>On Apr 19, 2024, at 7:19 AM, Margaret Bellido &lt;Margaret.bellido@jlahome.com&gt; wrote:</t>
  </si>
  <si>
    <t>﻿</t>
  </si>
  <si>
    <t>Hi Mindy.,</t>
  </si>
  <si>
    <t>Please note that below microchip and pale mauve should be repeat colors from when we did BTS fitted sheet set under 180TC. Reference PO 60074629. We should reference those colors. Let me know if the color matches. I will also reconfirm on my end.</t>
  </si>
  <si>
    <t>On Apr 19, 2024, at 6:15 AM, mindy.yang &lt;mindy.yang@jlachina.com&gt; wrote:</t>
  </si>
  <si>
    <t>Hi Margaret ,</t>
  </si>
  <si>
    <t xml:space="preserve">Can you please confirm the pantone marked in below correct ? </t>
  </si>
  <si>
    <t xml:space="preserve">This order will produced in Pakistan team ,  for color SAGE, MONUMENT, India producing production of the 2 colors, and we have got comment on color sage LD , but Monument, still on holding, revised LD will be delivered soon, so once you get buyer comment, can you please send half of the LD to Pakistan to follow up . </t>
  </si>
  <si>
    <t xml:space="preserve">MICRO CHIP, ENSIGN and PALE MAUVE all are new colors, will make LAB DIP for comment. </t>
  </si>
  <si>
    <t>Only Bright white is repeat for factory .</t>
  </si>
  <si>
    <t xml:space="preserve">Can you please send commitment sheet ? </t>
  </si>
  <si>
    <t xml:space="preserve">Thank ! </t>
  </si>
  <si>
    <r>
      <t>Sent:</t>
    </r>
    <r>
      <rPr>
        <sz val="11"/>
        <rFont val="Calibri"/>
        <family val="2"/>
      </rPr>
      <t xml:space="preserve"> Friday, April 19, 2024 4:02 AM</t>
    </r>
  </si>
  <si>
    <r>
      <t>To:</t>
    </r>
    <r>
      <rPr>
        <sz val="11"/>
        <rFont val="Calibri"/>
        <family val="2"/>
      </rPr>
      <t xml:space="preserve"> </t>
    </r>
    <r>
      <rPr>
        <sz val="11"/>
        <rFont val="SimSun"/>
        <charset val="134"/>
      </rPr>
      <t>杨敏</t>
    </r>
  </si>
  <si>
    <r>
      <t>Subject:</t>
    </r>
    <r>
      <rPr>
        <sz val="11"/>
        <rFont val="Calibri"/>
        <family val="2"/>
      </rPr>
      <t xml:space="preserve"> RE: Re: Ross Solids 200 Tw/FL</t>
    </r>
  </si>
  <si>
    <t xml:space="preserve">Please see below Ross projections for T200. Note the new color she would like to do if we approved via photos. Let me know if doable. </t>
  </si>
  <si>
    <r>
      <t>Comment</t>
    </r>
    <r>
      <rPr>
        <u/>
        <sz val="11"/>
        <rFont val="Calibri"/>
        <family val="2"/>
      </rPr>
      <t>:</t>
    </r>
    <r>
      <rPr>
        <sz val="11"/>
        <rFont val="Calibri"/>
        <family val="2"/>
      </rPr>
      <t xml:space="preserve"> We have not done </t>
    </r>
    <r>
      <rPr>
        <u/>
        <sz val="11"/>
        <rFont val="Calibri"/>
        <family val="2"/>
      </rPr>
      <t>ensign blue</t>
    </r>
    <r>
      <rPr>
        <sz val="11"/>
        <rFont val="Calibri"/>
        <family val="2"/>
      </rPr>
      <t xml:space="preserve"> yet but I’m praying they will be able to squeeze it in if we don’t get lab dip approvals in person and just via photo.</t>
    </r>
  </si>
  <si>
    <t>Thanks!</t>
  </si>
  <si>
    <t>From: 杨敏 &lt;mindy.yang@scmhome.com&gt;</t>
  </si>
  <si>
    <r>
      <t>Sent:</t>
    </r>
    <r>
      <rPr>
        <sz val="11"/>
        <rFont val="Calibri"/>
        <family val="2"/>
      </rPr>
      <t xml:space="preserve"> Wednesday, April 17, 2024 10:01 AM</t>
    </r>
  </si>
  <si>
    <t>To: Margaret Bellido &lt;margaret.bellido@jlahome.com&gt;</t>
  </si>
  <si>
    <r>
      <t>Cc:</t>
    </r>
    <r>
      <rPr>
        <sz val="11"/>
        <rFont val="Calibri"/>
        <family val="2"/>
      </rPr>
      <t xml:space="preserve"> Patrick Li &lt;patrick.li@jlahome.com&gt;; Sarah Chen &lt;sarah.chen@jlahome.com&gt;; Helena Bang &lt;helena.bang@jlahome.com&gt;; Debi Zabransky &lt;debi.zabransky@jlahome.com&gt;</t>
    </r>
  </si>
  <si>
    <r>
      <t>Subject:</t>
    </r>
    <r>
      <rPr>
        <sz val="11"/>
        <rFont val="Calibri"/>
        <family val="2"/>
      </rPr>
      <t xml:space="preserve"> Re: Re: Ross Solids 200 Tw/FL</t>
    </r>
  </si>
  <si>
    <t>Hi Margaret</t>
  </si>
  <si>
    <r>
      <t>Yes for repeat colors</t>
    </r>
    <r>
      <rPr>
        <sz val="11"/>
        <rFont val="MS Gothic"/>
        <family val="3"/>
      </rPr>
      <t>，</t>
    </r>
    <r>
      <rPr>
        <sz val="11"/>
        <rFont val="Calibri"/>
        <family val="2"/>
      </rPr>
      <t>factory need to weave greige</t>
    </r>
    <r>
      <rPr>
        <sz val="11"/>
        <rFont val="MS Gothic"/>
        <family val="3"/>
      </rPr>
      <t>，</t>
    </r>
    <r>
      <rPr>
        <sz val="11"/>
        <rFont val="Calibri"/>
        <family val="2"/>
      </rPr>
      <t>and they have some days holiday in June</t>
    </r>
    <r>
      <rPr>
        <sz val="11"/>
        <rFont val="MS Gothic"/>
        <family val="3"/>
      </rPr>
      <t>，</t>
    </r>
    <r>
      <rPr>
        <sz val="11"/>
        <rFont val="Calibri"/>
        <family val="2"/>
      </rPr>
      <t xml:space="preserve">the best ETD is 7/6 </t>
    </r>
    <r>
      <rPr>
        <sz val="11"/>
        <rFont val="MS Gothic"/>
        <family val="3"/>
      </rPr>
      <t>，</t>
    </r>
    <r>
      <rPr>
        <sz val="11"/>
        <rFont val="Calibri"/>
        <family val="2"/>
      </rPr>
      <t xml:space="preserve">and plus the 40 days to Charleston </t>
    </r>
    <r>
      <rPr>
        <sz val="11"/>
        <rFont val="MS Gothic"/>
        <family val="3"/>
      </rPr>
      <t>，</t>
    </r>
    <r>
      <rPr>
        <sz val="11"/>
        <rFont val="Calibri"/>
        <family val="2"/>
      </rPr>
      <t>the ETA 8/16.</t>
    </r>
  </si>
  <si>
    <t>Thanks</t>
  </si>
  <si>
    <t>Mindy</t>
  </si>
  <si>
    <r>
      <t>来自</t>
    </r>
    <r>
      <rPr>
        <sz val="11"/>
        <rFont val="Calibri"/>
        <family val="2"/>
      </rPr>
      <t>Coremail</t>
    </r>
  </si>
  <si>
    <t>----- Original Message -----</t>
  </si>
  <si>
    <t>From: "Margaret Bellido" &lt;margaret.bellido@jlahome.com&gt;</t>
  </si>
  <si>
    <t>To: "mindy.yang" &lt;mindy.yang@jlachina.com&gt;</t>
  </si>
  <si>
    <r>
      <t>Cc</t>
    </r>
    <r>
      <rPr>
        <sz val="11"/>
        <rFont val="Calibri"/>
        <family val="2"/>
      </rPr>
      <t>: "Patrick Li" &lt;patrick.li@jlahome.com&gt;, "Sarah Chen" &lt;sarah.chen@jlahome.com&gt;, "Helena Bang" &lt;helena.bang@jlahome.com&gt;, "Debi Zabransky" &lt;debi.zabransky@jlahome.com&gt;</t>
    </r>
  </si>
  <si>
    <r>
      <t>Sent</t>
    </r>
    <r>
      <rPr>
        <sz val="11"/>
        <rFont val="Calibri"/>
        <family val="2"/>
      </rPr>
      <t>: Wed, 17 Apr 2024 07:41:10 -0400</t>
    </r>
  </si>
  <si>
    <r>
      <t>Subject</t>
    </r>
    <r>
      <rPr>
        <sz val="11"/>
        <rFont val="Calibri"/>
        <family val="2"/>
      </rPr>
      <t>: Re: Ross Solids 200 Tw/FL</t>
    </r>
  </si>
  <si>
    <t>Just to reconfirm , this is for repeat colors?</t>
  </si>
  <si>
    <t>On Apr 17, 2024, at 7:01 AM, mindy.yang &lt;mindy.yang@jlachina.com&gt; wrote:</t>
  </si>
  <si>
    <t xml:space="preserve">We got the best POE date will be 8/20-8/25 based on we get projection in this week, no buffer time in hand </t>
  </si>
  <si>
    <r>
      <t>Sent:</t>
    </r>
    <r>
      <rPr>
        <sz val="11"/>
        <rFont val="Calibri"/>
        <family val="2"/>
      </rPr>
      <t xml:space="preserve"> Tuesday, April 16, 2024 11:35 PM</t>
    </r>
  </si>
  <si>
    <r>
      <t>To:</t>
    </r>
    <r>
      <rPr>
        <sz val="11"/>
        <rFont val="Calibri"/>
        <family val="2"/>
      </rPr>
      <t xml:space="preserve"> Patrick Li</t>
    </r>
  </si>
  <si>
    <r>
      <t>Cc:</t>
    </r>
    <r>
      <rPr>
        <sz val="11"/>
        <rFont val="Calibri"/>
        <family val="2"/>
      </rPr>
      <t xml:space="preserve"> Sarah Chen; Helena Bang; Debi Zabransky; </t>
    </r>
    <r>
      <rPr>
        <sz val="11"/>
        <rFont val="SimSun"/>
        <charset val="134"/>
      </rPr>
      <t>杨敏</t>
    </r>
    <r>
      <rPr>
        <sz val="11"/>
        <rFont val="Calibri"/>
        <family val="2"/>
      </rPr>
      <t>; mindy.yang</t>
    </r>
  </si>
  <si>
    <r>
      <t>Subject:</t>
    </r>
    <r>
      <rPr>
        <sz val="11"/>
        <rFont val="Calibri"/>
        <family val="2"/>
      </rPr>
      <t xml:space="preserve"> RE: Fwd: Ross Solids 200 Tw/FL</t>
    </r>
  </si>
  <si>
    <t xml:space="preserve">I just got off the phone with buyer. She is looking to place NEW solid container ASAP. </t>
  </si>
  <si>
    <t xml:space="preserve">1. She does not care if it is white color only. Whatever is going to get it here quickly. </t>
  </si>
  <si>
    <t xml:space="preserve">2. OR Do we have anything in the DC T200 twin/full? </t>
  </si>
  <si>
    <r>
      <t>Sent:</t>
    </r>
    <r>
      <rPr>
        <sz val="11"/>
        <rFont val="Calibri"/>
        <family val="2"/>
      </rPr>
      <t xml:space="preserve"> Tuesday, April 16, 2024 10:56 AM</t>
    </r>
  </si>
  <si>
    <r>
      <t>Cc:</t>
    </r>
    <r>
      <rPr>
        <sz val="11"/>
        <rFont val="Calibri"/>
        <family val="2"/>
      </rPr>
      <t xml:space="preserve"> Sarah Chen &lt;sarah.chen@jlahome.com&gt;; Helena Bang &lt;Helena.Bang@jlahome.com&gt;; Debi Zabransky &lt;debi.zabransky@jlahome.com&gt;; </t>
    </r>
    <r>
      <rPr>
        <sz val="11"/>
        <rFont val="Microsoft JhengHei"/>
        <family val="2"/>
      </rPr>
      <t>杨敏</t>
    </r>
    <r>
      <rPr>
        <sz val="11"/>
        <rFont val="Calibri"/>
        <family val="2"/>
      </rPr>
      <t xml:space="preserve"> &lt;mindy.yang@scmhome.com&gt;; mindy.yang &lt;mindy.yang@jlachina.com&gt;</t>
    </r>
  </si>
  <si>
    <t>Can you please advise below question from Mindy?</t>
  </si>
  <si>
    <r>
      <t>Sent:</t>
    </r>
    <r>
      <rPr>
        <sz val="11"/>
        <rFont val="Calibri"/>
        <family val="2"/>
      </rPr>
      <t xml:space="preserve"> Monday, April 15, 2024 6:30 PM</t>
    </r>
  </si>
  <si>
    <r>
      <t>Cc:</t>
    </r>
    <r>
      <rPr>
        <sz val="11"/>
        <rFont val="Calibri"/>
        <family val="2"/>
      </rPr>
      <t xml:space="preserve"> Patrick Li &lt;patrick.li@jlahome.com&gt;; Sarah Chen &lt;sarah.chen@jlahome.com&gt;; Helena Bang &lt;Helena.Bang@jlahome.com&gt;; Debi Zabransky &lt;debi.zabransky@jlahome.com&gt;</t>
    </r>
  </si>
  <si>
    <r>
      <t>Subject:</t>
    </r>
    <r>
      <rPr>
        <sz val="11"/>
        <rFont val="Calibri"/>
        <family val="2"/>
      </rPr>
      <t xml:space="preserve"> Re: Fwd: Ross Solids 200 Tw/FL</t>
    </r>
  </si>
  <si>
    <r>
      <t>We have received a new solid PO yesterday</t>
    </r>
    <r>
      <rPr>
        <sz val="11"/>
        <rFont val="SimSun"/>
        <charset val="134"/>
      </rPr>
      <t>，</t>
    </r>
    <r>
      <rPr>
        <sz val="11"/>
        <rFont val="Calibri"/>
        <family val="2"/>
      </rPr>
      <t xml:space="preserve">so do they asking the best timing for another solid container or for the one we received yesterday </t>
    </r>
    <r>
      <rPr>
        <sz val="11"/>
        <rFont val="SimSun"/>
        <charset val="134"/>
      </rPr>
      <t>？</t>
    </r>
  </si>
  <si>
    <r>
      <t>To</t>
    </r>
    <r>
      <rPr>
        <sz val="11"/>
        <rFont val="Calibri"/>
        <family val="2"/>
      </rPr>
      <t xml:space="preserve">: "Patrick Li" &lt;patrick.li@jlahome.com&gt;, "Sarah Chen" &lt;sarah.chen@jlahome.com&gt;, </t>
    </r>
    <r>
      <rPr>
        <sz val="11"/>
        <rFont val="SimSun"/>
        <charset val="134"/>
      </rPr>
      <t>杨敏</t>
    </r>
    <r>
      <rPr>
        <sz val="11"/>
        <rFont val="Calibri"/>
        <family val="2"/>
      </rPr>
      <t xml:space="preserve"> &lt;mindy.yang@jlachina.com&gt;</t>
    </r>
  </si>
  <si>
    <r>
      <t>Cc</t>
    </r>
    <r>
      <rPr>
        <sz val="11"/>
        <rFont val="Calibri"/>
        <family val="2"/>
      </rPr>
      <t>: "Helena Bang" &lt;Helena.Bang@jlahome.com&gt;, "Debi Zabransky" &lt;debi.zabransky@jlahome.com&gt;</t>
    </r>
  </si>
  <si>
    <r>
      <t>Sent</t>
    </r>
    <r>
      <rPr>
        <sz val="11"/>
        <rFont val="Calibri"/>
        <family val="2"/>
      </rPr>
      <t>: Mon, 15 Apr 2024 16:09:18 -0400</t>
    </r>
  </si>
  <si>
    <r>
      <t>Subject</t>
    </r>
    <r>
      <rPr>
        <sz val="11"/>
        <rFont val="Calibri"/>
        <family val="2"/>
      </rPr>
      <t>: Fwd: Ross Solids 200 Tw/FL</t>
    </r>
  </si>
  <si>
    <t>Hi Team,</t>
  </si>
  <si>
    <t>Please see below and advise best timing.</t>
  </si>
  <si>
    <t>Begin forwarded message:</t>
  </si>
  <si>
    <t>From: "Hallie Katz (NYBO)" &lt;Hallie.Katz@ros.com&gt;</t>
  </si>
  <si>
    <r>
      <t>Date:</t>
    </r>
    <r>
      <rPr>
        <sz val="11"/>
        <rFont val="Calibri"/>
        <family val="2"/>
      </rPr>
      <t xml:space="preserve"> April 15, 2024 at 4:01:52 PM EDT</t>
    </r>
  </si>
  <si>
    <r>
      <t>To:</t>
    </r>
    <r>
      <rPr>
        <sz val="11"/>
        <rFont val="Calibri"/>
        <family val="2"/>
      </rPr>
      <t xml:space="preserve"> Margaret Bellido &lt;Margaret.bellido@jlahome.com&gt;, Helena Bang &lt;helena.bang@jlahome.com&gt;</t>
    </r>
  </si>
  <si>
    <t>Cc: Juanna Nixon &lt;Juanna.Nixon@ros.com&gt;</t>
  </si>
  <si>
    <r>
      <t>Subject:</t>
    </r>
    <r>
      <rPr>
        <sz val="11"/>
        <rFont val="Calibri"/>
        <family val="2"/>
      </rPr>
      <t xml:space="preserve"> </t>
    </r>
    <r>
      <rPr>
        <b/>
        <sz val="11"/>
        <rFont val="Calibri"/>
        <family val="2"/>
      </rPr>
      <t>Solids 200 Tw/FL</t>
    </r>
  </si>
  <si>
    <t>What is the earliest you’d be able to get containers of solid 200TC tw and full here?</t>
  </si>
  <si>
    <t>Hallie Katz</t>
  </si>
  <si>
    <t>Buyer – Sheets</t>
  </si>
  <si>
    <t>917.903.7510</t>
  </si>
  <si>
    <t>VIN #</t>
  </si>
  <si>
    <t>ARMOIRE COLLECTION</t>
  </si>
  <si>
    <t>Running Prices</t>
  </si>
  <si>
    <t>New Prices (Running Quality)</t>
  </si>
  <si>
    <t>WILLOW &amp; SAGE</t>
    <phoneticPr fontId="70" type="noConversion"/>
  </si>
  <si>
    <t>ARMOIRE COLLECTION, WILLOW&amp;SAGE</t>
    <phoneticPr fontId="70" type="noConversion"/>
  </si>
  <si>
    <t>RYLEE</t>
    <phoneticPr fontId="70" type="noConversion"/>
  </si>
  <si>
    <t>TOBIN</t>
    <phoneticPr fontId="70" type="noConversion"/>
  </si>
  <si>
    <t>TARA</t>
    <phoneticPr fontId="70" type="noConversion"/>
  </si>
  <si>
    <t>EMILY</t>
    <phoneticPr fontId="70" type="noConversion"/>
  </si>
  <si>
    <t>NESLEE</t>
    <phoneticPr fontId="70" type="noConversion"/>
  </si>
  <si>
    <t>Ship date: 2/14/2025</t>
    <phoneticPr fontId="70" type="noConversion"/>
  </si>
  <si>
    <t>Factory: Yunus Textile Mills</t>
    <phoneticPr fontId="70" type="noConversion"/>
  </si>
  <si>
    <t>Departure port: Karachi,Pakistan</t>
    <phoneticPr fontId="70" type="noConversion"/>
  </si>
  <si>
    <t xml:space="preserve">Order type: POE Charleston </t>
  </si>
  <si>
    <t>Customer PO : 11144487</t>
    <phoneticPr fontId="70" type="noConversion"/>
  </si>
  <si>
    <t>Note: Port Arrival: 2025/4/7, SW 2025/4/11~2025/4/15</t>
    <phoneticPr fontId="70" type="noConversion"/>
  </si>
  <si>
    <t>RS20-7873</t>
  </si>
  <si>
    <t>022164526370</t>
  </si>
  <si>
    <t>RS20-7874</t>
  </si>
  <si>
    <t>022164526387</t>
  </si>
  <si>
    <t>RS20-7875</t>
  </si>
  <si>
    <t>022164526394</t>
  </si>
  <si>
    <t>RS20-7876</t>
  </si>
  <si>
    <t>022164526400</t>
  </si>
  <si>
    <t>RS20-7877</t>
  </si>
  <si>
    <t>022164526417</t>
  </si>
  <si>
    <t>RS20-7878</t>
  </si>
  <si>
    <t>022164526424</t>
  </si>
  <si>
    <t>RS20-7879</t>
  </si>
  <si>
    <t>022164526431</t>
  </si>
  <si>
    <t>RS20-7880</t>
  </si>
  <si>
    <t>022164526448</t>
  </si>
  <si>
    <t>RS20-7881</t>
  </si>
  <si>
    <t>022164526455</t>
  </si>
  <si>
    <t>RS20-7882</t>
  </si>
  <si>
    <t>022164526462</t>
  </si>
  <si>
    <t>EEC PO: 	RS-241119</t>
    <phoneticPr fontId="7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</si>
</sst>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1" formatCode="_ * #,##0_ ;_ * \-#,##0_ ;_ * &quot;-&quot;_ ;_ @_ "/>
    <numFmt numFmtId="44" formatCode="_ &quot;¥&quot;* #,##0.00_ ;_ &quot;¥&quot;* \-#,##0.00_ ;_ &quot;¥&quot;* &quot;-&quot;??_ ;_ @_ "/>
    <numFmt numFmtId="43" formatCode="_ * #,##0.00_ ;_ * \-#,##0.00_ ;_ * &quot;-&quot;??_ ;_ @_ "/>
    <numFmt numFmtId="176" formatCode="&quot;$&quot;#,##0.00_);[Red]\(&quot;$&quot;#,##0.00\)"/>
    <numFmt numFmtId="177" formatCode="_(&quot;$&quot;* #,##0.00_);_(&quot;$&quot;* \(#,##0.00\);_(&quot;$&quot;* &quot;-&quot;??_);_(@_)"/>
    <numFmt numFmtId="178" formatCode="_(* #,##0.00_);_(* \(#,##0.00\);_(* &quot;-&quot;??_);_(@_)"/>
    <numFmt numFmtId="179" formatCode="&quot;$&quot;#,##0.00"/>
    <numFmt numFmtId="180" formatCode="0.0000"/>
    <numFmt numFmtId="181" formatCode="0.0%"/>
    <numFmt numFmtId="182" formatCode="&quot;$&quot;#,##0"/>
    <numFmt numFmtId="183" formatCode="_([$$-409]* #,##0.00_);_([$$-409]* \(#,##0.00\);_([$$-409]* &quot;-&quot;??_);_(@_)"/>
    <numFmt numFmtId="184" formatCode="_-* #,##0_-;\-* #,##0_-;_-* &quot;-&quot;_-;_-@_-"/>
    <numFmt numFmtId="185" formatCode="_-* #,##0.00_-;\-* #,##0.00_-;_-* &quot;-&quot;??_-;_-@_-"/>
    <numFmt numFmtId="186" formatCode="_(&quot;$&quot;* #,##0.0_);_(&quot;$&quot;* \(#,##0.0\);_(&quot;$&quot;* &quot;-&quot;??_);_(@_)"/>
    <numFmt numFmtId="187" formatCode="mm/dd/yy_)"/>
    <numFmt numFmtId="188" formatCode="_(&quot;$&quot;* #,##0_);_(&quot;$&quot;* \(#,##0\);_(&quot;$&quot;* &quot;-&quot;??_);_(@_)"/>
    <numFmt numFmtId="189" formatCode="mmm\ dd\,\ yy"/>
    <numFmt numFmtId="190" formatCode="_(* #,##0_);_(* \(#,##0\);_(* &quot;-&quot;??_);_(@_)"/>
    <numFmt numFmtId="191" formatCode="_ &quot;Rs.&quot;\ * #,##0.00_ ;_ &quot;Rs.&quot;\ * \-#,##0.00_ ;_ &quot;Rs.&quot;\ * &quot;-&quot;??_ ;_ @_ "/>
    <numFmt numFmtId="192" formatCode="_ &quot;￥&quot;* #,##0.00_ ;_ &quot;￥&quot;* \-#,##0.00_ ;_ &quot;￥&quot;* &quot;-&quot;??_ ;_ @_ "/>
    <numFmt numFmtId="193" formatCode="[$-409]dd/mmm/yy;@"/>
    <numFmt numFmtId="194" formatCode="_-[$$-409]* #,##0.00_ ;_-[$$-409]* \-#,##0.00\ ;_-[$$-409]* &quot;-&quot;??_ ;_-@_ "/>
    <numFmt numFmtId="195" formatCode="[$¥-804]#,##0.00"/>
  </numFmts>
  <fonts count="130">
    <font>
      <sz val="10"/>
      <name val="Arial"/>
      <family val="2"/>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0"/>
      <name val="Arial"/>
      <family val="2"/>
    </font>
    <font>
      <sz val="10"/>
      <name val="Arial"/>
      <family val="2"/>
    </font>
    <font>
      <sz val="10"/>
      <name val="Helv"/>
      <family val="2"/>
    </font>
    <font>
      <sz val="11"/>
      <color indexed="8"/>
      <name val="宋体"/>
      <family val="3"/>
      <charset val="134"/>
    </font>
    <font>
      <sz val="11"/>
      <color indexed="9"/>
      <name val="宋体"/>
      <family val="3"/>
      <charset val="134"/>
    </font>
    <font>
      <sz val="12"/>
      <name val="宋体"/>
      <family val="3"/>
      <charset val="134"/>
    </font>
    <font>
      <sz val="11"/>
      <color indexed="17"/>
      <name val="宋体"/>
      <family val="3"/>
      <charset val="134"/>
    </font>
    <font>
      <sz val="11"/>
      <color indexed="20"/>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b/>
      <sz val="11"/>
      <color indexed="9"/>
      <name val="宋体"/>
      <family val="3"/>
      <charset val="134"/>
    </font>
    <font>
      <b/>
      <sz val="11"/>
      <color indexed="8"/>
      <name val="宋体"/>
      <family val="3"/>
      <charset val="134"/>
    </font>
    <font>
      <i/>
      <sz val="11"/>
      <color indexed="23"/>
      <name val="宋体"/>
      <family val="3"/>
      <charset val="134"/>
    </font>
    <font>
      <sz val="11"/>
      <color indexed="10"/>
      <name val="宋体"/>
      <family val="3"/>
      <charset val="134"/>
    </font>
    <font>
      <b/>
      <sz val="11"/>
      <color indexed="52"/>
      <name val="宋体"/>
      <family val="3"/>
      <charset val="134"/>
    </font>
    <font>
      <sz val="11"/>
      <color indexed="62"/>
      <name val="宋体"/>
      <family val="3"/>
      <charset val="134"/>
    </font>
    <font>
      <b/>
      <sz val="11"/>
      <color indexed="63"/>
      <name val="宋体"/>
      <family val="3"/>
      <charset val="134"/>
    </font>
    <font>
      <sz val="11"/>
      <color indexed="60"/>
      <name val="宋体"/>
      <family val="3"/>
      <charset val="134"/>
    </font>
    <font>
      <sz val="11"/>
      <color indexed="52"/>
      <name val="宋体"/>
      <family val="3"/>
      <charset val="134"/>
    </font>
    <font>
      <b/>
      <sz val="10"/>
      <name val="Arial"/>
      <family val="2"/>
    </font>
    <font>
      <sz val="9"/>
      <name val="Arial"/>
      <family val="2"/>
    </font>
    <font>
      <sz val="10"/>
      <color indexed="12"/>
      <name val="Arial"/>
      <family val="2"/>
    </font>
    <font>
      <b/>
      <sz val="10"/>
      <color indexed="10"/>
      <name val="Arial"/>
      <family val="2"/>
    </font>
    <font>
      <sz val="10"/>
      <color indexed="8"/>
      <name val="Arial"/>
      <family val="2"/>
    </font>
    <font>
      <b/>
      <sz val="10"/>
      <color indexed="12"/>
      <name val="Arial"/>
      <family val="2"/>
    </font>
    <font>
      <sz val="11"/>
      <name val="Arial"/>
      <family val="2"/>
    </font>
    <font>
      <b/>
      <sz val="11"/>
      <name val="Arial"/>
      <family val="2"/>
    </font>
    <font>
      <b/>
      <sz val="16"/>
      <name val="Arial"/>
      <family val="2"/>
    </font>
    <font>
      <sz val="11"/>
      <color indexed="8"/>
      <name val="Calibri"/>
      <family val="2"/>
    </font>
    <font>
      <sz val="12"/>
      <name val="Times New Roman"/>
      <family val="1"/>
    </font>
    <font>
      <sz val="10"/>
      <name val="Tahoma"/>
      <family val="2"/>
    </font>
    <font>
      <b/>
      <sz val="11"/>
      <color indexed="8"/>
      <name val="Calibri"/>
      <family val="2"/>
    </font>
    <font>
      <sz val="10"/>
      <name val="Times New Roman"/>
      <family val="1"/>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2"/>
      <color indexed="8"/>
      <name val="Times New Roman"/>
      <family val="1"/>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9"/>
      <color indexed="8"/>
      <name val="Calibri"/>
      <family val="2"/>
    </font>
    <font>
      <sz val="12"/>
      <color indexed="8"/>
      <name val="Footlight MT Light"/>
      <family val="1"/>
    </font>
    <font>
      <sz val="12"/>
      <color indexed="8"/>
      <name val="Calibri"/>
      <family val="2"/>
    </font>
    <font>
      <b/>
      <sz val="11"/>
      <color indexed="63"/>
      <name val="Calibri"/>
      <family val="2"/>
    </font>
    <font>
      <b/>
      <sz val="18"/>
      <color indexed="56"/>
      <name val="Cambria"/>
      <family val="1"/>
    </font>
    <font>
      <b/>
      <sz val="18"/>
      <color indexed="56"/>
      <name val="Cambria"/>
      <family val="1"/>
    </font>
    <font>
      <sz val="11"/>
      <color indexed="10"/>
      <name val="Calibri"/>
      <family val="2"/>
    </font>
    <font>
      <sz val="11"/>
      <name val="ＭＳ Ｐゴシック"/>
      <family val="2"/>
      <charset val="128"/>
    </font>
    <font>
      <sz val="12"/>
      <name val="바탕체"/>
      <family val="3"/>
    </font>
    <font>
      <sz val="12"/>
      <color indexed="17"/>
      <name val="宋体"/>
      <family val="3"/>
      <charset val="134"/>
    </font>
    <font>
      <sz val="12"/>
      <color indexed="14"/>
      <name val="宋体"/>
      <family val="3"/>
      <charset val="134"/>
    </font>
    <font>
      <sz val="11"/>
      <color indexed="8"/>
      <name val="Tahoma"/>
      <family val="2"/>
    </font>
    <font>
      <sz val="11"/>
      <name val="蹈框"/>
      <family val="3"/>
      <charset val="134"/>
    </font>
    <font>
      <sz val="9"/>
      <name val="宋体"/>
      <family val="3"/>
      <charset val="134"/>
    </font>
    <font>
      <sz val="12"/>
      <color theme="1"/>
      <name val="Arial"/>
      <family val="2"/>
    </font>
    <font>
      <sz val="12"/>
      <color theme="1"/>
      <name val="宋体"/>
      <family val="2"/>
      <scheme val="minor"/>
    </font>
    <font>
      <sz val="11"/>
      <color rgb="FF000000"/>
      <name val="宋体"/>
      <family val="3"/>
      <charset val="134"/>
    </font>
    <font>
      <sz val="10"/>
      <color rgb="FFFF0000"/>
      <name val="Arial"/>
      <family val="2"/>
    </font>
    <font>
      <b/>
      <sz val="10"/>
      <color rgb="FFFF0000"/>
      <name val="Arial"/>
      <family val="2"/>
    </font>
    <font>
      <sz val="11"/>
      <name val="宋体"/>
      <family val="2"/>
      <scheme val="minor"/>
    </font>
    <font>
      <b/>
      <sz val="11"/>
      <name val="宋体"/>
      <family val="2"/>
      <scheme val="minor"/>
    </font>
    <font>
      <b/>
      <sz val="11"/>
      <color rgb="FFFF0000"/>
      <name val="宋体"/>
      <family val="2"/>
      <scheme val="minor"/>
    </font>
    <font>
      <sz val="11"/>
      <color theme="1"/>
      <name val="宋体"/>
      <family val="2"/>
      <scheme val="minor"/>
    </font>
    <font>
      <sz val="10"/>
      <name val="Arial"/>
      <family val="2"/>
    </font>
    <font>
      <u/>
      <sz val="12"/>
      <color indexed="12"/>
      <name val="宋体"/>
      <family val="3"/>
      <charset val="134"/>
    </font>
    <font>
      <b/>
      <sz val="18"/>
      <color indexed="56"/>
      <name val="Cambria"/>
      <family val="2"/>
    </font>
    <font>
      <sz val="10"/>
      <name val="Arial"/>
      <family val="2"/>
    </font>
    <font>
      <u/>
      <sz val="11"/>
      <color theme="10"/>
      <name val="宋体"/>
      <family val="2"/>
      <scheme val="minor"/>
    </font>
    <font>
      <sz val="10"/>
      <name val="Verdana"/>
      <family val="2"/>
    </font>
    <font>
      <sz val="11"/>
      <color rgb="FFFF0000"/>
      <name val="宋体"/>
      <family val="2"/>
      <scheme val="minor"/>
    </font>
    <font>
      <b/>
      <sz val="11"/>
      <color theme="1"/>
      <name val="宋体"/>
      <family val="2"/>
      <scheme val="minor"/>
    </font>
    <font>
      <b/>
      <sz val="11"/>
      <color theme="1"/>
      <name val="Arial"/>
      <family val="2"/>
    </font>
    <font>
      <sz val="11"/>
      <color theme="1"/>
      <name val="Arial"/>
      <family val="2"/>
    </font>
    <font>
      <sz val="11"/>
      <color rgb="FF000000"/>
      <name val="Arial"/>
      <family val="2"/>
    </font>
    <font>
      <b/>
      <sz val="11"/>
      <color rgb="FF000000"/>
      <name val="Arial"/>
      <family val="2"/>
    </font>
    <font>
      <b/>
      <sz val="11"/>
      <color rgb="FF000000"/>
      <name val="宋体"/>
      <family val="2"/>
      <scheme val="minor"/>
    </font>
    <font>
      <b/>
      <u/>
      <sz val="11"/>
      <name val="Arial"/>
      <family val="2"/>
    </font>
    <font>
      <sz val="10"/>
      <color theme="0"/>
      <name val="Arial"/>
      <family val="2"/>
    </font>
    <font>
      <sz val="10"/>
      <name val="Calibri"/>
      <family val="2"/>
    </font>
    <font>
      <sz val="11"/>
      <name val="Calibri"/>
      <family val="2"/>
    </font>
    <font>
      <b/>
      <sz val="11"/>
      <name val="Calibri"/>
      <family val="2"/>
    </font>
    <font>
      <b/>
      <u/>
      <sz val="16"/>
      <color rgb="FF000000"/>
      <name val="Arial"/>
      <family val="2"/>
    </font>
    <font>
      <b/>
      <sz val="11"/>
      <color rgb="FFFF0000"/>
      <name val="Arial"/>
      <family val="2"/>
    </font>
    <font>
      <sz val="11"/>
      <color rgb="FF000000"/>
      <name val="Calibri"/>
      <family val="2"/>
    </font>
    <font>
      <b/>
      <sz val="9"/>
      <color rgb="FF000000"/>
      <name val="Arial"/>
      <family val="2"/>
    </font>
    <font>
      <b/>
      <u/>
      <sz val="12"/>
      <color rgb="FF000000"/>
      <name val="Arial"/>
      <family val="2"/>
    </font>
    <font>
      <sz val="11"/>
      <color rgb="FFFF0000"/>
      <name val="Arial"/>
      <family val="2"/>
    </font>
    <font>
      <b/>
      <u/>
      <sz val="11"/>
      <color rgb="FF000000"/>
      <name val="Arial"/>
      <family val="2"/>
    </font>
    <font>
      <sz val="11"/>
      <name val="Aptos"/>
      <family val="2"/>
    </font>
    <font>
      <sz val="10"/>
      <name val="MS Reference Sans Serif"/>
      <family val="2"/>
    </font>
    <font>
      <b/>
      <u/>
      <sz val="10"/>
      <color rgb="FFFF0000"/>
      <name val="MS Reference Sans Serif"/>
      <family val="2"/>
    </font>
    <font>
      <b/>
      <sz val="10"/>
      <color rgb="FF002060"/>
      <name val="MS Reference Sans Serif"/>
      <family val="2"/>
    </font>
    <font>
      <b/>
      <vertAlign val="superscript"/>
      <sz val="10"/>
      <color rgb="FF002060"/>
      <name val="MS Reference Sans Serif"/>
      <family val="2"/>
    </font>
    <font>
      <sz val="10"/>
      <color rgb="FF000000"/>
      <name val="Calibri"/>
      <family val="2"/>
    </font>
    <font>
      <u/>
      <sz val="10"/>
      <color theme="10"/>
      <name val="Arial"/>
      <family val="2"/>
    </font>
    <font>
      <sz val="11"/>
      <color rgb="FF202124"/>
      <name val="Aptos"/>
      <family val="2"/>
    </font>
    <font>
      <b/>
      <sz val="11"/>
      <color rgb="FF202124"/>
      <name val="Aptos"/>
      <family val="2"/>
    </font>
    <font>
      <vertAlign val="superscript"/>
      <sz val="11"/>
      <color rgb="FF202124"/>
      <name val="Aptos"/>
      <family val="2"/>
    </font>
    <font>
      <sz val="10.5"/>
      <color rgb="FF1F497D"/>
      <name val="Calibri"/>
      <family val="2"/>
    </font>
    <font>
      <sz val="10.5"/>
      <color rgb="FF1F497D"/>
      <name val="SimSun"/>
      <family val="3"/>
      <charset val="134"/>
    </font>
    <font>
      <sz val="12"/>
      <color rgb="FF000000"/>
      <name val="Calibri"/>
      <family val="2"/>
    </font>
    <font>
      <sz val="10"/>
      <name val="Aptos"/>
      <family val="2"/>
    </font>
    <font>
      <vertAlign val="superscript"/>
      <sz val="10"/>
      <name val="Aptos"/>
      <family val="2"/>
    </font>
    <font>
      <sz val="11"/>
      <color rgb="FFFF0000"/>
      <name val="Calibri"/>
      <family val="2"/>
    </font>
    <font>
      <sz val="11"/>
      <color rgb="FF000000"/>
      <name val="SimSun"/>
      <charset val="134"/>
    </font>
    <font>
      <b/>
      <sz val="11"/>
      <color rgb="FF000000"/>
      <name val="Calibri"/>
      <family val="2"/>
    </font>
    <font>
      <sz val="11"/>
      <name val="SimSun"/>
      <charset val="134"/>
    </font>
    <font>
      <b/>
      <u/>
      <sz val="11"/>
      <name val="Calibri"/>
      <family val="2"/>
    </font>
    <font>
      <u/>
      <sz val="11"/>
      <name val="Calibri"/>
      <family val="2"/>
    </font>
    <font>
      <sz val="11"/>
      <name val="Microsoft JhengHei"/>
      <family val="2"/>
    </font>
    <font>
      <sz val="11"/>
      <name val="MS Gothic"/>
      <family val="3"/>
    </font>
    <font>
      <sz val="12"/>
      <name val="Aptos"/>
      <family val="2"/>
    </font>
    <font>
      <sz val="10.5"/>
      <color rgb="FF1F497D"/>
      <name val="SimSun"/>
      <charset val="134"/>
    </font>
  </fonts>
  <fills count="4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42"/>
        <bgColor indexed="27"/>
      </patternFill>
    </fill>
    <fill>
      <patternFill patternType="solid">
        <fgColor indexed="45"/>
        <bgColor indexed="64"/>
      </patternFill>
    </fill>
    <fill>
      <patternFill patternType="solid">
        <fgColor indexed="45"/>
        <bgColor indexed="29"/>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B4C6E7"/>
        <bgColor indexed="64"/>
      </patternFill>
    </fill>
    <fill>
      <patternFill patternType="solid">
        <fgColor theme="1"/>
        <bgColor indexed="64"/>
      </patternFill>
    </fill>
    <fill>
      <patternFill patternType="solid">
        <fgColor theme="5" tint="0.79998168889431442"/>
        <bgColor indexed="64"/>
      </patternFill>
    </fill>
    <fill>
      <patternFill patternType="solid">
        <fgColor rgb="FF000000"/>
        <bgColor indexed="64"/>
      </patternFill>
    </fill>
    <fill>
      <patternFill patternType="solid">
        <fgColor rgb="FFFFFFFF"/>
        <bgColor indexed="64"/>
      </patternFill>
    </fill>
    <fill>
      <patternFill patternType="solid">
        <fgColor rgb="FF00FFFF"/>
        <bgColor indexed="64"/>
      </patternFill>
    </fill>
  </fills>
  <borders count="8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auto="1"/>
      </right>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diagonal/>
    </border>
    <border>
      <left style="medium">
        <color indexed="64"/>
      </left>
      <right style="medium">
        <color indexed="64"/>
      </right>
      <top style="thin">
        <color auto="1"/>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style="medium">
        <color indexed="64"/>
      </top>
      <bottom style="thin">
        <color auto="1"/>
      </bottom>
      <diagonal/>
    </border>
    <border>
      <left/>
      <right style="medium">
        <color rgb="FF000000"/>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style="medium">
        <color rgb="FF000000"/>
      </bottom>
      <diagonal/>
    </border>
    <border>
      <left style="medium">
        <color indexed="64"/>
      </left>
      <right style="medium">
        <color indexed="64"/>
      </right>
      <top/>
      <bottom style="medium">
        <color rgb="FF000000"/>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indexed="64"/>
      </top>
      <bottom style="medium">
        <color indexed="64"/>
      </bottom>
      <diagonal/>
    </border>
    <border>
      <left/>
      <right/>
      <top/>
      <bottom style="medium">
        <color rgb="FF000000"/>
      </bottom>
      <diagonal/>
    </border>
    <border>
      <left/>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bottom/>
      <diagonal/>
    </border>
    <border>
      <left style="medium">
        <color indexed="64"/>
      </left>
      <right/>
      <top/>
      <bottom/>
      <diagonal/>
    </border>
    <border>
      <left/>
      <right style="medium">
        <color rgb="FF000000"/>
      </right>
      <top/>
      <bottom/>
      <diagonal/>
    </border>
    <border>
      <left style="medium">
        <color indexed="64"/>
      </left>
      <right/>
      <top/>
      <bottom style="medium">
        <color rgb="FF000000"/>
      </bottom>
      <diagonal/>
    </border>
    <border>
      <left/>
      <right style="medium">
        <color rgb="FF000000"/>
      </right>
      <top/>
      <bottom style="medium">
        <color rgb="FF000000"/>
      </bottom>
      <diagonal/>
    </border>
    <border>
      <left style="medium">
        <color rgb="FF000000"/>
      </left>
      <right/>
      <top style="medium">
        <color indexed="64"/>
      </top>
      <bottom style="medium">
        <color indexed="64"/>
      </bottom>
      <diagonal/>
    </border>
    <border>
      <left/>
      <right style="medium">
        <color rgb="FF000000"/>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bottom/>
      <diagonal/>
    </border>
  </borders>
  <cellStyleXfs count="2132">
    <xf numFmtId="0" fontId="0" fillId="0" borderId="0"/>
    <xf numFmtId="0" fontId="10" fillId="0" borderId="0"/>
    <xf numFmtId="0" fontId="10" fillId="0" borderId="0"/>
    <xf numFmtId="0" fontId="14"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34" fillId="0" borderId="0">
      <alignment vertical="top"/>
    </xf>
    <xf numFmtId="0" fontId="34" fillId="0" borderId="0">
      <alignment vertical="top"/>
    </xf>
    <xf numFmtId="0" fontId="10" fillId="0" borderId="0"/>
    <xf numFmtId="0" fontId="11"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pplyNumberFormat="0" applyFont="0" applyFill="0" applyBorder="0" applyProtection="0">
      <alignment vertical="center" wrapText="1"/>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pplyNumberFormat="0" applyFont="0" applyFill="0" applyBorder="0" applyProtection="0">
      <alignment vertical="center" wrapText="1"/>
    </xf>
    <xf numFmtId="0" fontId="10" fillId="0" borderId="0"/>
    <xf numFmtId="0" fontId="10" fillId="0" borderId="0" applyNumberFormat="0" applyFont="0" applyFill="0" applyBorder="0" applyProtection="0">
      <alignment vertical="center" wrapText="1"/>
    </xf>
    <xf numFmtId="0" fontId="11" fillId="0" borderId="0"/>
    <xf numFmtId="0" fontId="10" fillId="0" borderId="0"/>
    <xf numFmtId="0" fontId="11" fillId="0" borderId="0"/>
    <xf numFmtId="0" fontId="10" fillId="0" borderId="0"/>
    <xf numFmtId="0" fontId="10" fillId="0" borderId="0"/>
    <xf numFmtId="0" fontId="10" fillId="0" borderId="0"/>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alignment vertical="top"/>
    </xf>
    <xf numFmtId="0" fontId="34" fillId="0" borderId="0">
      <alignment vertical="top"/>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3" borderId="0" applyNumberFormat="0" applyBorder="0" applyAlignment="0" applyProtection="0"/>
    <xf numFmtId="0" fontId="39" fillId="3" borderId="0" applyNumberFormat="0" applyBorder="0" applyAlignment="0" applyProtection="0"/>
    <xf numFmtId="0" fontId="39" fillId="3" borderId="0" applyNumberFormat="0" applyBorder="0" applyAlignment="0" applyProtection="0"/>
    <xf numFmtId="0" fontId="39" fillId="3"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39" fillId="8" borderId="0" applyNumberFormat="0" applyBorder="0" applyAlignment="0" applyProtection="0"/>
    <xf numFmtId="0" fontId="39" fillId="8" borderId="0" applyNumberFormat="0" applyBorder="0" applyAlignment="0" applyProtection="0"/>
    <xf numFmtId="0" fontId="39" fillId="8" borderId="0" applyNumberFormat="0" applyBorder="0" applyAlignment="0" applyProtection="0"/>
    <xf numFmtId="0" fontId="39" fillId="8"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8" borderId="0" applyNumberFormat="0" applyBorder="0" applyAlignment="0" applyProtection="0"/>
    <xf numFmtId="0" fontId="39" fillId="8" borderId="0" applyNumberFormat="0" applyBorder="0" applyAlignment="0" applyProtection="0"/>
    <xf numFmtId="0" fontId="39" fillId="8" borderId="0" applyNumberFormat="0" applyBorder="0" applyAlignment="0" applyProtection="0"/>
    <xf numFmtId="0" fontId="39" fillId="8"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6" fillId="20" borderId="1" applyNumberFormat="0" applyAlignment="0" applyProtection="0"/>
    <xf numFmtId="0" fontId="46" fillId="20" borderId="1" applyNumberFormat="0" applyAlignment="0" applyProtection="0"/>
    <xf numFmtId="0" fontId="46" fillId="20" borderId="1" applyNumberFormat="0" applyAlignment="0" applyProtection="0"/>
    <xf numFmtId="0" fontId="47" fillId="21" borderId="2" applyNumberFormat="0" applyAlignment="0" applyProtection="0"/>
    <xf numFmtId="0" fontId="47" fillId="21" borderId="2" applyNumberFormat="0" applyAlignment="0" applyProtection="0"/>
    <xf numFmtId="0" fontId="47" fillId="21" borderId="2" applyNumberFormat="0" applyAlignment="0" applyProtection="0"/>
    <xf numFmtId="178" fontId="9"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39" fillId="0" borderId="0" applyFont="0" applyFill="0" applyBorder="0" applyAlignment="0" applyProtection="0"/>
    <xf numFmtId="177" fontId="9" fillId="0" borderId="0" applyFont="0" applyFill="0" applyBorder="0" applyAlignment="0" applyProtection="0"/>
    <xf numFmtId="44" fontId="14" fillId="0" borderId="0" applyFont="0" applyFill="0" applyBorder="0" applyAlignment="0" applyProtection="0">
      <alignment vertical="center"/>
    </xf>
    <xf numFmtId="177" fontId="10" fillId="0" borderId="0" applyFont="0" applyFill="0" applyBorder="0" applyAlignment="0" applyProtection="0"/>
    <xf numFmtId="177" fontId="11" fillId="0" borderId="0" applyFont="0" applyFill="0" applyBorder="0" applyAlignment="0" applyProtection="0"/>
    <xf numFmtId="177" fontId="10" fillId="0" borderId="0" applyFont="0" applyFill="0" applyBorder="0" applyAlignment="0" applyProtection="0"/>
    <xf numFmtId="177" fontId="31"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4" fillId="0" borderId="0" applyFont="0" applyFill="0" applyBorder="0" applyAlignment="0" applyProtection="0"/>
    <xf numFmtId="177" fontId="10" fillId="0" borderId="0" applyFont="0" applyFill="0" applyBorder="0" applyAlignment="0" applyProtection="0"/>
    <xf numFmtId="177" fontId="39" fillId="0" borderId="0" applyFont="0" applyFill="0" applyBorder="0" applyAlignment="0" applyProtection="0"/>
    <xf numFmtId="177" fontId="10" fillId="0" borderId="0" applyFont="0" applyFill="0" applyBorder="0" applyAlignment="0" applyProtection="0"/>
    <xf numFmtId="177" fontId="39" fillId="0" borderId="0" applyFont="0" applyFill="0" applyBorder="0" applyAlignment="0" applyProtection="0"/>
    <xf numFmtId="0" fontId="14" fillId="0" borderId="0" applyFont="0" applyFill="0" applyBorder="0" applyAlignment="0" applyProtection="0">
      <alignment vertical="center"/>
    </xf>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50" fillId="22" borderId="0" applyNumberFormat="0" applyBorder="0" applyAlignment="0" applyProtection="0"/>
    <xf numFmtId="0" fontId="51" fillId="0" borderId="3" applyNumberFormat="0" applyFill="0" applyAlignment="0" applyProtection="0"/>
    <xf numFmtId="0" fontId="51" fillId="0" borderId="3" applyNumberFormat="0" applyFill="0" applyAlignment="0" applyProtection="0"/>
    <xf numFmtId="0" fontId="51" fillId="0" borderId="3" applyNumberFormat="0" applyFill="0" applyAlignment="0" applyProtection="0"/>
    <xf numFmtId="0" fontId="52" fillId="0" borderId="4" applyNumberFormat="0" applyFill="0" applyAlignment="0" applyProtection="0"/>
    <xf numFmtId="0" fontId="52" fillId="0" borderId="4" applyNumberFormat="0" applyFill="0" applyAlignment="0" applyProtection="0"/>
    <xf numFmtId="0" fontId="52" fillId="0" borderId="4" applyNumberFormat="0" applyFill="0" applyAlignment="0" applyProtection="0"/>
    <xf numFmtId="0" fontId="53" fillId="0" borderId="5" applyNumberFormat="0" applyFill="0" applyAlignment="0" applyProtection="0"/>
    <xf numFmtId="0" fontId="53" fillId="0" borderId="5" applyNumberFormat="0" applyFill="0" applyAlignment="0" applyProtection="0"/>
    <xf numFmtId="0" fontId="53" fillId="0" borderId="5" applyNumberFormat="0" applyFill="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4" fillId="7" borderId="1" applyNumberFormat="0" applyAlignment="0" applyProtection="0"/>
    <xf numFmtId="0" fontId="54" fillId="7" borderId="1" applyNumberFormat="0" applyAlignment="0" applyProtection="0"/>
    <xf numFmtId="0" fontId="54" fillId="7" borderId="1" applyNumberFormat="0" applyAlignment="0" applyProtection="0"/>
    <xf numFmtId="0" fontId="55" fillId="0" borderId="6" applyNumberFormat="0" applyFill="0" applyAlignment="0" applyProtection="0"/>
    <xf numFmtId="0" fontId="55" fillId="0" borderId="6" applyNumberFormat="0" applyFill="0" applyAlignment="0" applyProtection="0"/>
    <xf numFmtId="0" fontId="55" fillId="0" borderId="6" applyNumberFormat="0" applyFill="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10" fillId="22" borderId="0" applyNumberFormat="0" applyFont="0" applyBorder="0" applyAlignment="0" applyProtection="0"/>
    <xf numFmtId="0" fontId="10"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10" fillId="0" borderId="0"/>
    <xf numFmtId="0" fontId="10" fillId="0" borderId="0"/>
    <xf numFmtId="0" fontId="10" fillId="0" borderId="0"/>
    <xf numFmtId="0" fontId="11" fillId="0" borderId="0" applyProtection="0"/>
    <xf numFmtId="0" fontId="10" fillId="0" borderId="0"/>
    <xf numFmtId="0" fontId="10" fillId="0" borderId="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0" fillId="0" borderId="0"/>
    <xf numFmtId="0" fontId="39" fillId="0" borderId="0"/>
    <xf numFmtId="0" fontId="39" fillId="0" borderId="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11" fillId="0" borderId="0" applyProtection="0"/>
    <xf numFmtId="0" fontId="39" fillId="0" borderId="0"/>
    <xf numFmtId="0" fontId="39"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4" fillId="0" borderId="0"/>
    <xf numFmtId="0" fontId="14" fillId="0" borderId="0">
      <alignment vertical="top"/>
    </xf>
    <xf numFmtId="0" fontId="14" fillId="0" borderId="0">
      <alignment vertical="top"/>
    </xf>
    <xf numFmtId="0" fontId="14" fillId="0" borderId="0">
      <alignment vertical="top"/>
    </xf>
    <xf numFmtId="0" fontId="11" fillId="0" borderId="0" applyProtection="0"/>
    <xf numFmtId="0" fontId="10" fillId="0" borderId="0"/>
    <xf numFmtId="0" fontId="10" fillId="0" borderId="0"/>
    <xf numFmtId="0" fontId="10" fillId="0" borderId="0"/>
    <xf numFmtId="0" fontId="10" fillId="0" borderId="0"/>
    <xf numFmtId="0" fontId="10"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0" fillId="0" borderId="0"/>
    <xf numFmtId="0" fontId="11" fillId="0" borderId="0" applyProtection="0"/>
    <xf numFmtId="0" fontId="11" fillId="0" borderId="0" applyProtection="0"/>
    <xf numFmtId="0" fontId="11" fillId="0" borderId="0" applyProtection="0"/>
    <xf numFmtId="0" fontId="11" fillId="0" borderId="0" applyProtection="0"/>
    <xf numFmtId="0" fontId="39" fillId="0" borderId="0"/>
    <xf numFmtId="0" fontId="39" fillId="0" borderId="0"/>
    <xf numFmtId="0" fontId="10" fillId="0" borderId="0"/>
    <xf numFmtId="0" fontId="71" fillId="0" borderId="0"/>
    <xf numFmtId="0" fontId="14" fillId="0" borderId="0"/>
    <xf numFmtId="0" fontId="10" fillId="0" borderId="0"/>
    <xf numFmtId="0" fontId="10" fillId="0" borderId="0"/>
    <xf numFmtId="0" fontId="39" fillId="0" borderId="0"/>
    <xf numFmtId="0" fontId="39" fillId="0" borderId="0"/>
    <xf numFmtId="0" fontId="11" fillId="0" borderId="0" applyProtection="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72"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4" fillId="0" borderId="0">
      <alignment vertical="top"/>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72" fillId="0" borderId="0"/>
    <xf numFmtId="0" fontId="14" fillId="0" borderId="0">
      <alignment vertical="top"/>
    </xf>
    <xf numFmtId="0" fontId="14" fillId="0" borderId="0">
      <alignment vertical="top"/>
    </xf>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11" fillId="0" borderId="0" applyProtection="0"/>
    <xf numFmtId="0" fontId="10" fillId="0" borderId="0" applyNumberFormat="0" applyFont="0" applyFill="0" applyBorder="0" applyProtection="0">
      <alignment vertical="center" wrapText="1"/>
    </xf>
    <xf numFmtId="0" fontId="10" fillId="0" borderId="0"/>
    <xf numFmtId="0" fontId="10" fillId="0" borderId="0"/>
    <xf numFmtId="0" fontId="10" fillId="0" borderId="0"/>
    <xf numFmtId="0" fontId="39" fillId="0" borderId="0"/>
    <xf numFmtId="0" fontId="39" fillId="0" borderId="0"/>
    <xf numFmtId="0" fontId="57" fillId="0" borderId="0"/>
    <xf numFmtId="0" fontId="41"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1" fillId="0" borderId="0"/>
    <xf numFmtId="0" fontId="39" fillId="0" borderId="0"/>
    <xf numFmtId="0" fontId="39" fillId="0" borderId="0"/>
    <xf numFmtId="0" fontId="10" fillId="0" borderId="0"/>
    <xf numFmtId="0" fontId="14"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57" fillId="0" borderId="0"/>
    <xf numFmtId="0" fontId="58" fillId="0" borderId="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1" fillId="0" borderId="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0" fillId="0" borderId="0"/>
    <xf numFmtId="0" fontId="59" fillId="0" borderId="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5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14" fillId="0" borderId="0"/>
    <xf numFmtId="0" fontId="10" fillId="0" borderId="0"/>
    <xf numFmtId="0" fontId="10" fillId="0" borderId="0"/>
    <xf numFmtId="0" fontId="10" fillId="0" borderId="0" applyFont="0" applyFill="0" applyBorder="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14"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10"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60" fillId="20" borderId="8" applyNumberFormat="0" applyAlignment="0" applyProtection="0"/>
    <xf numFmtId="0" fontId="60" fillId="20" borderId="8" applyNumberFormat="0" applyAlignment="0" applyProtection="0"/>
    <xf numFmtId="0" fontId="60" fillId="20" borderId="8" applyNumberFormat="0" applyAlignment="0" applyProtection="0"/>
    <xf numFmtId="9" fontId="9"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9" fillId="0" borderId="0" applyFont="0" applyFill="0" applyBorder="0" applyAlignment="0" applyProtection="0"/>
    <xf numFmtId="9" fontId="71" fillId="0" borderId="0" applyFont="0" applyFill="0" applyBorder="0" applyAlignment="0" applyProtection="0"/>
    <xf numFmtId="0" fontId="10" fillId="0" borderId="0"/>
    <xf numFmtId="0" fontId="10" fillId="0" borderId="0"/>
    <xf numFmtId="0" fontId="10" fillId="0" borderId="0"/>
    <xf numFmtId="0" fontId="34" fillId="0" borderId="0">
      <alignment vertical="top"/>
    </xf>
    <xf numFmtId="0" fontId="73" fillId="0" borderId="0"/>
    <xf numFmtId="0" fontId="10" fillId="0" borderId="0" applyNumberFormat="0" applyFont="0" applyFill="0" applyBorder="0" applyProtection="0">
      <alignment horizontal="left" wrapText="1"/>
    </xf>
    <xf numFmtId="0" fontId="61" fillId="0" borderId="0" applyNumberFormat="0" applyFill="0" applyBorder="0" applyAlignment="0" applyProtection="0"/>
    <xf numFmtId="0" fontId="62" fillId="0" borderId="0" applyNumberFormat="0" applyFill="0" applyBorder="0" applyAlignment="0" applyProtection="0"/>
    <xf numFmtId="0" fontId="61" fillId="0" borderId="0" applyNumberFormat="0" applyFill="0" applyBorder="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38" fontId="64" fillId="0" borderId="0" applyFont="0" applyFill="0" applyBorder="0" applyAlignment="0" applyProtection="0"/>
    <xf numFmtId="40" fontId="64" fillId="0" borderId="0" applyFont="0" applyFill="0" applyBorder="0" applyAlignment="0" applyProtection="0"/>
    <xf numFmtId="0" fontId="64" fillId="0" borderId="0" applyFont="0" applyFill="0" applyBorder="0" applyAlignment="0" applyProtection="0"/>
    <xf numFmtId="0" fontId="64" fillId="0" borderId="0" applyFont="0" applyFill="0" applyBorder="0" applyAlignment="0" applyProtection="0"/>
    <xf numFmtId="0" fontId="65" fillId="0" borderId="0"/>
    <xf numFmtId="0" fontId="40" fillId="0" borderId="0"/>
    <xf numFmtId="184" fontId="40" fillId="0" borderId="0" applyFont="0" applyFill="0" applyBorder="0" applyAlignment="0" applyProtection="0"/>
    <xf numFmtId="185" fontId="40" fillId="0" borderId="0" applyFont="0" applyFill="0" applyBorder="0" applyAlignment="0" applyProtection="0"/>
    <xf numFmtId="41" fontId="43" fillId="0" borderId="0" applyFont="0" applyFill="0" applyBorder="0" applyAlignment="0" applyProtection="0"/>
    <xf numFmtId="43" fontId="43" fillId="0" borderId="0" applyFont="0" applyFill="0" applyBorder="0" applyAlignment="0" applyProtection="0"/>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20" borderId="0" applyNumberFormat="0" applyBorder="0" applyAlignment="0" applyProtection="0">
      <alignment vertical="center"/>
    </xf>
    <xf numFmtId="0" fontId="49" fillId="25" borderId="0" applyNumberFormat="0" applyBorder="0" applyAlignment="0" applyProtection="0"/>
    <xf numFmtId="0" fontId="15" fillId="26"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alignment vertical="center"/>
    </xf>
    <xf numFmtId="0" fontId="49" fillId="4"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25"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4" borderId="0" applyNumberFormat="0" applyBorder="0" applyAlignment="0" applyProtection="0"/>
    <xf numFmtId="0" fontId="15" fillId="25" borderId="0" applyNumberFormat="0" applyBorder="0" applyAlignment="0" applyProtection="0">
      <alignment vertical="center"/>
    </xf>
    <xf numFmtId="0" fontId="66" fillId="4"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4"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4" borderId="0" applyNumberFormat="0" applyBorder="0" applyAlignment="0" applyProtection="0"/>
    <xf numFmtId="0" fontId="49" fillId="25"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20" borderId="0" applyNumberFormat="0" applyBorder="0" applyAlignment="0" applyProtection="0">
      <alignment vertical="center"/>
    </xf>
    <xf numFmtId="0" fontId="45" fillId="27" borderId="0" applyNumberFormat="0" applyBorder="0" applyAlignment="0" applyProtection="0"/>
    <xf numFmtId="0" fontId="16" fillId="28"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alignment vertical="center"/>
    </xf>
    <xf numFmtId="0" fontId="45" fillId="3"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27"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3" borderId="0" applyNumberFormat="0" applyBorder="0" applyAlignment="0" applyProtection="0"/>
    <xf numFmtId="0" fontId="16" fillId="27" borderId="0" applyNumberFormat="0" applyBorder="0" applyAlignment="0" applyProtection="0">
      <alignment vertical="center"/>
    </xf>
    <xf numFmtId="0" fontId="67" fillId="3"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3"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3" borderId="0" applyNumberFormat="0" applyBorder="0" applyAlignment="0" applyProtection="0"/>
    <xf numFmtId="0" fontId="45" fillId="27"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68" fillId="0" borderId="0"/>
    <xf numFmtId="0" fontId="68" fillId="0" borderId="0"/>
    <xf numFmtId="0" fontId="68" fillId="0" borderId="0"/>
    <xf numFmtId="0" fontId="68" fillId="0" borderId="0"/>
    <xf numFmtId="0" fontId="68" fillId="0" borderId="0"/>
    <xf numFmtId="0" fontId="68" fillId="0" borderId="0"/>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pplyProtection="0">
      <alignment vertical="top"/>
    </xf>
    <xf numFmtId="0" fontId="14" fillId="0" borderId="0">
      <alignment vertical="center"/>
    </xf>
    <xf numFmtId="0" fontId="14" fillId="0" borderId="0">
      <alignment vertical="center"/>
    </xf>
    <xf numFmtId="0" fontId="68" fillId="0" borderId="0"/>
    <xf numFmtId="0" fontId="68" fillId="0" borderId="0">
      <alignment vertical="center"/>
    </xf>
    <xf numFmtId="0" fontId="68" fillId="0" borderId="0">
      <alignment vertical="center"/>
    </xf>
    <xf numFmtId="0" fontId="68" fillId="0" borderId="0">
      <alignment vertical="center"/>
    </xf>
    <xf numFmtId="0" fontId="68" fillId="0" borderId="0">
      <alignment vertical="center"/>
    </xf>
    <xf numFmtId="0" fontId="68" fillId="0" borderId="0">
      <alignment vertical="center"/>
    </xf>
    <xf numFmtId="0" fontId="10" fillId="0" borderId="0"/>
    <xf numFmtId="0" fontId="14" fillId="0" borderId="0">
      <alignment vertical="top"/>
    </xf>
    <xf numFmtId="0" fontId="10" fillId="0" borderId="0"/>
    <xf numFmtId="0" fontId="10" fillId="0" borderId="0"/>
    <xf numFmtId="0" fontId="68" fillId="0" borderId="0"/>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43" fillId="0" borderId="0"/>
    <xf numFmtId="0" fontId="18"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0" fillId="0" borderId="0"/>
    <xf numFmtId="0" fontId="10" fillId="0" borderId="0"/>
    <xf numFmtId="0" fontId="10" fillId="0" borderId="0"/>
    <xf numFmtId="0" fontId="21" fillId="21" borderId="2" applyNumberFormat="0" applyAlignment="0" applyProtection="0">
      <alignment vertical="center"/>
    </xf>
    <xf numFmtId="0" fontId="21" fillId="21" borderId="2" applyNumberFormat="0" applyAlignment="0" applyProtection="0">
      <alignment vertical="center"/>
    </xf>
    <xf numFmtId="0" fontId="10" fillId="0" borderId="0" applyNumberFormat="0" applyFont="0" applyFill="0" applyBorder="0" applyProtection="0">
      <alignment vertical="center" wrapText="1"/>
    </xf>
    <xf numFmtId="0" fontId="22" fillId="0" borderId="9" applyNumberFormat="0" applyFill="0" applyAlignment="0" applyProtection="0">
      <alignment vertical="center"/>
    </xf>
    <xf numFmtId="0" fontId="22" fillId="0" borderId="9" applyNumberFormat="0" applyFill="0" applyAlignment="0" applyProtection="0">
      <alignment vertical="center"/>
    </xf>
    <xf numFmtId="0" fontId="14" fillId="24" borderId="7" applyNumberFormat="0" applyFont="0" applyAlignment="0" applyProtection="0">
      <alignment vertical="center"/>
    </xf>
    <xf numFmtId="0" fontId="14" fillId="24" borderId="7" applyNumberFormat="0" applyFont="0" applyAlignment="0" applyProtection="0">
      <alignment vertical="center"/>
    </xf>
    <xf numFmtId="186" fontId="14" fillId="0" borderId="0" applyFont="0" applyFill="0" applyBorder="0" applyAlignment="0" applyProtection="0"/>
    <xf numFmtId="187" fontId="1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20" borderId="1" applyNumberFormat="0" applyAlignment="0" applyProtection="0">
      <alignment vertical="center"/>
    </xf>
    <xf numFmtId="0" fontId="25" fillId="20" borderId="1" applyNumberFormat="0" applyAlignment="0" applyProtection="0">
      <alignment vertical="center"/>
    </xf>
    <xf numFmtId="44" fontId="14" fillId="0" borderId="0" applyBorder="0" applyProtection="0">
      <alignment vertical="center"/>
    </xf>
    <xf numFmtId="0" fontId="26" fillId="7" borderId="1" applyNumberFormat="0" applyAlignment="0" applyProtection="0">
      <alignment vertical="center"/>
    </xf>
    <xf numFmtId="0" fontId="26" fillId="7" borderId="1" applyNumberFormat="0" applyAlignment="0" applyProtection="0">
      <alignment vertical="center"/>
    </xf>
    <xf numFmtId="0" fontId="27" fillId="20" borderId="8" applyNumberFormat="0" applyAlignment="0" applyProtection="0">
      <alignment vertical="center"/>
    </xf>
    <xf numFmtId="0" fontId="27" fillId="20" borderId="8" applyNumberFormat="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69" fillId="0" borderId="0"/>
    <xf numFmtId="0" fontId="29" fillId="0" borderId="6" applyNumberFormat="0" applyFill="0" applyAlignment="0" applyProtection="0">
      <alignment vertical="center"/>
    </xf>
    <xf numFmtId="0" fontId="29" fillId="0" borderId="6" applyNumberFormat="0" applyFill="0" applyAlignment="0" applyProtection="0">
      <alignment vertical="center"/>
    </xf>
    <xf numFmtId="188" fontId="14" fillId="0" borderId="0" applyFont="0" applyFill="0" applyBorder="0" applyAlignment="0" applyProtection="0"/>
    <xf numFmtId="189" fontId="14" fillId="0" borderId="0" applyFont="0" applyFill="0" applyBorder="0" applyAlignment="0" applyProtection="0"/>
    <xf numFmtId="0" fontId="9" fillId="0" borderId="0"/>
    <xf numFmtId="0" fontId="79" fillId="0" borderId="0">
      <alignment vertical="center"/>
    </xf>
    <xf numFmtId="0" fontId="80" fillId="0" borderId="0"/>
    <xf numFmtId="0" fontId="8" fillId="0" borderId="0"/>
    <xf numFmtId="177" fontId="8" fillId="0" borderId="0" applyFont="0" applyFill="0" applyBorder="0" applyAlignment="0" applyProtection="0"/>
    <xf numFmtId="0" fontId="59" fillId="0" borderId="0" applyProtection="0"/>
    <xf numFmtId="0" fontId="9" fillId="0" borderId="0"/>
    <xf numFmtId="44" fontId="14" fillId="0" borderId="0" applyFont="0" applyFill="0" applyBorder="0" applyAlignment="0" applyProtection="0">
      <alignment vertical="center"/>
    </xf>
    <xf numFmtId="0" fontId="7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ont="0" applyFill="0" applyBorder="0" applyProtection="0">
      <alignment vertical="center" wrapText="1"/>
    </xf>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ont="0" applyFill="0" applyBorder="0" applyProtection="0">
      <alignment vertical="center" wrapText="1"/>
    </xf>
    <xf numFmtId="0" fontId="9" fillId="0" borderId="0"/>
    <xf numFmtId="0" fontId="9" fillId="0" borderId="0" applyNumberFormat="0" applyFont="0" applyFill="0" applyBorder="0" applyProtection="0">
      <alignment vertical="center" wrapText="1"/>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6" fillId="20" borderId="27" applyNumberFormat="0" applyAlignment="0" applyProtection="0"/>
    <xf numFmtId="0" fontId="46" fillId="20" borderId="27" applyNumberFormat="0" applyAlignment="0" applyProtection="0"/>
    <xf numFmtId="0" fontId="46" fillId="20" borderId="27" applyNumberFormat="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0" fontId="54" fillId="7" borderId="27" applyNumberFormat="0" applyAlignment="0" applyProtection="0"/>
    <xf numFmtId="0" fontId="54" fillId="7" borderId="27" applyNumberFormat="0" applyAlignment="0" applyProtection="0"/>
    <xf numFmtId="0" fontId="54" fillId="7" borderId="27" applyNumberFormat="0" applyAlignment="0" applyProtection="0"/>
    <xf numFmtId="0" fontId="9" fillId="22" borderId="0" applyNumberFormat="0" applyFont="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Font="0" applyFill="0" applyBorder="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14"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60" fillId="20" borderId="29" applyNumberFormat="0" applyAlignment="0" applyProtection="0"/>
    <xf numFmtId="0" fontId="60" fillId="20" borderId="29" applyNumberFormat="0" applyAlignment="0" applyProtection="0"/>
    <xf numFmtId="0" fontId="60" fillId="20" borderId="29" applyNumberFormat="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9" fillId="0" borderId="0"/>
    <xf numFmtId="0" fontId="9" fillId="0" borderId="0" applyNumberFormat="0" applyFont="0" applyFill="0" applyBorder="0" applyProtection="0">
      <alignment horizontal="left" wrapText="1"/>
    </xf>
    <xf numFmtId="0" fontId="61" fillId="0" borderId="0" applyNumberFormat="0" applyFill="0" applyBorder="0" applyAlignment="0" applyProtection="0"/>
    <xf numFmtId="0" fontId="42" fillId="0" borderId="30" applyNumberFormat="0" applyFill="0" applyAlignment="0" applyProtection="0"/>
    <xf numFmtId="0" fontId="42" fillId="0" borderId="30" applyNumberFormat="0" applyFill="0" applyAlignment="0" applyProtection="0"/>
    <xf numFmtId="0" fontId="42" fillId="0" borderId="30" applyNumberFormat="0" applyFill="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81" fillId="0" borderId="0" applyNumberFormat="0" applyFill="0" applyBorder="0" applyAlignment="0" applyProtection="0">
      <alignment vertical="top"/>
      <protection locked="0"/>
    </xf>
    <xf numFmtId="0" fontId="22" fillId="0" borderId="30" applyNumberFormat="0" applyFill="0" applyAlignment="0" applyProtection="0">
      <alignment vertical="center"/>
    </xf>
    <xf numFmtId="0" fontId="22" fillId="0" borderId="30" applyNumberFormat="0" applyFill="0" applyAlignment="0" applyProtection="0">
      <alignment vertical="center"/>
    </xf>
    <xf numFmtId="0" fontId="25" fillId="20" borderId="27" applyNumberFormat="0" applyAlignment="0" applyProtection="0">
      <alignment vertical="center"/>
    </xf>
    <xf numFmtId="0" fontId="25" fillId="20" borderId="27" applyNumberFormat="0" applyAlignment="0" applyProtection="0">
      <alignment vertical="center"/>
    </xf>
    <xf numFmtId="0" fontId="27" fillId="20" borderId="29" applyNumberFormat="0" applyAlignment="0" applyProtection="0">
      <alignment vertical="center"/>
    </xf>
    <xf numFmtId="0" fontId="27" fillId="20" borderId="29" applyNumberFormat="0" applyAlignment="0" applyProtection="0">
      <alignment vertical="center"/>
    </xf>
    <xf numFmtId="0" fontId="26" fillId="7" borderId="27" applyNumberFormat="0" applyAlignment="0" applyProtection="0">
      <alignment vertical="center"/>
    </xf>
    <xf numFmtId="0" fontId="26" fillId="7" borderId="27" applyNumberFormat="0" applyAlignment="0" applyProtection="0">
      <alignment vertical="center"/>
    </xf>
    <xf numFmtId="0" fontId="9" fillId="0" borderId="0"/>
    <xf numFmtId="0" fontId="9" fillId="0" borderId="0"/>
    <xf numFmtId="0" fontId="9" fillId="0" borderId="0" applyNumberFormat="0" applyFont="0" applyFill="0" applyBorder="0" applyProtection="0">
      <alignment vertical="center" wrapText="1"/>
    </xf>
    <xf numFmtId="0" fontId="14" fillId="24" borderId="28" applyNumberFormat="0" applyFont="0" applyAlignment="0" applyProtection="0">
      <alignment vertical="center"/>
    </xf>
    <xf numFmtId="0" fontId="14" fillId="24" borderId="28" applyNumberFormat="0" applyFont="0" applyAlignment="0" applyProtection="0">
      <alignment vertical="center"/>
    </xf>
    <xf numFmtId="0" fontId="9" fillId="0" borderId="0"/>
    <xf numFmtId="0" fontId="9" fillId="0" borderId="0"/>
    <xf numFmtId="0" fontId="9" fillId="24" borderId="28" applyNumberFormat="0" applyFont="0" applyAlignment="0" applyProtection="0"/>
    <xf numFmtId="0" fontId="9" fillId="24" borderId="28" applyNumberFormat="0" applyFont="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7" fillId="0" borderId="0"/>
    <xf numFmtId="0" fontId="14" fillId="0" borderId="0">
      <alignment vertical="top"/>
    </xf>
    <xf numFmtId="0" fontId="11" fillId="0" borderId="0" applyProtection="0"/>
    <xf numFmtId="0" fontId="59" fillId="0" borderId="0"/>
    <xf numFmtId="0" fontId="54" fillId="7" borderId="31" applyNumberFormat="0" applyAlignment="0" applyProtection="0"/>
    <xf numFmtId="0" fontId="54" fillId="7" borderId="31" applyNumberFormat="0" applyAlignment="0" applyProtection="0"/>
    <xf numFmtId="0" fontId="54" fillId="7" borderId="31" applyNumberFormat="0" applyAlignment="0" applyProtection="0"/>
    <xf numFmtId="0" fontId="54" fillId="7" borderId="31" applyNumberFormat="0" applyAlignment="0" applyProtection="0"/>
    <xf numFmtId="0" fontId="46" fillId="20" borderId="31" applyNumberFormat="0" applyAlignment="0" applyProtection="0"/>
    <xf numFmtId="0" fontId="46" fillId="20" borderId="31" applyNumberFormat="0" applyAlignment="0" applyProtection="0"/>
    <xf numFmtId="192" fontId="14" fillId="0" borderId="0" applyFont="0" applyFill="0" applyBorder="0" applyAlignment="0" applyProtection="0">
      <alignment vertical="center"/>
    </xf>
    <xf numFmtId="0" fontId="46" fillId="20" borderId="31" applyNumberFormat="0" applyAlignment="0" applyProtection="0"/>
    <xf numFmtId="0" fontId="46" fillId="20" borderId="31" applyNumberFormat="0" applyAlignment="0" applyProtection="0"/>
    <xf numFmtId="177" fontId="59" fillId="0" borderId="0" applyFont="0" applyFill="0" applyBorder="0" applyAlignment="0" applyProtection="0"/>
    <xf numFmtId="0" fontId="13" fillId="15" borderId="0" applyNumberFormat="0" applyBorder="0" applyAlignment="0" applyProtection="0">
      <alignment vertical="center"/>
    </xf>
    <xf numFmtId="0" fontId="13" fillId="14" borderId="0" applyNumberFormat="0" applyBorder="0" applyAlignment="0" applyProtection="0">
      <alignment vertical="center"/>
    </xf>
    <xf numFmtId="0" fontId="13" fillId="13" borderId="0" applyNumberFormat="0" applyBorder="0" applyAlignment="0" applyProtection="0">
      <alignment vertical="center"/>
    </xf>
    <xf numFmtId="0" fontId="13" fillId="10" borderId="0" applyNumberFormat="0" applyBorder="0" applyAlignment="0" applyProtection="0">
      <alignment vertical="center"/>
    </xf>
    <xf numFmtId="0" fontId="13" fillId="9" borderId="0" applyNumberFormat="0" applyBorder="0" applyAlignment="0" applyProtection="0">
      <alignment vertical="center"/>
    </xf>
    <xf numFmtId="0" fontId="13" fillId="12" borderId="0" applyNumberFormat="0" applyBorder="0" applyAlignment="0" applyProtection="0">
      <alignment vertical="center"/>
    </xf>
    <xf numFmtId="0" fontId="12" fillId="11" borderId="0" applyNumberFormat="0" applyBorder="0" applyAlignment="0" applyProtection="0">
      <alignment vertical="center"/>
    </xf>
    <xf numFmtId="0" fontId="12" fillId="8" borderId="0" applyNumberFormat="0" applyBorder="0" applyAlignment="0" applyProtection="0">
      <alignment vertical="center"/>
    </xf>
    <xf numFmtId="0" fontId="12" fillId="5" borderId="0" applyNumberFormat="0" applyBorder="0" applyAlignment="0" applyProtection="0">
      <alignment vertical="center"/>
    </xf>
    <xf numFmtId="0" fontId="12" fillId="10" borderId="0" applyNumberFormat="0" applyBorder="0" applyAlignment="0" applyProtection="0">
      <alignment vertical="center"/>
    </xf>
    <xf numFmtId="0" fontId="12" fillId="9" borderId="0" applyNumberFormat="0" applyBorder="0" applyAlignment="0" applyProtection="0">
      <alignment vertical="center"/>
    </xf>
    <xf numFmtId="0" fontId="12" fillId="8" borderId="0" applyNumberFormat="0" applyBorder="0" applyAlignment="0" applyProtection="0">
      <alignment vertical="center"/>
    </xf>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9" fillId="0" borderId="0"/>
    <xf numFmtId="0" fontId="9" fillId="24" borderId="28" applyNumberFormat="0" applyFont="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14" fillId="0" borderId="0" applyFont="0" applyFill="0" applyBorder="0" applyAlignment="0" applyProtection="0">
      <alignment vertical="center"/>
    </xf>
    <xf numFmtId="9" fontId="39" fillId="0" borderId="0" applyFont="0" applyFill="0" applyBorder="0" applyAlignment="0" applyProtection="0"/>
    <xf numFmtId="0" fontId="82" fillId="0" borderId="0" applyNumberFormat="0" applyFill="0" applyBorder="0" applyAlignment="0" applyProtection="0"/>
    <xf numFmtId="0" fontId="15" fillId="4" borderId="0" applyNumberFormat="0" applyBorder="0" applyAlignment="0" applyProtection="0">
      <alignment vertical="center"/>
    </xf>
    <xf numFmtId="0" fontId="60" fillId="20" borderId="32" applyNumberFormat="0" applyAlignment="0" applyProtection="0"/>
    <xf numFmtId="0" fontId="60" fillId="20" borderId="32" applyNumberFormat="0" applyAlignment="0" applyProtection="0"/>
    <xf numFmtId="0" fontId="60" fillId="20" borderId="32" applyNumberFormat="0" applyAlignment="0" applyProtection="0"/>
    <xf numFmtId="0" fontId="60" fillId="20" borderId="32" applyNumberFormat="0" applyAlignment="0" applyProtection="0"/>
    <xf numFmtId="0" fontId="9" fillId="0" borderId="0"/>
    <xf numFmtId="0" fontId="9" fillId="0" borderId="0"/>
    <xf numFmtId="0" fontId="42" fillId="0" borderId="33" applyNumberFormat="0" applyFill="0" applyAlignment="0" applyProtection="0"/>
    <xf numFmtId="0" fontId="42" fillId="0" borderId="33" applyNumberFormat="0" applyFill="0" applyAlignment="0" applyProtection="0"/>
    <xf numFmtId="0" fontId="42" fillId="0" borderId="33" applyNumberFormat="0" applyFill="0" applyAlignment="0" applyProtection="0"/>
    <xf numFmtId="0" fontId="42" fillId="0" borderId="33" applyNumberFormat="0" applyFill="0" applyAlignment="0" applyProtection="0"/>
    <xf numFmtId="0" fontId="9" fillId="0" borderId="0"/>
    <xf numFmtId="0" fontId="16" fillId="3"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9" fillId="0" borderId="0"/>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9" fillId="0" borderId="0"/>
    <xf numFmtId="0" fontId="21" fillId="21" borderId="2" applyNumberFormat="0" applyAlignment="0" applyProtection="0">
      <alignment vertical="center"/>
    </xf>
    <xf numFmtId="0" fontId="22" fillId="0" borderId="30" applyNumberFormat="0" applyFill="0" applyAlignment="0" applyProtection="0">
      <alignment vertical="center"/>
    </xf>
    <xf numFmtId="0" fontId="14" fillId="24" borderId="28"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9" fillId="0" borderId="0"/>
    <xf numFmtId="0" fontId="25" fillId="20" borderId="27" applyNumberFormat="0" applyAlignment="0" applyProtection="0">
      <alignment vertical="center"/>
    </xf>
    <xf numFmtId="0" fontId="26" fillId="7" borderId="27" applyNumberFormat="0" applyAlignment="0" applyProtection="0">
      <alignment vertical="center"/>
    </xf>
    <xf numFmtId="0" fontId="27" fillId="20" borderId="29" applyNumberFormat="0" applyAlignment="0" applyProtection="0">
      <alignment vertical="center"/>
    </xf>
    <xf numFmtId="0" fontId="28" fillId="23" borderId="0" applyNumberFormat="0" applyBorder="0" applyAlignment="0" applyProtection="0">
      <alignment vertical="center"/>
    </xf>
    <xf numFmtId="0" fontId="29" fillId="0" borderId="6" applyNumberFormat="0" applyFill="0" applyAlignment="0" applyProtection="0">
      <alignment vertical="center"/>
    </xf>
    <xf numFmtId="191" fontId="9" fillId="0" borderId="0" applyFont="0" applyFill="0" applyBorder="0" applyAlignment="0" applyProtection="0"/>
    <xf numFmtId="0" fontId="9" fillId="0" borderId="0"/>
    <xf numFmtId="0" fontId="9" fillId="0" borderId="0"/>
    <xf numFmtId="0" fontId="22" fillId="0" borderId="33" applyNumberFormat="0" applyFill="0" applyAlignment="0" applyProtection="0">
      <alignment vertical="center"/>
    </xf>
    <xf numFmtId="0" fontId="22" fillId="0" borderId="33" applyNumberFormat="0" applyFill="0" applyAlignment="0" applyProtection="0">
      <alignment vertical="center"/>
    </xf>
    <xf numFmtId="0" fontId="22" fillId="0" borderId="33" applyNumberFormat="0" applyFill="0" applyAlignment="0" applyProtection="0">
      <alignment vertical="center"/>
    </xf>
    <xf numFmtId="0" fontId="25" fillId="20" borderId="31" applyNumberFormat="0" applyAlignment="0" applyProtection="0">
      <alignment vertical="center"/>
    </xf>
    <xf numFmtId="0" fontId="25" fillId="20" borderId="31" applyNumberFormat="0" applyAlignment="0" applyProtection="0">
      <alignment vertical="center"/>
    </xf>
    <xf numFmtId="0" fontId="25" fillId="20" borderId="31" applyNumberFormat="0" applyAlignment="0" applyProtection="0">
      <alignment vertical="center"/>
    </xf>
    <xf numFmtId="0" fontId="14" fillId="0" borderId="0">
      <alignment vertical="center"/>
    </xf>
    <xf numFmtId="0" fontId="27" fillId="20" borderId="32" applyNumberFormat="0" applyAlignment="0" applyProtection="0">
      <alignment vertical="center"/>
    </xf>
    <xf numFmtId="0" fontId="27" fillId="20" borderId="32" applyNumberFormat="0" applyAlignment="0" applyProtection="0">
      <alignment vertical="center"/>
    </xf>
    <xf numFmtId="0" fontId="27" fillId="20" borderId="32" applyNumberFormat="0" applyAlignment="0" applyProtection="0">
      <alignment vertical="center"/>
    </xf>
    <xf numFmtId="0" fontId="26" fillId="7" borderId="31" applyNumberFormat="0" applyAlignment="0" applyProtection="0">
      <alignment vertical="center"/>
    </xf>
    <xf numFmtId="0" fontId="26" fillId="7" borderId="31" applyNumberFormat="0" applyAlignment="0" applyProtection="0">
      <alignment vertical="center"/>
    </xf>
    <xf numFmtId="0" fontId="26" fillId="7" borderId="31" applyNumberFormat="0" applyAlignment="0" applyProtection="0">
      <alignment vertical="center"/>
    </xf>
    <xf numFmtId="0" fontId="83" fillId="0" borderId="0"/>
    <xf numFmtId="0" fontId="6" fillId="0" borderId="0">
      <alignment vertical="center"/>
    </xf>
    <xf numFmtId="0" fontId="5" fillId="0" borderId="0"/>
    <xf numFmtId="177" fontId="5" fillId="0" borderId="0" applyFont="0" applyFill="0" applyBorder="0" applyAlignment="0" applyProtection="0"/>
    <xf numFmtId="177" fontId="4" fillId="0" borderId="0" applyFont="0" applyFill="0" applyBorder="0" applyAlignment="0" applyProtection="0"/>
    <xf numFmtId="193" fontId="9" fillId="0" borderId="0"/>
    <xf numFmtId="193" fontId="9" fillId="0" borderId="0"/>
    <xf numFmtId="9"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0" fontId="4" fillId="0" borderId="0"/>
    <xf numFmtId="177" fontId="4" fillId="0" borderId="0" applyFont="0" applyFill="0" applyBorder="0" applyAlignment="0" applyProtection="0"/>
    <xf numFmtId="0" fontId="4" fillId="0" borderId="0">
      <alignment vertical="center"/>
    </xf>
    <xf numFmtId="9" fontId="4" fillId="0" borderId="0" applyFont="0" applyFill="0" applyBorder="0" applyAlignment="0" applyProtection="0"/>
    <xf numFmtId="0" fontId="84" fillId="0" borderId="0" applyNumberFormat="0" applyFill="0" applyBorder="0" applyAlignment="0" applyProtection="0"/>
    <xf numFmtId="0" fontId="81" fillId="0" borderId="0" applyNumberFormat="0" applyFill="0" applyBorder="0" applyAlignment="0" applyProtection="0">
      <alignment vertical="top"/>
      <protection locked="0"/>
    </xf>
    <xf numFmtId="0" fontId="4" fillId="0" borderId="0">
      <alignment vertical="center"/>
    </xf>
    <xf numFmtId="177" fontId="85" fillId="0" borderId="0" applyFont="0" applyFill="0" applyBorder="0" applyAlignment="0" applyProtection="0"/>
    <xf numFmtId="9" fontId="85" fillId="0" borderId="0" applyFont="0" applyFill="0" applyBorder="0" applyAlignment="0" applyProtection="0"/>
    <xf numFmtId="0" fontId="4" fillId="0" borderId="0"/>
    <xf numFmtId="177" fontId="4" fillId="0" borderId="0" applyFont="0" applyFill="0" applyBorder="0" applyAlignment="0" applyProtection="0"/>
    <xf numFmtId="0" fontId="3" fillId="0" borderId="0"/>
    <xf numFmtId="0" fontId="2" fillId="0" borderId="0"/>
    <xf numFmtId="177" fontId="2" fillId="0" borderId="0" applyFont="0" applyFill="0" applyBorder="0" applyAlignment="0" applyProtection="0"/>
    <xf numFmtId="0" fontId="9" fillId="0" borderId="0"/>
    <xf numFmtId="0" fontId="111" fillId="0" borderId="0" applyNumberFormat="0" applyFill="0" applyBorder="0" applyAlignment="0" applyProtection="0"/>
    <xf numFmtId="0" fontId="1" fillId="0" borderId="0"/>
    <xf numFmtId="177" fontId="1" fillId="0" borderId="0" applyFont="0" applyFill="0" applyBorder="0" applyAlignment="0" applyProtection="0"/>
    <xf numFmtId="0" fontId="9" fillId="0" borderId="0"/>
  </cellStyleXfs>
  <cellXfs count="363">
    <xf numFmtId="0" fontId="0" fillId="0" borderId="0" xfId="0"/>
    <xf numFmtId="0" fontId="10" fillId="0" borderId="0" xfId="1219"/>
    <xf numFmtId="0" fontId="32" fillId="0" borderId="0" xfId="1219" applyFont="1"/>
    <xf numFmtId="0" fontId="10" fillId="0" borderId="0" xfId="1219" applyAlignment="1">
      <alignment wrapText="1"/>
    </xf>
    <xf numFmtId="179" fontId="32" fillId="0" borderId="10" xfId="1217" applyNumberFormat="1" applyFont="1" applyBorder="1"/>
    <xf numFmtId="0" fontId="10" fillId="29" borderId="10" xfId="1217" applyFill="1" applyBorder="1" applyAlignment="1">
      <alignment wrapText="1"/>
    </xf>
    <xf numFmtId="0" fontId="10" fillId="0" borderId="0" xfId="1219" applyAlignment="1">
      <alignment horizontal="center" vertical="center"/>
    </xf>
    <xf numFmtId="0" fontId="10" fillId="0" borderId="0" xfId="1219" applyAlignment="1">
      <alignment horizontal="center" vertical="center" wrapText="1"/>
    </xf>
    <xf numFmtId="0" fontId="74" fillId="31" borderId="10" xfId="1217" applyFont="1" applyFill="1" applyBorder="1" applyAlignment="1">
      <alignment horizontal="center" vertical="center" wrapText="1"/>
    </xf>
    <xf numFmtId="190" fontId="30" fillId="0" borderId="10" xfId="405" applyNumberFormat="1" applyFont="1" applyBorder="1" applyAlignment="1">
      <alignment horizontal="center" vertical="center" wrapText="1"/>
    </xf>
    <xf numFmtId="190" fontId="74" fillId="31" borderId="10" xfId="405" applyNumberFormat="1" applyFont="1" applyFill="1" applyBorder="1" applyAlignment="1">
      <alignment horizontal="center" vertical="center" wrapText="1"/>
    </xf>
    <xf numFmtId="179" fontId="32" fillId="0" borderId="10" xfId="414" applyNumberFormat="1" applyFont="1" applyFill="1" applyBorder="1" applyAlignment="1">
      <alignment horizontal="center" wrapText="1"/>
    </xf>
    <xf numFmtId="0" fontId="10" fillId="0" borderId="0" xfId="1220" applyAlignment="1">
      <alignment wrapText="1"/>
    </xf>
    <xf numFmtId="0" fontId="0" fillId="0" borderId="10" xfId="614" applyFont="1" applyBorder="1" applyAlignment="1">
      <alignment wrapText="1"/>
    </xf>
    <xf numFmtId="0" fontId="76" fillId="0" borderId="0" xfId="1550" applyFont="1" applyAlignment="1">
      <alignment horizontal="center" vertical="center"/>
    </xf>
    <xf numFmtId="0" fontId="77" fillId="0" borderId="0" xfId="1550" applyFont="1" applyAlignment="1">
      <alignment horizontal="center" vertical="center"/>
    </xf>
    <xf numFmtId="0" fontId="76" fillId="0" borderId="18" xfId="1550" applyFont="1" applyBorder="1" applyAlignment="1">
      <alignment horizontal="center" vertical="center"/>
    </xf>
    <xf numFmtId="0" fontId="77" fillId="0" borderId="18" xfId="1550" applyFont="1" applyBorder="1" applyAlignment="1">
      <alignment horizontal="center" vertical="center" wrapText="1"/>
    </xf>
    <xf numFmtId="0" fontId="77" fillId="32" borderId="35" xfId="1550" applyFont="1" applyFill="1" applyBorder="1" applyAlignment="1">
      <alignment horizontal="center" vertical="center" wrapText="1"/>
    </xf>
    <xf numFmtId="0" fontId="74" fillId="31" borderId="10" xfId="1217" applyFont="1" applyFill="1" applyBorder="1" applyAlignment="1">
      <alignment vertical="center" wrapText="1"/>
    </xf>
    <xf numFmtId="179" fontId="74" fillId="31" borderId="10" xfId="1217" applyNumberFormat="1" applyFont="1" applyFill="1" applyBorder="1" applyAlignment="1">
      <alignment vertical="center"/>
    </xf>
    <xf numFmtId="0" fontId="10" fillId="0" borderId="0" xfId="1217" applyAlignment="1">
      <alignment vertical="center" wrapText="1"/>
    </xf>
    <xf numFmtId="190" fontId="32" fillId="0" borderId="0" xfId="405" applyNumberFormat="1" applyFont="1" applyAlignment="1">
      <alignment horizontal="center"/>
    </xf>
    <xf numFmtId="190" fontId="10" fillId="0" borderId="0" xfId="405" applyNumberFormat="1" applyFont="1" applyAlignment="1">
      <alignment horizontal="center"/>
    </xf>
    <xf numFmtId="0" fontId="77" fillId="0" borderId="36" xfId="1550" applyFont="1" applyBorder="1" applyAlignment="1">
      <alignment horizontal="center" vertical="center"/>
    </xf>
    <xf numFmtId="14" fontId="77" fillId="0" borderId="36" xfId="1550" applyNumberFormat="1" applyFont="1" applyBorder="1" applyAlignment="1">
      <alignment horizontal="center" vertical="center"/>
    </xf>
    <xf numFmtId="14" fontId="77" fillId="0" borderId="37" xfId="1550" applyNumberFormat="1" applyFont="1" applyBorder="1" applyAlignment="1">
      <alignment horizontal="center" vertical="center"/>
    </xf>
    <xf numFmtId="0" fontId="77" fillId="0" borderId="36" xfId="1550" applyFont="1" applyBorder="1" applyAlignment="1">
      <alignment horizontal="center" vertical="center" wrapText="1"/>
    </xf>
    <xf numFmtId="0" fontId="77" fillId="0" borderId="37" xfId="1550" applyFont="1" applyBorder="1" applyAlignment="1">
      <alignment horizontal="center" vertical="center" wrapText="1"/>
    </xf>
    <xf numFmtId="0" fontId="77" fillId="32" borderId="36" xfId="1550" applyFont="1" applyFill="1" applyBorder="1" applyAlignment="1">
      <alignment horizontal="center" vertical="center" wrapText="1"/>
    </xf>
    <xf numFmtId="0" fontId="77" fillId="32" borderId="37" xfId="1550" applyFont="1" applyFill="1" applyBorder="1" applyAlignment="1">
      <alignment horizontal="center" vertical="center" wrapText="1"/>
    </xf>
    <xf numFmtId="0" fontId="77" fillId="32" borderId="38" xfId="1550" applyFont="1" applyFill="1" applyBorder="1" applyAlignment="1">
      <alignment horizontal="center" vertical="center" wrapText="1"/>
    </xf>
    <xf numFmtId="0" fontId="77" fillId="30" borderId="36" xfId="1550" applyFont="1" applyFill="1" applyBorder="1" applyAlignment="1">
      <alignment horizontal="center" vertical="center"/>
    </xf>
    <xf numFmtId="0" fontId="77" fillId="30" borderId="36" xfId="1550" applyFont="1" applyFill="1" applyBorder="1" applyAlignment="1">
      <alignment horizontal="center" vertical="center" wrapText="1"/>
    </xf>
    <xf numFmtId="0" fontId="77" fillId="30" borderId="37" xfId="1550" applyFont="1" applyFill="1" applyBorder="1" applyAlignment="1">
      <alignment horizontal="center" vertical="center" wrapText="1"/>
    </xf>
    <xf numFmtId="0" fontId="77" fillId="31" borderId="39" xfId="1550" applyFont="1" applyFill="1" applyBorder="1" applyAlignment="1">
      <alignment horizontal="center" vertical="center" wrapText="1"/>
    </xf>
    <xf numFmtId="0" fontId="77" fillId="31" borderId="36" xfId="1550" applyFont="1" applyFill="1" applyBorder="1" applyAlignment="1">
      <alignment horizontal="center" vertical="center" wrapText="1"/>
    </xf>
    <xf numFmtId="0" fontId="77" fillId="34" borderId="36" xfId="1550" applyFont="1" applyFill="1" applyBorder="1" applyAlignment="1">
      <alignment horizontal="center" vertical="center"/>
    </xf>
    <xf numFmtId="0" fontId="77" fillId="34" borderId="36" xfId="1550" applyFont="1" applyFill="1" applyBorder="1" applyAlignment="1">
      <alignment horizontal="center" vertical="center" wrapText="1"/>
    </xf>
    <xf numFmtId="0" fontId="77" fillId="34" borderId="37" xfId="1550" applyFont="1" applyFill="1" applyBorder="1" applyAlignment="1">
      <alignment horizontal="center" vertical="center" wrapText="1"/>
    </xf>
    <xf numFmtId="0" fontId="78" fillId="34" borderId="35" xfId="1550" applyFont="1" applyFill="1" applyBorder="1" applyAlignment="1">
      <alignment horizontal="center" vertical="center" wrapText="1"/>
    </xf>
    <xf numFmtId="0" fontId="77" fillId="34" borderId="19" xfId="1550" applyFont="1" applyFill="1" applyBorder="1" applyAlignment="1">
      <alignment horizontal="center" vertical="center" wrapText="1"/>
    </xf>
    <xf numFmtId="0" fontId="76" fillId="0" borderId="36" xfId="1550" applyFont="1" applyBorder="1" applyAlignment="1">
      <alignment horizontal="center" vertical="center" wrapText="1"/>
    </xf>
    <xf numFmtId="180" fontId="76" fillId="0" borderId="36" xfId="1550" applyNumberFormat="1" applyFont="1" applyBorder="1" applyAlignment="1">
      <alignment horizontal="center" vertical="center"/>
    </xf>
    <xf numFmtId="3" fontId="76" fillId="0" borderId="36" xfId="1550" applyNumberFormat="1" applyFont="1" applyBorder="1" applyAlignment="1">
      <alignment horizontal="center" vertical="center"/>
    </xf>
    <xf numFmtId="179" fontId="76" fillId="0" borderId="36" xfId="426" applyNumberFormat="1" applyFont="1" applyFill="1" applyBorder="1" applyAlignment="1">
      <alignment horizontal="center" vertical="center" wrapText="1"/>
    </xf>
    <xf numFmtId="179" fontId="76" fillId="0" borderId="36" xfId="1550" applyNumberFormat="1" applyFont="1" applyBorder="1" applyAlignment="1">
      <alignment horizontal="center" vertical="center" wrapText="1"/>
    </xf>
    <xf numFmtId="0" fontId="76" fillId="0" borderId="0" xfId="0" applyFont="1" applyAlignment="1">
      <alignment horizontal="center" vertical="center"/>
    </xf>
    <xf numFmtId="0" fontId="78" fillId="34" borderId="43" xfId="1550" applyFont="1" applyFill="1" applyBorder="1" applyAlignment="1">
      <alignment horizontal="center" vertical="center" wrapText="1"/>
    </xf>
    <xf numFmtId="0" fontId="76" fillId="0" borderId="37" xfId="0" applyFont="1" applyBorder="1" applyAlignment="1">
      <alignment vertical="center" wrapText="1"/>
    </xf>
    <xf numFmtId="177" fontId="76" fillId="33" borderId="43" xfId="413" applyFont="1" applyFill="1" applyBorder="1" applyAlignment="1">
      <alignment horizontal="center" vertical="center" wrapText="1"/>
    </xf>
    <xf numFmtId="0" fontId="9" fillId="0" borderId="0" xfId="1942" applyAlignment="1" applyProtection="1">
      <alignment horizontal="left"/>
      <protection locked="0"/>
    </xf>
    <xf numFmtId="179" fontId="30" fillId="0" borderId="0" xfId="1942" applyNumberFormat="1" applyFont="1" applyAlignment="1" applyProtection="1">
      <alignment horizontal="left"/>
      <protection locked="0"/>
    </xf>
    <xf numFmtId="179" fontId="9" fillId="0" borderId="0" xfId="1942" applyNumberFormat="1" applyAlignment="1" applyProtection="1">
      <alignment horizontal="left"/>
      <protection locked="0"/>
    </xf>
    <xf numFmtId="0" fontId="78" fillId="0" borderId="36" xfId="0" applyFont="1" applyBorder="1" applyAlignment="1">
      <alignment horizontal="center" vertical="center"/>
    </xf>
    <xf numFmtId="0" fontId="87" fillId="31" borderId="36" xfId="1550" applyFont="1" applyFill="1" applyBorder="1" applyAlignment="1">
      <alignment horizontal="center" vertical="center" wrapText="1"/>
    </xf>
    <xf numFmtId="0" fontId="78" fillId="35" borderId="36" xfId="1550" applyFont="1" applyFill="1" applyBorder="1" applyAlignment="1">
      <alignment horizontal="center" vertical="center" wrapText="1"/>
    </xf>
    <xf numFmtId="177" fontId="76" fillId="33" borderId="36" xfId="413" applyFont="1" applyFill="1" applyBorder="1" applyAlignment="1">
      <alignment horizontal="center" vertical="center" wrapText="1"/>
    </xf>
    <xf numFmtId="179" fontId="74" fillId="31" borderId="36" xfId="1217" applyNumberFormat="1" applyFont="1" applyFill="1" applyBorder="1" applyAlignment="1">
      <alignment vertical="center"/>
    </xf>
    <xf numFmtId="9" fontId="76" fillId="0" borderId="0" xfId="1340" applyFont="1" applyAlignment="1">
      <alignment horizontal="center" vertical="center"/>
    </xf>
    <xf numFmtId="179" fontId="75" fillId="31" borderId="36" xfId="1217" applyNumberFormat="1" applyFont="1" applyFill="1" applyBorder="1"/>
    <xf numFmtId="0" fontId="77" fillId="31" borderId="49" xfId="1550" applyFont="1" applyFill="1" applyBorder="1" applyAlignment="1">
      <alignment horizontal="center" vertical="center" wrapText="1"/>
    </xf>
    <xf numFmtId="0" fontId="77" fillId="31" borderId="50" xfId="1550" applyFont="1" applyFill="1" applyBorder="1" applyAlignment="1">
      <alignment horizontal="center" vertical="center" wrapText="1"/>
    </xf>
    <xf numFmtId="176" fontId="78" fillId="35" borderId="36" xfId="1550" applyNumberFormat="1" applyFont="1" applyFill="1" applyBorder="1" applyAlignment="1">
      <alignment horizontal="center" vertical="center"/>
    </xf>
    <xf numFmtId="0" fontId="78" fillId="34" borderId="36" xfId="1550" applyFont="1" applyFill="1" applyBorder="1" applyAlignment="1">
      <alignment horizontal="center" vertical="center" wrapText="1"/>
    </xf>
    <xf numFmtId="0" fontId="78" fillId="0" borderId="35" xfId="0" applyFont="1" applyBorder="1" applyAlignment="1">
      <alignment horizontal="center" vertical="center"/>
    </xf>
    <xf numFmtId="0" fontId="78" fillId="0" borderId="43" xfId="0" applyFont="1" applyBorder="1" applyAlignment="1">
      <alignment horizontal="center" vertical="center"/>
    </xf>
    <xf numFmtId="0" fontId="77" fillId="32" borderId="43" xfId="1550" applyFont="1" applyFill="1" applyBorder="1" applyAlignment="1">
      <alignment horizontal="center" vertical="center" wrapText="1"/>
    </xf>
    <xf numFmtId="0" fontId="87" fillId="31" borderId="35" xfId="1550" applyFont="1" applyFill="1" applyBorder="1" applyAlignment="1">
      <alignment horizontal="center" vertical="center" wrapText="1"/>
    </xf>
    <xf numFmtId="0" fontId="87" fillId="31" borderId="43" xfId="1550" applyFont="1" applyFill="1" applyBorder="1" applyAlignment="1">
      <alignment horizontal="center" vertical="center" wrapText="1"/>
    </xf>
    <xf numFmtId="177" fontId="76" fillId="33" borderId="35" xfId="413" applyFont="1" applyFill="1" applyBorder="1" applyAlignment="1">
      <alignment horizontal="center" vertical="center" wrapText="1"/>
    </xf>
    <xf numFmtId="177" fontId="76" fillId="33" borderId="60" xfId="413" applyFont="1" applyFill="1" applyBorder="1" applyAlignment="1">
      <alignment horizontal="center" vertical="center" wrapText="1"/>
    </xf>
    <xf numFmtId="177" fontId="76" fillId="33" borderId="61" xfId="413" applyFont="1" applyFill="1" applyBorder="1" applyAlignment="1">
      <alignment horizontal="center" vertical="center" wrapText="1"/>
    </xf>
    <xf numFmtId="177" fontId="76" fillId="33" borderId="62" xfId="413" applyFont="1" applyFill="1" applyBorder="1" applyAlignment="1">
      <alignment horizontal="center" vertical="center" wrapText="1"/>
    </xf>
    <xf numFmtId="0" fontId="76" fillId="0" borderId="0" xfId="0" quotePrefix="1" applyFont="1" applyAlignment="1">
      <alignment horizontal="center" vertical="center"/>
    </xf>
    <xf numFmtId="177" fontId="86" fillId="33" borderId="35" xfId="413" applyFont="1" applyFill="1" applyBorder="1" applyAlignment="1">
      <alignment horizontal="center" vertical="center" wrapText="1"/>
    </xf>
    <xf numFmtId="177" fontId="86" fillId="33" borderId="60" xfId="413" applyFont="1" applyFill="1" applyBorder="1" applyAlignment="1">
      <alignment horizontal="center" vertical="center" wrapText="1"/>
    </xf>
    <xf numFmtId="177" fontId="86" fillId="33" borderId="43" xfId="413" applyFont="1" applyFill="1" applyBorder="1" applyAlignment="1">
      <alignment horizontal="center" vertical="center" wrapText="1"/>
    </xf>
    <xf numFmtId="177" fontId="86" fillId="33" borderId="61" xfId="413" applyFont="1" applyFill="1" applyBorder="1" applyAlignment="1">
      <alignment horizontal="center" vertical="center" wrapText="1"/>
    </xf>
    <xf numFmtId="177" fontId="86" fillId="31" borderId="61" xfId="413" applyFont="1" applyFill="1" applyBorder="1" applyAlignment="1">
      <alignment horizontal="center" vertical="center" wrapText="1"/>
    </xf>
    <xf numFmtId="0" fontId="0" fillId="0" borderId="0" xfId="0" applyAlignment="1">
      <alignment vertical="center"/>
    </xf>
    <xf numFmtId="0" fontId="88" fillId="0" borderId="59" xfId="0" applyFont="1" applyBorder="1" applyAlignment="1">
      <alignment vertical="center"/>
    </xf>
    <xf numFmtId="0" fontId="90" fillId="31" borderId="58" xfId="0" applyFont="1" applyFill="1" applyBorder="1" applyAlignment="1">
      <alignment vertical="center"/>
    </xf>
    <xf numFmtId="0" fontId="88" fillId="0" borderId="63" xfId="0" applyFont="1" applyBorder="1" applyAlignment="1">
      <alignment vertical="center"/>
    </xf>
    <xf numFmtId="0" fontId="89" fillId="0" borderId="59" xfId="0" applyFont="1" applyBorder="1" applyAlignment="1">
      <alignment vertical="center"/>
    </xf>
    <xf numFmtId="0" fontId="89" fillId="0" borderId="58" xfId="0" applyFont="1" applyBorder="1" applyAlignment="1">
      <alignment vertical="center"/>
    </xf>
    <xf numFmtId="0" fontId="89" fillId="0" borderId="58" xfId="0" applyFont="1" applyBorder="1" applyAlignment="1">
      <alignment vertical="center" wrapText="1"/>
    </xf>
    <xf numFmtId="0" fontId="88" fillId="0" borderId="63" xfId="0" applyFont="1" applyBorder="1" applyAlignment="1">
      <alignment vertical="center" wrapText="1"/>
    </xf>
    <xf numFmtId="0" fontId="89" fillId="0" borderId="59" xfId="0" applyFont="1" applyBorder="1" applyAlignment="1">
      <alignment vertical="center" wrapText="1"/>
    </xf>
    <xf numFmtId="0" fontId="92" fillId="31" borderId="40" xfId="0" applyFont="1" applyFill="1" applyBorder="1" applyAlignment="1">
      <alignment horizontal="center" vertical="center"/>
    </xf>
    <xf numFmtId="0" fontId="88" fillId="0" borderId="57" xfId="0" applyFont="1" applyBorder="1" applyAlignment="1">
      <alignment vertical="center"/>
    </xf>
    <xf numFmtId="0" fontId="89" fillId="0" borderId="51" xfId="0" applyFont="1" applyBorder="1" applyAlignment="1">
      <alignment vertical="center" wrapText="1"/>
    </xf>
    <xf numFmtId="0" fontId="88" fillId="0" borderId="0" xfId="0" applyFont="1" applyAlignment="1">
      <alignment vertical="center"/>
    </xf>
    <xf numFmtId="14" fontId="90" fillId="31" borderId="57" xfId="0" applyNumberFormat="1" applyFont="1" applyFill="1" applyBorder="1" applyAlignment="1">
      <alignment horizontal="center" vertical="center" wrapText="1"/>
    </xf>
    <xf numFmtId="0" fontId="91" fillId="31" borderId="47" xfId="0" applyFont="1" applyFill="1" applyBorder="1" applyAlignment="1">
      <alignment horizontal="center" vertical="center" wrapText="1"/>
    </xf>
    <xf numFmtId="0" fontId="89" fillId="0" borderId="49" xfId="0" applyFont="1" applyBorder="1" applyAlignment="1">
      <alignment vertical="center" wrapText="1"/>
    </xf>
    <xf numFmtId="0" fontId="89" fillId="0" borderId="49" xfId="0" applyFont="1" applyBorder="1" applyAlignment="1">
      <alignment horizontal="center" vertical="center" wrapText="1"/>
    </xf>
    <xf numFmtId="194" fontId="89" fillId="0" borderId="49" xfId="0" applyNumberFormat="1" applyFont="1" applyBorder="1" applyAlignment="1">
      <alignment horizontal="center" vertical="center" wrapText="1"/>
    </xf>
    <xf numFmtId="194" fontId="89" fillId="0" borderId="25" xfId="0" applyNumberFormat="1" applyFont="1" applyBorder="1" applyAlignment="1">
      <alignment horizontal="center" vertical="center" wrapText="1"/>
    </xf>
    <xf numFmtId="0" fontId="89" fillId="0" borderId="52" xfId="0" applyFont="1" applyBorder="1" applyAlignment="1">
      <alignment vertical="center" wrapText="1"/>
    </xf>
    <xf numFmtId="0" fontId="89" fillId="0" borderId="52" xfId="0" applyFont="1" applyBorder="1" applyAlignment="1">
      <alignment horizontal="center" vertical="center" wrapText="1"/>
    </xf>
    <xf numFmtId="194" fontId="89" fillId="0" borderId="52" xfId="0" applyNumberFormat="1" applyFont="1" applyBorder="1" applyAlignment="1">
      <alignment horizontal="center" vertical="center" wrapText="1"/>
    </xf>
    <xf numFmtId="194" fontId="89" fillId="0" borderId="26" xfId="0" applyNumberFormat="1" applyFont="1" applyBorder="1" applyAlignment="1">
      <alignment horizontal="center" vertical="center" wrapText="1"/>
    </xf>
    <xf numFmtId="0" fontId="90" fillId="0" borderId="52" xfId="0" applyFont="1" applyBorder="1" applyAlignment="1">
      <alignment vertical="center" wrapText="1"/>
    </xf>
    <xf numFmtId="0" fontId="90" fillId="0" borderId="66" xfId="0" applyFont="1" applyBorder="1" applyAlignment="1">
      <alignment vertical="center" wrapText="1"/>
    </xf>
    <xf numFmtId="194" fontId="89" fillId="0" borderId="66" xfId="0" applyNumberFormat="1" applyFont="1" applyBorder="1" applyAlignment="1">
      <alignment horizontal="center" vertical="center" wrapText="1"/>
    </xf>
    <xf numFmtId="194" fontId="89" fillId="0" borderId="45" xfId="0" applyNumberFormat="1" applyFont="1" applyBorder="1" applyAlignment="1">
      <alignment horizontal="center" vertical="center" wrapText="1"/>
    </xf>
    <xf numFmtId="0" fontId="90" fillId="0" borderId="70" xfId="0" applyFont="1" applyBorder="1" applyAlignment="1">
      <alignment vertical="center" wrapText="1"/>
    </xf>
    <xf numFmtId="0" fontId="89" fillId="0" borderId="70" xfId="0" applyFont="1" applyBorder="1" applyAlignment="1">
      <alignment horizontal="center" vertical="center" wrapText="1"/>
    </xf>
    <xf numFmtId="194" fontId="89" fillId="0" borderId="70" xfId="0" applyNumberFormat="1" applyFont="1" applyBorder="1" applyAlignment="1">
      <alignment horizontal="center" vertical="center" wrapText="1"/>
    </xf>
    <xf numFmtId="194" fontId="89" fillId="0" borderId="71" xfId="0" applyNumberFormat="1" applyFont="1" applyBorder="1" applyAlignment="1">
      <alignment horizontal="center" vertical="center" wrapText="1"/>
    </xf>
    <xf numFmtId="0" fontId="76" fillId="37" borderId="0" xfId="0" applyFont="1" applyFill="1"/>
    <xf numFmtId="0" fontId="0" fillId="37" borderId="0" xfId="0" applyFill="1"/>
    <xf numFmtId="0" fontId="92" fillId="31" borderId="48" xfId="0" applyFont="1" applyFill="1" applyBorder="1" applyAlignment="1">
      <alignment horizontal="center" vertical="center"/>
    </xf>
    <xf numFmtId="0" fontId="92" fillId="31" borderId="22" xfId="0" applyFont="1" applyFill="1" applyBorder="1" applyAlignment="1">
      <alignment horizontal="center" vertical="center"/>
    </xf>
    <xf numFmtId="0" fontId="0" fillId="37" borderId="57" xfId="0" applyFill="1" applyBorder="1"/>
    <xf numFmtId="0" fontId="86" fillId="37" borderId="0" xfId="0" applyFont="1" applyFill="1"/>
    <xf numFmtId="0" fontId="76" fillId="0" borderId="0" xfId="0" applyFont="1"/>
    <xf numFmtId="0" fontId="74" fillId="31" borderId="36" xfId="1217" applyFont="1" applyFill="1" applyBorder="1" applyAlignment="1">
      <alignment vertical="center" wrapText="1"/>
    </xf>
    <xf numFmtId="1" fontId="32" fillId="0" borderId="0" xfId="1219" applyNumberFormat="1" applyFont="1"/>
    <xf numFmtId="177" fontId="32" fillId="0" borderId="0" xfId="413" applyFont="1"/>
    <xf numFmtId="0" fontId="38" fillId="0" borderId="0" xfId="1942" applyFont="1" applyProtection="1">
      <protection locked="0"/>
    </xf>
    <xf numFmtId="0" fontId="9" fillId="0" borderId="0" xfId="1942" applyAlignment="1" applyProtection="1">
      <alignment horizontal="center"/>
      <protection locked="0"/>
    </xf>
    <xf numFmtId="0" fontId="9" fillId="0" borderId="0" xfId="1942" applyAlignment="1">
      <alignment horizontal="left"/>
    </xf>
    <xf numFmtId="0" fontId="37" fillId="0" borderId="14" xfId="1942" applyFont="1" applyBorder="1" applyAlignment="1" applyProtection="1">
      <alignment horizontal="left"/>
      <protection locked="0"/>
    </xf>
    <xf numFmtId="0" fontId="36" fillId="0" borderId="16" xfId="1942" applyFont="1" applyBorder="1" applyAlignment="1" applyProtection="1">
      <alignment horizontal="left"/>
      <protection locked="0"/>
    </xf>
    <xf numFmtId="0" fontId="37" fillId="0" borderId="16" xfId="1942" applyFont="1" applyBorder="1" applyAlignment="1" applyProtection="1">
      <alignment horizontal="left"/>
      <protection locked="0"/>
    </xf>
    <xf numFmtId="0" fontId="94" fillId="0" borderId="0" xfId="1942" applyFont="1" applyAlignment="1" applyProtection="1">
      <alignment horizontal="left"/>
      <protection locked="0"/>
    </xf>
    <xf numFmtId="0" fontId="37" fillId="0" borderId="73" xfId="1942" applyFont="1" applyBorder="1" applyAlignment="1" applyProtection="1">
      <alignment horizontal="left"/>
      <protection locked="0"/>
    </xf>
    <xf numFmtId="0" fontId="36" fillId="0" borderId="0" xfId="2127" applyFont="1"/>
    <xf numFmtId="0" fontId="37" fillId="0" borderId="67" xfId="1942" applyFont="1" applyBorder="1" applyAlignment="1" applyProtection="1">
      <alignment horizontal="left"/>
      <protection locked="0"/>
    </xf>
    <xf numFmtId="0" fontId="36" fillId="0" borderId="68" xfId="1942" applyFont="1" applyBorder="1" applyAlignment="1" applyProtection="1">
      <alignment horizontal="left"/>
      <protection locked="0"/>
    </xf>
    <xf numFmtId="0" fontId="37" fillId="0" borderId="68" xfId="1942" applyFont="1" applyBorder="1" applyAlignment="1" applyProtection="1">
      <alignment horizontal="left"/>
      <protection locked="0"/>
    </xf>
    <xf numFmtId="14" fontId="36" fillId="0" borderId="68" xfId="1942" applyNumberFormat="1" applyFont="1" applyBorder="1" applyAlignment="1" applyProtection="1">
      <alignment horizontal="left"/>
      <protection locked="0"/>
    </xf>
    <xf numFmtId="0" fontId="37" fillId="0" borderId="0" xfId="1942" applyFont="1" applyAlignment="1" applyProtection="1">
      <alignment wrapText="1"/>
      <protection locked="0"/>
    </xf>
    <xf numFmtId="195" fontId="9" fillId="38" borderId="36" xfId="0" applyNumberFormat="1" applyFont="1" applyFill="1" applyBorder="1"/>
    <xf numFmtId="49" fontId="9" fillId="38" borderId="36" xfId="0" applyNumberFormat="1" applyFont="1" applyFill="1" applyBorder="1"/>
    <xf numFmtId="0" fontId="77" fillId="31" borderId="37" xfId="1550" applyFont="1" applyFill="1" applyBorder="1" applyAlignment="1">
      <alignment horizontal="center" vertical="center" wrapText="1"/>
    </xf>
    <xf numFmtId="1" fontId="9" fillId="0" borderId="10" xfId="1217" applyNumberFormat="1" applyFont="1" applyBorder="1"/>
    <xf numFmtId="1" fontId="9" fillId="31" borderId="10" xfId="1217" applyNumberFormat="1" applyFont="1" applyFill="1" applyBorder="1" applyAlignment="1">
      <alignment vertical="center"/>
    </xf>
    <xf numFmtId="0" fontId="95" fillId="0" borderId="0" xfId="0" applyFont="1"/>
    <xf numFmtId="0" fontId="9" fillId="0" borderId="0" xfId="1942"/>
    <xf numFmtId="14" fontId="9" fillId="0" borderId="0" xfId="1942" applyNumberFormat="1"/>
    <xf numFmtId="179" fontId="9" fillId="0" borderId="0" xfId="1942" applyNumberFormat="1" applyAlignment="1">
      <alignment horizontal="left"/>
    </xf>
    <xf numFmtId="14" fontId="75" fillId="31" borderId="10" xfId="1217" applyNumberFormat="1" applyFont="1" applyFill="1" applyBorder="1" applyAlignment="1">
      <alignment horizontal="center" vertical="center"/>
    </xf>
    <xf numFmtId="0" fontId="96" fillId="0" borderId="0" xfId="0" applyFont="1" applyAlignment="1">
      <alignment vertical="center"/>
    </xf>
    <xf numFmtId="0" fontId="43" fillId="0" borderId="0" xfId="0" applyFont="1"/>
    <xf numFmtId="0" fontId="43" fillId="0" borderId="0" xfId="0" applyFont="1" applyAlignment="1">
      <alignment vertical="center"/>
    </xf>
    <xf numFmtId="0" fontId="37" fillId="0" borderId="41" xfId="0" applyFont="1" applyBorder="1" applyAlignment="1">
      <alignment vertical="center"/>
    </xf>
    <xf numFmtId="0" fontId="36" fillId="0" borderId="42" xfId="0" applyFont="1" applyBorder="1" applyAlignment="1">
      <alignment vertical="center"/>
    </xf>
    <xf numFmtId="0" fontId="37" fillId="0" borderId="42" xfId="0" applyFont="1" applyBorder="1" applyAlignment="1">
      <alignment vertical="center"/>
    </xf>
    <xf numFmtId="0" fontId="90" fillId="31" borderId="42" xfId="0" applyFont="1" applyFill="1" applyBorder="1" applyAlignment="1">
      <alignment vertical="center"/>
    </xf>
    <xf numFmtId="0" fontId="43" fillId="0" borderId="0" xfId="0" applyFont="1" applyAlignment="1">
      <alignment vertical="center" wrapText="1"/>
    </xf>
    <xf numFmtId="0" fontId="36" fillId="0" borderId="42" xfId="0" applyFont="1" applyBorder="1" applyAlignment="1">
      <alignment vertical="center" wrapText="1"/>
    </xf>
    <xf numFmtId="0" fontId="37" fillId="0" borderId="42" xfId="0" applyFont="1" applyBorder="1" applyAlignment="1">
      <alignment vertical="center" wrapText="1"/>
    </xf>
    <xf numFmtId="0" fontId="91" fillId="31" borderId="24" xfId="0" applyFont="1" applyFill="1" applyBorder="1" applyAlignment="1">
      <alignment horizontal="center" vertical="center"/>
    </xf>
    <xf numFmtId="0" fontId="99" fillId="39" borderId="46" xfId="0" applyFont="1" applyFill="1" applyBorder="1" applyAlignment="1">
      <alignment horizontal="center" vertical="center" wrapText="1"/>
    </xf>
    <xf numFmtId="0" fontId="37" fillId="0" borderId="57" xfId="0" applyFont="1" applyBorder="1" applyAlignment="1">
      <alignment vertical="center"/>
    </xf>
    <xf numFmtId="0" fontId="36" fillId="0" borderId="51" xfId="0" applyFont="1" applyBorder="1" applyAlignment="1">
      <alignment vertical="center" wrapText="1"/>
    </xf>
    <xf numFmtId="0" fontId="37" fillId="0" borderId="51" xfId="0" applyFont="1" applyBorder="1" applyAlignment="1">
      <alignment vertical="center"/>
    </xf>
    <xf numFmtId="14" fontId="90" fillId="31" borderId="51" xfId="0" applyNumberFormat="1" applyFont="1" applyFill="1" applyBorder="1" applyAlignment="1">
      <alignment vertical="center" wrapText="1"/>
    </xf>
    <xf numFmtId="0" fontId="91" fillId="31" borderId="42" xfId="0" applyFont="1" applyFill="1" applyBorder="1" applyAlignment="1">
      <alignment horizontal="center" vertical="center"/>
    </xf>
    <xf numFmtId="0" fontId="101" fillId="31" borderId="51" xfId="0" applyFont="1" applyFill="1" applyBorder="1" applyAlignment="1">
      <alignment horizontal="center" vertical="center"/>
    </xf>
    <xf numFmtId="0" fontId="99" fillId="39" borderId="51" xfId="0" applyFont="1" applyFill="1" applyBorder="1" applyAlignment="1">
      <alignment horizontal="center" vertical="center" wrapText="1"/>
    </xf>
    <xf numFmtId="0" fontId="91" fillId="31" borderId="42" xfId="0" applyFont="1" applyFill="1" applyBorder="1" applyAlignment="1">
      <alignment horizontal="center" vertical="center" wrapText="1"/>
    </xf>
    <xf numFmtId="0" fontId="101" fillId="31" borderId="24" xfId="0" applyFont="1" applyFill="1" applyBorder="1" applyAlignment="1">
      <alignment horizontal="center" vertical="center" wrapText="1"/>
    </xf>
    <xf numFmtId="0" fontId="99" fillId="39" borderId="42" xfId="0" applyFont="1" applyFill="1" applyBorder="1" applyAlignment="1">
      <alignment horizontal="center" vertical="center" wrapText="1"/>
    </xf>
    <xf numFmtId="0" fontId="90" fillId="0" borderId="42" xfId="0" applyFont="1" applyBorder="1" applyAlignment="1">
      <alignment horizontal="center" vertical="center" wrapText="1"/>
    </xf>
    <xf numFmtId="0" fontId="103" fillId="0" borderId="42" xfId="0" applyFont="1" applyBorder="1" applyAlignment="1">
      <alignment horizontal="center" vertical="center" wrapText="1"/>
    </xf>
    <xf numFmtId="0" fontId="103" fillId="39" borderId="42" xfId="0" applyFont="1" applyFill="1" applyBorder="1" applyAlignment="1">
      <alignment horizontal="center" vertical="center" wrapText="1"/>
    </xf>
    <xf numFmtId="0" fontId="104" fillId="0" borderId="0" xfId="0" applyFont="1" applyAlignment="1">
      <alignment vertical="center"/>
    </xf>
    <xf numFmtId="0" fontId="90" fillId="0" borderId="0" xfId="0" applyFont="1" applyAlignment="1">
      <alignment vertical="center"/>
    </xf>
    <xf numFmtId="0" fontId="91" fillId="0" borderId="0" xfId="0" applyFont="1" applyAlignment="1">
      <alignment vertical="center"/>
    </xf>
    <xf numFmtId="0" fontId="105" fillId="0" borderId="0" xfId="0" applyFont="1" applyAlignment="1">
      <alignment vertical="center"/>
    </xf>
    <xf numFmtId="0" fontId="106" fillId="0" borderId="0" xfId="0" applyFont="1" applyAlignment="1">
      <alignment vertical="center"/>
    </xf>
    <xf numFmtId="0" fontId="107" fillId="0" borderId="0" xfId="0" applyFont="1" applyAlignment="1">
      <alignment vertical="center"/>
    </xf>
    <xf numFmtId="0" fontId="108" fillId="0" borderId="0" xfId="0" applyFont="1" applyAlignment="1">
      <alignment vertical="center"/>
    </xf>
    <xf numFmtId="0" fontId="110" fillId="0" borderId="0" xfId="0" applyFont="1" applyAlignment="1">
      <alignment vertical="center"/>
    </xf>
    <xf numFmtId="0" fontId="97" fillId="0" borderId="0" xfId="0" applyFont="1" applyAlignment="1">
      <alignment vertical="center"/>
    </xf>
    <xf numFmtId="0" fontId="111" fillId="0" borderId="0" xfId="2128" applyAlignment="1">
      <alignment vertical="center"/>
    </xf>
    <xf numFmtId="0" fontId="96" fillId="0" borderId="22" xfId="0" applyFont="1" applyBorder="1" applyAlignment="1">
      <alignment vertical="center" wrapText="1"/>
    </xf>
    <xf numFmtId="0" fontId="100" fillId="40" borderId="40" xfId="0" applyFont="1" applyFill="1" applyBorder="1" applyAlignment="1">
      <alignment horizontal="center" vertical="center" wrapText="1"/>
    </xf>
    <xf numFmtId="0" fontId="96" fillId="0" borderId="53" xfId="0" applyFont="1" applyBorder="1" applyAlignment="1">
      <alignment vertical="center" wrapText="1"/>
    </xf>
    <xf numFmtId="0" fontId="100" fillId="40" borderId="41" xfId="0" applyFont="1" applyFill="1" applyBorder="1" applyAlignment="1">
      <alignment horizontal="center" vertical="center" wrapText="1"/>
    </xf>
    <xf numFmtId="181" fontId="74" fillId="0" borderId="0" xfId="1340" applyNumberFormat="1" applyFont="1"/>
    <xf numFmtId="0" fontId="93" fillId="0" borderId="0" xfId="0" applyFont="1" applyAlignment="1">
      <alignment horizontal="center" vertical="center" wrapText="1"/>
    </xf>
    <xf numFmtId="0" fontId="112" fillId="0" borderId="0" xfId="0" applyFont="1" applyAlignment="1">
      <alignment vertical="center"/>
    </xf>
    <xf numFmtId="177" fontId="90" fillId="0" borderId="42" xfId="413" applyFont="1" applyBorder="1" applyAlignment="1">
      <alignment horizontal="center" vertical="center" wrapText="1"/>
    </xf>
    <xf numFmtId="195" fontId="0" fillId="38" borderId="36" xfId="0" applyNumberFormat="1" applyFill="1" applyBorder="1"/>
    <xf numFmtId="179" fontId="74" fillId="0" borderId="10" xfId="414" applyNumberFormat="1" applyFont="1" applyFill="1" applyBorder="1" applyAlignment="1">
      <alignment horizontal="center" wrapText="1"/>
    </xf>
    <xf numFmtId="0" fontId="115" fillId="0" borderId="0" xfId="0" applyFont="1" applyAlignment="1">
      <alignment vertical="center"/>
    </xf>
    <xf numFmtId="0" fontId="116" fillId="0" borderId="0" xfId="0" applyFont="1" applyAlignment="1">
      <alignment vertical="center"/>
    </xf>
    <xf numFmtId="0" fontId="115" fillId="0" borderId="0" xfId="0" applyFont="1" applyAlignment="1">
      <alignment horizontal="justify" vertical="center"/>
    </xf>
    <xf numFmtId="0" fontId="117" fillId="0" borderId="0" xfId="0" applyFont="1" applyAlignment="1">
      <alignment horizontal="justify" vertical="center"/>
    </xf>
    <xf numFmtId="0" fontId="118" fillId="0" borderId="0" xfId="0" applyFont="1" applyAlignment="1">
      <alignment vertical="center"/>
    </xf>
    <xf numFmtId="0" fontId="100" fillId="0" borderId="40" xfId="0" applyFont="1" applyBorder="1" applyAlignment="1">
      <alignment vertical="center"/>
    </xf>
    <xf numFmtId="0" fontId="100" fillId="0" borderId="24" xfId="0" applyFont="1" applyBorder="1" applyAlignment="1">
      <alignment vertical="center"/>
    </xf>
    <xf numFmtId="0" fontId="100" fillId="31" borderId="24" xfId="0" applyFont="1" applyFill="1" applyBorder="1" applyAlignment="1">
      <alignment vertical="center"/>
    </xf>
    <xf numFmtId="0" fontId="100" fillId="31" borderId="41" xfId="0" applyFont="1" applyFill="1" applyBorder="1" applyAlignment="1">
      <alignment vertical="center"/>
    </xf>
    <xf numFmtId="0" fontId="100" fillId="0" borderId="42" xfId="0" applyFont="1" applyBorder="1" applyAlignment="1">
      <alignment vertical="center"/>
    </xf>
    <xf numFmtId="0" fontId="100" fillId="0" borderId="42" xfId="0" applyFont="1" applyBorder="1" applyAlignment="1">
      <alignment horizontal="right" vertical="center"/>
    </xf>
    <xf numFmtId="0" fontId="100" fillId="31" borderId="42" xfId="0" applyFont="1" applyFill="1" applyBorder="1" applyAlignment="1">
      <alignment horizontal="right" vertical="center"/>
    </xf>
    <xf numFmtId="0" fontId="100" fillId="41" borderId="41" xfId="0" applyFont="1" applyFill="1" applyBorder="1" applyAlignment="1">
      <alignment vertical="center"/>
    </xf>
    <xf numFmtId="0" fontId="120" fillId="31" borderId="41" xfId="0" applyFont="1" applyFill="1" applyBorder="1" applyAlignment="1">
      <alignment vertical="center"/>
    </xf>
    <xf numFmtId="0" fontId="100" fillId="0" borderId="41" xfId="0" applyFont="1" applyBorder="1" applyAlignment="1">
      <alignment vertical="center"/>
    </xf>
    <xf numFmtId="0" fontId="121" fillId="0" borderId="42" xfId="0" applyFont="1" applyBorder="1" applyAlignment="1">
      <alignment vertical="center"/>
    </xf>
    <xf numFmtId="0" fontId="120" fillId="0" borderId="41" xfId="0" applyFont="1" applyBorder="1" applyAlignment="1">
      <alignment vertical="center"/>
    </xf>
    <xf numFmtId="0" fontId="121" fillId="0" borderId="41" xfId="0" applyFont="1" applyBorder="1" applyAlignment="1">
      <alignment vertical="center"/>
    </xf>
    <xf numFmtId="0" fontId="122" fillId="0" borderId="42" xfId="0" applyFont="1" applyBorder="1" applyAlignment="1">
      <alignment horizontal="right" vertical="center"/>
    </xf>
    <xf numFmtId="0" fontId="122" fillId="31" borderId="42" xfId="0" applyFont="1" applyFill="1" applyBorder="1" applyAlignment="1">
      <alignment horizontal="right" vertical="center"/>
    </xf>
    <xf numFmtId="0" fontId="124" fillId="0" borderId="0" xfId="0" applyFont="1" applyAlignment="1">
      <alignment vertical="center"/>
    </xf>
    <xf numFmtId="0" fontId="100" fillId="0" borderId="0" xfId="0" applyFont="1" applyAlignment="1">
      <alignment vertical="center"/>
    </xf>
    <xf numFmtId="0" fontId="100" fillId="0" borderId="0" xfId="0" applyFont="1" applyAlignment="1">
      <alignment horizontal="right" vertical="center"/>
    </xf>
    <xf numFmtId="0" fontId="120" fillId="0" borderId="0" xfId="0" applyFont="1" applyAlignment="1">
      <alignment vertical="center"/>
    </xf>
    <xf numFmtId="0" fontId="127" fillId="0" borderId="0" xfId="0" applyFont="1" applyAlignment="1">
      <alignment vertical="center"/>
    </xf>
    <xf numFmtId="0" fontId="105" fillId="0" borderId="0" xfId="0" applyFont="1" applyAlignment="1">
      <alignment horizontal="left" vertical="center" indent="1"/>
    </xf>
    <xf numFmtId="0" fontId="123" fillId="0" borderId="0" xfId="0" applyFont="1" applyAlignment="1">
      <alignment vertical="center"/>
    </xf>
    <xf numFmtId="0" fontId="128" fillId="0" borderId="0" xfId="0" applyFont="1" applyAlignment="1">
      <alignment vertical="center"/>
    </xf>
    <xf numFmtId="0" fontId="36" fillId="0" borderId="10" xfId="1942" applyFont="1" applyBorder="1" applyAlignment="1" applyProtection="1">
      <alignment horizontal="left"/>
      <protection locked="0"/>
    </xf>
    <xf numFmtId="0" fontId="37" fillId="0" borderId="10" xfId="1942" applyFont="1" applyBorder="1" applyAlignment="1" applyProtection="1">
      <alignment horizontal="left"/>
      <protection locked="0"/>
    </xf>
    <xf numFmtId="182" fontId="36" fillId="0" borderId="10" xfId="1942" applyNumberFormat="1" applyFont="1" applyBorder="1" applyAlignment="1" applyProtection="1">
      <alignment horizontal="left"/>
      <protection locked="0"/>
    </xf>
    <xf numFmtId="0" fontId="76" fillId="0" borderId="0" xfId="2129" applyFont="1" applyAlignment="1">
      <alignment horizontal="center" vertical="center"/>
    </xf>
    <xf numFmtId="0" fontId="77" fillId="0" borderId="10" xfId="1550" applyFont="1" applyBorder="1" applyAlignment="1">
      <alignment horizontal="center" vertical="center"/>
    </xf>
    <xf numFmtId="14" fontId="77" fillId="0" borderId="10" xfId="1550" applyNumberFormat="1" applyFont="1" applyBorder="1" applyAlignment="1">
      <alignment horizontal="center" vertical="center"/>
    </xf>
    <xf numFmtId="0" fontId="77" fillId="31" borderId="10" xfId="1550" applyFont="1" applyFill="1" applyBorder="1" applyAlignment="1">
      <alignment horizontal="center" vertical="center" wrapText="1"/>
    </xf>
    <xf numFmtId="0" fontId="77" fillId="0" borderId="10" xfId="1550" applyFont="1" applyBorder="1" applyAlignment="1">
      <alignment horizontal="center" vertical="center" wrapText="1"/>
    </xf>
    <xf numFmtId="0" fontId="78" fillId="35" borderId="10" xfId="1550" applyFont="1" applyFill="1" applyBorder="1" applyAlignment="1">
      <alignment horizontal="center" vertical="center" wrapText="1"/>
    </xf>
    <xf numFmtId="176" fontId="78" fillId="35" borderId="10" xfId="1550" applyNumberFormat="1" applyFont="1" applyFill="1" applyBorder="1" applyAlignment="1">
      <alignment horizontal="center" vertical="center"/>
    </xf>
    <xf numFmtId="0" fontId="78" fillId="0" borderId="37" xfId="2129" applyFont="1" applyBorder="1" applyAlignment="1">
      <alignment horizontal="center" vertical="center"/>
    </xf>
    <xf numFmtId="0" fontId="78" fillId="0" borderId="10" xfId="2129" applyFont="1" applyBorder="1" applyAlignment="1">
      <alignment horizontal="center" vertical="center"/>
    </xf>
    <xf numFmtId="0" fontId="77" fillId="32" borderId="10" xfId="1550" applyFont="1" applyFill="1" applyBorder="1" applyAlignment="1">
      <alignment horizontal="center" vertical="center" wrapText="1"/>
    </xf>
    <xf numFmtId="0" fontId="77" fillId="30" borderId="10" xfId="1550" applyFont="1" applyFill="1" applyBorder="1" applyAlignment="1">
      <alignment horizontal="center" vertical="center"/>
    </xf>
    <xf numFmtId="0" fontId="77" fillId="30" borderId="10" xfId="1550" applyFont="1" applyFill="1" applyBorder="1" applyAlignment="1">
      <alignment horizontal="center" vertical="center" wrapText="1"/>
    </xf>
    <xf numFmtId="0" fontId="87" fillId="31" borderId="37" xfId="1550" applyFont="1" applyFill="1" applyBorder="1" applyAlignment="1">
      <alignment horizontal="center" vertical="center" wrapText="1"/>
    </xf>
    <xf numFmtId="0" fontId="87" fillId="31" borderId="10" xfId="1550" applyFont="1" applyFill="1" applyBorder="1" applyAlignment="1">
      <alignment horizontal="center" vertical="center" wrapText="1"/>
    </xf>
    <xf numFmtId="0" fontId="76" fillId="0" borderId="10" xfId="1550" applyFont="1" applyBorder="1" applyAlignment="1">
      <alignment horizontal="center" vertical="center" wrapText="1"/>
    </xf>
    <xf numFmtId="0" fontId="76" fillId="0" borderId="37" xfId="2129" applyFont="1" applyBorder="1" applyAlignment="1">
      <alignment vertical="center" wrapText="1"/>
    </xf>
    <xf numFmtId="177" fontId="76" fillId="33" borderId="37" xfId="2130" applyFont="1" applyFill="1" applyBorder="1" applyAlignment="1">
      <alignment horizontal="center" vertical="center" wrapText="1"/>
    </xf>
    <xf numFmtId="177" fontId="76" fillId="33" borderId="10" xfId="2130" applyFont="1" applyFill="1" applyBorder="1" applyAlignment="1">
      <alignment horizontal="center" vertical="center" wrapText="1"/>
    </xf>
    <xf numFmtId="180" fontId="76" fillId="0" borderId="10" xfId="1550" applyNumberFormat="1" applyFont="1" applyBorder="1" applyAlignment="1">
      <alignment horizontal="center" vertical="center"/>
    </xf>
    <xf numFmtId="3" fontId="76" fillId="0" borderId="10" xfId="1550" applyNumberFormat="1" applyFont="1" applyBorder="1" applyAlignment="1">
      <alignment horizontal="center" vertical="center"/>
    </xf>
    <xf numFmtId="179" fontId="76" fillId="0" borderId="10" xfId="426" applyNumberFormat="1" applyFont="1" applyFill="1" applyBorder="1" applyAlignment="1">
      <alignment horizontal="center" vertical="center" wrapText="1"/>
    </xf>
    <xf numFmtId="179" fontId="76" fillId="0" borderId="10" xfId="1550" applyNumberFormat="1" applyFont="1" applyBorder="1" applyAlignment="1">
      <alignment horizontal="center" vertical="center" wrapText="1"/>
    </xf>
    <xf numFmtId="0" fontId="0" fillId="0" borderId="0" xfId="2131" applyFont="1"/>
    <xf numFmtId="0" fontId="74" fillId="0" borderId="0" xfId="2131" applyFont="1"/>
    <xf numFmtId="0" fontId="9" fillId="0" borderId="0" xfId="2131"/>
    <xf numFmtId="190" fontId="74" fillId="29" borderId="10" xfId="405" applyNumberFormat="1" applyFont="1" applyFill="1" applyBorder="1" applyAlignment="1">
      <alignment horizontal="center" wrapText="1"/>
    </xf>
    <xf numFmtId="190" fontId="74" fillId="0" borderId="10" xfId="405" applyNumberFormat="1" applyFont="1" applyFill="1" applyBorder="1" applyAlignment="1">
      <alignment horizontal="center" wrapText="1"/>
    </xf>
    <xf numFmtId="0" fontId="10" fillId="29" borderId="10" xfId="1217" applyFill="1" applyBorder="1" applyAlignment="1">
      <alignment horizontal="center" wrapText="1"/>
    </xf>
    <xf numFmtId="2" fontId="75" fillId="31" borderId="10" xfId="1217" applyNumberFormat="1" applyFont="1" applyFill="1" applyBorder="1" applyAlignment="1">
      <alignment horizontal="center"/>
    </xf>
    <xf numFmtId="190" fontId="74" fillId="31" borderId="10" xfId="405" applyNumberFormat="1" applyFont="1" applyFill="1" applyBorder="1" applyAlignment="1">
      <alignment horizontal="center" wrapText="1"/>
    </xf>
    <xf numFmtId="0" fontId="74" fillId="31" borderId="10" xfId="1217" applyFont="1" applyFill="1" applyBorder="1" applyAlignment="1">
      <alignment horizontal="center" wrapText="1"/>
    </xf>
    <xf numFmtId="0" fontId="10" fillId="0" borderId="82" xfId="1220" applyBorder="1" applyAlignment="1">
      <alignment horizontal="center" wrapText="1"/>
    </xf>
    <xf numFmtId="0" fontId="74" fillId="0" borderId="21" xfId="614" applyFont="1" applyBorder="1" applyAlignment="1">
      <alignment horizontal="center" vertical="center" wrapText="1"/>
    </xf>
    <xf numFmtId="0" fontId="74" fillId="0" borderId="72" xfId="614" applyFont="1" applyBorder="1" applyAlignment="1">
      <alignment horizontal="center" vertical="center" wrapText="1"/>
    </xf>
    <xf numFmtId="0" fontId="9" fillId="0" borderId="21" xfId="614" applyFont="1" applyBorder="1" applyAlignment="1">
      <alignment horizontal="center" vertical="center" wrapText="1"/>
    </xf>
    <xf numFmtId="0" fontId="9" fillId="0" borderId="72" xfId="614" applyFont="1" applyBorder="1" applyAlignment="1">
      <alignment horizontal="center" vertical="center" wrapText="1"/>
    </xf>
    <xf numFmtId="0" fontId="75" fillId="31" borderId="11" xfId="1219" applyFont="1" applyFill="1" applyBorder="1" applyAlignment="1">
      <alignment horizontal="left" vertical="center"/>
    </xf>
    <xf numFmtId="0" fontId="75" fillId="31" borderId="12" xfId="1219" applyFont="1" applyFill="1" applyBorder="1" applyAlignment="1">
      <alignment horizontal="left" vertical="center"/>
    </xf>
    <xf numFmtId="0" fontId="75" fillId="31" borderId="13" xfId="1219" applyFont="1" applyFill="1" applyBorder="1" applyAlignment="1">
      <alignment horizontal="left" vertical="center"/>
    </xf>
    <xf numFmtId="0" fontId="10" fillId="0" borderId="10" xfId="1219" applyBorder="1" applyAlignment="1">
      <alignment horizontal="center" vertical="center" wrapText="1"/>
    </xf>
    <xf numFmtId="0" fontId="0" fillId="0" borderId="10" xfId="1219" applyFont="1" applyBorder="1" applyAlignment="1">
      <alignment horizontal="center" vertical="center" wrapText="1"/>
    </xf>
    <xf numFmtId="0" fontId="0" fillId="0" borderId="21" xfId="614" applyFont="1" applyBorder="1" applyAlignment="1">
      <alignment horizontal="center" vertical="center" wrapText="1"/>
    </xf>
    <xf numFmtId="0" fontId="0" fillId="0" borderId="72" xfId="614" applyFont="1" applyBorder="1" applyAlignment="1">
      <alignment horizontal="center" vertical="center" wrapText="1"/>
    </xf>
    <xf numFmtId="0" fontId="35" fillId="0" borderId="10" xfId="1219" applyFont="1" applyBorder="1" applyAlignment="1">
      <alignment horizontal="center" vertical="center" wrapText="1"/>
    </xf>
    <xf numFmtId="190" fontId="30" fillId="0" borderId="10" xfId="405" applyNumberFormat="1" applyFont="1" applyBorder="1" applyAlignment="1">
      <alignment horizontal="center" vertical="center"/>
    </xf>
    <xf numFmtId="0" fontId="30" fillId="0" borderId="10" xfId="1219" applyFont="1" applyBorder="1" applyAlignment="1">
      <alignment horizontal="center" vertical="center"/>
    </xf>
    <xf numFmtId="0" fontId="30" fillId="0" borderId="10" xfId="1219" applyFont="1" applyBorder="1" applyAlignment="1">
      <alignment horizontal="center" vertical="center" wrapText="1"/>
    </xf>
    <xf numFmtId="183" fontId="33" fillId="31" borderId="36" xfId="1219" applyNumberFormat="1" applyFont="1" applyFill="1" applyBorder="1" applyAlignment="1">
      <alignment horizontal="center" vertical="center" wrapText="1"/>
    </xf>
    <xf numFmtId="0" fontId="30" fillId="0" borderId="36" xfId="1219" applyFont="1" applyBorder="1" applyAlignment="1">
      <alignment horizontal="center" vertical="center" wrapText="1"/>
    </xf>
    <xf numFmtId="0" fontId="30" fillId="0" borderId="21" xfId="1219" applyFont="1" applyBorder="1" applyAlignment="1">
      <alignment horizontal="center" vertical="center" wrapText="1"/>
    </xf>
    <xf numFmtId="0" fontId="30" fillId="0" borderId="74" xfId="1219" applyFont="1" applyBorder="1" applyAlignment="1">
      <alignment horizontal="center" vertical="center" wrapText="1"/>
    </xf>
    <xf numFmtId="0" fontId="30" fillId="0" borderId="72" xfId="1219" applyFont="1" applyBorder="1" applyAlignment="1">
      <alignment horizontal="center" vertical="center" wrapText="1"/>
    </xf>
    <xf numFmtId="0" fontId="30" fillId="0" borderId="68" xfId="1942" applyFont="1" applyBorder="1" applyAlignment="1" applyProtection="1">
      <alignment horizontal="left"/>
      <protection locked="0"/>
    </xf>
    <xf numFmtId="0" fontId="37" fillId="0" borderId="10" xfId="1942" applyFont="1" applyBorder="1" applyAlignment="1" applyProtection="1">
      <alignment horizontal="left"/>
      <protection locked="0"/>
    </xf>
    <xf numFmtId="0" fontId="37" fillId="0" borderId="16" xfId="1942" applyFont="1" applyBorder="1" applyAlignment="1" applyProtection="1">
      <alignment horizontal="left"/>
      <protection locked="0"/>
    </xf>
    <xf numFmtId="0" fontId="36" fillId="0" borderId="68" xfId="1942" applyFont="1" applyBorder="1" applyAlignment="1" applyProtection="1">
      <alignment horizontal="left"/>
      <protection locked="0"/>
    </xf>
    <xf numFmtId="0" fontId="37" fillId="0" borderId="68" xfId="1942" applyFont="1" applyBorder="1" applyAlignment="1" applyProtection="1">
      <alignment horizontal="left"/>
      <protection locked="0"/>
    </xf>
    <xf numFmtId="179" fontId="36" fillId="0" borderId="68" xfId="1942" applyNumberFormat="1" applyFont="1" applyBorder="1" applyAlignment="1" applyProtection="1">
      <alignment horizontal="left"/>
      <protection locked="0"/>
    </xf>
    <xf numFmtId="179" fontId="36" fillId="0" borderId="61" xfId="1942" applyNumberFormat="1" applyFont="1" applyBorder="1" applyAlignment="1" applyProtection="1">
      <alignment horizontal="left"/>
      <protection locked="0"/>
    </xf>
    <xf numFmtId="0" fontId="36" fillId="0" borderId="10" xfId="1942" applyFont="1" applyBorder="1" applyAlignment="1" applyProtection="1">
      <alignment horizontal="left"/>
      <protection locked="0"/>
    </xf>
    <xf numFmtId="0" fontId="36" fillId="0" borderId="81" xfId="1942" applyFont="1" applyBorder="1" applyAlignment="1" applyProtection="1">
      <alignment horizontal="left"/>
      <protection locked="0"/>
    </xf>
    <xf numFmtId="179" fontId="36" fillId="0" borderId="10" xfId="1942" applyNumberFormat="1" applyFont="1" applyBorder="1" applyAlignment="1" applyProtection="1">
      <alignment horizontal="left"/>
      <protection locked="0"/>
    </xf>
    <xf numFmtId="179" fontId="36" fillId="0" borderId="81" xfId="1942" applyNumberFormat="1" applyFont="1" applyBorder="1" applyAlignment="1" applyProtection="1">
      <alignment horizontal="left"/>
      <protection locked="0"/>
    </xf>
    <xf numFmtId="0" fontId="36" fillId="0" borderId="16" xfId="1942" applyFont="1" applyBorder="1" applyAlignment="1" applyProtection="1">
      <alignment horizontal="left"/>
      <protection locked="0"/>
    </xf>
    <xf numFmtId="179" fontId="36" fillId="0" borderId="16" xfId="1942" applyNumberFormat="1" applyFont="1" applyBorder="1" applyAlignment="1" applyProtection="1">
      <alignment horizontal="left"/>
      <protection locked="0"/>
    </xf>
    <xf numFmtId="179" fontId="36" fillId="0" borderId="15" xfId="1942" applyNumberFormat="1" applyFont="1" applyBorder="1" applyAlignment="1" applyProtection="1">
      <alignment horizontal="left"/>
      <protection locked="0"/>
    </xf>
    <xf numFmtId="0" fontId="77" fillId="0" borderId="20" xfId="1550" applyFont="1" applyBorder="1" applyAlignment="1">
      <alignment horizontal="center" vertical="center"/>
    </xf>
    <xf numFmtId="0" fontId="77" fillId="0" borderId="18" xfId="1550" applyFont="1" applyBorder="1" applyAlignment="1">
      <alignment horizontal="center" vertical="center"/>
    </xf>
    <xf numFmtId="0" fontId="77" fillId="0" borderId="19" xfId="1550" applyFont="1" applyBorder="1" applyAlignment="1">
      <alignment horizontal="center" vertical="center"/>
    </xf>
    <xf numFmtId="0" fontId="77" fillId="32" borderId="37" xfId="1550" applyFont="1" applyFill="1" applyBorder="1" applyAlignment="1">
      <alignment horizontal="center" vertical="center"/>
    </xf>
    <xf numFmtId="0" fontId="77" fillId="32" borderId="38" xfId="1550" applyFont="1" applyFill="1" applyBorder="1" applyAlignment="1">
      <alignment horizontal="center" vertical="center"/>
    </xf>
    <xf numFmtId="0" fontId="77" fillId="32" borderId="39" xfId="1550" applyFont="1" applyFill="1" applyBorder="1" applyAlignment="1">
      <alignment horizontal="center" vertical="center"/>
    </xf>
    <xf numFmtId="0" fontId="78" fillId="33" borderId="10" xfId="1550" applyFont="1" applyFill="1" applyBorder="1" applyAlignment="1">
      <alignment horizontal="center" vertical="center" wrapText="1"/>
    </xf>
    <xf numFmtId="0" fontId="76" fillId="0" borderId="10" xfId="1550" applyFont="1" applyBorder="1" applyAlignment="1">
      <alignment horizontal="center" vertical="center" wrapText="1"/>
    </xf>
    <xf numFmtId="0" fontId="76" fillId="0" borderId="10" xfId="1218" applyFont="1" applyBorder="1" applyAlignment="1" applyProtection="1">
      <alignment horizontal="center" vertical="center" wrapText="1"/>
      <protection locked="0"/>
    </xf>
    <xf numFmtId="0" fontId="76" fillId="0" borderId="19" xfId="1550" applyFont="1" applyBorder="1" applyAlignment="1">
      <alignment horizontal="center" vertical="center" wrapText="1"/>
    </xf>
    <xf numFmtId="0" fontId="76" fillId="0" borderId="17" xfId="1550" applyFont="1" applyBorder="1" applyAlignment="1">
      <alignment horizontal="center" vertical="center" wrapText="1"/>
    </xf>
    <xf numFmtId="0" fontId="76" fillId="0" borderId="34" xfId="1550" applyFont="1" applyBorder="1" applyAlignment="1">
      <alignment horizontal="center" vertical="center" wrapText="1"/>
    </xf>
    <xf numFmtId="0" fontId="77" fillId="31" borderId="37" xfId="1550" applyFont="1" applyFill="1" applyBorder="1" applyAlignment="1">
      <alignment horizontal="center" vertical="center" wrapText="1"/>
    </xf>
    <xf numFmtId="0" fontId="77" fillId="31" borderId="39" xfId="1550" applyFont="1" applyFill="1" applyBorder="1" applyAlignment="1">
      <alignment horizontal="center" vertical="center" wrapText="1"/>
    </xf>
    <xf numFmtId="0" fontId="78" fillId="33" borderId="36" xfId="1550" applyFont="1" applyFill="1" applyBorder="1" applyAlignment="1">
      <alignment horizontal="center" vertical="center" wrapText="1"/>
    </xf>
    <xf numFmtId="0" fontId="76" fillId="0" borderId="36" xfId="1550" applyFont="1" applyBorder="1" applyAlignment="1">
      <alignment horizontal="center" vertical="center" wrapText="1"/>
    </xf>
    <xf numFmtId="0" fontId="76" fillId="0" borderId="36" xfId="1218" applyFont="1" applyBorder="1" applyAlignment="1" applyProtection="1">
      <alignment horizontal="center" vertical="center" wrapText="1"/>
      <protection locked="0"/>
    </xf>
    <xf numFmtId="0" fontId="37" fillId="0" borderId="48" xfId="0" applyFont="1" applyBorder="1" applyAlignment="1">
      <alignment horizontal="center" vertical="center" wrapText="1"/>
    </xf>
    <xf numFmtId="0" fontId="37" fillId="0" borderId="80" xfId="0" applyFont="1" applyBorder="1" applyAlignment="1">
      <alignment horizontal="center" vertical="center" wrapText="1"/>
    </xf>
    <xf numFmtId="0" fontId="37" fillId="0" borderId="75" xfId="0" applyFont="1" applyBorder="1" applyAlignment="1">
      <alignment horizontal="center" vertical="center" wrapText="1"/>
    </xf>
    <xf numFmtId="0" fontId="37" fillId="0" borderId="76" xfId="0" applyFont="1" applyBorder="1" applyAlignment="1">
      <alignment horizontal="center" vertical="center" wrapText="1"/>
    </xf>
    <xf numFmtId="0" fontId="37" fillId="0" borderId="77" xfId="0" applyFont="1" applyBorder="1" applyAlignment="1">
      <alignment horizontal="center" vertical="center" wrapText="1"/>
    </xf>
    <xf numFmtId="0" fontId="37" fillId="0" borderId="78" xfId="0" applyFont="1" applyBorder="1" applyAlignment="1">
      <alignment horizontal="center" vertical="center" wrapText="1"/>
    </xf>
    <xf numFmtId="0" fontId="90" fillId="0" borderId="79" xfId="0" applyFont="1" applyBorder="1" applyAlignment="1">
      <alignment vertical="center" wrapText="1"/>
    </xf>
    <xf numFmtId="0" fontId="90" fillId="0" borderId="55" xfId="0" applyFont="1" applyBorder="1" applyAlignment="1">
      <alignment vertical="center" wrapText="1"/>
    </xf>
    <xf numFmtId="0" fontId="90" fillId="0" borderId="0" xfId="0" applyFont="1" applyAlignment="1">
      <alignment vertical="center"/>
    </xf>
    <xf numFmtId="0" fontId="98" fillId="36" borderId="22" xfId="0" applyFont="1" applyFill="1" applyBorder="1" applyAlignment="1">
      <alignment horizontal="center" vertical="center"/>
    </xf>
    <xf numFmtId="0" fontId="98" fillId="36" borderId="23" xfId="0" applyFont="1" applyFill="1" applyBorder="1" applyAlignment="1">
      <alignment horizontal="center" vertical="center"/>
    </xf>
    <xf numFmtId="0" fontId="98" fillId="36" borderId="55" xfId="0" applyFont="1" applyFill="1" applyBorder="1" applyAlignment="1">
      <alignment horizontal="center" vertical="center"/>
    </xf>
    <xf numFmtId="0" fontId="99" fillId="31" borderId="47" xfId="0" applyFont="1" applyFill="1" applyBorder="1" applyAlignment="1">
      <alignment horizontal="center" vertical="center" wrapText="1"/>
    </xf>
    <xf numFmtId="0" fontId="99" fillId="31" borderId="57" xfId="0" applyFont="1" applyFill="1" applyBorder="1" applyAlignment="1">
      <alignment horizontal="center" vertical="center" wrapText="1"/>
    </xf>
    <xf numFmtId="0" fontId="99" fillId="31" borderId="59" xfId="0" applyFont="1" applyFill="1" applyBorder="1" applyAlignment="1">
      <alignment horizontal="center" vertical="center" wrapText="1"/>
    </xf>
    <xf numFmtId="0" fontId="102" fillId="31" borderId="22" xfId="0" applyFont="1" applyFill="1" applyBorder="1" applyAlignment="1">
      <alignment horizontal="center" vertical="center"/>
    </xf>
    <xf numFmtId="0" fontId="102" fillId="31" borderId="55" xfId="0" applyFont="1" applyFill="1" applyBorder="1" applyAlignment="1">
      <alignment horizontal="center" vertical="center"/>
    </xf>
    <xf numFmtId="0" fontId="91" fillId="31" borderId="79" xfId="0" applyFont="1" applyFill="1" applyBorder="1" applyAlignment="1">
      <alignment horizontal="center" vertical="center" wrapText="1"/>
    </xf>
    <xf numFmtId="0" fontId="91" fillId="31" borderId="55" xfId="0" applyFont="1" applyFill="1" applyBorder="1" applyAlignment="1">
      <alignment horizontal="center" vertical="center" wrapText="1"/>
    </xf>
    <xf numFmtId="0" fontId="77" fillId="0" borderId="37" xfId="1550" applyFont="1" applyBorder="1" applyAlignment="1">
      <alignment horizontal="center" vertical="center"/>
    </xf>
    <xf numFmtId="0" fontId="77" fillId="0" borderId="38" xfId="1550" applyFont="1" applyBorder="1" applyAlignment="1">
      <alignment horizontal="center" vertical="center"/>
    </xf>
    <xf numFmtId="0" fontId="77" fillId="0" borderId="39" xfId="1550" applyFont="1" applyBorder="1" applyAlignment="1">
      <alignment horizontal="center" vertical="center"/>
    </xf>
    <xf numFmtId="0" fontId="78" fillId="33" borderId="21" xfId="1550" applyFont="1" applyFill="1" applyBorder="1" applyAlignment="1">
      <alignment horizontal="center" vertical="center" wrapText="1"/>
    </xf>
    <xf numFmtId="0" fontId="78" fillId="33" borderId="74" xfId="1550" applyFont="1" applyFill="1" applyBorder="1" applyAlignment="1">
      <alignment horizontal="center" vertical="center" wrapText="1"/>
    </xf>
    <xf numFmtId="0" fontId="78" fillId="33" borderId="72" xfId="1550" applyFont="1" applyFill="1" applyBorder="1" applyAlignment="1">
      <alignment horizontal="center" vertical="center" wrapText="1"/>
    </xf>
    <xf numFmtId="0" fontId="76" fillId="0" borderId="21" xfId="1550" applyFont="1" applyBorder="1" applyAlignment="1">
      <alignment horizontal="center" vertical="center" wrapText="1"/>
    </xf>
    <xf numFmtId="0" fontId="76" fillId="0" borderId="74" xfId="1550" applyFont="1" applyBorder="1" applyAlignment="1">
      <alignment horizontal="center" vertical="center" wrapText="1"/>
    </xf>
    <xf numFmtId="0" fontId="76" fillId="0" borderId="72" xfId="1550" applyFont="1" applyBorder="1" applyAlignment="1">
      <alignment horizontal="center" vertical="center" wrapText="1"/>
    </xf>
    <xf numFmtId="0" fontId="76" fillId="0" borderId="21" xfId="1218" applyFont="1" applyBorder="1" applyAlignment="1" applyProtection="1">
      <alignment horizontal="center" vertical="center" wrapText="1"/>
      <protection locked="0"/>
    </xf>
    <xf numFmtId="0" fontId="76" fillId="0" borderId="74" xfId="1218" applyFont="1" applyBorder="1" applyAlignment="1" applyProtection="1">
      <alignment horizontal="center" vertical="center" wrapText="1"/>
      <protection locked="0"/>
    </xf>
    <xf numFmtId="0" fontId="76" fillId="0" borderId="72" xfId="1218" applyFont="1" applyBorder="1" applyAlignment="1" applyProtection="1">
      <alignment horizontal="center" vertical="center" wrapText="1"/>
      <protection locked="0"/>
    </xf>
    <xf numFmtId="0" fontId="77" fillId="31" borderId="49" xfId="1550" applyFont="1" applyFill="1" applyBorder="1" applyAlignment="1">
      <alignment horizontal="center" vertical="center" wrapText="1"/>
    </xf>
    <xf numFmtId="0" fontId="77" fillId="31" borderId="54" xfId="1550" applyFont="1" applyFill="1" applyBorder="1" applyAlignment="1">
      <alignment horizontal="center" vertical="center" wrapText="1"/>
    </xf>
    <xf numFmtId="0" fontId="77" fillId="31" borderId="50" xfId="1550" applyFont="1" applyFill="1" applyBorder="1" applyAlignment="1">
      <alignment horizontal="center" vertical="center" wrapText="1"/>
    </xf>
    <xf numFmtId="0" fontId="77" fillId="31" borderId="22" xfId="0" applyFont="1" applyFill="1" applyBorder="1" applyAlignment="1">
      <alignment horizontal="center" vertical="center" wrapText="1"/>
    </xf>
    <xf numFmtId="0" fontId="77" fillId="31" borderId="24" xfId="0" applyFont="1" applyFill="1" applyBorder="1" applyAlignment="1">
      <alignment horizontal="center" vertical="center" wrapText="1"/>
    </xf>
    <xf numFmtId="0" fontId="88" fillId="36" borderId="22" xfId="0" applyFont="1" applyFill="1" applyBorder="1" applyAlignment="1">
      <alignment horizontal="center" vertical="center"/>
    </xf>
    <xf numFmtId="0" fontId="88" fillId="36" borderId="23" xfId="0" applyFont="1" applyFill="1" applyBorder="1" applyAlignment="1">
      <alignment horizontal="center" vertical="center"/>
    </xf>
    <xf numFmtId="0" fontId="88" fillId="36" borderId="55" xfId="0" applyFont="1" applyFill="1" applyBorder="1" applyAlignment="1">
      <alignment horizontal="center" vertical="center"/>
    </xf>
    <xf numFmtId="0" fontId="93" fillId="31" borderId="48" xfId="0" applyFont="1" applyFill="1" applyBorder="1" applyAlignment="1">
      <alignment horizontal="center" vertical="center"/>
    </xf>
    <xf numFmtId="0" fontId="93" fillId="31" borderId="64" xfId="0" applyFont="1" applyFill="1" applyBorder="1" applyAlignment="1">
      <alignment horizontal="center" vertical="center"/>
    </xf>
    <xf numFmtId="0" fontId="93" fillId="31" borderId="46" xfId="0" applyFont="1" applyFill="1" applyBorder="1" applyAlignment="1">
      <alignment horizontal="center" vertical="center"/>
    </xf>
    <xf numFmtId="0" fontId="36" fillId="0" borderId="14"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65" xfId="0" applyFont="1" applyBorder="1" applyAlignment="1">
      <alignment horizontal="center" vertical="center" wrapText="1"/>
    </xf>
    <xf numFmtId="0" fontId="36" fillId="0" borderId="35" xfId="0" applyFont="1" applyBorder="1" applyAlignment="1">
      <alignment horizontal="center" vertical="center" wrapText="1"/>
    </xf>
    <xf numFmtId="0" fontId="36" fillId="0" borderId="36" xfId="0" applyFont="1" applyBorder="1" applyAlignment="1">
      <alignment horizontal="center" vertical="center" wrapText="1"/>
    </xf>
    <xf numFmtId="0" fontId="36" fillId="0" borderId="37" xfId="0" applyFont="1" applyBorder="1" applyAlignment="1">
      <alignment horizontal="center" vertical="center" wrapText="1"/>
    </xf>
    <xf numFmtId="0" fontId="36" fillId="0" borderId="44" xfId="0" applyFont="1" applyBorder="1" applyAlignment="1">
      <alignment horizontal="center" vertical="center" wrapText="1"/>
    </xf>
    <xf numFmtId="0" fontId="36" fillId="0" borderId="21" xfId="0" applyFont="1" applyBorder="1" applyAlignment="1">
      <alignment horizontal="center" vertical="center" wrapText="1"/>
    </xf>
    <xf numFmtId="0" fontId="36" fillId="0" borderId="20" xfId="0" applyFont="1" applyBorder="1" applyAlignment="1">
      <alignment horizontal="center" vertical="center" wrapText="1"/>
    </xf>
    <xf numFmtId="0" fontId="36" fillId="0" borderId="67" xfId="0" applyFont="1" applyBorder="1" applyAlignment="1">
      <alignment horizontal="center" vertical="center" wrapText="1"/>
    </xf>
    <xf numFmtId="0" fontId="36" fillId="0" borderId="68" xfId="0" applyFont="1" applyBorder="1" applyAlignment="1">
      <alignment horizontal="center" vertical="center" wrapText="1"/>
    </xf>
    <xf numFmtId="0" fontId="36" fillId="0" borderId="69" xfId="0" applyFont="1" applyBorder="1" applyAlignment="1">
      <alignment horizontal="center" vertical="center" wrapText="1"/>
    </xf>
    <xf numFmtId="0" fontId="93" fillId="31" borderId="53" xfId="0" applyFont="1" applyFill="1" applyBorder="1" applyAlignment="1">
      <alignment horizontal="center" vertical="center"/>
    </xf>
    <xf numFmtId="0" fontId="93" fillId="31" borderId="56" xfId="0" applyFont="1" applyFill="1" applyBorder="1" applyAlignment="1">
      <alignment horizontal="center" vertical="center"/>
    </xf>
    <xf numFmtId="0" fontId="93" fillId="31" borderId="42" xfId="0" applyFont="1" applyFill="1" applyBorder="1" applyAlignment="1">
      <alignment horizontal="center" vertical="center"/>
    </xf>
    <xf numFmtId="0" fontId="91" fillId="31" borderId="47" xfId="0" applyFont="1" applyFill="1" applyBorder="1" applyAlignment="1">
      <alignment horizontal="center" vertical="center" wrapText="1"/>
    </xf>
    <xf numFmtId="0" fontId="91" fillId="31" borderId="41" xfId="0" applyFont="1" applyFill="1" applyBorder="1" applyAlignment="1">
      <alignment horizontal="center" vertical="center" wrapText="1"/>
    </xf>
  </cellXfs>
  <cellStyles count="2132">
    <cellStyle name=" 1" xfId="1" xr:uid="{00000000-0005-0000-0000-000000000000}"/>
    <cellStyle name=" 1 2" xfId="2" xr:uid="{00000000-0005-0000-0000-000001000000}"/>
    <cellStyle name=" 1 2 2" xfId="1561" xr:uid="{00000000-0005-0000-0000-000002000000}"/>
    <cellStyle name=" 1 3" xfId="1560" xr:uid="{00000000-0005-0000-0000-000003000000}"/>
    <cellStyle name=" 3]_x000a__x000a_Zoomed=1_x000a__x000a_Row=128_x000a__x000a_Column=101_x000a__x000a_Height=300_x000a__x000a_Width=301_x000a__x000a_FontName=System_x000a__x000a_FontStyle=1_x000a__x000a_FontSize=12_x000a__x000a_PrtFontNa" xfId="3" xr:uid="{00000000-0005-0000-0000-000004000000}"/>
    <cellStyle name="_2011Chuanyang产品价格调整-Jane" xfId="4" xr:uid="{00000000-0005-0000-0000-000005000000}"/>
    <cellStyle name="_Accent Chair warehouse item list 110121" xfId="5" xr:uid="{00000000-0005-0000-0000-000006000000}"/>
    <cellStyle name="_Accent Chair warehouse item list 110121 2" xfId="1562" xr:uid="{00000000-0005-0000-0000-000007000000}"/>
    <cellStyle name="_Accent Chair warehouse item list 110121_JLA Accents 4-2013 - Michelle 2 Price" xfId="6" xr:uid="{00000000-0005-0000-0000-000008000000}"/>
    <cellStyle name="_Accent Chair warehouse item list 110121_JLA Accents 4-2013 - Michelle 2 Price 2" xfId="1563" xr:uid="{00000000-0005-0000-0000-000009000000}"/>
    <cellStyle name="_Anna's Linen Electric 90105" xfId="7" xr:uid="{00000000-0005-0000-0000-00000A000000}"/>
    <cellStyle name="_Anna's Linen Electric 90105 2" xfId="8" xr:uid="{00000000-0005-0000-0000-00000B000000}"/>
    <cellStyle name="_Anna's Linen Electric 90105 2 2" xfId="1565" xr:uid="{00000000-0005-0000-0000-00000C000000}"/>
    <cellStyle name="_Anna's Linen Electric 90105 3" xfId="1564" xr:uid="{00000000-0005-0000-0000-00000D000000}"/>
    <cellStyle name="_Anna's Linen Electric 90105_JLA Accents 4-2013 - Michelle 2 Price" xfId="9" xr:uid="{00000000-0005-0000-0000-00000E000000}"/>
    <cellStyle name="_Anna's Linen Electric 90105_JLA Accents 4-2013 - Michelle 2 Price 2" xfId="1566" xr:uid="{00000000-0005-0000-0000-00000F000000}"/>
    <cellStyle name="_BBB RA Manor Hamilton Window Panel Quote Sheet-06242009 to jennifer" xfId="10" xr:uid="{00000000-0005-0000-0000-000010000000}"/>
    <cellStyle name="_BBB RA Manor Hamilton Window Panel Quote Sheet-06242009 to jennifer 2" xfId="11" xr:uid="{00000000-0005-0000-0000-000011000000}"/>
    <cellStyle name="_BBB RA Manor Hamilton Window Panel Quote Sheet-06242009 to jennifer 2 2" xfId="1568" xr:uid="{00000000-0005-0000-0000-000012000000}"/>
    <cellStyle name="_BBB RA Manor Hamilton Window Panel Quote Sheet-06242009 to jennifer 3" xfId="1567" xr:uid="{00000000-0005-0000-0000-000013000000}"/>
    <cellStyle name="_Blanket Division Item List Macola# and UPC#" xfId="12" xr:uid="{00000000-0005-0000-0000-000014000000}"/>
    <cellStyle name="_Blanket Division Item List Macola# and UPC# - New" xfId="13" xr:uid="{00000000-0005-0000-0000-000015000000}"/>
    <cellStyle name="_Blanket Division Item List Macola# and UPC# - New 2" xfId="14" xr:uid="{00000000-0005-0000-0000-000016000000}"/>
    <cellStyle name="_Blanket Division Item List Macola# and UPC# - New 2 2" xfId="1571" xr:uid="{00000000-0005-0000-0000-000017000000}"/>
    <cellStyle name="_Blanket Division Item List Macola# and UPC# - New 3" xfId="1570" xr:uid="{00000000-0005-0000-0000-000018000000}"/>
    <cellStyle name="_Blanket Division Item List Macola# and UPC# - New_JLA Accents 4-2013 - Michelle 2 Price" xfId="15" xr:uid="{00000000-0005-0000-0000-000019000000}"/>
    <cellStyle name="_Blanket Division Item List Macola# and UPC# - New_JLA Accents 4-2013 - Michelle 2 Price 2" xfId="1572" xr:uid="{00000000-0005-0000-0000-00001A000000}"/>
    <cellStyle name="_Blanket Division Item List Macola# and UPC# 2" xfId="16" xr:uid="{00000000-0005-0000-0000-00001B000000}"/>
    <cellStyle name="_Blanket Division Item List Macola# and UPC# 2 2" xfId="1573" xr:uid="{00000000-0005-0000-0000-00001C000000}"/>
    <cellStyle name="_Blanket Division Item List Macola# and UPC# 3" xfId="17" xr:uid="{00000000-0005-0000-0000-00001D000000}"/>
    <cellStyle name="_Blanket Division Item List Macola# and UPC# 3 2" xfId="1574" xr:uid="{00000000-0005-0000-0000-00001E000000}"/>
    <cellStyle name="_Blanket Division Item List Macola# and UPC# 4" xfId="18" xr:uid="{00000000-0005-0000-0000-00001F000000}"/>
    <cellStyle name="_Blanket Division Item List Macola# and UPC# 4 2" xfId="1575" xr:uid="{00000000-0005-0000-0000-000020000000}"/>
    <cellStyle name="_Blanket Division Item List Macola# and UPC# 5" xfId="1569" xr:uid="{00000000-0005-0000-0000-000021000000}"/>
    <cellStyle name="_Blanket Division Item List Macola# and UPC# 6" xfId="1947" xr:uid="{00000000-0005-0000-0000-000022000000}"/>
    <cellStyle name="_Blanket Division Item List Macola# and UPC# 7" xfId="2033" xr:uid="{00000000-0005-0000-0000-000023000000}"/>
    <cellStyle name="_Blanket Division Item List Macola# and UPC# 8" xfId="2081" xr:uid="{00000000-0005-0000-0000-000024000000}"/>
    <cellStyle name="_Blanket Division Item List Macola# and UPC# 9" xfId="2034" xr:uid="{00000000-0005-0000-0000-000025000000}"/>
    <cellStyle name="_Blanket Division Item List Macola# and UPC# test" xfId="19" xr:uid="{00000000-0005-0000-0000-000026000000}"/>
    <cellStyle name="_Blanket Division Item List Macola# and UPC# test 2" xfId="20" xr:uid="{00000000-0005-0000-0000-000027000000}"/>
    <cellStyle name="_Blanket Division Item List Macola# and UPC# test 2 2" xfId="1577" xr:uid="{00000000-0005-0000-0000-000028000000}"/>
    <cellStyle name="_Blanket Division Item List Macola# and UPC# test 3" xfId="1576" xr:uid="{00000000-0005-0000-0000-000029000000}"/>
    <cellStyle name="_Blanket Division Item List Macola# and UPC# test_JLA Accents 4-2013 - Michelle 2 Price" xfId="21" xr:uid="{00000000-0005-0000-0000-00002A000000}"/>
    <cellStyle name="_Blanket Division Item List Macola# and UPC# test_JLA Accents 4-2013 - Michelle 2 Price 2" xfId="1578" xr:uid="{00000000-0005-0000-0000-00002B000000}"/>
    <cellStyle name="_Blanket Division Item List Macola# and UPC#_JLA Accents 4-2013 - Michelle 2 Price" xfId="22" xr:uid="{00000000-0005-0000-0000-00002C000000}"/>
    <cellStyle name="_Blanket Division Item List Macola# and UPC#_JLA Accents 4-2013 - Michelle 2 Price 2" xfId="1579" xr:uid="{00000000-0005-0000-0000-00002D000000}"/>
    <cellStyle name="_Book1" xfId="23" xr:uid="{00000000-0005-0000-0000-00002E000000}"/>
    <cellStyle name="_CCD-HSN  1.14.11" xfId="24" xr:uid="{00000000-0005-0000-0000-00002F000000}"/>
    <cellStyle name="_CCD-HSN  1.14.11 2" xfId="1580" xr:uid="{00000000-0005-0000-0000-000030000000}"/>
    <cellStyle name="_CCD-HSN-cotton &amp; micro thermal blanket 08.17.10" xfId="25" xr:uid="{00000000-0005-0000-0000-000031000000}"/>
    <cellStyle name="_CCD-HSN-cotton &amp; micro thermal blanket 08.17.10 2" xfId="1581" xr:uid="{00000000-0005-0000-0000-000032000000}"/>
    <cellStyle name="_CCD-WMCA Sheet Set 02 10 09" xfId="26" xr:uid="{00000000-0005-0000-0000-000033000000}"/>
    <cellStyle name="_CCD-WMCA Sheet Set 02 10 09 2" xfId="27" xr:uid="{00000000-0005-0000-0000-000034000000}"/>
    <cellStyle name="_CCD-WMCA Sheet Set 02 10 09 2 2" xfId="1583" xr:uid="{00000000-0005-0000-0000-000035000000}"/>
    <cellStyle name="_CCD-WMCA Sheet Set 02 10 09 3" xfId="1582" xr:uid="{00000000-0005-0000-0000-000036000000}"/>
    <cellStyle name="_CCD-WMCA Sheet Set 02 10 09_JLA Accents 4-2013 - Michelle 2 Price" xfId="28" xr:uid="{00000000-0005-0000-0000-000037000000}"/>
    <cellStyle name="_CCD-WMCA Sheet Set 02 10 09_JLA Accents 4-2013 - Michelle 2 Price 2" xfId="1584" xr:uid="{00000000-0005-0000-0000-000038000000}"/>
    <cellStyle name="_Chairs" xfId="29" xr:uid="{00000000-0005-0000-0000-000039000000}"/>
    <cellStyle name="_Chairs_1" xfId="30" xr:uid="{00000000-0005-0000-0000-00003A000000}"/>
    <cellStyle name="_commitment" xfId="31" xr:uid="{00000000-0005-0000-0000-00003B000000}"/>
    <cellStyle name="_commitment 2" xfId="1585" xr:uid="{00000000-0005-0000-0000-00003C000000}"/>
    <cellStyle name="_duckwall and gordman order margin review- 80701" xfId="32" xr:uid="{00000000-0005-0000-0000-00003D000000}"/>
    <cellStyle name="_duckwall and gordman order margin review- 80701_Cellular Blanket prices- Faze3" xfId="33" xr:uid="{00000000-0005-0000-0000-00003E000000}"/>
    <cellStyle name="_duckwall and gordman order margin review- 80701_Cellular Blanket prices- Faze3 2" xfId="1586" xr:uid="{00000000-0005-0000-0000-00003F000000}"/>
    <cellStyle name="_duckwall and gordman order margin review- 80701_Line Plan Fall 2012 FINAL" xfId="34" xr:uid="{00000000-0005-0000-0000-000040000000}"/>
    <cellStyle name="_Ecommerce_2011fall_cozy spun Sheet set_forecast evaluation_20110718" xfId="35" xr:uid="{00000000-0005-0000-0000-000041000000}"/>
    <cellStyle name="_Ecommerce_2011fall_cozy spun Sheet set_forecast evaluation_20110718 2" xfId="1587" xr:uid="{00000000-0005-0000-0000-000042000000}"/>
    <cellStyle name="_EE 2011HP quotation sheet-110221-Chairone" xfId="36" xr:uid="{00000000-0005-0000-0000-000043000000}"/>
    <cellStyle name="_EE 2011HP quotation sheet-110221-Chairone (2)" xfId="37" xr:uid="{00000000-0005-0000-0000-000044000000}"/>
    <cellStyle name="_EE 2011HP quotation sheet-110221-Chairone (2) 2" xfId="1589" xr:uid="{00000000-0005-0000-0000-000045000000}"/>
    <cellStyle name="_EE 2011HP quotation sheet-110221-Chairone 2" xfId="1588" xr:uid="{00000000-0005-0000-0000-000046000000}"/>
    <cellStyle name="_EE 2011HP quotation sheet-110221-Chairone 3" xfId="1948" xr:uid="{00000000-0005-0000-0000-000047000000}"/>
    <cellStyle name="_EE 2011HP quotation sheet-110221-Chairone 4" xfId="2032" xr:uid="{00000000-0005-0000-0000-000048000000}"/>
    <cellStyle name="_EE 2011HP quotation sheet-110221-Chairone 5" xfId="2072" xr:uid="{00000000-0005-0000-0000-000049000000}"/>
    <cellStyle name="_EE 2011HP quotation sheet-110221-Chairone 6" xfId="2031" xr:uid="{00000000-0005-0000-0000-00004A000000}"/>
    <cellStyle name="_EE 2011HP quotation sheet-110221-Chairone_JLA Accents 4-2013 - Michelle 2 Price" xfId="38" xr:uid="{00000000-0005-0000-0000-00004B000000}"/>
    <cellStyle name="_EE 2011HP quotation sheet-110221-Chairone_JLA Accents 4-2013 - Michelle 2 Price 2" xfId="1590" xr:uid="{00000000-0005-0000-0000-00004C000000}"/>
    <cellStyle name="_EE 2011HP quotation sheet-110329 (3)" xfId="39" xr:uid="{00000000-0005-0000-0000-00004D000000}"/>
    <cellStyle name="_EE 2011HP quotation sheet-110329 (3) 2" xfId="1591" xr:uid="{00000000-0005-0000-0000-00004E000000}"/>
    <cellStyle name="_EE 2011HP quotation sheet-110329 (3)_JLA Accents 4-2013 - Michelle 2 Price" xfId="40" xr:uid="{00000000-0005-0000-0000-00004F000000}"/>
    <cellStyle name="_EE 2011HP quotation sheet-110329 (3)_JLA Accents 4-2013 - Michelle 2 Price 2" xfId="1592" xr:uid="{00000000-0005-0000-0000-000050000000}"/>
    <cellStyle name="_EE 2011HP quotation sheet-110905 (3)" xfId="41" xr:uid="{00000000-0005-0000-0000-000051000000}"/>
    <cellStyle name="_EE 2011HP quotation sheet-110905 (3) 2" xfId="1593" xr:uid="{00000000-0005-0000-0000-000052000000}"/>
    <cellStyle name="_EE Furniture Quotation of HH samples-20100906" xfId="42" xr:uid="{00000000-0005-0000-0000-000053000000}"/>
    <cellStyle name="_EE Furniture Quotation of HH samples-20100906 2" xfId="43" xr:uid="{00000000-0005-0000-0000-000054000000}"/>
    <cellStyle name="_EE Furniture Quotation of HH samples-20100906 2 2" xfId="1595" xr:uid="{00000000-0005-0000-0000-000055000000}"/>
    <cellStyle name="_EE Furniture Quotation of HH samples-20100906 3" xfId="1594" xr:uid="{00000000-0005-0000-0000-000056000000}"/>
    <cellStyle name="_EE Furniture Quotation of HH samples-20100906_JLA Accents 4-2013 - Michelle 2 Price" xfId="44" xr:uid="{00000000-0005-0000-0000-000057000000}"/>
    <cellStyle name="_EE Furniture Quotation of HH samples-20100906_JLA Accents 4-2013 - Michelle 2 Price 2" xfId="1596" xr:uid="{00000000-0005-0000-0000-000058000000}"/>
    <cellStyle name="_ET_STYLE_NoName_00_" xfId="45" xr:uid="{00000000-0005-0000-0000-000059000000}"/>
    <cellStyle name="_ET_STYLE_NoName_00_ 2" xfId="46" xr:uid="{00000000-0005-0000-0000-00005A000000}"/>
    <cellStyle name="_ET_STYLE_NoName_00_ 2 2" xfId="1598" xr:uid="{00000000-0005-0000-0000-00005B000000}"/>
    <cellStyle name="_ET_STYLE_NoName_00_ 3" xfId="47" xr:uid="{00000000-0005-0000-0000-00005C000000}"/>
    <cellStyle name="_ET_STYLE_NoName_00_ 3 2" xfId="1599" xr:uid="{00000000-0005-0000-0000-00005D000000}"/>
    <cellStyle name="_ET_STYLE_NoName_00_ 4" xfId="1597" xr:uid="{00000000-0005-0000-0000-00005E000000}"/>
    <cellStyle name="_ET_STYLE_NoName_00__Beauty Rest Buy Sheet" xfId="48" xr:uid="{00000000-0005-0000-0000-00005F000000}"/>
    <cellStyle name="_ET_STYLE_NoName_00__Beauty Rest Buy Sheet 2" xfId="1600" xr:uid="{00000000-0005-0000-0000-000060000000}"/>
    <cellStyle name="_ET_STYLE_NoName_00__CO080506-MPD-375" xfId="49" xr:uid="{00000000-0005-0000-0000-000061000000}"/>
    <cellStyle name="_ET_STYLE_NoName_00__CO080506-MPD-375 2" xfId="50" xr:uid="{00000000-0005-0000-0000-000062000000}"/>
    <cellStyle name="_ET_STYLE_NoName_00__CO080506-MPD-375 2 2" xfId="1602" xr:uid="{00000000-0005-0000-0000-000063000000}"/>
    <cellStyle name="_ET_STYLE_NoName_00__CO080506-MPD-375 3" xfId="1601" xr:uid="{00000000-0005-0000-0000-000064000000}"/>
    <cellStyle name="_ET_STYLE_NoName_00__CO080506-MPD-375_JLA Accents 4-2013 - Michelle 2 Price" xfId="51" xr:uid="{00000000-0005-0000-0000-000065000000}"/>
    <cellStyle name="_ET_STYLE_NoName_00__CO080506-MPD-375_JLA Accents 4-2013 - Michelle 2 Price 2" xfId="1603" xr:uid="{00000000-0005-0000-0000-000066000000}"/>
    <cellStyle name="_ET_STYLE_NoName_00__CO080506-MPD-500" xfId="52" xr:uid="{00000000-0005-0000-0000-000067000000}"/>
    <cellStyle name="_ET_STYLE_NoName_00__CO080506-MPD-500 2" xfId="53" xr:uid="{00000000-0005-0000-0000-000068000000}"/>
    <cellStyle name="_ET_STYLE_NoName_00__CO080506-MPD-500 2 2" xfId="1605" xr:uid="{00000000-0005-0000-0000-000069000000}"/>
    <cellStyle name="_ET_STYLE_NoName_00__CO080506-MPD-500 3" xfId="1604" xr:uid="{00000000-0005-0000-0000-00006A000000}"/>
    <cellStyle name="_ET_STYLE_NoName_00__CO080506-MPD-500_JLA Accents 4-2013 - Michelle 2 Price" xfId="54" xr:uid="{00000000-0005-0000-0000-00006B000000}"/>
    <cellStyle name="_ET_STYLE_NoName_00__CO080506-MPD-500_JLA Accents 4-2013 - Michelle 2 Price 2" xfId="1606" xr:uid="{00000000-0005-0000-0000-00006C000000}"/>
    <cellStyle name="_ET_STYLE_NoName_00__Jersey" xfId="55" xr:uid="{00000000-0005-0000-0000-00006D000000}"/>
    <cellStyle name="_ET_STYLE_NoName_00__Jersey 2" xfId="1607" xr:uid="{00000000-0005-0000-0000-00006E000000}"/>
    <cellStyle name="_ET_STYLE_NoName_00__JLA Accents 4-2013 - Michelle 2 Price" xfId="56" xr:uid="{00000000-0005-0000-0000-00006F000000}"/>
    <cellStyle name="_ET_STYLE_NoName_00__JLA Accents 4-2013 - Michelle 2 Price 2" xfId="1608" xr:uid="{00000000-0005-0000-0000-000070000000}"/>
    <cellStyle name="_ET_STYLE_NoName_00__Tencel Buy Sheet" xfId="57" xr:uid="{00000000-0005-0000-0000-000071000000}"/>
    <cellStyle name="_ET_STYLE_NoName_00__Tencel Buy Sheet 2" xfId="1609" xr:uid="{00000000-0005-0000-0000-000072000000}"/>
    <cellStyle name="_Fall 2009 Military Macys Home Orders to E AND E 2 25" xfId="58" xr:uid="{00000000-0005-0000-0000-000073000000}"/>
    <cellStyle name="_Fall 2009 Military Macys Home Orders to E AND E 2 25_Cellular Blanket prices- Faze3" xfId="59" xr:uid="{00000000-0005-0000-0000-000074000000}"/>
    <cellStyle name="_Fall 2009 Military Macys Home Orders to E AND E 2 25_Cellular Blanket prices- Faze3 2" xfId="1610" xr:uid="{00000000-0005-0000-0000-000075000000}"/>
    <cellStyle name="_Fall 2009 Military Macys Home Orders to E AND E 2 25_Line Plan Fall 2012 FINAL" xfId="60" xr:uid="{00000000-0005-0000-0000-000076000000}"/>
    <cellStyle name="_Furniture Division Item List Macola# and UPC#" xfId="61" xr:uid="{00000000-0005-0000-0000-000077000000}"/>
    <cellStyle name="_Furniture Division Item List Macola# and UPC# 2" xfId="62" xr:uid="{00000000-0005-0000-0000-000078000000}"/>
    <cellStyle name="_Furniture Division Item List Macola# and UPC# 2 2" xfId="1612" xr:uid="{00000000-0005-0000-0000-000079000000}"/>
    <cellStyle name="_Furniture Division Item List Macola# and UPC# 3" xfId="1611" xr:uid="{00000000-0005-0000-0000-00007A000000}"/>
    <cellStyle name="_Furniture Division Item List Macola# and UPC#_JLA Accents 4-2013 - Michelle 2 Price" xfId="63" xr:uid="{00000000-0005-0000-0000-00007B000000}"/>
    <cellStyle name="_Furniture Division Item List Macola# and UPC#_JLA Accents 4-2013 - Michelle 2 Price 2" xfId="1613" xr:uid="{00000000-0005-0000-0000-00007C000000}"/>
    <cellStyle name="_HD KD Sofas 07142010" xfId="64" xr:uid="{00000000-0005-0000-0000-00007D000000}"/>
    <cellStyle name="_HD KD Sofas 07142010_2011 HP Pricing for 2010 items" xfId="65" xr:uid="{00000000-0005-0000-0000-00007E000000}"/>
    <cellStyle name="_HD KD Sofas 07142010_2012 HP Old chair quote_4 4 2012-updated 4.4" xfId="66" xr:uid="{00000000-0005-0000-0000-00007F000000}"/>
    <cellStyle name="_HD KD Sofas 07142010_JLA Accents 10-2012  FNL to Sku _ Top Art (2)" xfId="67" xr:uid="{00000000-0005-0000-0000-000080000000}"/>
    <cellStyle name="_HD KD Sofas 07142010_JLA Accents 4-2013 - Michelle 2 Price" xfId="68" xr:uid="{00000000-0005-0000-0000-000081000000}"/>
    <cellStyle name="_HD KD Sofas 07142010_Line Plan Fall 2012 FINAL" xfId="69" xr:uid="{00000000-0005-0000-0000-000082000000}"/>
    <cellStyle name="_HD KD Sofas 07142010_OLD ITEM" xfId="70" xr:uid="{00000000-0005-0000-0000-000083000000}"/>
    <cellStyle name="_HD KD Sofas 07142010_Total quote sheet for 201304 HP chairs" xfId="71" xr:uid="{00000000-0005-0000-0000-000084000000}"/>
    <cellStyle name="_HD KD Sofas 07142010_Total quote sheet for 201304 HP samples _updated on 3-25-2013 (3)" xfId="72" xr:uid="{00000000-0005-0000-0000-000085000000}"/>
    <cellStyle name="_HD KD Sofas 07142010_Total quote sheet for 201304 HP samples _updated on 3-26-2013 (2)" xfId="73" xr:uid="{00000000-0005-0000-0000-000086000000}"/>
    <cellStyle name="_HD KD Sofas 07142010_Total quote sheet for 201304 HP samples 3-15-2013" xfId="74" xr:uid="{00000000-0005-0000-0000-000087000000}"/>
    <cellStyle name="_HD KD Sofas 07142010_Total quote sheet for 201304 HP samples 3-18-2013" xfId="75" xr:uid="{00000000-0005-0000-0000-000088000000}"/>
    <cellStyle name="_HD KD Sofas 07142010_Updated Chair warehouse program - JCP" xfId="76" xr:uid="{00000000-0005-0000-0000-000089000000}"/>
    <cellStyle name="_HP Accent Chairs Pricing 101014" xfId="77" xr:uid="{00000000-0005-0000-0000-00008A000000}"/>
    <cellStyle name="_HP Accent Chairs Pricing 101014_2011 HP Pricing for 2010 items" xfId="78" xr:uid="{00000000-0005-0000-0000-00008B000000}"/>
    <cellStyle name="_HP Accent Chairs Pricing 101014_2012 HP Old chair quote_4 4 2012-updated 4.4" xfId="79" xr:uid="{00000000-0005-0000-0000-00008C000000}"/>
    <cellStyle name="_HP Accent Chairs Pricing 101014_Ecommerce Inventory 120215 updated (2)" xfId="80" xr:uid="{00000000-0005-0000-0000-00008D000000}"/>
    <cellStyle name="_HP Accent Chairs Pricing 101014_JLA Accents 10-2012  FNL to Sku _ Top Art (2)" xfId="81" xr:uid="{00000000-0005-0000-0000-00008E000000}"/>
    <cellStyle name="_HP Accent Chairs Pricing 101014_JLA Accents 4-2013 - Michelle 2 Price" xfId="82" xr:uid="{00000000-0005-0000-0000-00008F000000}"/>
    <cellStyle name="_HP Accent Chairs Pricing 101014_Line Plan Fall 2012 FINAL" xfId="83" xr:uid="{00000000-0005-0000-0000-000090000000}"/>
    <cellStyle name="_HP Accent Chairs Pricing 101014_OLD ITEM" xfId="84" xr:uid="{00000000-0005-0000-0000-000091000000}"/>
    <cellStyle name="_HP Accent Chairs Pricing 101014_Total quote sheet for 201304 HP chairs" xfId="85" xr:uid="{00000000-0005-0000-0000-000092000000}"/>
    <cellStyle name="_HP Accent Chairs Pricing 101014_Total quote sheet for 201304 HP samples _updated on 3-25-2013 (3)" xfId="86" xr:uid="{00000000-0005-0000-0000-000093000000}"/>
    <cellStyle name="_HP Accent Chairs Pricing 101014_Total quote sheet for 201304 HP samples _updated on 3-26-2013 (2)" xfId="87" xr:uid="{00000000-0005-0000-0000-000094000000}"/>
    <cellStyle name="_HP Accent Chairs Pricing 101014_Total quote sheet for 201304 HP samples 3-15-2013" xfId="88" xr:uid="{00000000-0005-0000-0000-000095000000}"/>
    <cellStyle name="_HP Accent Chairs Pricing 101014_Total quote sheet for 201304 HP samples 3-18-2013" xfId="89" xr:uid="{00000000-0005-0000-0000-000096000000}"/>
    <cellStyle name="_HP Accent Chairs Pricing 101014_Updated Chair warehouse program - JCP" xfId="90" xr:uid="{00000000-0005-0000-0000-000097000000}"/>
    <cellStyle name="_HP Quota from kaifa 1 Mar  2010 (2)" xfId="91" xr:uid="{00000000-0005-0000-0000-000098000000}"/>
    <cellStyle name="_HP Quota from kaifa 1 Mar  2010 (2) 2" xfId="92" xr:uid="{00000000-0005-0000-0000-000099000000}"/>
    <cellStyle name="_HP Quota from kaifa 1 Mar  2010 (2) 2 2" xfId="1615" xr:uid="{00000000-0005-0000-0000-00009A000000}"/>
    <cellStyle name="_HP Quota from kaifa 1 Mar  2010 (2) 3" xfId="1614" xr:uid="{00000000-0005-0000-0000-00009B000000}"/>
    <cellStyle name="_HP Quota from kaifa 1 Mar  2010 (2)_JLA Accents 4-2013 - Michelle 2 Price" xfId="93" xr:uid="{00000000-0005-0000-0000-00009C000000}"/>
    <cellStyle name="_HP Quota from kaifa 1 Mar  2010 (2)_JLA Accents 4-2013 - Michelle 2 Price 2" xfId="1616" xr:uid="{00000000-0005-0000-0000-00009D000000}"/>
    <cellStyle name="_HP quota sheet from kaifa 2011-2-24" xfId="94" xr:uid="{00000000-0005-0000-0000-00009E000000}"/>
    <cellStyle name="_HP quota sheet from kaifa 2011-2-24 2" xfId="1617" xr:uid="{00000000-0005-0000-0000-00009F000000}"/>
    <cellStyle name="_HP quota sheet from kaifa 2011-2-24_JLA Accents 4-2013 - Michelle 2 Price" xfId="95" xr:uid="{00000000-0005-0000-0000-0000A0000000}"/>
    <cellStyle name="_HP quota sheet from kaifa 2011-2-24_JLA Accents 4-2013 - Michelle 2 Price 2" xfId="1618" xr:uid="{00000000-0005-0000-0000-0000A1000000}"/>
    <cellStyle name="_HP sample quotation100212" xfId="96" xr:uid="{00000000-0005-0000-0000-0000A2000000}"/>
    <cellStyle name="_HP sample quotation100212 2" xfId="97" xr:uid="{00000000-0005-0000-0000-0000A3000000}"/>
    <cellStyle name="_HP sample quotation100212 2 2" xfId="1620" xr:uid="{00000000-0005-0000-0000-0000A4000000}"/>
    <cellStyle name="_HP sample quotation100212 3" xfId="1619" xr:uid="{00000000-0005-0000-0000-0000A5000000}"/>
    <cellStyle name="_HP sample quotation100212_JLA Accents 4-2013 - Michelle 2 Price" xfId="98" xr:uid="{00000000-0005-0000-0000-0000A6000000}"/>
    <cellStyle name="_HP sample quotation100212_JLA Accents 4-2013 - Michelle 2 Price 2" xfId="1621" xr:uid="{00000000-0005-0000-0000-0000A7000000}"/>
    <cellStyle name="_HSN Blanket  Throw  90106 complete" xfId="99" xr:uid="{00000000-0005-0000-0000-0000A8000000}"/>
    <cellStyle name="_HSN Blanket  Throw  90106 complete 2" xfId="100" xr:uid="{00000000-0005-0000-0000-0000A9000000}"/>
    <cellStyle name="_HSN Blanket  Throw  90106 complete 2 2" xfId="1623" xr:uid="{00000000-0005-0000-0000-0000AA000000}"/>
    <cellStyle name="_HSN Blanket  Throw  90106 complete 3" xfId="1622" xr:uid="{00000000-0005-0000-0000-0000AB000000}"/>
    <cellStyle name="_HSN Blanket  Throw  90106 complete_JLA Accents 4-2013 - Michelle 2 Price" xfId="101" xr:uid="{00000000-0005-0000-0000-0000AC000000}"/>
    <cellStyle name="_HSN Blanket  Throw  90106 complete_JLA Accents 4-2013 - Michelle 2 Price 2" xfId="1624" xr:uid="{00000000-0005-0000-0000-0000AD000000}"/>
    <cellStyle name="_JCP chair" xfId="102" xr:uid="{00000000-0005-0000-0000-0000AE000000}"/>
    <cellStyle name="_JCP Merideth chair and ottoman commitment 8 13 2012" xfId="103" xr:uid="{00000000-0005-0000-0000-0000AF000000}"/>
    <cellStyle name="_JLA-090613A pillow and throw (2)" xfId="104" xr:uid="{00000000-0005-0000-0000-0000B0000000}"/>
    <cellStyle name="_JLA-090613A pillow and throw (2) 2" xfId="105" xr:uid="{00000000-0005-0000-0000-0000B1000000}"/>
    <cellStyle name="_JLA-090613A pillow and throw (2) 2 2" xfId="1626" xr:uid="{00000000-0005-0000-0000-0000B2000000}"/>
    <cellStyle name="_JLA-090613A pillow and throw (2) 3" xfId="1625" xr:uid="{00000000-0005-0000-0000-0000B3000000}"/>
    <cellStyle name="_JLA-090613A pillow and throw (2)_JLA Accents 4-2013 - Michelle 2 Price" xfId="106" xr:uid="{00000000-0005-0000-0000-0000B4000000}"/>
    <cellStyle name="_JLA-090613A pillow and throw (2)_JLA Accents 4-2013 - Michelle 2 Price 2" xfId="1627" xr:uid="{00000000-0005-0000-0000-0000B5000000}"/>
    <cellStyle name="_JLA-090613A pillow and throw (2)_RTG tufted armless chair July 06 09" xfId="107" xr:uid="{00000000-0005-0000-0000-0000B6000000}"/>
    <cellStyle name="_JLA-090613A pillow and throw (2)_RTG tufted armless chair July 06 09 2" xfId="108" xr:uid="{00000000-0005-0000-0000-0000B7000000}"/>
    <cellStyle name="_JLA-090613A pillow and throw (2)_RTG tufted armless chair July 06 09 2 2" xfId="1629" xr:uid="{00000000-0005-0000-0000-0000B8000000}"/>
    <cellStyle name="_JLA-090613A pillow and throw (2)_RTG tufted armless chair July 06 09 3" xfId="1628" xr:uid="{00000000-0005-0000-0000-0000B9000000}"/>
    <cellStyle name="_JLA-090613A pillow and throw (2)_RTG tufted armless chair July 06 09_JLA Accents 4-2013 - Michelle 2 Price" xfId="109" xr:uid="{00000000-0005-0000-0000-0000BA000000}"/>
    <cellStyle name="_JLA-090613A pillow and throw (2)_RTG tufted armless chair July 06 09_JLA Accents 4-2013 - Michelle 2 Price 2" xfId="1630" xr:uid="{00000000-0005-0000-0000-0000BB000000}"/>
    <cellStyle name="_JLA-090617A pillow and throw (2)" xfId="110" xr:uid="{00000000-0005-0000-0000-0000BC000000}"/>
    <cellStyle name="_JLA-090617A pillow and throw (2) 2" xfId="111" xr:uid="{00000000-0005-0000-0000-0000BD000000}"/>
    <cellStyle name="_JLA-090617A pillow and throw (2) 2 2" xfId="1632" xr:uid="{00000000-0005-0000-0000-0000BE000000}"/>
    <cellStyle name="_JLA-090617A pillow and throw (2) 3" xfId="1631" xr:uid="{00000000-0005-0000-0000-0000BF000000}"/>
    <cellStyle name="_JLA-090617A pillow and throw (2)_JLA Accents 4-2013 - Michelle 2 Price" xfId="112" xr:uid="{00000000-0005-0000-0000-0000C0000000}"/>
    <cellStyle name="_JLA-090617A pillow and throw (2)_JLA Accents 4-2013 - Michelle 2 Price 2" xfId="1633" xr:uid="{00000000-0005-0000-0000-0000C1000000}"/>
    <cellStyle name="_JLA-090617A pillow and throw (2)_RTG tufted armless chair July 06 09" xfId="113" xr:uid="{00000000-0005-0000-0000-0000C2000000}"/>
    <cellStyle name="_JLA-090617A pillow and throw (2)_RTG tufted armless chair July 06 09 2" xfId="114" xr:uid="{00000000-0005-0000-0000-0000C3000000}"/>
    <cellStyle name="_JLA-090617A pillow and throw (2)_RTG tufted armless chair July 06 09 2 2" xfId="1635" xr:uid="{00000000-0005-0000-0000-0000C4000000}"/>
    <cellStyle name="_JLA-090617A pillow and throw (2)_RTG tufted armless chair July 06 09 3" xfId="1634" xr:uid="{00000000-0005-0000-0000-0000C5000000}"/>
    <cellStyle name="_JLA-090617A pillow and throw (2)_RTG tufted armless chair July 06 09_JLA Accents 4-2013 - Michelle 2 Price" xfId="115" xr:uid="{00000000-0005-0000-0000-0000C6000000}"/>
    <cellStyle name="_JLA-090617A pillow and throw (2)_RTG tufted armless chair July 06 09_JLA Accents 4-2013 - Michelle 2 Price 2" xfId="1636" xr:uid="{00000000-0005-0000-0000-0000C7000000}"/>
    <cellStyle name="_liquid cotton receipts" xfId="116" xr:uid="{00000000-0005-0000-0000-0000C8000000}"/>
    <cellStyle name="_Mar 09 Market Week Blanket &amp; Throw Non-Electric" xfId="117" xr:uid="{00000000-0005-0000-0000-0000C9000000}"/>
    <cellStyle name="_Mar 09 Market Week Blanket &amp; Throw Non-Electric 2" xfId="118" xr:uid="{00000000-0005-0000-0000-0000CA000000}"/>
    <cellStyle name="_Mar 09 Market Week Blanket &amp; Throw Non-Electric 2 2" xfId="1638" xr:uid="{00000000-0005-0000-0000-0000CB000000}"/>
    <cellStyle name="_Mar 09 Market Week Blanket &amp; Throw Non-Electric 3" xfId="1637" xr:uid="{00000000-0005-0000-0000-0000CC000000}"/>
    <cellStyle name="_Mar 09 Market Week Blanket &amp; Throw Non-Electric_JLA Accents 4-2013 - Michelle 2 Price" xfId="119" xr:uid="{00000000-0005-0000-0000-0000CD000000}"/>
    <cellStyle name="_Mar 09 Market Week Blanket &amp; Throw Non-Electric_JLA Accents 4-2013 - Michelle 2 Price 2" xfId="1639" xr:uid="{00000000-0005-0000-0000-0000CE000000}"/>
    <cellStyle name="_Mar 09 Market Week Blanket &amp; Throw Non-Electric_RTG tufted armless chair July 06 09" xfId="120" xr:uid="{00000000-0005-0000-0000-0000CF000000}"/>
    <cellStyle name="_Mar 09 Market Week Blanket &amp; Throw Non-Electric_RTG tufted armless chair July 06 09 2" xfId="121" xr:uid="{00000000-0005-0000-0000-0000D0000000}"/>
    <cellStyle name="_Mar 09 Market Week Blanket &amp; Throw Non-Electric_RTG tufted armless chair July 06 09 2 2" xfId="1641" xr:uid="{00000000-0005-0000-0000-0000D1000000}"/>
    <cellStyle name="_Mar 09 Market Week Blanket &amp; Throw Non-Electric_RTG tufted armless chair July 06 09 3" xfId="1640" xr:uid="{00000000-0005-0000-0000-0000D2000000}"/>
    <cellStyle name="_Mar 09 Market Week Blanket &amp; Throw Non-Electric_RTG tufted armless chair July 06 09_JLA Accents 4-2013 - Michelle 2 Price" xfId="122" xr:uid="{00000000-0005-0000-0000-0000D3000000}"/>
    <cellStyle name="_Mar 09 Market Week Blanket &amp; Throw Non-Electric_RTG tufted armless chair July 06 09_JLA Accents 4-2013 - Michelle 2 Price 2" xfId="1642" xr:uid="{00000000-0005-0000-0000-0000D4000000}"/>
    <cellStyle name="_Quota of HP samples--kaifa--20100907" xfId="123" xr:uid="{00000000-0005-0000-0000-0000D5000000}"/>
    <cellStyle name="_Quota of HP samples--kaifa--20100907 2" xfId="124" xr:uid="{00000000-0005-0000-0000-0000D6000000}"/>
    <cellStyle name="_Quota of HP samples--kaifa--20100907 2 2" xfId="1644" xr:uid="{00000000-0005-0000-0000-0000D7000000}"/>
    <cellStyle name="_Quota of HP samples--kaifa--20100907 3" xfId="1643" xr:uid="{00000000-0005-0000-0000-0000D8000000}"/>
    <cellStyle name="_Quota of HP samples--kaifa--20100907_JLA Accents 4-2013 - Michelle 2 Price" xfId="125" xr:uid="{00000000-0005-0000-0000-0000D9000000}"/>
    <cellStyle name="_Quota of HP samples--kaifa--20100907_JLA Accents 4-2013 - Michelle 2 Price 2" xfId="1645" xr:uid="{00000000-0005-0000-0000-0000DA000000}"/>
    <cellStyle name="_Quota of HP samples--kaifa--20100929rvd" xfId="126" xr:uid="{00000000-0005-0000-0000-0000DB000000}"/>
    <cellStyle name="_Quota of HP samples--kaifa--20100929rvd 2" xfId="127" xr:uid="{00000000-0005-0000-0000-0000DC000000}"/>
    <cellStyle name="_Quota of HP samples--kaifa--20100929rvd 2 2" xfId="1647" xr:uid="{00000000-0005-0000-0000-0000DD000000}"/>
    <cellStyle name="_Quota of HP samples--kaifa--20100929rvd 3" xfId="1646" xr:uid="{00000000-0005-0000-0000-0000DE000000}"/>
    <cellStyle name="_Quota of HP samples--kaifa--20100929rvd_JLA Accents 4-2013 - Michelle 2 Price" xfId="128" xr:uid="{00000000-0005-0000-0000-0000DF000000}"/>
    <cellStyle name="_Quota of HP samples--kaifa--20100929rvd_JLA Accents 4-2013 - Michelle 2 Price 2" xfId="1648" xr:uid="{00000000-0005-0000-0000-0000E0000000}"/>
    <cellStyle name="_QUOTATION FOR HIGH POINT SAMPLES-JINZHENG-20100907" xfId="129" xr:uid="{00000000-0005-0000-0000-0000E1000000}"/>
    <cellStyle name="_QUOTATION FOR HIGH POINT SAMPLES-JINZHENG-20100907 2" xfId="130" xr:uid="{00000000-0005-0000-0000-0000E2000000}"/>
    <cellStyle name="_QUOTATION FOR HIGH POINT SAMPLES-JINZHENG-20100907 2 2" xfId="1650" xr:uid="{00000000-0005-0000-0000-0000E3000000}"/>
    <cellStyle name="_QUOTATION FOR HIGH POINT SAMPLES-JINZHENG-20100907 3" xfId="1649" xr:uid="{00000000-0005-0000-0000-0000E4000000}"/>
    <cellStyle name="_QUOTATION FOR HIGH POINT SAMPLES-JINZHENG-20100907_JLA Accents 4-2013 - Michelle 2 Price" xfId="131" xr:uid="{00000000-0005-0000-0000-0000E5000000}"/>
    <cellStyle name="_QUOTATION FOR HIGH POINT SAMPLES-JINZHENG-20100907_JLA Accents 4-2013 - Michelle 2 Price 2" xfId="1651" xr:uid="{00000000-0005-0000-0000-0000E6000000}"/>
    <cellStyle name="_Quotation of HP samples--YOUBANG-20100907" xfId="132" xr:uid="{00000000-0005-0000-0000-0000E7000000}"/>
    <cellStyle name="_Quotation of HP samples--YOUBANG-20100907 (2)" xfId="133" xr:uid="{00000000-0005-0000-0000-0000E8000000}"/>
    <cellStyle name="_Quotation of HP samples--YOUBANG-20100907 (2) 2" xfId="134" xr:uid="{00000000-0005-0000-0000-0000E9000000}"/>
    <cellStyle name="_Quotation of HP samples--YOUBANG-20100907 (2) 2 2" xfId="1654" xr:uid="{00000000-0005-0000-0000-0000EA000000}"/>
    <cellStyle name="_Quotation of HP samples--YOUBANG-20100907 (2) 3" xfId="1653" xr:uid="{00000000-0005-0000-0000-0000EB000000}"/>
    <cellStyle name="_Quotation of HP samples--YOUBANG-20100907 (2)_JLA Accents 4-2013 - Michelle 2 Price" xfId="135" xr:uid="{00000000-0005-0000-0000-0000EC000000}"/>
    <cellStyle name="_Quotation of HP samples--YOUBANG-20100907 (2)_JLA Accents 4-2013 - Michelle 2 Price 2" xfId="1655" xr:uid="{00000000-0005-0000-0000-0000ED000000}"/>
    <cellStyle name="_Quotation of HP samples--YOUBANG-20100907 2" xfId="136" xr:uid="{00000000-0005-0000-0000-0000EE000000}"/>
    <cellStyle name="_Quotation of HP samples--YOUBANG-20100907 2 2" xfId="1656" xr:uid="{00000000-0005-0000-0000-0000EF000000}"/>
    <cellStyle name="_Quotation of HP samples--YOUBANG-20100907 3" xfId="137" xr:uid="{00000000-0005-0000-0000-0000F0000000}"/>
    <cellStyle name="_Quotation of HP samples--YOUBANG-20100907 3 2" xfId="1657" xr:uid="{00000000-0005-0000-0000-0000F1000000}"/>
    <cellStyle name="_Quotation of HP samples--YOUBANG-20100907 4" xfId="138" xr:uid="{00000000-0005-0000-0000-0000F2000000}"/>
    <cellStyle name="_Quotation of HP samples--YOUBANG-20100907 4 2" xfId="1658" xr:uid="{00000000-0005-0000-0000-0000F3000000}"/>
    <cellStyle name="_Quotation of HP samples--YOUBANG-20100907 5" xfId="1652" xr:uid="{00000000-0005-0000-0000-0000F4000000}"/>
    <cellStyle name="_Quotation of HP samples--YOUBANG-20100907 6" xfId="1951" xr:uid="{00000000-0005-0000-0000-0000F5000000}"/>
    <cellStyle name="_Quotation of HP samples--YOUBANG-20100907 7" xfId="2029" xr:uid="{00000000-0005-0000-0000-0000F6000000}"/>
    <cellStyle name="_Quotation of HP samples--YOUBANG-20100907 8" xfId="2061" xr:uid="{00000000-0005-0000-0000-0000F7000000}"/>
    <cellStyle name="_Quotation of HP samples--YOUBANG-20100907 9" xfId="2088" xr:uid="{00000000-0005-0000-0000-0000F8000000}"/>
    <cellStyle name="_Quotation of HP samples--YOUBANG-20100907_JLA Accents 4-2013 - Michelle 2 Price" xfId="139" xr:uid="{00000000-0005-0000-0000-0000F9000000}"/>
    <cellStyle name="_Quotation of HP samples--YOUBANG-20100907_JLA Accents 4-2013 - Michelle 2 Price 2" xfId="1659" xr:uid="{00000000-0005-0000-0000-0000FA000000}"/>
    <cellStyle name="_Quotation sheet of HP samples- Jincheng-20100907" xfId="140" xr:uid="{00000000-0005-0000-0000-0000FB000000}"/>
    <cellStyle name="_Quotation sheet of HP samples- Jincheng-20100907 (3)" xfId="141" xr:uid="{00000000-0005-0000-0000-0000FC000000}"/>
    <cellStyle name="_Quotation sheet of HP samples- Jincheng-20100907 (3) 2" xfId="142" xr:uid="{00000000-0005-0000-0000-0000FD000000}"/>
    <cellStyle name="_Quotation sheet of HP samples- Jincheng-20100907 (3) 2 2" xfId="1662" xr:uid="{00000000-0005-0000-0000-0000FE000000}"/>
    <cellStyle name="_Quotation sheet of HP samples- Jincheng-20100907 (3) 3" xfId="1661" xr:uid="{00000000-0005-0000-0000-0000FF000000}"/>
    <cellStyle name="_Quotation sheet of HP samples- Jincheng-20100907 (3)_JLA Accents 4-2013 - Michelle 2 Price" xfId="143" xr:uid="{00000000-0005-0000-0000-000000010000}"/>
    <cellStyle name="_Quotation sheet of HP samples- Jincheng-20100907 (3)_JLA Accents 4-2013 - Michelle 2 Price 2" xfId="1663" xr:uid="{00000000-0005-0000-0000-000001010000}"/>
    <cellStyle name="_Quotation sheet of HP samples- Jincheng-20100907 2" xfId="144" xr:uid="{00000000-0005-0000-0000-000002010000}"/>
    <cellStyle name="_Quotation sheet of HP samples- Jincheng-20100907 2 2" xfId="1664" xr:uid="{00000000-0005-0000-0000-000003010000}"/>
    <cellStyle name="_Quotation sheet of HP samples- Jincheng-20100907 3" xfId="145" xr:uid="{00000000-0005-0000-0000-000004010000}"/>
    <cellStyle name="_Quotation sheet of HP samples- Jincheng-20100907 3 2" xfId="1665" xr:uid="{00000000-0005-0000-0000-000005010000}"/>
    <cellStyle name="_Quotation sheet of HP samples- Jincheng-20100907 4" xfId="146" xr:uid="{00000000-0005-0000-0000-000006010000}"/>
    <cellStyle name="_Quotation sheet of HP samples- Jincheng-20100907 4 2" xfId="1666" xr:uid="{00000000-0005-0000-0000-000007010000}"/>
    <cellStyle name="_Quotation sheet of HP samples- Jincheng-20100907 5" xfId="1660" xr:uid="{00000000-0005-0000-0000-000008010000}"/>
    <cellStyle name="_Quotation sheet of HP samples- Jincheng-20100907 6" xfId="1952" xr:uid="{00000000-0005-0000-0000-000009010000}"/>
    <cellStyle name="_Quotation sheet of HP samples- Jincheng-20100907 7" xfId="2028" xr:uid="{00000000-0005-0000-0000-00000A010000}"/>
    <cellStyle name="_Quotation sheet of HP samples- Jincheng-20100907 8" xfId="2056" xr:uid="{00000000-0005-0000-0000-00000B010000}"/>
    <cellStyle name="_Quotation sheet of HP samples- Jincheng-20100907 9" xfId="2089" xr:uid="{00000000-0005-0000-0000-00000C010000}"/>
    <cellStyle name="_Quotation sheet of HP samples- Jincheng-20100907_JLA Accents 4-2013 - Michelle 2 Price" xfId="147" xr:uid="{00000000-0005-0000-0000-00000D010000}"/>
    <cellStyle name="_Quotation sheet of HP samples- Jincheng-20100907_JLA Accents 4-2013 - Michelle 2 Price 2" xfId="1667" xr:uid="{00000000-0005-0000-0000-00000E010000}"/>
    <cellStyle name="_Sep11 Market Week Blanket  Throw" xfId="148" xr:uid="{00000000-0005-0000-0000-00000F010000}"/>
    <cellStyle name="_Sep11 Market Week Blanket  Throw 2" xfId="1668" xr:uid="{00000000-0005-0000-0000-000010010000}"/>
    <cellStyle name="_SF91026 6151 6154recliner LH-250RK-F chair" xfId="149" xr:uid="{00000000-0005-0000-0000-000011010000}"/>
    <cellStyle name="_SF91026 6151 6154recliner LH-250RK-F chair (2)" xfId="150" xr:uid="{00000000-0005-0000-0000-000012010000}"/>
    <cellStyle name="_SF91026 6151 6154recliner LH-250RK-F chair (2) 2" xfId="151" xr:uid="{00000000-0005-0000-0000-000013010000}"/>
    <cellStyle name="_SF91026 6151 6154recliner LH-250RK-F chair (2) 2 2" xfId="1671" xr:uid="{00000000-0005-0000-0000-000014010000}"/>
    <cellStyle name="_SF91026 6151 6154recliner LH-250RK-F chair (2) 3" xfId="1670" xr:uid="{00000000-0005-0000-0000-000015010000}"/>
    <cellStyle name="_SF91026 6151 6154recliner LH-250RK-F chair (2)_JLA Accents 4-2013 - Michelle 2 Price" xfId="152" xr:uid="{00000000-0005-0000-0000-000016010000}"/>
    <cellStyle name="_SF91026 6151 6154recliner LH-250RK-F chair (2)_JLA Accents 4-2013 - Michelle 2 Price 2" xfId="1672" xr:uid="{00000000-0005-0000-0000-000017010000}"/>
    <cellStyle name="_SF91026 6151 6154recliner LH-250RK-F chair 2" xfId="153" xr:uid="{00000000-0005-0000-0000-000018010000}"/>
    <cellStyle name="_SF91026 6151 6154recliner LH-250RK-F chair 2 2" xfId="1673" xr:uid="{00000000-0005-0000-0000-000019010000}"/>
    <cellStyle name="_SF91026 6151 6154recliner LH-250RK-F chair 3" xfId="154" xr:uid="{00000000-0005-0000-0000-00001A010000}"/>
    <cellStyle name="_SF91026 6151 6154recliner LH-250RK-F chair 3 2" xfId="1674" xr:uid="{00000000-0005-0000-0000-00001B010000}"/>
    <cellStyle name="_SF91026 6151 6154recliner LH-250RK-F chair 4" xfId="155" xr:uid="{00000000-0005-0000-0000-00001C010000}"/>
    <cellStyle name="_SF91026 6151 6154recliner LH-250RK-F chair 4 2" xfId="1675" xr:uid="{00000000-0005-0000-0000-00001D010000}"/>
    <cellStyle name="_SF91026 6151 6154recliner LH-250RK-F chair 5" xfId="1669" xr:uid="{00000000-0005-0000-0000-00001E010000}"/>
    <cellStyle name="_SF91026 6151 6154recliner LH-250RK-F chair 6" xfId="1953" xr:uid="{00000000-0005-0000-0000-00001F010000}"/>
    <cellStyle name="_SF91026 6151 6154recliner LH-250RK-F chair 7" xfId="2027" xr:uid="{00000000-0005-0000-0000-000020010000}"/>
    <cellStyle name="_SF91026 6151 6154recliner LH-250RK-F chair 8" xfId="2055" xr:uid="{00000000-0005-0000-0000-000021010000}"/>
    <cellStyle name="_SF91026 6151 6154recliner LH-250RK-F chair 9" xfId="2030" xr:uid="{00000000-0005-0000-0000-000022010000}"/>
    <cellStyle name="_SF91026 6151 6154recliner LH-250RK-F chair_JLA Accents 4-2013 - Michelle 2 Price" xfId="156" xr:uid="{00000000-0005-0000-0000-000023010000}"/>
    <cellStyle name="_SF91026 6151 6154recliner LH-250RK-F chair_JLA Accents 4-2013 - Michelle 2 Price 2" xfId="1676" xr:uid="{00000000-0005-0000-0000-000024010000}"/>
    <cellStyle name="_SF91102  manhantten copenhagen recliner LH-250RK-F chair" xfId="157" xr:uid="{00000000-0005-0000-0000-000025010000}"/>
    <cellStyle name="_SF91102  manhantten copenhagen recliner LH-250RK-F chair 2" xfId="158" xr:uid="{00000000-0005-0000-0000-000026010000}"/>
    <cellStyle name="_SF91102  manhantten copenhagen recliner LH-250RK-F chair 2 2" xfId="1678" xr:uid="{00000000-0005-0000-0000-000027010000}"/>
    <cellStyle name="_SF91102  manhantten copenhagen recliner LH-250RK-F chair 3" xfId="1677" xr:uid="{00000000-0005-0000-0000-000028010000}"/>
    <cellStyle name="_SF91102  manhantten copenhagen recliner LH-250RK-F chair_JLA Accents 4-2013 - Michelle 2 Price" xfId="159" xr:uid="{00000000-0005-0000-0000-000029010000}"/>
    <cellStyle name="_SF91102  manhantten copenhagen recliner LH-250RK-F chair_JLA Accents 4-2013 - Michelle 2 Price 2" xfId="1679" xr:uid="{00000000-0005-0000-0000-00002A010000}"/>
    <cellStyle name="_SF91120 armless chair KF0026chair 1999R-KD Chaise " xfId="160" xr:uid="{00000000-0005-0000-0000-00002B010000}"/>
    <cellStyle name="_SF91120 armless chair KF0026chair 1999R-KD Chaise  2" xfId="161" xr:uid="{00000000-0005-0000-0000-00002C010000}"/>
    <cellStyle name="_SF91120 armless chair KF0026chair 1999R-KD Chaise  2 2" xfId="1681" xr:uid="{00000000-0005-0000-0000-00002D010000}"/>
    <cellStyle name="_SF91120 armless chair KF0026chair 1999R-KD Chaise  3" xfId="1680" xr:uid="{00000000-0005-0000-0000-00002E010000}"/>
    <cellStyle name="_SF91120 armless chair KF0026chair 1999R-KD Chaise _JLA Accents 4-2013 - Michelle 2 Price" xfId="162" xr:uid="{00000000-0005-0000-0000-00002F010000}"/>
    <cellStyle name="_SF91120 armless chair KF0026chair 1999R-KD Chaise _JLA Accents 4-2013 - Michelle 2 Price 2" xfId="1682" xr:uid="{00000000-0005-0000-0000-000030010000}"/>
    <cellStyle name="_Shopko chairs 090413" xfId="163" xr:uid="{00000000-0005-0000-0000-000031010000}"/>
    <cellStyle name="_Shopko chairs 090413 2" xfId="164" xr:uid="{00000000-0005-0000-0000-000032010000}"/>
    <cellStyle name="_Shopko chairs 090413 2 2" xfId="1684" xr:uid="{00000000-0005-0000-0000-000033010000}"/>
    <cellStyle name="_Shopko chairs 090413 3" xfId="1683" xr:uid="{00000000-0005-0000-0000-000034010000}"/>
    <cellStyle name="_Shopko chairs 090413_JLA Accents 4-2013 - Michelle 2 Price" xfId="165" xr:uid="{00000000-0005-0000-0000-000035010000}"/>
    <cellStyle name="_Shopko chairs 090413_JLA Accents 4-2013 - Michelle 2 Price 2" xfId="1685" xr:uid="{00000000-0005-0000-0000-000036010000}"/>
    <cellStyle name="_Shopko chairs 090413_RTG tufted armless chair July 06 09" xfId="166" xr:uid="{00000000-0005-0000-0000-000037010000}"/>
    <cellStyle name="_Shopko chairs 090413_RTG tufted armless chair July 06 09 2" xfId="167" xr:uid="{00000000-0005-0000-0000-000038010000}"/>
    <cellStyle name="_Shopko chairs 090413_RTG tufted armless chair July 06 09 2 2" xfId="1687" xr:uid="{00000000-0005-0000-0000-000039010000}"/>
    <cellStyle name="_Shopko chairs 090413_RTG tufted armless chair July 06 09 3" xfId="1686" xr:uid="{00000000-0005-0000-0000-00003A010000}"/>
    <cellStyle name="_Shopko chairs 090413_RTG tufted armless chair July 06 09_JLA Accents 4-2013 - Michelle 2 Price" xfId="168" xr:uid="{00000000-0005-0000-0000-00003B010000}"/>
    <cellStyle name="_Shopko chairs 090413_RTG tufted armless chair July 06 09_JLA Accents 4-2013 - Michelle 2 Price 2" xfId="1688" xr:uid="{00000000-0005-0000-0000-00003C010000}"/>
    <cellStyle name="_Sofa Mart Morris chair quotation 2010-4-9 (2)" xfId="169" xr:uid="{00000000-0005-0000-0000-00003D010000}"/>
    <cellStyle name="_Sofa Mart Morris chair quotation 2010-4-9 (2) 2" xfId="170" xr:uid="{00000000-0005-0000-0000-00003E010000}"/>
    <cellStyle name="_Sofa Mart Morris chair quotation 2010-4-9 (2) 2 2" xfId="1690" xr:uid="{00000000-0005-0000-0000-00003F010000}"/>
    <cellStyle name="_Sofa Mart Morris chair quotation 2010-4-9 (2) 3" xfId="1689" xr:uid="{00000000-0005-0000-0000-000040010000}"/>
    <cellStyle name="_Sofa Mart Morris chair quotation 2010-4-9 (2)_JLA Accents 4-2013 - Michelle 2 Price" xfId="171" xr:uid="{00000000-0005-0000-0000-000041010000}"/>
    <cellStyle name="_Sofa Mart Morris chair quotation 2010-4-9 (2)_JLA Accents 4-2013 - Michelle 2 Price 2" xfId="1691" xr:uid="{00000000-0005-0000-0000-000042010000}"/>
    <cellStyle name="_Sofa Mart-Accent Chair SKU" xfId="172" xr:uid="{00000000-0005-0000-0000-000043010000}"/>
    <cellStyle name="_Sofa Mart-Accent Chair SKU_Accent Chair warehouse item list 110121" xfId="173" xr:uid="{00000000-0005-0000-0000-000044010000}"/>
    <cellStyle name="_Sofa Mart-Accent Chair SKU_Accent Chair warehouse item list 110121_2011 HP Pricing for 2010 items" xfId="174" xr:uid="{00000000-0005-0000-0000-000045010000}"/>
    <cellStyle name="_Sofa Mart-Accent Chair SKU_Accent Chair warehouse item list 110121_2012 HP Old chair quote_4 4 2012-updated 4.4" xfId="175" xr:uid="{00000000-0005-0000-0000-000046010000}"/>
    <cellStyle name="_Sofa Mart-Accent Chair SKU_Accent Chair warehouse item list 110121_JLA Accents 10-2012  FNL to Sku _ Top Art (2)" xfId="176" xr:uid="{00000000-0005-0000-0000-000047010000}"/>
    <cellStyle name="_Sofa Mart-Accent Chair SKU_Accent Chair warehouse item list 110121_JLA Accents 4-2013 - Michelle 2 Price" xfId="177" xr:uid="{00000000-0005-0000-0000-000048010000}"/>
    <cellStyle name="_Sofa Mart-Accent Chair SKU_Accent Chair warehouse item list 110121_Line Plan Fall 2012 FINAL" xfId="178" xr:uid="{00000000-0005-0000-0000-000049010000}"/>
    <cellStyle name="_Sofa Mart-Accent Chair SKU_Accent Chair warehouse item list 110121_OLD ITEM" xfId="179" xr:uid="{00000000-0005-0000-0000-00004A010000}"/>
    <cellStyle name="_Sofa Mart-Accent Chair SKU_Accent Chair warehouse item list 110121_Total quote sheet for 201304 HP chairs" xfId="180" xr:uid="{00000000-0005-0000-0000-00004B010000}"/>
    <cellStyle name="_Sofa Mart-Accent Chair SKU_Accent Chair warehouse item list 110121_Total quote sheet for 201304 HP samples _updated on 3-25-2013 (3)" xfId="181" xr:uid="{00000000-0005-0000-0000-00004C010000}"/>
    <cellStyle name="_Sofa Mart-Accent Chair SKU_Accent Chair warehouse item list 110121_Total quote sheet for 201304 HP samples _updated on 3-26-2013 (2)" xfId="182" xr:uid="{00000000-0005-0000-0000-00004D010000}"/>
    <cellStyle name="_Sofa Mart-Accent Chair SKU_Accent Chair warehouse item list 110121_Total quote sheet for 201304 HP samples 3-15-2013" xfId="183" xr:uid="{00000000-0005-0000-0000-00004E010000}"/>
    <cellStyle name="_Sofa Mart-Accent Chair SKU_Accent Chair warehouse item list 110121_Total quote sheet for 201304 HP samples 3-18-2013" xfId="184" xr:uid="{00000000-0005-0000-0000-00004F010000}"/>
    <cellStyle name="_Sofa Mart-Accent Chair SKU_Accent Chair warehouse item list 110121_Updated Chair warehouse program - JCP" xfId="185" xr:uid="{00000000-0005-0000-0000-000050010000}"/>
    <cellStyle name="_Sofa Mart-Accent Chair SKU_Price increase chairs - DB 1-20-11" xfId="186" xr:uid="{00000000-0005-0000-0000-000051010000}"/>
    <cellStyle name="_Sofa Mart-Accent Chair SKU_USWW order and expense summary 1013" xfId="187" xr:uid="{00000000-0005-0000-0000-000052010000}"/>
    <cellStyle name="_Sofa Mart-Accent Chair SKU_USWW order and expense summary 1013_2011 HP Pricing for 2010 items" xfId="188" xr:uid="{00000000-0005-0000-0000-000053010000}"/>
    <cellStyle name="_Sofa Mart-Accent Chair SKU_USWW order and expense summary 1013_2012 HP Old chair quote_4 4 2012-updated 4.4" xfId="189" xr:uid="{00000000-0005-0000-0000-000054010000}"/>
    <cellStyle name="_Sofa Mart-Accent Chair SKU_USWW order and expense summary 1013_Ecommerce Inventory 120215 updated (2)" xfId="190" xr:uid="{00000000-0005-0000-0000-000055010000}"/>
    <cellStyle name="_Sofa Mart-Accent Chair SKU_USWW order and expense summary 1013_Haverty frames quotation - Youbang in stock 2011-08-30" xfId="191" xr:uid="{00000000-0005-0000-0000-000056010000}"/>
    <cellStyle name="_Sofa Mart-Accent Chair SKU_USWW order and expense summary 1013_HP10 Quotation from Youbang (4)" xfId="192" xr:uid="{00000000-0005-0000-0000-000057010000}"/>
    <cellStyle name="_Sofa Mart-Accent Chair SKU_USWW order and expense summary 1013_JLA Accents 10-2012  FNL to Sku _ Top Art (2)" xfId="193" xr:uid="{00000000-0005-0000-0000-000058010000}"/>
    <cellStyle name="_Sofa Mart-Accent Chair SKU_USWW order and expense summary 1013_JLA Accents 4-2013 - Michelle 2 Price" xfId="194" xr:uid="{00000000-0005-0000-0000-000059010000}"/>
    <cellStyle name="_Sofa Mart-Accent Chair SKU_USWW order and expense summary 1013_Line Plan Fall 2012 FINAL" xfId="195" xr:uid="{00000000-0005-0000-0000-00005A010000}"/>
    <cellStyle name="_Sofa Mart-Accent Chair SKU_USWW order and expense summary 1013_OLD ITEM" xfId="196" xr:uid="{00000000-0005-0000-0000-00005B010000}"/>
    <cellStyle name="_Sofa Mart-Accent Chair SKU_USWW order and expense summary 1013_Total quote sheet for 201304 HP chairs" xfId="197" xr:uid="{00000000-0005-0000-0000-00005C010000}"/>
    <cellStyle name="_Sofa Mart-Accent Chair SKU_USWW order and expense summary 1013_Total quote sheet for 201304 HP samples _updated on 3-25-2013 (3)" xfId="198" xr:uid="{00000000-0005-0000-0000-00005D010000}"/>
    <cellStyle name="_Sofa Mart-Accent Chair SKU_USWW order and expense summary 1013_Total quote sheet for 201304 HP samples _updated on 3-26-2013 (2)" xfId="199" xr:uid="{00000000-0005-0000-0000-00005E010000}"/>
    <cellStyle name="_Sofa Mart-Accent Chair SKU_USWW order and expense summary 1013_Total quote sheet for 201304 HP samples 3-15-2013" xfId="200" xr:uid="{00000000-0005-0000-0000-00005F010000}"/>
    <cellStyle name="_Sofa Mart-Accent Chair SKU_USWW order and expense summary 1013_Total quote sheet for 201304 HP samples 3-18-2013" xfId="201" xr:uid="{00000000-0005-0000-0000-000060010000}"/>
    <cellStyle name="_Sofa Mart-Accent Chair SKU_USWW order and expense summary 1013_Updated Chair warehouse program - JCP" xfId="202" xr:uid="{00000000-0005-0000-0000-000061010000}"/>
    <cellStyle name="_Sofa Mart-Accent Chair SKU_副本Accent Chair warehouse item list" xfId="203" xr:uid="{00000000-0005-0000-0000-000062010000}"/>
    <cellStyle name="_Sofa Mart-Accent Chair SKU_副本Accent Chair warehouse item list_Chairs" xfId="204" xr:uid="{00000000-0005-0000-0000-000063010000}"/>
    <cellStyle name="_Sofa Mart-Accent Chair SKU_副本Accent Chair warehouse item list_Ecommerce Inventory 120215 updated (2)" xfId="205" xr:uid="{00000000-0005-0000-0000-000064010000}"/>
    <cellStyle name="_Spr NYM BBB Bath Accessory Quote  - Heather updated 033111 xls" xfId="206" xr:uid="{00000000-0005-0000-0000-000065010000}"/>
    <cellStyle name="_Spr NYM BBB Bath Accessory Quote  - Heather updated 033111 xls 2" xfId="1692" xr:uid="{00000000-0005-0000-0000-000066010000}"/>
    <cellStyle name="_TW Home Quotation 2011-2-25 Builtwell" xfId="207" xr:uid="{00000000-0005-0000-0000-000067010000}"/>
    <cellStyle name="_TW Home Quotation 2011-2-25 Builtwell (2)" xfId="208" xr:uid="{00000000-0005-0000-0000-000068010000}"/>
    <cellStyle name="_TW Home Quotation 2011-2-25 Builtwell (2) 2" xfId="1694" xr:uid="{00000000-0005-0000-0000-000069010000}"/>
    <cellStyle name="_TW Home Quotation 2011-2-25 Builtwell 2" xfId="1693" xr:uid="{00000000-0005-0000-0000-00006A010000}"/>
    <cellStyle name="_TW Home Quotation 2011-2-25 Builtwell 3" xfId="1954" xr:uid="{00000000-0005-0000-0000-00006B010000}"/>
    <cellStyle name="_TW Home Quotation 2011-2-25 Builtwell 4" xfId="2014" xr:uid="{00000000-0005-0000-0000-00006C010000}"/>
    <cellStyle name="_TW Home Quotation 2011-2-25 Builtwell 5" xfId="2046" xr:uid="{00000000-0005-0000-0000-00006D010000}"/>
    <cellStyle name="_TW Home Quotation 2011-2-25 Builtwell 6" xfId="2026" xr:uid="{00000000-0005-0000-0000-00006E010000}"/>
    <cellStyle name="_TW Home Quotation 2011-2-25 Builtwell_JLA Accents 4-2013 - Michelle 2 Price" xfId="209" xr:uid="{00000000-0005-0000-0000-00006F010000}"/>
    <cellStyle name="_TW Home Quotation 2011-2-25 Builtwell_JLA Accents 4-2013 - Michelle 2 Price 2" xfId="1695" xr:uid="{00000000-0005-0000-0000-000070010000}"/>
    <cellStyle name="_TW Home Quotation -builwell-High Point1 (2)" xfId="210" xr:uid="{00000000-0005-0000-0000-000071010000}"/>
    <cellStyle name="_TW Home Quotation -builwell-High Point1 (2) 2" xfId="211" xr:uid="{00000000-0005-0000-0000-000072010000}"/>
    <cellStyle name="_TW Home Quotation -builwell-High Point1 (2) 2 2" xfId="1697" xr:uid="{00000000-0005-0000-0000-000073010000}"/>
    <cellStyle name="_TW Home Quotation -builwell-High Point1 (2) 3" xfId="1696" xr:uid="{00000000-0005-0000-0000-000074010000}"/>
    <cellStyle name="_TW Home Quotation -builwell-High Point1 (2)_JLA Accents 4-2013 - Michelle 2 Price" xfId="212" xr:uid="{00000000-0005-0000-0000-000075010000}"/>
    <cellStyle name="_TW Home Quotation -builwell-High Point1 (2)_JLA Accents 4-2013 - Michelle 2 Price 2" xfId="1698" xr:uid="{00000000-0005-0000-0000-000076010000}"/>
    <cellStyle name="_TW Home Quotation -builwell-High Point2010-9-14" xfId="213" xr:uid="{00000000-0005-0000-0000-000077010000}"/>
    <cellStyle name="_TW Home Quotation -builwell-High Point2010-9-14 2" xfId="214" xr:uid="{00000000-0005-0000-0000-000078010000}"/>
    <cellStyle name="_TW Home Quotation -builwell-High Point2010-9-14 2 2" xfId="1700" xr:uid="{00000000-0005-0000-0000-000079010000}"/>
    <cellStyle name="_TW Home Quotation -builwell-High Point2010-9-14 3" xfId="1699" xr:uid="{00000000-0005-0000-0000-00007A010000}"/>
    <cellStyle name="_TW Home Quotation -builwell-High Point2010-9-14_JLA Accents 4-2013 - Michelle 2 Price" xfId="215" xr:uid="{00000000-0005-0000-0000-00007B010000}"/>
    <cellStyle name="_TW Home Quotation -builwell-High Point2010-9-14_JLA Accents 4-2013 - Michelle 2 Price 2" xfId="1701" xr:uid="{00000000-0005-0000-0000-00007C010000}"/>
    <cellStyle name="_TW Home Quotation -builwell-High Point2010-9-23RVD (2)" xfId="216" xr:uid="{00000000-0005-0000-0000-00007D010000}"/>
    <cellStyle name="_TW Home Quotation -builwell-High Point2010-9-23RVD (2) 2" xfId="217" xr:uid="{00000000-0005-0000-0000-00007E010000}"/>
    <cellStyle name="_TW Home Quotation -builwell-High Point2010-9-23RVD (2) 2 2" xfId="1703" xr:uid="{00000000-0005-0000-0000-00007F010000}"/>
    <cellStyle name="_TW Home Quotation -builwell-High Point2010-9-23RVD (2) 3" xfId="1702" xr:uid="{00000000-0005-0000-0000-000080010000}"/>
    <cellStyle name="_TW Home Quotation -builwell-High Point2010-9-23RVD (2)_JLA Accents 4-2013 - Michelle 2 Price" xfId="218" xr:uid="{00000000-0005-0000-0000-000081010000}"/>
    <cellStyle name="_TW Home Quotation -builwell-High Point2010-9-23RVD (2)_JLA Accents 4-2013 - Michelle 2 Price 2" xfId="1704" xr:uid="{00000000-0005-0000-0000-000082010000}"/>
    <cellStyle name="_TW Home Quotation -builwell-High Point2010-9-29RVD" xfId="219" xr:uid="{00000000-0005-0000-0000-000083010000}"/>
    <cellStyle name="_TW Home Quotation -builwell-High Point2010-9-29RVD 2" xfId="220" xr:uid="{00000000-0005-0000-0000-000084010000}"/>
    <cellStyle name="_TW Home Quotation -builwell-High Point2010-9-29RVD 2 2" xfId="1706" xr:uid="{00000000-0005-0000-0000-000085010000}"/>
    <cellStyle name="_TW Home Quotation -builwell-High Point2010-9-29RVD 3" xfId="1705" xr:uid="{00000000-0005-0000-0000-000086010000}"/>
    <cellStyle name="_TW Home Quotation -builwell-High Point2010-9-29RVD_JLA Accents 4-2013 - Michelle 2 Price" xfId="221" xr:uid="{00000000-0005-0000-0000-000087010000}"/>
    <cellStyle name="_TW Home Quotation -builwell-High Point2010-9-29RVD_JLA Accents 4-2013 - Michelle 2 Price 2" xfId="1707" xr:uid="{00000000-0005-0000-0000-000088010000}"/>
    <cellStyle name="_TW Home Quotation -builwell-High Point2010-9-30RVD" xfId="222" xr:uid="{00000000-0005-0000-0000-000089010000}"/>
    <cellStyle name="_TW Home Quotation -builwell-High Point2010-9-30RVD 2" xfId="223" xr:uid="{00000000-0005-0000-0000-00008A010000}"/>
    <cellStyle name="_TW Home Quotation -builwell-High Point2010-9-30RVD 2 2" xfId="1709" xr:uid="{00000000-0005-0000-0000-00008B010000}"/>
    <cellStyle name="_TW Home Quotation -builwell-High Point2010-9-30RVD 3" xfId="1708" xr:uid="{00000000-0005-0000-0000-00008C010000}"/>
    <cellStyle name="_TW Home Quotation -builwell-High Point2010-9-30RVD_JLA Accents 4-2013 - Michelle 2 Price" xfId="224" xr:uid="{00000000-0005-0000-0000-00008D010000}"/>
    <cellStyle name="_TW Home Quotation -builwell-High Point2010-9-30RVD_JLA Accents 4-2013 - Michelle 2 Price 2" xfId="1710" xr:uid="{00000000-0005-0000-0000-00008E010000}"/>
    <cellStyle name="_TW Home Quotation -builwell-High Point2010-9-9RVD" xfId="225" xr:uid="{00000000-0005-0000-0000-00008F010000}"/>
    <cellStyle name="_TW Home Quotation -builwell-High Point2010-9-9RVD 2" xfId="226" xr:uid="{00000000-0005-0000-0000-000090010000}"/>
    <cellStyle name="_TW Home Quotation -builwell-High Point2010-9-9RVD 2 2" xfId="1712" xr:uid="{00000000-0005-0000-0000-000091010000}"/>
    <cellStyle name="_TW Home Quotation -builwell-High Point2010-9-9RVD 3" xfId="1711" xr:uid="{00000000-0005-0000-0000-000092010000}"/>
    <cellStyle name="_TW Home Quotation -builwell-High Point2010-9-9RVD_JLA Accents 4-2013 - Michelle 2 Price" xfId="227" xr:uid="{00000000-0005-0000-0000-000093010000}"/>
    <cellStyle name="_TW Home Quotation -builwell-High Point2010-9-9RVD_JLA Accents 4-2013 - Michelle 2 Price 2" xfId="1713" xr:uid="{00000000-0005-0000-0000-000094010000}"/>
    <cellStyle name="_TW Home Quotation of HP sample-CHUANYANG-2010-9-7" xfId="228" xr:uid="{00000000-0005-0000-0000-000095010000}"/>
    <cellStyle name="_TW Home Quotation of HP sample-CHUANYANG-2010-9-7-" xfId="229" xr:uid="{00000000-0005-0000-0000-000096010000}"/>
    <cellStyle name="_TW Home Quotation of HP sample-CHUANYANG-2010-9-7 2" xfId="230" xr:uid="{00000000-0005-0000-0000-000097010000}"/>
    <cellStyle name="_TW Home Quotation of HP sample-CHUANYANG-2010-9-7- 2" xfId="231" xr:uid="{00000000-0005-0000-0000-000098010000}"/>
    <cellStyle name="_TW Home Quotation of HP sample-CHUANYANG-2010-9-7 2 2" xfId="1716" xr:uid="{00000000-0005-0000-0000-000099010000}"/>
    <cellStyle name="_TW Home Quotation of HP sample-CHUANYANG-2010-9-7- 2 2" xfId="1717" xr:uid="{00000000-0005-0000-0000-00009A010000}"/>
    <cellStyle name="_TW Home Quotation of HP sample-CHUANYANG-2010-9-7 2 3" xfId="1957" xr:uid="{00000000-0005-0000-0000-00009B010000}"/>
    <cellStyle name="_TW Home Quotation of HP sample-CHUANYANG-2010-9-7- 2 3" xfId="1958" xr:uid="{00000000-0005-0000-0000-00009C010000}"/>
    <cellStyle name="_TW Home Quotation of HP sample-CHUANYANG-2010-9-7 2 4" xfId="2011" xr:uid="{00000000-0005-0000-0000-00009D010000}"/>
    <cellStyle name="_TW Home Quotation of HP sample-CHUANYANG-2010-9-7- 2 4" xfId="2010" xr:uid="{00000000-0005-0000-0000-00009E010000}"/>
    <cellStyle name="_TW Home Quotation of HP sample-CHUANYANG-2010-9-7 2 5" xfId="2043" xr:uid="{00000000-0005-0000-0000-00009F010000}"/>
    <cellStyle name="_TW Home Quotation of HP sample-CHUANYANG-2010-9-7- 2 5" xfId="2042" xr:uid="{00000000-0005-0000-0000-0000A0010000}"/>
    <cellStyle name="_TW Home Quotation of HP sample-CHUANYANG-2010-9-7 2 6" xfId="2023" xr:uid="{00000000-0005-0000-0000-0000A1010000}"/>
    <cellStyle name="_TW Home Quotation of HP sample-CHUANYANG-2010-9-7- 2 6" xfId="2022" xr:uid="{00000000-0005-0000-0000-0000A2010000}"/>
    <cellStyle name="_TW Home Quotation of HP sample-CHUANYANG-2010-9-7 3" xfId="232" xr:uid="{00000000-0005-0000-0000-0000A3010000}"/>
    <cellStyle name="_TW Home Quotation of HP sample-CHUANYANG-2010-9-7- 3" xfId="233" xr:uid="{00000000-0005-0000-0000-0000A4010000}"/>
    <cellStyle name="_TW Home Quotation of HP sample-CHUANYANG-2010-9-7 3 2" xfId="1718" xr:uid="{00000000-0005-0000-0000-0000A5010000}"/>
    <cellStyle name="_TW Home Quotation of HP sample-CHUANYANG-2010-9-7- 3 2" xfId="1719" xr:uid="{00000000-0005-0000-0000-0000A6010000}"/>
    <cellStyle name="_TW Home Quotation of HP sample-CHUANYANG-2010-9-7 3 3" xfId="1959" xr:uid="{00000000-0005-0000-0000-0000A7010000}"/>
    <cellStyle name="_TW Home Quotation of HP sample-CHUANYANG-2010-9-7- 3 3" xfId="1960" xr:uid="{00000000-0005-0000-0000-0000A8010000}"/>
    <cellStyle name="_TW Home Quotation of HP sample-CHUANYANG-2010-9-7 3 4" xfId="2009" xr:uid="{00000000-0005-0000-0000-0000A9010000}"/>
    <cellStyle name="_TW Home Quotation of HP sample-CHUANYANG-2010-9-7- 3 4" xfId="2008" xr:uid="{00000000-0005-0000-0000-0000AA010000}"/>
    <cellStyle name="_TW Home Quotation of HP sample-CHUANYANG-2010-9-7 3 5" xfId="2041" xr:uid="{00000000-0005-0000-0000-0000AB010000}"/>
    <cellStyle name="_TW Home Quotation of HP sample-CHUANYANG-2010-9-7- 3 5" xfId="2040" xr:uid="{00000000-0005-0000-0000-0000AC010000}"/>
    <cellStyle name="_TW Home Quotation of HP sample-CHUANYANG-2010-9-7 3 6" xfId="2021" xr:uid="{00000000-0005-0000-0000-0000AD010000}"/>
    <cellStyle name="_TW Home Quotation of HP sample-CHUANYANG-2010-9-7- 3 6" xfId="2020" xr:uid="{00000000-0005-0000-0000-0000AE010000}"/>
    <cellStyle name="_TW Home Quotation of HP sample-CHUANYANG-2010-9-7 4" xfId="234" xr:uid="{00000000-0005-0000-0000-0000AF010000}"/>
    <cellStyle name="_TW Home Quotation of HP sample-CHUANYANG-2010-9-7- 4" xfId="235" xr:uid="{00000000-0005-0000-0000-0000B0010000}"/>
    <cellStyle name="_TW Home Quotation of HP sample-CHUANYANG-2010-9-7 4 2" xfId="1720" xr:uid="{00000000-0005-0000-0000-0000B1010000}"/>
    <cellStyle name="_TW Home Quotation of HP sample-CHUANYANG-2010-9-7- 4 2" xfId="1721" xr:uid="{00000000-0005-0000-0000-0000B2010000}"/>
    <cellStyle name="_TW Home Quotation of HP sample-CHUANYANG-2010-9-7 4 3" xfId="1961" xr:uid="{00000000-0005-0000-0000-0000B3010000}"/>
    <cellStyle name="_TW Home Quotation of HP sample-CHUANYANG-2010-9-7- 4 3" xfId="1962" xr:uid="{00000000-0005-0000-0000-0000B4010000}"/>
    <cellStyle name="_TW Home Quotation of HP sample-CHUANYANG-2010-9-7 4 4" xfId="2007" xr:uid="{00000000-0005-0000-0000-0000B5010000}"/>
    <cellStyle name="_TW Home Quotation of HP sample-CHUANYANG-2010-9-7- 4 4" xfId="2006" xr:uid="{00000000-0005-0000-0000-0000B6010000}"/>
    <cellStyle name="_TW Home Quotation of HP sample-CHUANYANG-2010-9-7 4 5" xfId="2039" xr:uid="{00000000-0005-0000-0000-0000B7010000}"/>
    <cellStyle name="_TW Home Quotation of HP sample-CHUANYANG-2010-9-7- 4 5" xfId="2038" xr:uid="{00000000-0005-0000-0000-0000B8010000}"/>
    <cellStyle name="_TW Home Quotation of HP sample-CHUANYANG-2010-9-7 4 6" xfId="2019" xr:uid="{00000000-0005-0000-0000-0000B9010000}"/>
    <cellStyle name="_TW Home Quotation of HP sample-CHUANYANG-2010-9-7- 4 6" xfId="2018" xr:uid="{00000000-0005-0000-0000-0000BA010000}"/>
    <cellStyle name="_TW Home Quotation of HP sample-CHUANYANG-2010-9-7 5" xfId="1714" xr:uid="{00000000-0005-0000-0000-0000BB010000}"/>
    <cellStyle name="_TW Home Quotation of HP sample-CHUANYANG-2010-9-7- 5" xfId="1715" xr:uid="{00000000-0005-0000-0000-0000BC010000}"/>
    <cellStyle name="_TW Home Quotation of HP sample-CHUANYANG-2010-9-7 6" xfId="1955" xr:uid="{00000000-0005-0000-0000-0000BD010000}"/>
    <cellStyle name="_TW Home Quotation of HP sample-CHUANYANG-2010-9-7- 6" xfId="1956" xr:uid="{00000000-0005-0000-0000-0000BE010000}"/>
    <cellStyle name="_TW Home Quotation of HP sample-CHUANYANG-2010-9-7 7" xfId="2013" xr:uid="{00000000-0005-0000-0000-0000BF010000}"/>
    <cellStyle name="_TW Home Quotation of HP sample-CHUANYANG-2010-9-7- 7" xfId="2012" xr:uid="{00000000-0005-0000-0000-0000C0010000}"/>
    <cellStyle name="_TW Home Quotation of HP sample-CHUANYANG-2010-9-7 8" xfId="2045" xr:uid="{00000000-0005-0000-0000-0000C1010000}"/>
    <cellStyle name="_TW Home Quotation of HP sample-CHUANYANG-2010-9-7- 8" xfId="2044" xr:uid="{00000000-0005-0000-0000-0000C2010000}"/>
    <cellStyle name="_TW Home Quotation of HP sample-CHUANYANG-2010-9-7 9" xfId="2025" xr:uid="{00000000-0005-0000-0000-0000C3010000}"/>
    <cellStyle name="_TW Home Quotation of HP sample-CHUANYANG-2010-9-7- 9" xfId="2024" xr:uid="{00000000-0005-0000-0000-0000C4010000}"/>
    <cellStyle name="_TW Home Quotation of HP sample-CHUANYANG-2010-9-7_JLA Accents 4-2013 - Michelle 2 Price" xfId="236" xr:uid="{00000000-0005-0000-0000-0000C5010000}"/>
    <cellStyle name="_TW Home Quotation of HP sample-CHUANYANG-2010-9-7-_JLA Accents 4-2013 - Michelle 2 Price" xfId="237" xr:uid="{00000000-0005-0000-0000-0000C6010000}"/>
    <cellStyle name="_TW Home Quotation of HP sample-CHUANYANG-2010-9-7_JLA Accents 4-2013 - Michelle 2 Price 2" xfId="1722" xr:uid="{00000000-0005-0000-0000-0000C7010000}"/>
    <cellStyle name="_TW Home Quotation of HP sample-CHUANYANG-2010-9-7-_JLA Accents 4-2013 - Michelle 2 Price 2" xfId="1723" xr:uid="{00000000-0005-0000-0000-0000C8010000}"/>
    <cellStyle name="_TW Home Quotation of HP sample-CHUANYANG-2010-9-7_JLA Accents 4-2013 - Michelle 2 Price 3" xfId="1963" xr:uid="{00000000-0005-0000-0000-0000C9010000}"/>
    <cellStyle name="_TW Home Quotation of HP sample-CHUANYANG-2010-9-7-_JLA Accents 4-2013 - Michelle 2 Price 3" xfId="1964" xr:uid="{00000000-0005-0000-0000-0000CA010000}"/>
    <cellStyle name="_TW Home Quotation of HP sample-CHUANYANG-2010-9-7_JLA Accents 4-2013 - Michelle 2 Price 4" xfId="2005" xr:uid="{00000000-0005-0000-0000-0000CB010000}"/>
    <cellStyle name="_TW Home Quotation of HP sample-CHUANYANG-2010-9-7-_JLA Accents 4-2013 - Michelle 2 Price 4" xfId="2004" xr:uid="{00000000-0005-0000-0000-0000CC010000}"/>
    <cellStyle name="_TW Home Quotation of HP sample-CHUANYANG-2010-9-7_JLA Accents 4-2013 - Michelle 2 Price 5" xfId="2037" xr:uid="{00000000-0005-0000-0000-0000CD010000}"/>
    <cellStyle name="_TW Home Quotation of HP sample-CHUANYANG-2010-9-7-_JLA Accents 4-2013 - Michelle 2 Price 5" xfId="2036" xr:uid="{00000000-0005-0000-0000-0000CE010000}"/>
    <cellStyle name="_TW Home Quotation of HP sample-CHUANYANG-2010-9-7_JLA Accents 4-2013 - Michelle 2 Price 6" xfId="2017" xr:uid="{00000000-0005-0000-0000-0000CF010000}"/>
    <cellStyle name="_TW Home Quotation of HP sample-CHUANYANG-2010-9-7-_JLA Accents 4-2013 - Michelle 2 Price 6" xfId="2016" xr:uid="{00000000-0005-0000-0000-0000D0010000}"/>
    <cellStyle name="_TW Home Quotation sheet-KAIFAI 2012-2-20" xfId="238" xr:uid="{00000000-0005-0000-0000-0000D1010000}"/>
    <cellStyle name="_TW Home Quotation sheet-KAIFAI 2012-2-20 2" xfId="1724" xr:uid="{00000000-0005-0000-0000-0000D2010000}"/>
    <cellStyle name="_TW Home Quotation sheet-KAIFAI 2012-2-20_JLA Accents 4-2013 - Michelle 2 Price" xfId="239" xr:uid="{00000000-0005-0000-0000-0000D3010000}"/>
    <cellStyle name="_TW Home Quotation sheet-KAIFAI 2012-2-20_JLA Accents 4-2013 - Michelle 2 Price 2" xfId="1725" xr:uid="{00000000-0005-0000-0000-0000D4010000}"/>
    <cellStyle name="_TW_Home_Quotation_sheet of HP samples-chairone-20100907" xfId="240" xr:uid="{00000000-0005-0000-0000-0000D5010000}"/>
    <cellStyle name="_TW_Home_Quotation_sheet of HP samples-chairone-20100907 (3)" xfId="241" xr:uid="{00000000-0005-0000-0000-0000D6010000}"/>
    <cellStyle name="_TW_Home_Quotation_sheet of HP samples-chairone-20100907 (3) 2" xfId="242" xr:uid="{00000000-0005-0000-0000-0000D7010000}"/>
    <cellStyle name="_TW_Home_Quotation_sheet of HP samples-chairone-20100907 (3) 2 2" xfId="1728" xr:uid="{00000000-0005-0000-0000-0000D8010000}"/>
    <cellStyle name="_TW_Home_Quotation_sheet of HP samples-chairone-20100907 (3) 3" xfId="1727" xr:uid="{00000000-0005-0000-0000-0000D9010000}"/>
    <cellStyle name="_TW_Home_Quotation_sheet of HP samples-chairone-20100907 (3)_JLA Accents 4-2013 - Michelle 2 Price" xfId="243" xr:uid="{00000000-0005-0000-0000-0000DA010000}"/>
    <cellStyle name="_TW_Home_Quotation_sheet of HP samples-chairone-20100907 (3)_JLA Accents 4-2013 - Michelle 2 Price 2" xfId="1729" xr:uid="{00000000-0005-0000-0000-0000DB010000}"/>
    <cellStyle name="_TW_Home_Quotation_sheet of HP samples-chairone-20100907 2" xfId="244" xr:uid="{00000000-0005-0000-0000-0000DC010000}"/>
    <cellStyle name="_TW_Home_Quotation_sheet of HP samples-chairone-20100907 2 2" xfId="1730" xr:uid="{00000000-0005-0000-0000-0000DD010000}"/>
    <cellStyle name="_TW_Home_Quotation_sheet of HP samples-chairone-20100907 3" xfId="245" xr:uid="{00000000-0005-0000-0000-0000DE010000}"/>
    <cellStyle name="_TW_Home_Quotation_sheet of HP samples-chairone-20100907 3 2" xfId="1731" xr:uid="{00000000-0005-0000-0000-0000DF010000}"/>
    <cellStyle name="_TW_Home_Quotation_sheet of HP samples-chairone-20100907 4" xfId="246" xr:uid="{00000000-0005-0000-0000-0000E0010000}"/>
    <cellStyle name="_TW_Home_Quotation_sheet of HP samples-chairone-20100907 4 2" xfId="1732" xr:uid="{00000000-0005-0000-0000-0000E1010000}"/>
    <cellStyle name="_TW_Home_Quotation_sheet of HP samples-chairone-20100907 5" xfId="1726" xr:uid="{00000000-0005-0000-0000-0000E2010000}"/>
    <cellStyle name="_TW_Home_Quotation_sheet of HP samples-chairone-20100907 6" xfId="1965" xr:uid="{00000000-0005-0000-0000-0000E3010000}"/>
    <cellStyle name="_TW_Home_Quotation_sheet of HP samples-chairone-20100907 7" xfId="2003" xr:uid="{00000000-0005-0000-0000-0000E4010000}"/>
    <cellStyle name="_TW_Home_Quotation_sheet of HP samples-chairone-20100907 8" xfId="2035" xr:uid="{00000000-0005-0000-0000-0000E5010000}"/>
    <cellStyle name="_TW_Home_Quotation_sheet of HP samples-chairone-20100907 9" xfId="2015" xr:uid="{00000000-0005-0000-0000-0000E6010000}"/>
    <cellStyle name="_TW_Home_Quotation_sheet of HP samples-chairone-20100907_JLA Accents 4-2013 - Michelle 2 Price" xfId="247" xr:uid="{00000000-0005-0000-0000-0000E7010000}"/>
    <cellStyle name="_TW_Home_Quotation_sheet of HP samples-chairone-20100907_JLA Accents 4-2013 - Michelle 2 Price 2" xfId="1733" xr:uid="{00000000-0005-0000-0000-0000E8010000}"/>
    <cellStyle name="_USWW order and expense summary 0907" xfId="248" xr:uid="{00000000-0005-0000-0000-0000E9010000}"/>
    <cellStyle name="_USWW order and expense summary 0907 2" xfId="249" xr:uid="{00000000-0005-0000-0000-0000EA010000}"/>
    <cellStyle name="_USWW order and expense summary 0907 2 2" xfId="1735" xr:uid="{00000000-0005-0000-0000-0000EB010000}"/>
    <cellStyle name="_USWW order and expense summary 0907 3" xfId="1734" xr:uid="{00000000-0005-0000-0000-0000EC010000}"/>
    <cellStyle name="_USWW order and expense summary 0907_JLA Accents 4-2013 - Michelle 2 Price" xfId="250" xr:uid="{00000000-0005-0000-0000-0000ED010000}"/>
    <cellStyle name="_USWW order and expense summary 0907_JLA Accents 4-2013 - Michelle 2 Price 2" xfId="1736" xr:uid="{00000000-0005-0000-0000-0000EE010000}"/>
    <cellStyle name="_USWW order and expense summary 1013" xfId="251" xr:uid="{00000000-0005-0000-0000-0000EF010000}"/>
    <cellStyle name="_USWW order and expense summary 1013 2" xfId="252" xr:uid="{00000000-0005-0000-0000-0000F0010000}"/>
    <cellStyle name="_USWW order and expense summary 1013 2 2" xfId="1738" xr:uid="{00000000-0005-0000-0000-0000F1010000}"/>
    <cellStyle name="_USWW order and expense summary 1013 3" xfId="1737" xr:uid="{00000000-0005-0000-0000-0000F2010000}"/>
    <cellStyle name="_USWW order and expense summary 1013_JLA Accents 4-2013 - Michelle 2 Price" xfId="253" xr:uid="{00000000-0005-0000-0000-0000F3010000}"/>
    <cellStyle name="_USWW order and expense summary 1013_JLA Accents 4-2013 - Michelle 2 Price 2" xfId="1739" xr:uid="{00000000-0005-0000-0000-0000F4010000}"/>
    <cellStyle name="_Warehouse program Aug 11 09" xfId="254" xr:uid="{00000000-0005-0000-0000-0000F5010000}"/>
    <cellStyle name="_Warehouse program Aug 11 09_2011 HP Pricing for 2010 items" xfId="255" xr:uid="{00000000-0005-0000-0000-0000F6010000}"/>
    <cellStyle name="_Warehouse program Aug 11 09_2012 HP Old chair quote_4 4 2012-updated 4.4" xfId="256" xr:uid="{00000000-0005-0000-0000-0000F7010000}"/>
    <cellStyle name="_Warehouse program Aug 11 09_Ecommerce Inventory 120215 updated (2)" xfId="257" xr:uid="{00000000-0005-0000-0000-0000F8010000}"/>
    <cellStyle name="_Warehouse program Aug 11 09_JLA Accents 10-2012  FNL to Sku _ Top Art (2)" xfId="258" xr:uid="{00000000-0005-0000-0000-0000F9010000}"/>
    <cellStyle name="_Warehouse program Aug 11 09_JLA Accents 4-2013 - Michelle 2 Price" xfId="259" xr:uid="{00000000-0005-0000-0000-0000FA010000}"/>
    <cellStyle name="_Warehouse program Aug 11 09_Line Plan Fall 2012 FINAL" xfId="260" xr:uid="{00000000-0005-0000-0000-0000FB010000}"/>
    <cellStyle name="_Warehouse program Aug 11 09_OLD ITEM" xfId="261" xr:uid="{00000000-0005-0000-0000-0000FC010000}"/>
    <cellStyle name="_Warehouse program Aug 11 09_Total quote sheet for 201304 HP chairs" xfId="262" xr:uid="{00000000-0005-0000-0000-0000FD010000}"/>
    <cellStyle name="_Warehouse program Aug 11 09_Total quote sheet for 201304 HP samples _updated on 3-25-2013 (3)" xfId="263" xr:uid="{00000000-0005-0000-0000-0000FE010000}"/>
    <cellStyle name="_Warehouse program Aug 11 09_Total quote sheet for 201304 HP samples _updated on 3-26-2013 (2)" xfId="264" xr:uid="{00000000-0005-0000-0000-0000FF010000}"/>
    <cellStyle name="_Warehouse program Aug 11 09_Total quote sheet for 201304 HP samples 3-15-2013" xfId="265" xr:uid="{00000000-0005-0000-0000-000000020000}"/>
    <cellStyle name="_Warehouse program Aug 11 09_Total quote sheet for 201304 HP samples 3-18-2013" xfId="266" xr:uid="{00000000-0005-0000-0000-000001020000}"/>
    <cellStyle name="_Warehouse program Aug 11 09_Updated Chair warehouse program - JCP" xfId="267" xr:uid="{00000000-0005-0000-0000-000002020000}"/>
    <cellStyle name="_WM seasonal fleece  sheets price 91230" xfId="2002" xr:uid="{00000000-0005-0000-0000-000003020000}"/>
    <cellStyle name="_WM seasonal fleece sheets price updated 100224" xfId="2001" xr:uid="{00000000-0005-0000-0000-000004020000}"/>
    <cellStyle name="_WMCADI Blanket  Throw 90210" xfId="268" xr:uid="{00000000-0005-0000-0000-000005020000}"/>
    <cellStyle name="_WMCADI Blanket  Throw 90210 2" xfId="269" xr:uid="{00000000-0005-0000-0000-000006020000}"/>
    <cellStyle name="_WMCADI Blanket  Throw 90210 2 2" xfId="1741" xr:uid="{00000000-0005-0000-0000-000007020000}"/>
    <cellStyle name="_WMCADI Blanket  Throw 90210 3" xfId="1740" xr:uid="{00000000-0005-0000-0000-000008020000}"/>
    <cellStyle name="_WMCADI Blanket  Throw 90210_JLA Accents 4-2013 - Michelle 2 Price" xfId="270" xr:uid="{00000000-0005-0000-0000-000009020000}"/>
    <cellStyle name="_WMCADI Blanket  Throw 90210_JLA Accents 4-2013 - Michelle 2 Price 2" xfId="1742" xr:uid="{00000000-0005-0000-0000-00000A020000}"/>
    <cellStyle name="_WMCADI Blanket &amp; Throw 90210" xfId="271" xr:uid="{00000000-0005-0000-0000-00000B020000}"/>
    <cellStyle name="_WMCADI Blanket &amp; Throw 90210 2" xfId="272" xr:uid="{00000000-0005-0000-0000-00000C020000}"/>
    <cellStyle name="_WMCADI Blanket &amp; Throw 90210 2 2" xfId="1744" xr:uid="{00000000-0005-0000-0000-00000D020000}"/>
    <cellStyle name="_WMCADI Blanket &amp; Throw 90210 3" xfId="1743" xr:uid="{00000000-0005-0000-0000-00000E020000}"/>
    <cellStyle name="_WMCADI Blanket &amp; Throw 90210_JLA Accents 4-2013 - Michelle 2 Price" xfId="273" xr:uid="{00000000-0005-0000-0000-00000F020000}"/>
    <cellStyle name="_WMCADI Blanket &amp; Throw 90210_JLA Accents 4-2013 - Michelle 2 Price 2" xfId="1745" xr:uid="{00000000-0005-0000-0000-000010020000}"/>
    <cellStyle name="_WMCADI Blanket &amp; Throw 90327" xfId="1999" xr:uid="{00000000-0005-0000-0000-000011020000}"/>
    <cellStyle name="_副本Robert Allen-Bath shower curtain quote sheet-90904" xfId="274" xr:uid="{00000000-0005-0000-0000-000012020000}"/>
    <cellStyle name="_副本Robert Allen-Bath shower curtain quote sheet-90904 2" xfId="275" xr:uid="{00000000-0005-0000-0000-000013020000}"/>
    <cellStyle name="_副本Robert Allen-Bath shower curtain quote sheet-90904 2 2" xfId="1747" xr:uid="{00000000-0005-0000-0000-000014020000}"/>
    <cellStyle name="_副本Robert Allen-Bath shower curtain quote sheet-90904 3" xfId="1746" xr:uid="{00000000-0005-0000-0000-000015020000}"/>
    <cellStyle name="20% - Accent1 2" xfId="276" xr:uid="{00000000-0005-0000-0000-000016020000}"/>
    <cellStyle name="20% - Accent1 2 2" xfId="277" xr:uid="{00000000-0005-0000-0000-000017020000}"/>
    <cellStyle name="20% - Accent1 3" xfId="278" xr:uid="{00000000-0005-0000-0000-000018020000}"/>
    <cellStyle name="20% - Accent1 4" xfId="279" xr:uid="{00000000-0005-0000-0000-000019020000}"/>
    <cellStyle name="20% - Accent2 2" xfId="280" xr:uid="{00000000-0005-0000-0000-00001A020000}"/>
    <cellStyle name="20% - Accent2 2 2" xfId="281" xr:uid="{00000000-0005-0000-0000-00001B020000}"/>
    <cellStyle name="20% - Accent2 3" xfId="282" xr:uid="{00000000-0005-0000-0000-00001C020000}"/>
    <cellStyle name="20% - Accent2 4" xfId="283" xr:uid="{00000000-0005-0000-0000-00001D020000}"/>
    <cellStyle name="20% - Accent3 2" xfId="284" xr:uid="{00000000-0005-0000-0000-00001E020000}"/>
    <cellStyle name="20% - Accent3 2 2" xfId="285" xr:uid="{00000000-0005-0000-0000-00001F020000}"/>
    <cellStyle name="20% - Accent3 3" xfId="286" xr:uid="{00000000-0005-0000-0000-000020020000}"/>
    <cellStyle name="20% - Accent3 4" xfId="287" xr:uid="{00000000-0005-0000-0000-000021020000}"/>
    <cellStyle name="20% - Accent4 2" xfId="288" xr:uid="{00000000-0005-0000-0000-000022020000}"/>
    <cellStyle name="20% - Accent4 2 2" xfId="289" xr:uid="{00000000-0005-0000-0000-000023020000}"/>
    <cellStyle name="20% - Accent4 3" xfId="290" xr:uid="{00000000-0005-0000-0000-000024020000}"/>
    <cellStyle name="20% - Accent4 4" xfId="291" xr:uid="{00000000-0005-0000-0000-000025020000}"/>
    <cellStyle name="20% - Accent5 2" xfId="292" xr:uid="{00000000-0005-0000-0000-000026020000}"/>
    <cellStyle name="20% - Accent5 2 2" xfId="293" xr:uid="{00000000-0005-0000-0000-000027020000}"/>
    <cellStyle name="20% - Accent5 3" xfId="294" xr:uid="{00000000-0005-0000-0000-000028020000}"/>
    <cellStyle name="20% - Accent5 4" xfId="295" xr:uid="{00000000-0005-0000-0000-000029020000}"/>
    <cellStyle name="20% - Accent6 2" xfId="296" xr:uid="{00000000-0005-0000-0000-00002A020000}"/>
    <cellStyle name="20% - Accent6 2 2" xfId="297" xr:uid="{00000000-0005-0000-0000-00002B020000}"/>
    <cellStyle name="20% - Accent6 3" xfId="298" xr:uid="{00000000-0005-0000-0000-00002C020000}"/>
    <cellStyle name="20% - Accent6 4" xfId="299" xr:uid="{00000000-0005-0000-0000-00002D020000}"/>
    <cellStyle name="20% - 强调文字颜色 1" xfId="1998" xr:uid="{00000000-0005-0000-0000-00002E020000}"/>
    <cellStyle name="20% - 强调文字颜色 1 2" xfId="300" xr:uid="{00000000-0005-0000-0000-00002F020000}"/>
    <cellStyle name="20% - 强调文字颜色 1 3" xfId="301" xr:uid="{00000000-0005-0000-0000-000030020000}"/>
    <cellStyle name="20% - 强调文字颜色 2" xfId="1997" xr:uid="{00000000-0005-0000-0000-000031020000}"/>
    <cellStyle name="20% - 强调文字颜色 2 2" xfId="302" xr:uid="{00000000-0005-0000-0000-000032020000}"/>
    <cellStyle name="20% - 强调文字颜色 2 3" xfId="303" xr:uid="{00000000-0005-0000-0000-000033020000}"/>
    <cellStyle name="20% - 强调文字颜色 3" xfId="1996" xr:uid="{00000000-0005-0000-0000-000034020000}"/>
    <cellStyle name="20% - 强调文字颜色 3 2" xfId="304" xr:uid="{00000000-0005-0000-0000-000035020000}"/>
    <cellStyle name="20% - 强调文字颜色 3 3" xfId="305" xr:uid="{00000000-0005-0000-0000-000036020000}"/>
    <cellStyle name="20% - 强调文字颜色 4" xfId="1995" xr:uid="{00000000-0005-0000-0000-000037020000}"/>
    <cellStyle name="20% - 强调文字颜色 4 2" xfId="306" xr:uid="{00000000-0005-0000-0000-000038020000}"/>
    <cellStyle name="20% - 强调文字颜色 4 3" xfId="307" xr:uid="{00000000-0005-0000-0000-000039020000}"/>
    <cellStyle name="20% - 强调文字颜色 5" xfId="1994" xr:uid="{00000000-0005-0000-0000-00003A020000}"/>
    <cellStyle name="20% - 强调文字颜色 5 2" xfId="308" xr:uid="{00000000-0005-0000-0000-00003B020000}"/>
    <cellStyle name="20% - 强调文字颜色 5 3" xfId="309" xr:uid="{00000000-0005-0000-0000-00003C020000}"/>
    <cellStyle name="20% - 强调文字颜色 6" xfId="1993" xr:uid="{00000000-0005-0000-0000-00003D020000}"/>
    <cellStyle name="20% - 强调文字颜色 6 2" xfId="310" xr:uid="{00000000-0005-0000-0000-00003E020000}"/>
    <cellStyle name="20% - 强调文字颜色 6 3" xfId="311" xr:uid="{00000000-0005-0000-0000-00003F020000}"/>
    <cellStyle name="40% - Accent1 2" xfId="312" xr:uid="{00000000-0005-0000-0000-000040020000}"/>
    <cellStyle name="40% - Accent1 2 2" xfId="313" xr:uid="{00000000-0005-0000-0000-000041020000}"/>
    <cellStyle name="40% - Accent1 3" xfId="314" xr:uid="{00000000-0005-0000-0000-000042020000}"/>
    <cellStyle name="40% - Accent1 4" xfId="315" xr:uid="{00000000-0005-0000-0000-000043020000}"/>
    <cellStyle name="40% - Accent2 2" xfId="316" xr:uid="{00000000-0005-0000-0000-000044020000}"/>
    <cellStyle name="40% - Accent2 2 2" xfId="317" xr:uid="{00000000-0005-0000-0000-000045020000}"/>
    <cellStyle name="40% - Accent2 3" xfId="318" xr:uid="{00000000-0005-0000-0000-000046020000}"/>
    <cellStyle name="40% - Accent2 4" xfId="319" xr:uid="{00000000-0005-0000-0000-000047020000}"/>
    <cellStyle name="40% - Accent3 2" xfId="320" xr:uid="{00000000-0005-0000-0000-000048020000}"/>
    <cellStyle name="40% - Accent3 2 2" xfId="321" xr:uid="{00000000-0005-0000-0000-000049020000}"/>
    <cellStyle name="40% - Accent3 3" xfId="322" xr:uid="{00000000-0005-0000-0000-00004A020000}"/>
    <cellStyle name="40% - Accent3 4" xfId="323" xr:uid="{00000000-0005-0000-0000-00004B020000}"/>
    <cellStyle name="40% - Accent4 2" xfId="324" xr:uid="{00000000-0005-0000-0000-00004C020000}"/>
    <cellStyle name="40% - Accent4 2 2" xfId="325" xr:uid="{00000000-0005-0000-0000-00004D020000}"/>
    <cellStyle name="40% - Accent4 3" xfId="326" xr:uid="{00000000-0005-0000-0000-00004E020000}"/>
    <cellStyle name="40% - Accent4 4" xfId="327" xr:uid="{00000000-0005-0000-0000-00004F020000}"/>
    <cellStyle name="40% - Accent5 2" xfId="328" xr:uid="{00000000-0005-0000-0000-000050020000}"/>
    <cellStyle name="40% - Accent5 2 2" xfId="329" xr:uid="{00000000-0005-0000-0000-000051020000}"/>
    <cellStyle name="40% - Accent5 3" xfId="330" xr:uid="{00000000-0005-0000-0000-000052020000}"/>
    <cellStyle name="40% - Accent5 4" xfId="331" xr:uid="{00000000-0005-0000-0000-000053020000}"/>
    <cellStyle name="40% - Accent6 2" xfId="332" xr:uid="{00000000-0005-0000-0000-000054020000}"/>
    <cellStyle name="40% - Accent6 2 2" xfId="333" xr:uid="{00000000-0005-0000-0000-000055020000}"/>
    <cellStyle name="40% - Accent6 3" xfId="334" xr:uid="{00000000-0005-0000-0000-000056020000}"/>
    <cellStyle name="40% - Accent6 4" xfId="335" xr:uid="{00000000-0005-0000-0000-000057020000}"/>
    <cellStyle name="40% - 强调文字颜色 1" xfId="1992" xr:uid="{00000000-0005-0000-0000-000058020000}"/>
    <cellStyle name="40% - 强调文字颜色 1 2" xfId="336" xr:uid="{00000000-0005-0000-0000-000059020000}"/>
    <cellStyle name="40% - 强调文字颜色 1 3" xfId="337" xr:uid="{00000000-0005-0000-0000-00005A020000}"/>
    <cellStyle name="40% - 强调文字颜色 2" xfId="1991" xr:uid="{00000000-0005-0000-0000-00005B020000}"/>
    <cellStyle name="40% - 强调文字颜色 2 2" xfId="338" xr:uid="{00000000-0005-0000-0000-00005C020000}"/>
    <cellStyle name="40% - 强调文字颜色 2 3" xfId="339" xr:uid="{00000000-0005-0000-0000-00005D020000}"/>
    <cellStyle name="40% - 强调文字颜色 3" xfId="1990" xr:uid="{00000000-0005-0000-0000-00005E020000}"/>
    <cellStyle name="40% - 强调文字颜色 3 2" xfId="340" xr:uid="{00000000-0005-0000-0000-00005F020000}"/>
    <cellStyle name="40% - 强调文字颜色 3 3" xfId="341" xr:uid="{00000000-0005-0000-0000-000060020000}"/>
    <cellStyle name="40% - 强调文字颜色 4" xfId="1989" xr:uid="{00000000-0005-0000-0000-000061020000}"/>
    <cellStyle name="40% - 强调文字颜色 4 2" xfId="342" xr:uid="{00000000-0005-0000-0000-000062020000}"/>
    <cellStyle name="40% - 强调文字颜色 4 3" xfId="343" xr:uid="{00000000-0005-0000-0000-000063020000}"/>
    <cellStyle name="40% - 强调文字颜色 5" xfId="1988" xr:uid="{00000000-0005-0000-0000-000064020000}"/>
    <cellStyle name="40% - 强调文字颜色 5 2" xfId="344" xr:uid="{00000000-0005-0000-0000-000065020000}"/>
    <cellStyle name="40% - 强调文字颜色 5 3" xfId="345" xr:uid="{00000000-0005-0000-0000-000066020000}"/>
    <cellStyle name="40% - 强调文字颜色 6" xfId="1987" xr:uid="{00000000-0005-0000-0000-000067020000}"/>
    <cellStyle name="40% - 强调文字颜色 6 2" xfId="346" xr:uid="{00000000-0005-0000-0000-000068020000}"/>
    <cellStyle name="40% - 强调文字颜色 6 3" xfId="347" xr:uid="{00000000-0005-0000-0000-000069020000}"/>
    <cellStyle name="60% - Accent1 2" xfId="348" xr:uid="{00000000-0005-0000-0000-00006A020000}"/>
    <cellStyle name="60% - Accent1 3" xfId="349" xr:uid="{00000000-0005-0000-0000-00006B020000}"/>
    <cellStyle name="60% - Accent1 4" xfId="350" xr:uid="{00000000-0005-0000-0000-00006C020000}"/>
    <cellStyle name="60% - Accent2 2" xfId="351" xr:uid="{00000000-0005-0000-0000-00006D020000}"/>
    <cellStyle name="60% - Accent2 3" xfId="352" xr:uid="{00000000-0005-0000-0000-00006E020000}"/>
    <cellStyle name="60% - Accent2 4" xfId="353" xr:uid="{00000000-0005-0000-0000-00006F020000}"/>
    <cellStyle name="60% - Accent3 2" xfId="354" xr:uid="{00000000-0005-0000-0000-000070020000}"/>
    <cellStyle name="60% - Accent3 3" xfId="355" xr:uid="{00000000-0005-0000-0000-000071020000}"/>
    <cellStyle name="60% - Accent3 4" xfId="356" xr:uid="{00000000-0005-0000-0000-000072020000}"/>
    <cellStyle name="60% - Accent4 2" xfId="357" xr:uid="{00000000-0005-0000-0000-000073020000}"/>
    <cellStyle name="60% - Accent4 3" xfId="358" xr:uid="{00000000-0005-0000-0000-000074020000}"/>
    <cellStyle name="60% - Accent4 4" xfId="359" xr:uid="{00000000-0005-0000-0000-000075020000}"/>
    <cellStyle name="60% - Accent5 2" xfId="360" xr:uid="{00000000-0005-0000-0000-000076020000}"/>
    <cellStyle name="60% - Accent5 3" xfId="361" xr:uid="{00000000-0005-0000-0000-000077020000}"/>
    <cellStyle name="60% - Accent5 4" xfId="362" xr:uid="{00000000-0005-0000-0000-000078020000}"/>
    <cellStyle name="60% - Accent6 2" xfId="363" xr:uid="{00000000-0005-0000-0000-000079020000}"/>
    <cellStyle name="60% - Accent6 3" xfId="364" xr:uid="{00000000-0005-0000-0000-00007A020000}"/>
    <cellStyle name="60% - Accent6 4" xfId="365" xr:uid="{00000000-0005-0000-0000-00007B020000}"/>
    <cellStyle name="60% - 强调文字颜色 1" xfId="1986" xr:uid="{00000000-0005-0000-0000-00007C020000}"/>
    <cellStyle name="60% - 强调文字颜色 1 2" xfId="366" xr:uid="{00000000-0005-0000-0000-00007D020000}"/>
    <cellStyle name="60% - 强调文字颜色 1 3" xfId="367" xr:uid="{00000000-0005-0000-0000-00007E020000}"/>
    <cellStyle name="60% - 强调文字颜色 2" xfId="1985" xr:uid="{00000000-0005-0000-0000-00007F020000}"/>
    <cellStyle name="60% - 强调文字颜色 2 2" xfId="368" xr:uid="{00000000-0005-0000-0000-000080020000}"/>
    <cellStyle name="60% - 强调文字颜色 2 3" xfId="369" xr:uid="{00000000-0005-0000-0000-000081020000}"/>
    <cellStyle name="60% - 强调文字颜色 3" xfId="1984" xr:uid="{00000000-0005-0000-0000-000082020000}"/>
    <cellStyle name="60% - 强调文字颜色 3 2" xfId="370" xr:uid="{00000000-0005-0000-0000-000083020000}"/>
    <cellStyle name="60% - 强调文字颜色 3 3" xfId="371" xr:uid="{00000000-0005-0000-0000-000084020000}"/>
    <cellStyle name="60% - 强调文字颜色 4" xfId="1983" xr:uid="{00000000-0005-0000-0000-000085020000}"/>
    <cellStyle name="60% - 强调文字颜色 4 2" xfId="372" xr:uid="{00000000-0005-0000-0000-000086020000}"/>
    <cellStyle name="60% - 强调文字颜色 4 3" xfId="373" xr:uid="{00000000-0005-0000-0000-000087020000}"/>
    <cellStyle name="60% - 强调文字颜色 5" xfId="1982" xr:uid="{00000000-0005-0000-0000-000088020000}"/>
    <cellStyle name="60% - 强调文字颜色 5 2" xfId="374" xr:uid="{00000000-0005-0000-0000-000089020000}"/>
    <cellStyle name="60% - 强调文字颜色 5 3" xfId="375" xr:uid="{00000000-0005-0000-0000-00008A020000}"/>
    <cellStyle name="60% - 强调文字颜色 6" xfId="1981" xr:uid="{00000000-0005-0000-0000-00008B020000}"/>
    <cellStyle name="60% - 强调文字颜色 6 2" xfId="376" xr:uid="{00000000-0005-0000-0000-00008C020000}"/>
    <cellStyle name="60% - 强调文字颜色 6 3" xfId="377" xr:uid="{00000000-0005-0000-0000-00008D020000}"/>
    <cellStyle name="Accent1 2" xfId="378" xr:uid="{00000000-0005-0000-0000-00008E020000}"/>
    <cellStyle name="Accent1 3" xfId="379" xr:uid="{00000000-0005-0000-0000-00008F020000}"/>
    <cellStyle name="Accent1 4" xfId="380" xr:uid="{00000000-0005-0000-0000-000090020000}"/>
    <cellStyle name="Accent2 2" xfId="381" xr:uid="{00000000-0005-0000-0000-000091020000}"/>
    <cellStyle name="Accent2 3" xfId="382" xr:uid="{00000000-0005-0000-0000-000092020000}"/>
    <cellStyle name="Accent2 4" xfId="383" xr:uid="{00000000-0005-0000-0000-000093020000}"/>
    <cellStyle name="Accent3 2" xfId="384" xr:uid="{00000000-0005-0000-0000-000094020000}"/>
    <cellStyle name="Accent3 3" xfId="385" xr:uid="{00000000-0005-0000-0000-000095020000}"/>
    <cellStyle name="Accent3 4" xfId="386" xr:uid="{00000000-0005-0000-0000-000096020000}"/>
    <cellStyle name="Accent4 2" xfId="387" xr:uid="{00000000-0005-0000-0000-000097020000}"/>
    <cellStyle name="Accent4 3" xfId="388" xr:uid="{00000000-0005-0000-0000-000098020000}"/>
    <cellStyle name="Accent4 4" xfId="389" xr:uid="{00000000-0005-0000-0000-000099020000}"/>
    <cellStyle name="Accent5 2" xfId="390" xr:uid="{00000000-0005-0000-0000-00009A020000}"/>
    <cellStyle name="Accent5 3" xfId="391" xr:uid="{00000000-0005-0000-0000-00009B020000}"/>
    <cellStyle name="Accent5 4" xfId="392" xr:uid="{00000000-0005-0000-0000-00009C020000}"/>
    <cellStyle name="Accent6 2" xfId="393" xr:uid="{00000000-0005-0000-0000-00009D020000}"/>
    <cellStyle name="Accent6 3" xfId="394" xr:uid="{00000000-0005-0000-0000-00009E020000}"/>
    <cellStyle name="Accent6 4" xfId="395" xr:uid="{00000000-0005-0000-0000-00009F020000}"/>
    <cellStyle name="Bad 2" xfId="396" xr:uid="{00000000-0005-0000-0000-0000A0020000}"/>
    <cellStyle name="Bad 3" xfId="397" xr:uid="{00000000-0005-0000-0000-0000A1020000}"/>
    <cellStyle name="Bad 4" xfId="398" xr:uid="{00000000-0005-0000-0000-0000A2020000}"/>
    <cellStyle name="Calculation 2" xfId="399" xr:uid="{00000000-0005-0000-0000-0000A3020000}"/>
    <cellStyle name="Calculation 2 2" xfId="1748" xr:uid="{00000000-0005-0000-0000-0000A4020000}"/>
    <cellStyle name="Calculation 2 3" xfId="1978" xr:uid="{00000000-0005-0000-0000-0000A5020000}"/>
    <cellStyle name="Calculation 3" xfId="400" xr:uid="{00000000-0005-0000-0000-0000A6020000}"/>
    <cellStyle name="Calculation 3 2" xfId="1749" xr:uid="{00000000-0005-0000-0000-0000A7020000}"/>
    <cellStyle name="Calculation 3 3" xfId="1976" xr:uid="{00000000-0005-0000-0000-0000A8020000}"/>
    <cellStyle name="Calculation 4" xfId="401" xr:uid="{00000000-0005-0000-0000-0000A9020000}"/>
    <cellStyle name="Calculation 4 2" xfId="1750" xr:uid="{00000000-0005-0000-0000-0000AA020000}"/>
    <cellStyle name="Calculation 4 3" xfId="1975" xr:uid="{00000000-0005-0000-0000-0000AB020000}"/>
    <cellStyle name="Calculation 5" xfId="1979" xr:uid="{00000000-0005-0000-0000-0000AC020000}"/>
    <cellStyle name="Check Cell 2" xfId="402" xr:uid="{00000000-0005-0000-0000-0000AD020000}"/>
    <cellStyle name="Check Cell 3" xfId="403" xr:uid="{00000000-0005-0000-0000-0000AE020000}"/>
    <cellStyle name="Check Cell 4" xfId="404" xr:uid="{00000000-0005-0000-0000-0000AF020000}"/>
    <cellStyle name="Comma 2" xfId="406" xr:uid="{00000000-0005-0000-0000-0000B0020000}"/>
    <cellStyle name="Comma 2 2" xfId="407" xr:uid="{00000000-0005-0000-0000-0000B1020000}"/>
    <cellStyle name="Comma 2 2 2" xfId="1752" xr:uid="{00000000-0005-0000-0000-0000B2020000}"/>
    <cellStyle name="Comma 2 3" xfId="408" xr:uid="{00000000-0005-0000-0000-0000B3020000}"/>
    <cellStyle name="Comma 2 3 2" xfId="1753" xr:uid="{00000000-0005-0000-0000-0000B4020000}"/>
    <cellStyle name="Comma 2 4" xfId="1751" xr:uid="{00000000-0005-0000-0000-0000B5020000}"/>
    <cellStyle name="Comma 3" xfId="409" xr:uid="{00000000-0005-0000-0000-0000B6020000}"/>
    <cellStyle name="Comma 3 2" xfId="410" xr:uid="{00000000-0005-0000-0000-0000B7020000}"/>
    <cellStyle name="Comma 3 2 2" xfId="1755" xr:uid="{00000000-0005-0000-0000-0000B8020000}"/>
    <cellStyle name="Comma 3 3" xfId="1754" xr:uid="{00000000-0005-0000-0000-0000B9020000}"/>
    <cellStyle name="Comma 4" xfId="411" xr:uid="{00000000-0005-0000-0000-0000BA020000}"/>
    <cellStyle name="Comma 4 2" xfId="1756" xr:uid="{00000000-0005-0000-0000-0000BB020000}"/>
    <cellStyle name="Comma 5" xfId="412" xr:uid="{00000000-0005-0000-0000-0000BC020000}"/>
    <cellStyle name="Currency 10" xfId="2087" xr:uid="{00000000-0005-0000-0000-0000BD020000}"/>
    <cellStyle name="Currency 11" xfId="2106" xr:uid="{00000000-0005-0000-0000-0000BE020000}"/>
    <cellStyle name="Currency 12" xfId="2111" xr:uid="{00000000-0005-0000-0000-0000BF020000}"/>
    <cellStyle name="Currency 13" xfId="2107" xr:uid="{00000000-0005-0000-0000-0000C0020000}"/>
    <cellStyle name="Currency 14" xfId="2126" xr:uid="{00000000-0005-0000-0000-0000C1020000}"/>
    <cellStyle name="Currency 2" xfId="414" xr:uid="{00000000-0005-0000-0000-0000C2020000}"/>
    <cellStyle name="Currency 2 2" xfId="415" xr:uid="{00000000-0005-0000-0000-0000C3020000}"/>
    <cellStyle name="Currency 2 2 2" xfId="1757" xr:uid="{00000000-0005-0000-0000-0000C4020000}"/>
    <cellStyle name="Currency 2 2 2 7" xfId="2112" xr:uid="{00000000-0005-0000-0000-0000C5020000}"/>
    <cellStyle name="Currency 2 3" xfId="416" xr:uid="{00000000-0005-0000-0000-0000C6020000}"/>
    <cellStyle name="Currency 2 4" xfId="417" xr:uid="{00000000-0005-0000-0000-0000C7020000}"/>
    <cellStyle name="Currency 2 4 2" xfId="1758" xr:uid="{00000000-0005-0000-0000-0000C8020000}"/>
    <cellStyle name="Currency 2 5" xfId="418" xr:uid="{00000000-0005-0000-0000-0000C9020000}"/>
    <cellStyle name="Currency 2 6" xfId="1557" xr:uid="{00000000-0005-0000-0000-0000CA020000}"/>
    <cellStyle name="Currency 2 6 2" xfId="1977" xr:uid="{00000000-0005-0000-0000-0000CB020000}"/>
    <cellStyle name="Currency 2 7" xfId="1980" xr:uid="{00000000-0005-0000-0000-0000CC020000}"/>
    <cellStyle name="Currency 2 8" xfId="2120" xr:uid="{00000000-0005-0000-0000-0000CD020000}"/>
    <cellStyle name="Currency 21" xfId="419" xr:uid="{00000000-0005-0000-0000-0000CE020000}"/>
    <cellStyle name="Currency 21 2" xfId="1759" xr:uid="{00000000-0005-0000-0000-0000CF020000}"/>
    <cellStyle name="Currency 26" xfId="2114" xr:uid="{00000000-0005-0000-0000-0000D0020000}"/>
    <cellStyle name="Currency 27" xfId="2123" xr:uid="{00000000-0005-0000-0000-0000D1020000}"/>
    <cellStyle name="Currency 3" xfId="420" xr:uid="{00000000-0005-0000-0000-0000D2020000}"/>
    <cellStyle name="Currency 3 2" xfId="1760" xr:uid="{00000000-0005-0000-0000-0000D3020000}"/>
    <cellStyle name="Currency 4" xfId="421" xr:uid="{00000000-0005-0000-0000-0000D4020000}"/>
    <cellStyle name="Currency 5" xfId="422" xr:uid="{00000000-0005-0000-0000-0000D5020000}"/>
    <cellStyle name="Currency 5 2" xfId="1761" xr:uid="{00000000-0005-0000-0000-0000D6020000}"/>
    <cellStyle name="Currency 6" xfId="423" xr:uid="{00000000-0005-0000-0000-0000D7020000}"/>
    <cellStyle name="Currency 7" xfId="424" xr:uid="{00000000-0005-0000-0000-0000D8020000}"/>
    <cellStyle name="Currency 7 2" xfId="1762" xr:uid="{00000000-0005-0000-0000-0000D9020000}"/>
    <cellStyle name="Currency 8" xfId="425" xr:uid="{00000000-0005-0000-0000-0000DA020000}"/>
    <cellStyle name="Currency 9" xfId="1554" xr:uid="{00000000-0005-0000-0000-0000DB020000}"/>
    <cellStyle name="Currency_Sheet1 2" xfId="426" xr:uid="{00000000-0005-0000-0000-0000DC020000}"/>
    <cellStyle name="Explanatory Text 2" xfId="427" xr:uid="{00000000-0005-0000-0000-0000DD020000}"/>
    <cellStyle name="Explanatory Text 3" xfId="428" xr:uid="{00000000-0005-0000-0000-0000DE020000}"/>
    <cellStyle name="Explanatory Text 4" xfId="429" xr:uid="{00000000-0005-0000-0000-0000DF020000}"/>
    <cellStyle name="Good 2" xfId="430" xr:uid="{00000000-0005-0000-0000-0000E0020000}"/>
    <cellStyle name="Good 3" xfId="431" xr:uid="{00000000-0005-0000-0000-0000E1020000}"/>
    <cellStyle name="Good 4" xfId="432" xr:uid="{00000000-0005-0000-0000-0000E2020000}"/>
    <cellStyle name="Header" xfId="433" xr:uid="{00000000-0005-0000-0000-0000E3020000}"/>
    <cellStyle name="Heading 1 2" xfId="434" xr:uid="{00000000-0005-0000-0000-0000E4020000}"/>
    <cellStyle name="Heading 1 3" xfId="435" xr:uid="{00000000-0005-0000-0000-0000E5020000}"/>
    <cellStyle name="Heading 1 4" xfId="436" xr:uid="{00000000-0005-0000-0000-0000E6020000}"/>
    <cellStyle name="Heading 2 2" xfId="437" xr:uid="{00000000-0005-0000-0000-0000E7020000}"/>
    <cellStyle name="Heading 2 3" xfId="438" xr:uid="{00000000-0005-0000-0000-0000E8020000}"/>
    <cellStyle name="Heading 2 4" xfId="439" xr:uid="{00000000-0005-0000-0000-0000E9020000}"/>
    <cellStyle name="Heading 3 2" xfId="440" xr:uid="{00000000-0005-0000-0000-0000EA020000}"/>
    <cellStyle name="Heading 3 3" xfId="441" xr:uid="{00000000-0005-0000-0000-0000EB020000}"/>
    <cellStyle name="Heading 3 4" xfId="442" xr:uid="{00000000-0005-0000-0000-0000EC020000}"/>
    <cellStyle name="Heading 4 2" xfId="443" xr:uid="{00000000-0005-0000-0000-0000ED020000}"/>
    <cellStyle name="Heading 4 3" xfId="444" xr:uid="{00000000-0005-0000-0000-0000EE020000}"/>
    <cellStyle name="Heading 4 4" xfId="445" xr:uid="{00000000-0005-0000-0000-0000EF020000}"/>
    <cellStyle name="Hyperlink 2" xfId="1933" xr:uid="{00000000-0005-0000-0000-0000F0020000}"/>
    <cellStyle name="Hyperlink 2 2" xfId="2117" xr:uid="{00000000-0005-0000-0000-0000F1020000}"/>
    <cellStyle name="Hyperlink 3" xfId="2118" xr:uid="{00000000-0005-0000-0000-0000F2020000}"/>
    <cellStyle name="Input 2" xfId="446" xr:uid="{00000000-0005-0000-0000-0000F3020000}"/>
    <cellStyle name="Input 2 2" xfId="1763" xr:uid="{00000000-0005-0000-0000-0000F4020000}"/>
    <cellStyle name="Input 2 3" xfId="1973" xr:uid="{00000000-0005-0000-0000-0000F5020000}"/>
    <cellStyle name="Input 3" xfId="447" xr:uid="{00000000-0005-0000-0000-0000F6020000}"/>
    <cellStyle name="Input 3 2" xfId="1764" xr:uid="{00000000-0005-0000-0000-0000F7020000}"/>
    <cellStyle name="Input 3 3" xfId="1972" xr:uid="{00000000-0005-0000-0000-0000F8020000}"/>
    <cellStyle name="Input 4" xfId="448" xr:uid="{00000000-0005-0000-0000-0000F9020000}"/>
    <cellStyle name="Input 4 2" xfId="1765" xr:uid="{00000000-0005-0000-0000-0000FA020000}"/>
    <cellStyle name="Input 4 3" xfId="1971" xr:uid="{00000000-0005-0000-0000-0000FB020000}"/>
    <cellStyle name="Input 5" xfId="1974" xr:uid="{00000000-0005-0000-0000-0000FC020000}"/>
    <cellStyle name="Linked Cell 2" xfId="449" xr:uid="{00000000-0005-0000-0000-0000FD020000}"/>
    <cellStyle name="Linked Cell 3" xfId="450" xr:uid="{00000000-0005-0000-0000-0000FE020000}"/>
    <cellStyle name="Linked Cell 4" xfId="451" xr:uid="{00000000-0005-0000-0000-0000FF020000}"/>
    <cellStyle name="Neutral 2" xfId="452" xr:uid="{00000000-0005-0000-0000-000000030000}"/>
    <cellStyle name="Neutral 3" xfId="453" xr:uid="{00000000-0005-0000-0000-000001030000}"/>
    <cellStyle name="Neutral 4" xfId="454" xr:uid="{00000000-0005-0000-0000-000002030000}"/>
    <cellStyle name="nonIncludedStores" xfId="455" xr:uid="{00000000-0005-0000-0000-000003030000}"/>
    <cellStyle name="nonIncludedStores 2" xfId="1766" xr:uid="{00000000-0005-0000-0000-000004030000}"/>
    <cellStyle name="Normal 1" xfId="456" xr:uid="{00000000-0005-0000-0000-000005030000}"/>
    <cellStyle name="Normal 1 2" xfId="1767" xr:uid="{00000000-0005-0000-0000-000006030000}"/>
    <cellStyle name="Normal 10" xfId="457" xr:uid="{00000000-0005-0000-0000-000007030000}"/>
    <cellStyle name="Normal 10 10" xfId="458" xr:uid="{00000000-0005-0000-0000-000008030000}"/>
    <cellStyle name="Normal 10 10 2" xfId="459" xr:uid="{00000000-0005-0000-0000-000009030000}"/>
    <cellStyle name="Normal 10 11" xfId="460" xr:uid="{00000000-0005-0000-0000-00000A030000}"/>
    <cellStyle name="Normal 10 11 2" xfId="461" xr:uid="{00000000-0005-0000-0000-00000B030000}"/>
    <cellStyle name="Normal 10 12" xfId="462" xr:uid="{00000000-0005-0000-0000-00000C030000}"/>
    <cellStyle name="Normal 10 12 2" xfId="463" xr:uid="{00000000-0005-0000-0000-00000D030000}"/>
    <cellStyle name="Normal 10 13" xfId="464" xr:uid="{00000000-0005-0000-0000-00000E030000}"/>
    <cellStyle name="Normal 10 13 2" xfId="465" xr:uid="{00000000-0005-0000-0000-00000F030000}"/>
    <cellStyle name="Normal 10 14" xfId="466" xr:uid="{00000000-0005-0000-0000-000010030000}"/>
    <cellStyle name="Normal 10 14 2" xfId="467" xr:uid="{00000000-0005-0000-0000-000011030000}"/>
    <cellStyle name="Normal 10 15" xfId="468" xr:uid="{00000000-0005-0000-0000-000012030000}"/>
    <cellStyle name="Normal 10 15 2" xfId="469" xr:uid="{00000000-0005-0000-0000-000013030000}"/>
    <cellStyle name="Normal 10 16" xfId="470" xr:uid="{00000000-0005-0000-0000-000014030000}"/>
    <cellStyle name="Normal 10 16 2" xfId="471" xr:uid="{00000000-0005-0000-0000-000015030000}"/>
    <cellStyle name="Normal 10 17" xfId="472" xr:uid="{00000000-0005-0000-0000-000016030000}"/>
    <cellStyle name="Normal 10 17 2" xfId="473" xr:uid="{00000000-0005-0000-0000-000017030000}"/>
    <cellStyle name="Normal 10 18" xfId="474" xr:uid="{00000000-0005-0000-0000-000018030000}"/>
    <cellStyle name="Normal 10 18 2" xfId="475" xr:uid="{00000000-0005-0000-0000-000019030000}"/>
    <cellStyle name="Normal 10 19" xfId="1768" xr:uid="{00000000-0005-0000-0000-00001A030000}"/>
    <cellStyle name="Normal 10 2" xfId="476" xr:uid="{00000000-0005-0000-0000-00001B030000}"/>
    <cellStyle name="Normal 10 2 2" xfId="477" xr:uid="{00000000-0005-0000-0000-00001C030000}"/>
    <cellStyle name="Normal 10 3" xfId="478" xr:uid="{00000000-0005-0000-0000-00001D030000}"/>
    <cellStyle name="Normal 10 3 2" xfId="479" xr:uid="{00000000-0005-0000-0000-00001E030000}"/>
    <cellStyle name="Normal 10 4" xfId="480" xr:uid="{00000000-0005-0000-0000-00001F030000}"/>
    <cellStyle name="Normal 10 4 2" xfId="481" xr:uid="{00000000-0005-0000-0000-000020030000}"/>
    <cellStyle name="Normal 10 5" xfId="482" xr:uid="{00000000-0005-0000-0000-000021030000}"/>
    <cellStyle name="Normal 10 5 2" xfId="483" xr:uid="{00000000-0005-0000-0000-000022030000}"/>
    <cellStyle name="Normal 10 6" xfId="484" xr:uid="{00000000-0005-0000-0000-000023030000}"/>
    <cellStyle name="Normal 10 6 2" xfId="485" xr:uid="{00000000-0005-0000-0000-000024030000}"/>
    <cellStyle name="Normal 10 7" xfId="486" xr:uid="{00000000-0005-0000-0000-000025030000}"/>
    <cellStyle name="Normal 10 7 2" xfId="487" xr:uid="{00000000-0005-0000-0000-000026030000}"/>
    <cellStyle name="Normal 10 8" xfId="488" xr:uid="{00000000-0005-0000-0000-000027030000}"/>
    <cellStyle name="Normal 10 8 2" xfId="489" xr:uid="{00000000-0005-0000-0000-000028030000}"/>
    <cellStyle name="Normal 10 9" xfId="490" xr:uid="{00000000-0005-0000-0000-000029030000}"/>
    <cellStyle name="Normal 10 9 2" xfId="491" xr:uid="{00000000-0005-0000-0000-00002A030000}"/>
    <cellStyle name="Normal 104" xfId="2113" xr:uid="{00000000-0005-0000-0000-00002B030000}"/>
    <cellStyle name="Normal 105" xfId="2122" xr:uid="{00000000-0005-0000-0000-00002C030000}"/>
    <cellStyle name="Normal 11" xfId="492" xr:uid="{00000000-0005-0000-0000-00002D030000}"/>
    <cellStyle name="Normal 11 10" xfId="493" xr:uid="{00000000-0005-0000-0000-00002E030000}"/>
    <cellStyle name="Normal 11 10 2" xfId="494" xr:uid="{00000000-0005-0000-0000-00002F030000}"/>
    <cellStyle name="Normal 11 11" xfId="495" xr:uid="{00000000-0005-0000-0000-000030030000}"/>
    <cellStyle name="Normal 11 11 2" xfId="496" xr:uid="{00000000-0005-0000-0000-000031030000}"/>
    <cellStyle name="Normal 11 12" xfId="497" xr:uid="{00000000-0005-0000-0000-000032030000}"/>
    <cellStyle name="Normal 11 12 2" xfId="498" xr:uid="{00000000-0005-0000-0000-000033030000}"/>
    <cellStyle name="Normal 11 13" xfId="499" xr:uid="{00000000-0005-0000-0000-000034030000}"/>
    <cellStyle name="Normal 11 13 2" xfId="500" xr:uid="{00000000-0005-0000-0000-000035030000}"/>
    <cellStyle name="Normal 11 14" xfId="501" xr:uid="{00000000-0005-0000-0000-000036030000}"/>
    <cellStyle name="Normal 11 14 2" xfId="502" xr:uid="{00000000-0005-0000-0000-000037030000}"/>
    <cellStyle name="Normal 11 15" xfId="503" xr:uid="{00000000-0005-0000-0000-000038030000}"/>
    <cellStyle name="Normal 11 15 2" xfId="504" xr:uid="{00000000-0005-0000-0000-000039030000}"/>
    <cellStyle name="Normal 11 16" xfId="505" xr:uid="{00000000-0005-0000-0000-00003A030000}"/>
    <cellStyle name="Normal 11 16 2" xfId="506" xr:uid="{00000000-0005-0000-0000-00003B030000}"/>
    <cellStyle name="Normal 11 17" xfId="507" xr:uid="{00000000-0005-0000-0000-00003C030000}"/>
    <cellStyle name="Normal 11 17 2" xfId="508" xr:uid="{00000000-0005-0000-0000-00003D030000}"/>
    <cellStyle name="Normal 11 18" xfId="509" xr:uid="{00000000-0005-0000-0000-00003E030000}"/>
    <cellStyle name="Normal 11 18 2" xfId="510" xr:uid="{00000000-0005-0000-0000-00003F030000}"/>
    <cellStyle name="Normal 11 19" xfId="1769" xr:uid="{00000000-0005-0000-0000-000040030000}"/>
    <cellStyle name="Normal 11 2" xfId="511" xr:uid="{00000000-0005-0000-0000-000041030000}"/>
    <cellStyle name="Normal 11 2 2" xfId="512" xr:uid="{00000000-0005-0000-0000-000042030000}"/>
    <cellStyle name="Normal 11 3" xfId="513" xr:uid="{00000000-0005-0000-0000-000043030000}"/>
    <cellStyle name="Normal 11 3 2" xfId="514" xr:uid="{00000000-0005-0000-0000-000044030000}"/>
    <cellStyle name="Normal 11 4" xfId="515" xr:uid="{00000000-0005-0000-0000-000045030000}"/>
    <cellStyle name="Normal 11 4 2" xfId="516" xr:uid="{00000000-0005-0000-0000-000046030000}"/>
    <cellStyle name="Normal 11 5" xfId="517" xr:uid="{00000000-0005-0000-0000-000047030000}"/>
    <cellStyle name="Normal 11 5 2" xfId="518" xr:uid="{00000000-0005-0000-0000-000048030000}"/>
    <cellStyle name="Normal 11 6" xfId="519" xr:uid="{00000000-0005-0000-0000-000049030000}"/>
    <cellStyle name="Normal 11 6 2" xfId="520" xr:uid="{00000000-0005-0000-0000-00004A030000}"/>
    <cellStyle name="Normal 11 7" xfId="521" xr:uid="{00000000-0005-0000-0000-00004B030000}"/>
    <cellStyle name="Normal 11 7 2" xfId="522" xr:uid="{00000000-0005-0000-0000-00004C030000}"/>
    <cellStyle name="Normal 11 8" xfId="523" xr:uid="{00000000-0005-0000-0000-00004D030000}"/>
    <cellStyle name="Normal 11 8 2" xfId="524" xr:uid="{00000000-0005-0000-0000-00004E030000}"/>
    <cellStyle name="Normal 11 9" xfId="525" xr:uid="{00000000-0005-0000-0000-00004F030000}"/>
    <cellStyle name="Normal 11 9 2" xfId="526" xr:uid="{00000000-0005-0000-0000-000050030000}"/>
    <cellStyle name="Normal 12" xfId="527" xr:uid="{00000000-0005-0000-0000-000051030000}"/>
    <cellStyle name="Normal 12 2" xfId="1770" xr:uid="{00000000-0005-0000-0000-000052030000}"/>
    <cellStyle name="Normal 13" xfId="528" xr:uid="{00000000-0005-0000-0000-000053030000}"/>
    <cellStyle name="Normal 13 10" xfId="529" xr:uid="{00000000-0005-0000-0000-000054030000}"/>
    <cellStyle name="Normal 13 10 2" xfId="530" xr:uid="{00000000-0005-0000-0000-000055030000}"/>
    <cellStyle name="Normal 13 11" xfId="531" xr:uid="{00000000-0005-0000-0000-000056030000}"/>
    <cellStyle name="Normal 13 11 2" xfId="532" xr:uid="{00000000-0005-0000-0000-000057030000}"/>
    <cellStyle name="Normal 13 12" xfId="533" xr:uid="{00000000-0005-0000-0000-000058030000}"/>
    <cellStyle name="Normal 13 12 2" xfId="534" xr:uid="{00000000-0005-0000-0000-000059030000}"/>
    <cellStyle name="Normal 13 13" xfId="535" xr:uid="{00000000-0005-0000-0000-00005A030000}"/>
    <cellStyle name="Normal 13 13 2" xfId="536" xr:uid="{00000000-0005-0000-0000-00005B030000}"/>
    <cellStyle name="Normal 13 14" xfId="537" xr:uid="{00000000-0005-0000-0000-00005C030000}"/>
    <cellStyle name="Normal 13 14 2" xfId="538" xr:uid="{00000000-0005-0000-0000-00005D030000}"/>
    <cellStyle name="Normal 13 15" xfId="539" xr:uid="{00000000-0005-0000-0000-00005E030000}"/>
    <cellStyle name="Normal 13 15 2" xfId="540" xr:uid="{00000000-0005-0000-0000-00005F030000}"/>
    <cellStyle name="Normal 13 16" xfId="541" xr:uid="{00000000-0005-0000-0000-000060030000}"/>
    <cellStyle name="Normal 13 16 2" xfId="542" xr:uid="{00000000-0005-0000-0000-000061030000}"/>
    <cellStyle name="Normal 13 17" xfId="543" xr:uid="{00000000-0005-0000-0000-000062030000}"/>
    <cellStyle name="Normal 13 17 2" xfId="544" xr:uid="{00000000-0005-0000-0000-000063030000}"/>
    <cellStyle name="Normal 13 18" xfId="545" xr:uid="{00000000-0005-0000-0000-000064030000}"/>
    <cellStyle name="Normal 13 18 2" xfId="546" xr:uid="{00000000-0005-0000-0000-000065030000}"/>
    <cellStyle name="Normal 13 19" xfId="1771" xr:uid="{00000000-0005-0000-0000-000066030000}"/>
    <cellStyle name="Normal 13 2" xfId="547" xr:uid="{00000000-0005-0000-0000-000067030000}"/>
    <cellStyle name="Normal 13 2 2" xfId="548" xr:uid="{00000000-0005-0000-0000-000068030000}"/>
    <cellStyle name="Normal 13 21" xfId="549" xr:uid="{00000000-0005-0000-0000-000069030000}"/>
    <cellStyle name="Normal 13 21 2" xfId="550" xr:uid="{00000000-0005-0000-0000-00006A030000}"/>
    <cellStyle name="Normal 13 22" xfId="551" xr:uid="{00000000-0005-0000-0000-00006B030000}"/>
    <cellStyle name="Normal 13 22 2" xfId="552" xr:uid="{00000000-0005-0000-0000-00006C030000}"/>
    <cellStyle name="Normal 13 23" xfId="553" xr:uid="{00000000-0005-0000-0000-00006D030000}"/>
    <cellStyle name="Normal 13 23 2" xfId="554" xr:uid="{00000000-0005-0000-0000-00006E030000}"/>
    <cellStyle name="Normal 13 3" xfId="555" xr:uid="{00000000-0005-0000-0000-00006F030000}"/>
    <cellStyle name="Normal 13 3 2" xfId="556" xr:uid="{00000000-0005-0000-0000-000070030000}"/>
    <cellStyle name="Normal 13 33" xfId="557" xr:uid="{00000000-0005-0000-0000-000071030000}"/>
    <cellStyle name="Normal 13 33 2" xfId="558" xr:uid="{00000000-0005-0000-0000-000072030000}"/>
    <cellStyle name="Normal 13 34" xfId="559" xr:uid="{00000000-0005-0000-0000-000073030000}"/>
    <cellStyle name="Normal 13 34 2" xfId="560" xr:uid="{00000000-0005-0000-0000-000074030000}"/>
    <cellStyle name="Normal 13 4" xfId="561" xr:uid="{00000000-0005-0000-0000-000075030000}"/>
    <cellStyle name="Normal 13 4 2" xfId="562" xr:uid="{00000000-0005-0000-0000-000076030000}"/>
    <cellStyle name="Normal 13 5" xfId="563" xr:uid="{00000000-0005-0000-0000-000077030000}"/>
    <cellStyle name="Normal 13 5 2" xfId="564" xr:uid="{00000000-0005-0000-0000-000078030000}"/>
    <cellStyle name="Normal 13 6" xfId="565" xr:uid="{00000000-0005-0000-0000-000079030000}"/>
    <cellStyle name="Normal 13 6 2" xfId="566" xr:uid="{00000000-0005-0000-0000-00007A030000}"/>
    <cellStyle name="Normal 13 7" xfId="567" xr:uid="{00000000-0005-0000-0000-00007B030000}"/>
    <cellStyle name="Normal 13 7 2" xfId="568" xr:uid="{00000000-0005-0000-0000-00007C030000}"/>
    <cellStyle name="Normal 13 8" xfId="569" xr:uid="{00000000-0005-0000-0000-00007D030000}"/>
    <cellStyle name="Normal 13 8 2" xfId="570" xr:uid="{00000000-0005-0000-0000-00007E030000}"/>
    <cellStyle name="Normal 13 9" xfId="571" xr:uid="{00000000-0005-0000-0000-00007F030000}"/>
    <cellStyle name="Normal 13 9 2" xfId="572" xr:uid="{00000000-0005-0000-0000-000080030000}"/>
    <cellStyle name="Normal 14" xfId="573" xr:uid="{00000000-0005-0000-0000-000081030000}"/>
    <cellStyle name="Normal 14 10" xfId="574" xr:uid="{00000000-0005-0000-0000-000082030000}"/>
    <cellStyle name="Normal 14 10 2" xfId="575" xr:uid="{00000000-0005-0000-0000-000083030000}"/>
    <cellStyle name="Normal 14 11" xfId="576" xr:uid="{00000000-0005-0000-0000-000084030000}"/>
    <cellStyle name="Normal 14 11 2" xfId="577" xr:uid="{00000000-0005-0000-0000-000085030000}"/>
    <cellStyle name="Normal 14 12" xfId="578" xr:uid="{00000000-0005-0000-0000-000086030000}"/>
    <cellStyle name="Normal 14 12 2" xfId="579" xr:uid="{00000000-0005-0000-0000-000087030000}"/>
    <cellStyle name="Normal 14 13" xfId="580" xr:uid="{00000000-0005-0000-0000-000088030000}"/>
    <cellStyle name="Normal 14 13 2" xfId="581" xr:uid="{00000000-0005-0000-0000-000089030000}"/>
    <cellStyle name="Normal 14 14" xfId="582" xr:uid="{00000000-0005-0000-0000-00008A030000}"/>
    <cellStyle name="Normal 14 14 2" xfId="583" xr:uid="{00000000-0005-0000-0000-00008B030000}"/>
    <cellStyle name="Normal 14 15" xfId="584" xr:uid="{00000000-0005-0000-0000-00008C030000}"/>
    <cellStyle name="Normal 14 15 2" xfId="585" xr:uid="{00000000-0005-0000-0000-00008D030000}"/>
    <cellStyle name="Normal 14 16" xfId="586" xr:uid="{00000000-0005-0000-0000-00008E030000}"/>
    <cellStyle name="Normal 14 16 2" xfId="587" xr:uid="{00000000-0005-0000-0000-00008F030000}"/>
    <cellStyle name="Normal 14 17" xfId="588" xr:uid="{00000000-0005-0000-0000-000090030000}"/>
    <cellStyle name="Normal 14 17 2" xfId="589" xr:uid="{00000000-0005-0000-0000-000091030000}"/>
    <cellStyle name="Normal 14 18" xfId="590" xr:uid="{00000000-0005-0000-0000-000092030000}"/>
    <cellStyle name="Normal 14 18 2" xfId="591" xr:uid="{00000000-0005-0000-0000-000093030000}"/>
    <cellStyle name="Normal 14 19" xfId="1772" xr:uid="{00000000-0005-0000-0000-000094030000}"/>
    <cellStyle name="Normal 14 2" xfId="592" xr:uid="{00000000-0005-0000-0000-000095030000}"/>
    <cellStyle name="Normal 14 2 2" xfId="593" xr:uid="{00000000-0005-0000-0000-000096030000}"/>
    <cellStyle name="Normal 14 3" xfId="594" xr:uid="{00000000-0005-0000-0000-000097030000}"/>
    <cellStyle name="Normal 14 3 2" xfId="595" xr:uid="{00000000-0005-0000-0000-000098030000}"/>
    <cellStyle name="Normal 14 4" xfId="596" xr:uid="{00000000-0005-0000-0000-000099030000}"/>
    <cellStyle name="Normal 14 4 2" xfId="597" xr:uid="{00000000-0005-0000-0000-00009A030000}"/>
    <cellStyle name="Normal 14 5" xfId="598" xr:uid="{00000000-0005-0000-0000-00009B030000}"/>
    <cellStyle name="Normal 14 5 2" xfId="599" xr:uid="{00000000-0005-0000-0000-00009C030000}"/>
    <cellStyle name="Normal 14 6" xfId="600" xr:uid="{00000000-0005-0000-0000-00009D030000}"/>
    <cellStyle name="Normal 14 6 2" xfId="601" xr:uid="{00000000-0005-0000-0000-00009E030000}"/>
    <cellStyle name="Normal 14 7" xfId="602" xr:uid="{00000000-0005-0000-0000-00009F030000}"/>
    <cellStyle name="Normal 14 7 2" xfId="603" xr:uid="{00000000-0005-0000-0000-0000A0030000}"/>
    <cellStyle name="Normal 14 8" xfId="604" xr:uid="{00000000-0005-0000-0000-0000A1030000}"/>
    <cellStyle name="Normal 14 8 2" xfId="605" xr:uid="{00000000-0005-0000-0000-0000A2030000}"/>
    <cellStyle name="Normal 14 9" xfId="606" xr:uid="{00000000-0005-0000-0000-0000A3030000}"/>
    <cellStyle name="Normal 14 9 2" xfId="607" xr:uid="{00000000-0005-0000-0000-0000A4030000}"/>
    <cellStyle name="Normal 15" xfId="608" xr:uid="{00000000-0005-0000-0000-0000A5030000}"/>
    <cellStyle name="Normal 15 2" xfId="1773" xr:uid="{00000000-0005-0000-0000-0000A6030000}"/>
    <cellStyle name="Normal 16" xfId="609" xr:uid="{00000000-0005-0000-0000-0000A7030000}"/>
    <cellStyle name="Normal 16 2" xfId="1774" xr:uid="{00000000-0005-0000-0000-0000A8030000}"/>
    <cellStyle name="Normal 17" xfId="610" xr:uid="{00000000-0005-0000-0000-0000A9030000}"/>
    <cellStyle name="Normal 17 2" xfId="1775" xr:uid="{00000000-0005-0000-0000-0000AA030000}"/>
    <cellStyle name="Normal 18" xfId="611" xr:uid="{00000000-0005-0000-0000-0000AB030000}"/>
    <cellStyle name="Normal 18 2" xfId="1776" xr:uid="{00000000-0005-0000-0000-0000AC030000}"/>
    <cellStyle name="Normal 19" xfId="612" xr:uid="{00000000-0005-0000-0000-0000AD030000}"/>
    <cellStyle name="Normal 19 2" xfId="613" xr:uid="{00000000-0005-0000-0000-0000AE030000}"/>
    <cellStyle name="Normal 19 2 2" xfId="1777" xr:uid="{00000000-0005-0000-0000-0000AF030000}"/>
    <cellStyle name="Normal 2" xfId="614" xr:uid="{00000000-0005-0000-0000-0000B0030000}"/>
    <cellStyle name="Normal 2 10" xfId="615" xr:uid="{00000000-0005-0000-0000-0000B1030000}"/>
    <cellStyle name="Normal 2 11" xfId="616" xr:uid="{00000000-0005-0000-0000-0000B2030000}"/>
    <cellStyle name="Normal 2 12" xfId="617" xr:uid="{00000000-0005-0000-0000-0000B3030000}"/>
    <cellStyle name="Normal 2 13" xfId="618" xr:uid="{00000000-0005-0000-0000-0000B4030000}"/>
    <cellStyle name="Normal 2 14" xfId="619" xr:uid="{00000000-0005-0000-0000-0000B5030000}"/>
    <cellStyle name="Normal 2 15" xfId="620" xr:uid="{00000000-0005-0000-0000-0000B6030000}"/>
    <cellStyle name="Normal 2 16" xfId="621" xr:uid="{00000000-0005-0000-0000-0000B7030000}"/>
    <cellStyle name="Normal 2 17" xfId="622" xr:uid="{00000000-0005-0000-0000-0000B8030000}"/>
    <cellStyle name="Normal 2 18" xfId="623" xr:uid="{00000000-0005-0000-0000-0000B9030000}"/>
    <cellStyle name="Normal 2 18 2" xfId="1779" xr:uid="{00000000-0005-0000-0000-0000BA030000}"/>
    <cellStyle name="Normal 2 19" xfId="624" xr:uid="{00000000-0005-0000-0000-0000BB030000}"/>
    <cellStyle name="Normal 2 19 2" xfId="625" xr:uid="{00000000-0005-0000-0000-0000BC030000}"/>
    <cellStyle name="Normal 2 2" xfId="626" xr:uid="{00000000-0005-0000-0000-0000BD030000}"/>
    <cellStyle name="Normal 2 2 10" xfId="627" xr:uid="{00000000-0005-0000-0000-0000BE030000}"/>
    <cellStyle name="Normal 2 2 10 2" xfId="628" xr:uid="{00000000-0005-0000-0000-0000BF030000}"/>
    <cellStyle name="Normal 2 2 11" xfId="629" xr:uid="{00000000-0005-0000-0000-0000C0030000}"/>
    <cellStyle name="Normal 2 2 11 2" xfId="630" xr:uid="{00000000-0005-0000-0000-0000C1030000}"/>
    <cellStyle name="Normal 2 2 12" xfId="631" xr:uid="{00000000-0005-0000-0000-0000C2030000}"/>
    <cellStyle name="Normal 2 2 12 2" xfId="632" xr:uid="{00000000-0005-0000-0000-0000C3030000}"/>
    <cellStyle name="Normal 2 2 13" xfId="633" xr:uid="{00000000-0005-0000-0000-0000C4030000}"/>
    <cellStyle name="Normal 2 2 13 2" xfId="634" xr:uid="{00000000-0005-0000-0000-0000C5030000}"/>
    <cellStyle name="Normal 2 2 14" xfId="635" xr:uid="{00000000-0005-0000-0000-0000C6030000}"/>
    <cellStyle name="Normal 2 2 14 2" xfId="1780" xr:uid="{00000000-0005-0000-0000-0000C7030000}"/>
    <cellStyle name="Normal 2 2 15" xfId="636" xr:uid="{00000000-0005-0000-0000-0000C8030000}"/>
    <cellStyle name="Normal 2 2 2" xfId="637" xr:uid="{00000000-0005-0000-0000-0000C9030000}"/>
    <cellStyle name="Normal 2 2 2 2" xfId="638" xr:uid="{00000000-0005-0000-0000-0000CA030000}"/>
    <cellStyle name="Normal 2 2 2 3" xfId="639" xr:uid="{00000000-0005-0000-0000-0000CB030000}"/>
    <cellStyle name="Normal 2 2 2 3 2" xfId="1781" xr:uid="{00000000-0005-0000-0000-0000CC030000}"/>
    <cellStyle name="Normal 2 2 3" xfId="640" xr:uid="{00000000-0005-0000-0000-0000CD030000}"/>
    <cellStyle name="Normal 2 2 3 2" xfId="641" xr:uid="{00000000-0005-0000-0000-0000CE030000}"/>
    <cellStyle name="Normal 2 2 4" xfId="642" xr:uid="{00000000-0005-0000-0000-0000CF030000}"/>
    <cellStyle name="Normal 2 2 4 2" xfId="643" xr:uid="{00000000-0005-0000-0000-0000D0030000}"/>
    <cellStyle name="Normal 2 2 5" xfId="644" xr:uid="{00000000-0005-0000-0000-0000D1030000}"/>
    <cellStyle name="Normal 2 2 5 2" xfId="645" xr:uid="{00000000-0005-0000-0000-0000D2030000}"/>
    <cellStyle name="Normal 2 2 6" xfId="646" xr:uid="{00000000-0005-0000-0000-0000D3030000}"/>
    <cellStyle name="Normal 2 2 6 2" xfId="647" xr:uid="{00000000-0005-0000-0000-0000D4030000}"/>
    <cellStyle name="Normal 2 2 7" xfId="648" xr:uid="{00000000-0005-0000-0000-0000D5030000}"/>
    <cellStyle name="Normal 2 2 7 2" xfId="649" xr:uid="{00000000-0005-0000-0000-0000D6030000}"/>
    <cellStyle name="Normal 2 2 8" xfId="650" xr:uid="{00000000-0005-0000-0000-0000D7030000}"/>
    <cellStyle name="Normal 2 2 8 2" xfId="651" xr:uid="{00000000-0005-0000-0000-0000D8030000}"/>
    <cellStyle name="Normal 2 2 9" xfId="652" xr:uid="{00000000-0005-0000-0000-0000D9030000}"/>
    <cellStyle name="Normal 2 2 9 2" xfId="653" xr:uid="{00000000-0005-0000-0000-0000DA030000}"/>
    <cellStyle name="Normal 2 2_Beauty Rest Buy Sheet" xfId="654" xr:uid="{00000000-0005-0000-0000-0000DB030000}"/>
    <cellStyle name="Normal 2 20" xfId="655" xr:uid="{00000000-0005-0000-0000-0000DC030000}"/>
    <cellStyle name="Normal 2 20 2" xfId="656" xr:uid="{00000000-0005-0000-0000-0000DD030000}"/>
    <cellStyle name="Normal 2 21" xfId="657" xr:uid="{00000000-0005-0000-0000-0000DE030000}"/>
    <cellStyle name="Normal 2 21 2" xfId="658" xr:uid="{00000000-0005-0000-0000-0000DF030000}"/>
    <cellStyle name="Normal 2 22" xfId="659" xr:uid="{00000000-0005-0000-0000-0000E0030000}"/>
    <cellStyle name="Normal 2 22 2" xfId="660" xr:uid="{00000000-0005-0000-0000-0000E1030000}"/>
    <cellStyle name="Normal 2 23" xfId="661" xr:uid="{00000000-0005-0000-0000-0000E2030000}"/>
    <cellStyle name="Normal 2 23 2" xfId="662" xr:uid="{00000000-0005-0000-0000-0000E3030000}"/>
    <cellStyle name="Normal 2 24" xfId="663" xr:uid="{00000000-0005-0000-0000-0000E4030000}"/>
    <cellStyle name="Normal 2 24 2" xfId="664" xr:uid="{00000000-0005-0000-0000-0000E5030000}"/>
    <cellStyle name="Normal 2 25" xfId="665" xr:uid="{00000000-0005-0000-0000-0000E6030000}"/>
    <cellStyle name="Normal 2 25 2" xfId="666" xr:uid="{00000000-0005-0000-0000-0000E7030000}"/>
    <cellStyle name="Normal 2 26" xfId="667" xr:uid="{00000000-0005-0000-0000-0000E8030000}"/>
    <cellStyle name="Normal 2 26 2" xfId="668" xr:uid="{00000000-0005-0000-0000-0000E9030000}"/>
    <cellStyle name="Normal 2 27" xfId="669" xr:uid="{00000000-0005-0000-0000-0000EA030000}"/>
    <cellStyle name="Normal 2 27 2" xfId="670" xr:uid="{00000000-0005-0000-0000-0000EB030000}"/>
    <cellStyle name="Normal 2 28" xfId="671" xr:uid="{00000000-0005-0000-0000-0000EC030000}"/>
    <cellStyle name="Normal 2 28 2" xfId="672" xr:uid="{00000000-0005-0000-0000-0000ED030000}"/>
    <cellStyle name="Normal 2 29" xfId="673" xr:uid="{00000000-0005-0000-0000-0000EE030000}"/>
    <cellStyle name="Normal 2 29 2" xfId="674" xr:uid="{00000000-0005-0000-0000-0000EF030000}"/>
    <cellStyle name="Normal 2 3" xfId="675" xr:uid="{00000000-0005-0000-0000-0000F0030000}"/>
    <cellStyle name="Normal 2 3 10" xfId="676" xr:uid="{00000000-0005-0000-0000-0000F1030000}"/>
    <cellStyle name="Normal 2 3 10 2" xfId="677" xr:uid="{00000000-0005-0000-0000-0000F2030000}"/>
    <cellStyle name="Normal 2 3 11" xfId="678" xr:uid="{00000000-0005-0000-0000-0000F3030000}"/>
    <cellStyle name="Normal 2 3 11 2" xfId="679" xr:uid="{00000000-0005-0000-0000-0000F4030000}"/>
    <cellStyle name="Normal 2 3 12" xfId="680" xr:uid="{00000000-0005-0000-0000-0000F5030000}"/>
    <cellStyle name="Normal 2 3 12 2" xfId="681" xr:uid="{00000000-0005-0000-0000-0000F6030000}"/>
    <cellStyle name="Normal 2 3 13" xfId="682" xr:uid="{00000000-0005-0000-0000-0000F7030000}"/>
    <cellStyle name="Normal 2 3 13 2" xfId="683" xr:uid="{00000000-0005-0000-0000-0000F8030000}"/>
    <cellStyle name="Normal 2 3 14" xfId="684" xr:uid="{00000000-0005-0000-0000-0000F9030000}"/>
    <cellStyle name="Normal 2 3 14 2" xfId="1782" xr:uid="{00000000-0005-0000-0000-0000FA030000}"/>
    <cellStyle name="Normal 2 3 2" xfId="685" xr:uid="{00000000-0005-0000-0000-0000FB030000}"/>
    <cellStyle name="Normal 2 3 2 2" xfId="686" xr:uid="{00000000-0005-0000-0000-0000FC030000}"/>
    <cellStyle name="Normal 2 3 3" xfId="687" xr:uid="{00000000-0005-0000-0000-0000FD030000}"/>
    <cellStyle name="Normal 2 3 3 2" xfId="688" xr:uid="{00000000-0005-0000-0000-0000FE030000}"/>
    <cellStyle name="Normal 2 3 4" xfId="689" xr:uid="{00000000-0005-0000-0000-0000FF030000}"/>
    <cellStyle name="Normal 2 3 4 2" xfId="690" xr:uid="{00000000-0005-0000-0000-000000040000}"/>
    <cellStyle name="Normal 2 3 5" xfId="691" xr:uid="{00000000-0005-0000-0000-000001040000}"/>
    <cellStyle name="Normal 2 3 5 2" xfId="692" xr:uid="{00000000-0005-0000-0000-000002040000}"/>
    <cellStyle name="Normal 2 3 6" xfId="693" xr:uid="{00000000-0005-0000-0000-000003040000}"/>
    <cellStyle name="Normal 2 3 6 2" xfId="694" xr:uid="{00000000-0005-0000-0000-000004040000}"/>
    <cellStyle name="Normal 2 3 7" xfId="695" xr:uid="{00000000-0005-0000-0000-000005040000}"/>
    <cellStyle name="Normal 2 3 7 2" xfId="696" xr:uid="{00000000-0005-0000-0000-000006040000}"/>
    <cellStyle name="Normal 2 3 8" xfId="697" xr:uid="{00000000-0005-0000-0000-000007040000}"/>
    <cellStyle name="Normal 2 3 8 2" xfId="698" xr:uid="{00000000-0005-0000-0000-000008040000}"/>
    <cellStyle name="Normal 2 3 9" xfId="699" xr:uid="{00000000-0005-0000-0000-000009040000}"/>
    <cellStyle name="Normal 2 3 9 2" xfId="700" xr:uid="{00000000-0005-0000-0000-00000A040000}"/>
    <cellStyle name="Normal 2 30" xfId="701" xr:uid="{00000000-0005-0000-0000-00000B040000}"/>
    <cellStyle name="Normal 2 30 2" xfId="702" xr:uid="{00000000-0005-0000-0000-00000C040000}"/>
    <cellStyle name="Normal 2 31" xfId="703" xr:uid="{00000000-0005-0000-0000-00000D040000}"/>
    <cellStyle name="Normal 2 32" xfId="704" xr:uid="{00000000-0005-0000-0000-00000E040000}"/>
    <cellStyle name="Normal 2 33" xfId="705" xr:uid="{00000000-0005-0000-0000-00000F040000}"/>
    <cellStyle name="Normal 2 34" xfId="706" xr:uid="{00000000-0005-0000-0000-000010040000}"/>
    <cellStyle name="Normal 2 35" xfId="1559" xr:uid="{00000000-0005-0000-0000-000011040000}"/>
    <cellStyle name="Normal 2 36" xfId="1778" xr:uid="{00000000-0005-0000-0000-000012040000}"/>
    <cellStyle name="Normal 2 4" xfId="707" xr:uid="{00000000-0005-0000-0000-000013040000}"/>
    <cellStyle name="Normal 2 4 10" xfId="708" xr:uid="{00000000-0005-0000-0000-000014040000}"/>
    <cellStyle name="Normal 2 4 10 2" xfId="1783" xr:uid="{00000000-0005-0000-0000-000015040000}"/>
    <cellStyle name="Normal 2 4 11" xfId="709" xr:uid="{00000000-0005-0000-0000-000016040000}"/>
    <cellStyle name="Normal 2 4 11 2" xfId="1784" xr:uid="{00000000-0005-0000-0000-000017040000}"/>
    <cellStyle name="Normal 2 4 12" xfId="710" xr:uid="{00000000-0005-0000-0000-000018040000}"/>
    <cellStyle name="Normal 2 4 12 2" xfId="1785" xr:uid="{00000000-0005-0000-0000-000019040000}"/>
    <cellStyle name="Normal 2 4 13" xfId="711" xr:uid="{00000000-0005-0000-0000-00001A040000}"/>
    <cellStyle name="Normal 2 4 13 2" xfId="1786" xr:uid="{00000000-0005-0000-0000-00001B040000}"/>
    <cellStyle name="Normal 2 4 14" xfId="712" xr:uid="{00000000-0005-0000-0000-00001C040000}"/>
    <cellStyle name="Normal 2 4 14 2" xfId="1787" xr:uid="{00000000-0005-0000-0000-00001D040000}"/>
    <cellStyle name="Normal 2 4 2" xfId="713" xr:uid="{00000000-0005-0000-0000-00001E040000}"/>
    <cellStyle name="Normal 2 4 2 10" xfId="714" xr:uid="{00000000-0005-0000-0000-00001F040000}"/>
    <cellStyle name="Normal 2 4 2 10 2" xfId="715" xr:uid="{00000000-0005-0000-0000-000020040000}"/>
    <cellStyle name="Normal 2 4 2 11" xfId="716" xr:uid="{00000000-0005-0000-0000-000021040000}"/>
    <cellStyle name="Normal 2 4 2 11 2" xfId="717" xr:uid="{00000000-0005-0000-0000-000022040000}"/>
    <cellStyle name="Normal 2 4 2 12" xfId="718" xr:uid="{00000000-0005-0000-0000-000023040000}"/>
    <cellStyle name="Normal 2 4 2 12 2" xfId="719" xr:uid="{00000000-0005-0000-0000-000024040000}"/>
    <cellStyle name="Normal 2 4 2 13" xfId="720" xr:uid="{00000000-0005-0000-0000-000025040000}"/>
    <cellStyle name="Normal 2 4 2 13 2" xfId="721" xr:uid="{00000000-0005-0000-0000-000026040000}"/>
    <cellStyle name="Normal 2 4 2 14" xfId="1788" xr:uid="{00000000-0005-0000-0000-000027040000}"/>
    <cellStyle name="Normal 2 4 2 2" xfId="722" xr:uid="{00000000-0005-0000-0000-000028040000}"/>
    <cellStyle name="Normal 2 4 2 2 2" xfId="723" xr:uid="{00000000-0005-0000-0000-000029040000}"/>
    <cellStyle name="Normal 2 4 2 3" xfId="724" xr:uid="{00000000-0005-0000-0000-00002A040000}"/>
    <cellStyle name="Normal 2 4 2 3 2" xfId="725" xr:uid="{00000000-0005-0000-0000-00002B040000}"/>
    <cellStyle name="Normal 2 4 2 4" xfId="726" xr:uid="{00000000-0005-0000-0000-00002C040000}"/>
    <cellStyle name="Normal 2 4 2 4 2" xfId="727" xr:uid="{00000000-0005-0000-0000-00002D040000}"/>
    <cellStyle name="Normal 2 4 2 5" xfId="728" xr:uid="{00000000-0005-0000-0000-00002E040000}"/>
    <cellStyle name="Normal 2 4 2 5 2" xfId="729" xr:uid="{00000000-0005-0000-0000-00002F040000}"/>
    <cellStyle name="Normal 2 4 2 6" xfId="730" xr:uid="{00000000-0005-0000-0000-000030040000}"/>
    <cellStyle name="Normal 2 4 2 6 2" xfId="731" xr:uid="{00000000-0005-0000-0000-000031040000}"/>
    <cellStyle name="Normal 2 4 2 7" xfId="732" xr:uid="{00000000-0005-0000-0000-000032040000}"/>
    <cellStyle name="Normal 2 4 2 7 2" xfId="733" xr:uid="{00000000-0005-0000-0000-000033040000}"/>
    <cellStyle name="Normal 2 4 2 8" xfId="734" xr:uid="{00000000-0005-0000-0000-000034040000}"/>
    <cellStyle name="Normal 2 4 2 8 2" xfId="735" xr:uid="{00000000-0005-0000-0000-000035040000}"/>
    <cellStyle name="Normal 2 4 2 9" xfId="736" xr:uid="{00000000-0005-0000-0000-000036040000}"/>
    <cellStyle name="Normal 2 4 2 9 2" xfId="737" xr:uid="{00000000-0005-0000-0000-000037040000}"/>
    <cellStyle name="Normal 2 4 3" xfId="738" xr:uid="{00000000-0005-0000-0000-000038040000}"/>
    <cellStyle name="Normal 2 4 3 2" xfId="1789" xr:uid="{00000000-0005-0000-0000-000039040000}"/>
    <cellStyle name="Normal 2 4 4" xfId="739" xr:uid="{00000000-0005-0000-0000-00003A040000}"/>
    <cellStyle name="Normal 2 4 4 2" xfId="1790" xr:uid="{00000000-0005-0000-0000-00003B040000}"/>
    <cellStyle name="Normal 2 4 5" xfId="740" xr:uid="{00000000-0005-0000-0000-00003C040000}"/>
    <cellStyle name="Normal 2 4 5 2" xfId="1791" xr:uid="{00000000-0005-0000-0000-00003D040000}"/>
    <cellStyle name="Normal 2 4 6" xfId="741" xr:uid="{00000000-0005-0000-0000-00003E040000}"/>
    <cellStyle name="Normal 2 4 6 2" xfId="1792" xr:uid="{00000000-0005-0000-0000-00003F040000}"/>
    <cellStyle name="Normal 2 4 7" xfId="742" xr:uid="{00000000-0005-0000-0000-000040040000}"/>
    <cellStyle name="Normal 2 4 7 2" xfId="1793" xr:uid="{00000000-0005-0000-0000-000041040000}"/>
    <cellStyle name="Normal 2 4 8" xfId="743" xr:uid="{00000000-0005-0000-0000-000042040000}"/>
    <cellStyle name="Normal 2 4 8 2" xfId="1794" xr:uid="{00000000-0005-0000-0000-000043040000}"/>
    <cellStyle name="Normal 2 4 9" xfId="744" xr:uid="{00000000-0005-0000-0000-000044040000}"/>
    <cellStyle name="Normal 2 4 9 2" xfId="1795" xr:uid="{00000000-0005-0000-0000-000045040000}"/>
    <cellStyle name="Normal 2 5" xfId="745" xr:uid="{00000000-0005-0000-0000-000046040000}"/>
    <cellStyle name="Normal 2 6" xfId="746" xr:uid="{00000000-0005-0000-0000-000047040000}"/>
    <cellStyle name="Normal 2 7" xfId="747" xr:uid="{00000000-0005-0000-0000-000048040000}"/>
    <cellStyle name="Normal 2 8" xfId="748" xr:uid="{00000000-0005-0000-0000-000049040000}"/>
    <cellStyle name="Normal 2 9" xfId="749" xr:uid="{00000000-0005-0000-0000-00004A040000}"/>
    <cellStyle name="Normal 2_7th Avenue Textra Microfiber mini set commitment 20110614 (2)" xfId="750" xr:uid="{00000000-0005-0000-0000-00004B040000}"/>
    <cellStyle name="Normal 20" xfId="751" xr:uid="{00000000-0005-0000-0000-00004C040000}"/>
    <cellStyle name="Normal 20 2" xfId="752" xr:uid="{00000000-0005-0000-0000-00004D040000}"/>
    <cellStyle name="Normal 20 2 2" xfId="1796" xr:uid="{00000000-0005-0000-0000-00004E040000}"/>
    <cellStyle name="Normal 21" xfId="753" xr:uid="{00000000-0005-0000-0000-00004F040000}"/>
    <cellStyle name="Normal 22" xfId="754" xr:uid="{00000000-0005-0000-0000-000050040000}"/>
    <cellStyle name="Normal 23" xfId="755" xr:uid="{00000000-0005-0000-0000-000051040000}"/>
    <cellStyle name="Normal 24" xfId="756" xr:uid="{00000000-0005-0000-0000-000052040000}"/>
    <cellStyle name="Normal 25" xfId="757" xr:uid="{00000000-0005-0000-0000-000053040000}"/>
    <cellStyle name="Normal 26" xfId="758" xr:uid="{00000000-0005-0000-0000-000054040000}"/>
    <cellStyle name="Normal 26 18" xfId="759" xr:uid="{00000000-0005-0000-0000-000055040000}"/>
    <cellStyle name="Normal 26 18 2" xfId="1797" xr:uid="{00000000-0005-0000-0000-000056040000}"/>
    <cellStyle name="Normal 27" xfId="760" xr:uid="{00000000-0005-0000-0000-000057040000}"/>
    <cellStyle name="Normal 27 2" xfId="1970" xr:uid="{00000000-0005-0000-0000-000058040000}"/>
    <cellStyle name="Normal 28" xfId="761" xr:uid="{00000000-0005-0000-0000-000059040000}"/>
    <cellStyle name="Normal 28 4" xfId="762" xr:uid="{00000000-0005-0000-0000-00005A040000}"/>
    <cellStyle name="Normal 28 4 2" xfId="1798" xr:uid="{00000000-0005-0000-0000-00005B040000}"/>
    <cellStyle name="Normal 28 6" xfId="763" xr:uid="{00000000-0005-0000-0000-00005C040000}"/>
    <cellStyle name="Normal 28 6 2" xfId="1799" xr:uid="{00000000-0005-0000-0000-00005D040000}"/>
    <cellStyle name="Normal 29" xfId="764" xr:uid="{00000000-0005-0000-0000-00005E040000}"/>
    <cellStyle name="Normal 3" xfId="765" xr:uid="{00000000-0005-0000-0000-00005F040000}"/>
    <cellStyle name="Normal 3 10" xfId="766" xr:uid="{00000000-0005-0000-0000-000060040000}"/>
    <cellStyle name="Normal 3 11" xfId="767" xr:uid="{00000000-0005-0000-0000-000061040000}"/>
    <cellStyle name="Normal 3 12" xfId="768" xr:uid="{00000000-0005-0000-0000-000062040000}"/>
    <cellStyle name="Normal 3 12 2" xfId="769" xr:uid="{00000000-0005-0000-0000-000063040000}"/>
    <cellStyle name="Normal 3 13" xfId="770" xr:uid="{00000000-0005-0000-0000-000064040000}"/>
    <cellStyle name="Normal 3 13 2" xfId="771" xr:uid="{00000000-0005-0000-0000-000065040000}"/>
    <cellStyle name="Normal 3 14" xfId="772" xr:uid="{00000000-0005-0000-0000-000066040000}"/>
    <cellStyle name="Normal 3 14 2" xfId="773" xr:uid="{00000000-0005-0000-0000-000067040000}"/>
    <cellStyle name="Normal 3 15" xfId="774" xr:uid="{00000000-0005-0000-0000-000068040000}"/>
    <cellStyle name="Normal 3 15 2" xfId="775" xr:uid="{00000000-0005-0000-0000-000069040000}"/>
    <cellStyle name="Normal 3 16" xfId="776" xr:uid="{00000000-0005-0000-0000-00006A040000}"/>
    <cellStyle name="Normal 3 16 2" xfId="777" xr:uid="{00000000-0005-0000-0000-00006B040000}"/>
    <cellStyle name="Normal 3 17" xfId="778" xr:uid="{00000000-0005-0000-0000-00006C040000}"/>
    <cellStyle name="Normal 3 17 2" xfId="779" xr:uid="{00000000-0005-0000-0000-00006D040000}"/>
    <cellStyle name="Normal 3 18" xfId="780" xr:uid="{00000000-0005-0000-0000-00006E040000}"/>
    <cellStyle name="Normal 3 18 2" xfId="781" xr:uid="{00000000-0005-0000-0000-00006F040000}"/>
    <cellStyle name="Normal 3 19" xfId="782" xr:uid="{00000000-0005-0000-0000-000070040000}"/>
    <cellStyle name="Normal 3 19 2" xfId="783" xr:uid="{00000000-0005-0000-0000-000071040000}"/>
    <cellStyle name="Normal 3 2" xfId="784" xr:uid="{00000000-0005-0000-0000-000072040000}"/>
    <cellStyle name="Normal 3 2 10" xfId="785" xr:uid="{00000000-0005-0000-0000-000073040000}"/>
    <cellStyle name="Normal 3 2 10 2" xfId="786" xr:uid="{00000000-0005-0000-0000-000074040000}"/>
    <cellStyle name="Normal 3 2 11" xfId="787" xr:uid="{00000000-0005-0000-0000-000075040000}"/>
    <cellStyle name="Normal 3 2 11 2" xfId="788" xr:uid="{00000000-0005-0000-0000-000076040000}"/>
    <cellStyle name="Normal 3 2 12" xfId="789" xr:uid="{00000000-0005-0000-0000-000077040000}"/>
    <cellStyle name="Normal 3 2 12 2" xfId="790" xr:uid="{00000000-0005-0000-0000-000078040000}"/>
    <cellStyle name="Normal 3 2 13" xfId="791" xr:uid="{00000000-0005-0000-0000-000079040000}"/>
    <cellStyle name="Normal 3 2 13 2" xfId="792" xr:uid="{00000000-0005-0000-0000-00007A040000}"/>
    <cellStyle name="Normal 3 2 14" xfId="793" xr:uid="{00000000-0005-0000-0000-00007B040000}"/>
    <cellStyle name="Normal 3 2 15" xfId="1558" xr:uid="{00000000-0005-0000-0000-00007C040000}"/>
    <cellStyle name="Normal 3 2 16" xfId="1969" xr:uid="{00000000-0005-0000-0000-00007D040000}"/>
    <cellStyle name="Normal 3 2 2" xfId="794" xr:uid="{00000000-0005-0000-0000-00007E040000}"/>
    <cellStyle name="Normal 3 2 2 2" xfId="795" xr:uid="{00000000-0005-0000-0000-00007F040000}"/>
    <cellStyle name="Normal 3 2 3" xfId="796" xr:uid="{00000000-0005-0000-0000-000080040000}"/>
    <cellStyle name="Normal 3 2 3 2" xfId="797" xr:uid="{00000000-0005-0000-0000-000081040000}"/>
    <cellStyle name="Normal 3 2 4" xfId="798" xr:uid="{00000000-0005-0000-0000-000082040000}"/>
    <cellStyle name="Normal 3 2 4 2" xfId="799" xr:uid="{00000000-0005-0000-0000-000083040000}"/>
    <cellStyle name="Normal 3 2 5" xfId="800" xr:uid="{00000000-0005-0000-0000-000084040000}"/>
    <cellStyle name="Normal 3 2 5 2" xfId="801" xr:uid="{00000000-0005-0000-0000-000085040000}"/>
    <cellStyle name="Normal 3 2 6" xfId="802" xr:uid="{00000000-0005-0000-0000-000086040000}"/>
    <cellStyle name="Normal 3 2 6 2" xfId="803" xr:uid="{00000000-0005-0000-0000-000087040000}"/>
    <cellStyle name="Normal 3 2 7" xfId="804" xr:uid="{00000000-0005-0000-0000-000088040000}"/>
    <cellStyle name="Normal 3 2 7 2" xfId="805" xr:uid="{00000000-0005-0000-0000-000089040000}"/>
    <cellStyle name="Normal 3 2 8" xfId="806" xr:uid="{00000000-0005-0000-0000-00008A040000}"/>
    <cellStyle name="Normal 3 2 8 2" xfId="807" xr:uid="{00000000-0005-0000-0000-00008B040000}"/>
    <cellStyle name="Normal 3 2 9" xfId="808" xr:uid="{00000000-0005-0000-0000-00008C040000}"/>
    <cellStyle name="Normal 3 2 9 2" xfId="809" xr:uid="{00000000-0005-0000-0000-00008D040000}"/>
    <cellStyle name="Normal 3 2_Chairs" xfId="810" xr:uid="{00000000-0005-0000-0000-00008E040000}"/>
    <cellStyle name="Normal 3 20" xfId="811" xr:uid="{00000000-0005-0000-0000-00008F040000}"/>
    <cellStyle name="Normal 3 20 2" xfId="812" xr:uid="{00000000-0005-0000-0000-000090040000}"/>
    <cellStyle name="Normal 3 21" xfId="813" xr:uid="{00000000-0005-0000-0000-000091040000}"/>
    <cellStyle name="Normal 3 21 2" xfId="814" xr:uid="{00000000-0005-0000-0000-000092040000}"/>
    <cellStyle name="Normal 3 22" xfId="815" xr:uid="{00000000-0005-0000-0000-000093040000}"/>
    <cellStyle name="Normal 3 22 2" xfId="816" xr:uid="{00000000-0005-0000-0000-000094040000}"/>
    <cellStyle name="Normal 3 23" xfId="817" xr:uid="{00000000-0005-0000-0000-000095040000}"/>
    <cellStyle name="Normal 3 23 2" xfId="818" xr:uid="{00000000-0005-0000-0000-000096040000}"/>
    <cellStyle name="Normal 3 24" xfId="819" xr:uid="{00000000-0005-0000-0000-000097040000}"/>
    <cellStyle name="Normal 3 25" xfId="820" xr:uid="{00000000-0005-0000-0000-000098040000}"/>
    <cellStyle name="Normal 3 25 2" xfId="1800" xr:uid="{00000000-0005-0000-0000-000099040000}"/>
    <cellStyle name="Normal 3 26" xfId="821" xr:uid="{00000000-0005-0000-0000-00009A040000}"/>
    <cellStyle name="Normal 3 26 2" xfId="1968" xr:uid="{00000000-0005-0000-0000-00009B040000}"/>
    <cellStyle name="Normal 3 27" xfId="822" xr:uid="{00000000-0005-0000-0000-00009C040000}"/>
    <cellStyle name="Normal 3 28" xfId="823" xr:uid="{00000000-0005-0000-0000-00009D040000}"/>
    <cellStyle name="Normal 3 29" xfId="1555" xr:uid="{00000000-0005-0000-0000-00009E040000}"/>
    <cellStyle name="Normal 3 3" xfId="824" xr:uid="{00000000-0005-0000-0000-00009F040000}"/>
    <cellStyle name="Normal 3 3 10" xfId="825" xr:uid="{00000000-0005-0000-0000-0000A0040000}"/>
    <cellStyle name="Normal 3 3 10 2" xfId="826" xr:uid="{00000000-0005-0000-0000-0000A1040000}"/>
    <cellStyle name="Normal 3 3 11" xfId="827" xr:uid="{00000000-0005-0000-0000-0000A2040000}"/>
    <cellStyle name="Normal 3 3 11 2" xfId="828" xr:uid="{00000000-0005-0000-0000-0000A3040000}"/>
    <cellStyle name="Normal 3 3 12" xfId="829" xr:uid="{00000000-0005-0000-0000-0000A4040000}"/>
    <cellStyle name="Normal 3 3 12 2" xfId="830" xr:uid="{00000000-0005-0000-0000-0000A5040000}"/>
    <cellStyle name="Normal 3 3 13" xfId="831" xr:uid="{00000000-0005-0000-0000-0000A6040000}"/>
    <cellStyle name="Normal 3 3 13 2" xfId="832" xr:uid="{00000000-0005-0000-0000-0000A7040000}"/>
    <cellStyle name="Normal 3 3 2" xfId="833" xr:uid="{00000000-0005-0000-0000-0000A8040000}"/>
    <cellStyle name="Normal 3 3 2 2" xfId="834" xr:uid="{00000000-0005-0000-0000-0000A9040000}"/>
    <cellStyle name="Normal 3 3 3" xfId="835" xr:uid="{00000000-0005-0000-0000-0000AA040000}"/>
    <cellStyle name="Normal 3 3 3 2" xfId="836" xr:uid="{00000000-0005-0000-0000-0000AB040000}"/>
    <cellStyle name="Normal 3 3 4" xfId="837" xr:uid="{00000000-0005-0000-0000-0000AC040000}"/>
    <cellStyle name="Normal 3 3 4 2" xfId="838" xr:uid="{00000000-0005-0000-0000-0000AD040000}"/>
    <cellStyle name="Normal 3 3 5" xfId="839" xr:uid="{00000000-0005-0000-0000-0000AE040000}"/>
    <cellStyle name="Normal 3 3 5 2" xfId="840" xr:uid="{00000000-0005-0000-0000-0000AF040000}"/>
    <cellStyle name="Normal 3 3 6" xfId="841" xr:uid="{00000000-0005-0000-0000-0000B0040000}"/>
    <cellStyle name="Normal 3 3 6 2" xfId="842" xr:uid="{00000000-0005-0000-0000-0000B1040000}"/>
    <cellStyle name="Normal 3 3 7" xfId="843" xr:uid="{00000000-0005-0000-0000-0000B2040000}"/>
    <cellStyle name="Normal 3 3 7 2" xfId="844" xr:uid="{00000000-0005-0000-0000-0000B3040000}"/>
    <cellStyle name="Normal 3 3 8" xfId="845" xr:uid="{00000000-0005-0000-0000-0000B4040000}"/>
    <cellStyle name="Normal 3 3 8 2" xfId="846" xr:uid="{00000000-0005-0000-0000-0000B5040000}"/>
    <cellStyle name="Normal 3 3 9" xfId="847" xr:uid="{00000000-0005-0000-0000-0000B6040000}"/>
    <cellStyle name="Normal 3 3 9 2" xfId="848" xr:uid="{00000000-0005-0000-0000-0000B7040000}"/>
    <cellStyle name="Normal 3 4" xfId="849" xr:uid="{00000000-0005-0000-0000-0000B8040000}"/>
    <cellStyle name="Normal 3 4 10" xfId="850" xr:uid="{00000000-0005-0000-0000-0000B9040000}"/>
    <cellStyle name="Normal 3 4 10 2" xfId="851" xr:uid="{00000000-0005-0000-0000-0000BA040000}"/>
    <cellStyle name="Normal 3 4 11" xfId="852" xr:uid="{00000000-0005-0000-0000-0000BB040000}"/>
    <cellStyle name="Normal 3 4 11 2" xfId="853" xr:uid="{00000000-0005-0000-0000-0000BC040000}"/>
    <cellStyle name="Normal 3 4 12" xfId="854" xr:uid="{00000000-0005-0000-0000-0000BD040000}"/>
    <cellStyle name="Normal 3 4 12 2" xfId="855" xr:uid="{00000000-0005-0000-0000-0000BE040000}"/>
    <cellStyle name="Normal 3 4 13" xfId="856" xr:uid="{00000000-0005-0000-0000-0000BF040000}"/>
    <cellStyle name="Normal 3 4 13 2" xfId="857" xr:uid="{00000000-0005-0000-0000-0000C0040000}"/>
    <cellStyle name="Normal 3 4 2" xfId="858" xr:uid="{00000000-0005-0000-0000-0000C1040000}"/>
    <cellStyle name="Normal 3 4 2 2" xfId="859" xr:uid="{00000000-0005-0000-0000-0000C2040000}"/>
    <cellStyle name="Normal 3 4 3" xfId="860" xr:uid="{00000000-0005-0000-0000-0000C3040000}"/>
    <cellStyle name="Normal 3 4 3 2" xfId="861" xr:uid="{00000000-0005-0000-0000-0000C4040000}"/>
    <cellStyle name="Normal 3 4 4" xfId="862" xr:uid="{00000000-0005-0000-0000-0000C5040000}"/>
    <cellStyle name="Normal 3 4 4 2" xfId="863" xr:uid="{00000000-0005-0000-0000-0000C6040000}"/>
    <cellStyle name="Normal 3 4 5" xfId="864" xr:uid="{00000000-0005-0000-0000-0000C7040000}"/>
    <cellStyle name="Normal 3 4 5 2" xfId="865" xr:uid="{00000000-0005-0000-0000-0000C8040000}"/>
    <cellStyle name="Normal 3 4 6" xfId="866" xr:uid="{00000000-0005-0000-0000-0000C9040000}"/>
    <cellStyle name="Normal 3 4 6 2" xfId="867" xr:uid="{00000000-0005-0000-0000-0000CA040000}"/>
    <cellStyle name="Normal 3 4 7" xfId="868" xr:uid="{00000000-0005-0000-0000-0000CB040000}"/>
    <cellStyle name="Normal 3 4 7 2" xfId="869" xr:uid="{00000000-0005-0000-0000-0000CC040000}"/>
    <cellStyle name="Normal 3 4 8" xfId="870" xr:uid="{00000000-0005-0000-0000-0000CD040000}"/>
    <cellStyle name="Normal 3 4 8 2" xfId="871" xr:uid="{00000000-0005-0000-0000-0000CE040000}"/>
    <cellStyle name="Normal 3 4 9" xfId="872" xr:uid="{00000000-0005-0000-0000-0000CF040000}"/>
    <cellStyle name="Normal 3 4 9 2" xfId="873" xr:uid="{00000000-0005-0000-0000-0000D0040000}"/>
    <cellStyle name="Normal 3 5" xfId="874" xr:uid="{00000000-0005-0000-0000-0000D1040000}"/>
    <cellStyle name="Normal 3 5 10" xfId="875" xr:uid="{00000000-0005-0000-0000-0000D2040000}"/>
    <cellStyle name="Normal 3 5 10 2" xfId="876" xr:uid="{00000000-0005-0000-0000-0000D3040000}"/>
    <cellStyle name="Normal 3 5 11" xfId="877" xr:uid="{00000000-0005-0000-0000-0000D4040000}"/>
    <cellStyle name="Normal 3 5 11 2" xfId="878" xr:uid="{00000000-0005-0000-0000-0000D5040000}"/>
    <cellStyle name="Normal 3 5 12" xfId="879" xr:uid="{00000000-0005-0000-0000-0000D6040000}"/>
    <cellStyle name="Normal 3 5 12 2" xfId="880" xr:uid="{00000000-0005-0000-0000-0000D7040000}"/>
    <cellStyle name="Normal 3 5 13" xfId="881" xr:uid="{00000000-0005-0000-0000-0000D8040000}"/>
    <cellStyle name="Normal 3 5 13 2" xfId="882" xr:uid="{00000000-0005-0000-0000-0000D9040000}"/>
    <cellStyle name="Normal 3 5 2" xfId="883" xr:uid="{00000000-0005-0000-0000-0000DA040000}"/>
    <cellStyle name="Normal 3 5 2 2" xfId="884" xr:uid="{00000000-0005-0000-0000-0000DB040000}"/>
    <cellStyle name="Normal 3 5 3" xfId="885" xr:uid="{00000000-0005-0000-0000-0000DC040000}"/>
    <cellStyle name="Normal 3 5 3 2" xfId="886" xr:uid="{00000000-0005-0000-0000-0000DD040000}"/>
    <cellStyle name="Normal 3 5 4" xfId="887" xr:uid="{00000000-0005-0000-0000-0000DE040000}"/>
    <cellStyle name="Normal 3 5 4 2" xfId="888" xr:uid="{00000000-0005-0000-0000-0000DF040000}"/>
    <cellStyle name="Normal 3 5 5" xfId="889" xr:uid="{00000000-0005-0000-0000-0000E0040000}"/>
    <cellStyle name="Normal 3 5 5 2" xfId="890" xr:uid="{00000000-0005-0000-0000-0000E1040000}"/>
    <cellStyle name="Normal 3 5 6" xfId="891" xr:uid="{00000000-0005-0000-0000-0000E2040000}"/>
    <cellStyle name="Normal 3 5 6 2" xfId="892" xr:uid="{00000000-0005-0000-0000-0000E3040000}"/>
    <cellStyle name="Normal 3 5 7" xfId="893" xr:uid="{00000000-0005-0000-0000-0000E4040000}"/>
    <cellStyle name="Normal 3 5 7 2" xfId="894" xr:uid="{00000000-0005-0000-0000-0000E5040000}"/>
    <cellStyle name="Normal 3 5 8" xfId="895" xr:uid="{00000000-0005-0000-0000-0000E6040000}"/>
    <cellStyle name="Normal 3 5 8 2" xfId="896" xr:uid="{00000000-0005-0000-0000-0000E7040000}"/>
    <cellStyle name="Normal 3 5 9" xfId="897" xr:uid="{00000000-0005-0000-0000-0000E8040000}"/>
    <cellStyle name="Normal 3 5 9 2" xfId="898" xr:uid="{00000000-0005-0000-0000-0000E9040000}"/>
    <cellStyle name="Normal 3 6" xfId="899" xr:uid="{00000000-0005-0000-0000-0000EA040000}"/>
    <cellStyle name="Normal 3 6 10" xfId="900" xr:uid="{00000000-0005-0000-0000-0000EB040000}"/>
    <cellStyle name="Normal 3 6 10 2" xfId="901" xr:uid="{00000000-0005-0000-0000-0000EC040000}"/>
    <cellStyle name="Normal 3 6 11" xfId="902" xr:uid="{00000000-0005-0000-0000-0000ED040000}"/>
    <cellStyle name="Normal 3 6 11 2" xfId="903" xr:uid="{00000000-0005-0000-0000-0000EE040000}"/>
    <cellStyle name="Normal 3 6 12" xfId="904" xr:uid="{00000000-0005-0000-0000-0000EF040000}"/>
    <cellStyle name="Normal 3 6 12 2" xfId="905" xr:uid="{00000000-0005-0000-0000-0000F0040000}"/>
    <cellStyle name="Normal 3 6 13" xfId="906" xr:uid="{00000000-0005-0000-0000-0000F1040000}"/>
    <cellStyle name="Normal 3 6 13 2" xfId="907" xr:uid="{00000000-0005-0000-0000-0000F2040000}"/>
    <cellStyle name="Normal 3 6 2" xfId="908" xr:uid="{00000000-0005-0000-0000-0000F3040000}"/>
    <cellStyle name="Normal 3 6 2 2" xfId="909" xr:uid="{00000000-0005-0000-0000-0000F4040000}"/>
    <cellStyle name="Normal 3 6 3" xfId="910" xr:uid="{00000000-0005-0000-0000-0000F5040000}"/>
    <cellStyle name="Normal 3 6 3 2" xfId="911" xr:uid="{00000000-0005-0000-0000-0000F6040000}"/>
    <cellStyle name="Normal 3 6 4" xfId="912" xr:uid="{00000000-0005-0000-0000-0000F7040000}"/>
    <cellStyle name="Normal 3 6 4 2" xfId="913" xr:uid="{00000000-0005-0000-0000-0000F8040000}"/>
    <cellStyle name="Normal 3 6 5" xfId="914" xr:uid="{00000000-0005-0000-0000-0000F9040000}"/>
    <cellStyle name="Normal 3 6 5 2" xfId="915" xr:uid="{00000000-0005-0000-0000-0000FA040000}"/>
    <cellStyle name="Normal 3 6 6" xfId="916" xr:uid="{00000000-0005-0000-0000-0000FB040000}"/>
    <cellStyle name="Normal 3 6 6 2" xfId="917" xr:uid="{00000000-0005-0000-0000-0000FC040000}"/>
    <cellStyle name="Normal 3 6 7" xfId="918" xr:uid="{00000000-0005-0000-0000-0000FD040000}"/>
    <cellStyle name="Normal 3 6 7 2" xfId="919" xr:uid="{00000000-0005-0000-0000-0000FE040000}"/>
    <cellStyle name="Normal 3 6 8" xfId="920" xr:uid="{00000000-0005-0000-0000-0000FF040000}"/>
    <cellStyle name="Normal 3 6 8 2" xfId="921" xr:uid="{00000000-0005-0000-0000-000000050000}"/>
    <cellStyle name="Normal 3 6 9" xfId="922" xr:uid="{00000000-0005-0000-0000-000001050000}"/>
    <cellStyle name="Normal 3 6 9 2" xfId="923" xr:uid="{00000000-0005-0000-0000-000002050000}"/>
    <cellStyle name="Normal 3 7" xfId="924" xr:uid="{00000000-0005-0000-0000-000003050000}"/>
    <cellStyle name="Normal 3 7 10" xfId="925" xr:uid="{00000000-0005-0000-0000-000004050000}"/>
    <cellStyle name="Normal 3 7 10 2" xfId="926" xr:uid="{00000000-0005-0000-0000-000005050000}"/>
    <cellStyle name="Normal 3 7 11" xfId="927" xr:uid="{00000000-0005-0000-0000-000006050000}"/>
    <cellStyle name="Normal 3 7 11 2" xfId="928" xr:uid="{00000000-0005-0000-0000-000007050000}"/>
    <cellStyle name="Normal 3 7 12" xfId="929" xr:uid="{00000000-0005-0000-0000-000008050000}"/>
    <cellStyle name="Normal 3 7 12 2" xfId="930" xr:uid="{00000000-0005-0000-0000-000009050000}"/>
    <cellStyle name="Normal 3 7 13" xfId="931" xr:uid="{00000000-0005-0000-0000-00000A050000}"/>
    <cellStyle name="Normal 3 7 13 2" xfId="932" xr:uid="{00000000-0005-0000-0000-00000B050000}"/>
    <cellStyle name="Normal 3 7 2" xfId="933" xr:uid="{00000000-0005-0000-0000-00000C050000}"/>
    <cellStyle name="Normal 3 7 2 2" xfId="934" xr:uid="{00000000-0005-0000-0000-00000D050000}"/>
    <cellStyle name="Normal 3 7 3" xfId="935" xr:uid="{00000000-0005-0000-0000-00000E050000}"/>
    <cellStyle name="Normal 3 7 3 2" xfId="936" xr:uid="{00000000-0005-0000-0000-00000F050000}"/>
    <cellStyle name="Normal 3 7 4" xfId="937" xr:uid="{00000000-0005-0000-0000-000010050000}"/>
    <cellStyle name="Normal 3 7 4 2" xfId="938" xr:uid="{00000000-0005-0000-0000-000011050000}"/>
    <cellStyle name="Normal 3 7 5" xfId="939" xr:uid="{00000000-0005-0000-0000-000012050000}"/>
    <cellStyle name="Normal 3 7 5 2" xfId="940" xr:uid="{00000000-0005-0000-0000-000013050000}"/>
    <cellStyle name="Normal 3 7 6" xfId="941" xr:uid="{00000000-0005-0000-0000-000014050000}"/>
    <cellStyle name="Normal 3 7 6 2" xfId="942" xr:uid="{00000000-0005-0000-0000-000015050000}"/>
    <cellStyle name="Normal 3 7 7" xfId="943" xr:uid="{00000000-0005-0000-0000-000016050000}"/>
    <cellStyle name="Normal 3 7 7 2" xfId="944" xr:uid="{00000000-0005-0000-0000-000017050000}"/>
    <cellStyle name="Normal 3 7 8" xfId="945" xr:uid="{00000000-0005-0000-0000-000018050000}"/>
    <cellStyle name="Normal 3 7 8 2" xfId="946" xr:uid="{00000000-0005-0000-0000-000019050000}"/>
    <cellStyle name="Normal 3 7 9" xfId="947" xr:uid="{00000000-0005-0000-0000-00001A050000}"/>
    <cellStyle name="Normal 3 7 9 2" xfId="948" xr:uid="{00000000-0005-0000-0000-00001B050000}"/>
    <cellStyle name="Normal 3 8" xfId="949" xr:uid="{00000000-0005-0000-0000-00001C050000}"/>
    <cellStyle name="Normal 3 9" xfId="950" xr:uid="{00000000-0005-0000-0000-00001D050000}"/>
    <cellStyle name="Normal 3_Beauty Rest Buy Sheet" xfId="951" xr:uid="{00000000-0005-0000-0000-00001E050000}"/>
    <cellStyle name="Normal 30" xfId="952" xr:uid="{00000000-0005-0000-0000-00001F050000}"/>
    <cellStyle name="Normal 30 2" xfId="1801" xr:uid="{00000000-0005-0000-0000-000020050000}"/>
    <cellStyle name="Normal 31" xfId="953" xr:uid="{00000000-0005-0000-0000-000021050000}"/>
    <cellStyle name="Normal 31 2" xfId="1802" xr:uid="{00000000-0005-0000-0000-000022050000}"/>
    <cellStyle name="Normal 32" xfId="954" xr:uid="{00000000-0005-0000-0000-000023050000}"/>
    <cellStyle name="Normal 32 2" xfId="1803" xr:uid="{00000000-0005-0000-0000-000024050000}"/>
    <cellStyle name="Normal 33" xfId="955" xr:uid="{00000000-0005-0000-0000-000025050000}"/>
    <cellStyle name="Normal 34" xfId="956" xr:uid="{00000000-0005-0000-0000-000026050000}"/>
    <cellStyle name="Normal 35" xfId="957" xr:uid="{00000000-0005-0000-0000-000027050000}"/>
    <cellStyle name="Normal 35 4" xfId="2109" xr:uid="{00000000-0005-0000-0000-000028050000}"/>
    <cellStyle name="Normal 36" xfId="958" xr:uid="{00000000-0005-0000-0000-000029050000}"/>
    <cellStyle name="Normal 36 2" xfId="1967" xr:uid="{00000000-0005-0000-0000-00002A050000}"/>
    <cellStyle name="Normal 37" xfId="1551" xr:uid="{00000000-0005-0000-0000-00002B050000}"/>
    <cellStyle name="Normal 37 2" xfId="1966" xr:uid="{00000000-0005-0000-0000-00002C050000}"/>
    <cellStyle name="Normal 38" xfId="1552" xr:uid="{00000000-0005-0000-0000-00002D050000}"/>
    <cellStyle name="Normal 39" xfId="1553" xr:uid="{00000000-0005-0000-0000-00002E050000}"/>
    <cellStyle name="Normal 39 2" xfId="2119" xr:uid="{00000000-0005-0000-0000-00002F050000}"/>
    <cellStyle name="Normal 4" xfId="959" xr:uid="{00000000-0005-0000-0000-000030050000}"/>
    <cellStyle name="Normal 4 10" xfId="960" xr:uid="{00000000-0005-0000-0000-000031050000}"/>
    <cellStyle name="Normal 4 10 2" xfId="961" xr:uid="{00000000-0005-0000-0000-000032050000}"/>
    <cellStyle name="Normal 4 11" xfId="962" xr:uid="{00000000-0005-0000-0000-000033050000}"/>
    <cellStyle name="Normal 4 11 2" xfId="963" xr:uid="{00000000-0005-0000-0000-000034050000}"/>
    <cellStyle name="Normal 4 12" xfId="964" xr:uid="{00000000-0005-0000-0000-000035050000}"/>
    <cellStyle name="Normal 4 12 2" xfId="965" xr:uid="{00000000-0005-0000-0000-000036050000}"/>
    <cellStyle name="Normal 4 13" xfId="966" xr:uid="{00000000-0005-0000-0000-000037050000}"/>
    <cellStyle name="Normal 4 13 2" xfId="967" xr:uid="{00000000-0005-0000-0000-000038050000}"/>
    <cellStyle name="Normal 4 14" xfId="968" xr:uid="{00000000-0005-0000-0000-000039050000}"/>
    <cellStyle name="Normal 4 14 2" xfId="969" xr:uid="{00000000-0005-0000-0000-00003A050000}"/>
    <cellStyle name="Normal 4 15" xfId="970" xr:uid="{00000000-0005-0000-0000-00003B050000}"/>
    <cellStyle name="Normal 4 15 2" xfId="971" xr:uid="{00000000-0005-0000-0000-00003C050000}"/>
    <cellStyle name="Normal 4 16" xfId="972" xr:uid="{00000000-0005-0000-0000-00003D050000}"/>
    <cellStyle name="Normal 4 16 2" xfId="973" xr:uid="{00000000-0005-0000-0000-00003E050000}"/>
    <cellStyle name="Normal 4 17" xfId="974" xr:uid="{00000000-0005-0000-0000-00003F050000}"/>
    <cellStyle name="Normal 4 17 2" xfId="975" xr:uid="{00000000-0005-0000-0000-000040050000}"/>
    <cellStyle name="Normal 4 18" xfId="976" xr:uid="{00000000-0005-0000-0000-000041050000}"/>
    <cellStyle name="Normal 4 18 2" xfId="977" xr:uid="{00000000-0005-0000-0000-000042050000}"/>
    <cellStyle name="Normal 4 19" xfId="978" xr:uid="{00000000-0005-0000-0000-000043050000}"/>
    <cellStyle name="Normal 4 2" xfId="979" xr:uid="{00000000-0005-0000-0000-000044050000}"/>
    <cellStyle name="Normal 4 2 2" xfId="980" xr:uid="{00000000-0005-0000-0000-000045050000}"/>
    <cellStyle name="Normal 4 2 3" xfId="981" xr:uid="{00000000-0005-0000-0000-000046050000}"/>
    <cellStyle name="Normal 4 2 3 2" xfId="1805" xr:uid="{00000000-0005-0000-0000-000047050000}"/>
    <cellStyle name="Normal 4 20" xfId="982" xr:uid="{00000000-0005-0000-0000-000048050000}"/>
    <cellStyle name="Normal 4 21" xfId="1804" xr:uid="{00000000-0005-0000-0000-000049050000}"/>
    <cellStyle name="Normal 4 3" xfId="983" xr:uid="{00000000-0005-0000-0000-00004A050000}"/>
    <cellStyle name="Normal 4 3 2" xfId="984" xr:uid="{00000000-0005-0000-0000-00004B050000}"/>
    <cellStyle name="Normal 4 4" xfId="985" xr:uid="{00000000-0005-0000-0000-00004C050000}"/>
    <cellStyle name="Normal 4 4 2" xfId="986" xr:uid="{00000000-0005-0000-0000-00004D050000}"/>
    <cellStyle name="Normal 4 5" xfId="987" xr:uid="{00000000-0005-0000-0000-00004E050000}"/>
    <cellStyle name="Normal 4 5 2" xfId="988" xr:uid="{00000000-0005-0000-0000-00004F050000}"/>
    <cellStyle name="Normal 4 6" xfId="989" xr:uid="{00000000-0005-0000-0000-000050050000}"/>
    <cellStyle name="Normal 4 6 2" xfId="990" xr:uid="{00000000-0005-0000-0000-000051050000}"/>
    <cellStyle name="Normal 4 7" xfId="991" xr:uid="{00000000-0005-0000-0000-000052050000}"/>
    <cellStyle name="Normal 4 7 2" xfId="992" xr:uid="{00000000-0005-0000-0000-000053050000}"/>
    <cellStyle name="Normal 4 8" xfId="993" xr:uid="{00000000-0005-0000-0000-000054050000}"/>
    <cellStyle name="Normal 4 8 2" xfId="994" xr:uid="{00000000-0005-0000-0000-000055050000}"/>
    <cellStyle name="Normal 4 9" xfId="995" xr:uid="{00000000-0005-0000-0000-000056050000}"/>
    <cellStyle name="Normal 4 9 2" xfId="996" xr:uid="{00000000-0005-0000-0000-000057050000}"/>
    <cellStyle name="Normal 4_Beauty Rest Buy Sheet" xfId="997" xr:uid="{00000000-0005-0000-0000-000058050000}"/>
    <cellStyle name="Normal 40" xfId="2096" xr:uid="{00000000-0005-0000-0000-000059050000}"/>
    <cellStyle name="Normal 41" xfId="998" xr:uid="{00000000-0005-0000-0000-00005A050000}"/>
    <cellStyle name="Normal 42" xfId="2103" xr:uid="{00000000-0005-0000-0000-00005B050000}"/>
    <cellStyle name="Normal 43" xfId="2105" xr:uid="{00000000-0005-0000-0000-00005C050000}"/>
    <cellStyle name="Normal 44" xfId="2124" xr:uid="{00000000-0005-0000-0000-00005D050000}"/>
    <cellStyle name="Normal 45" xfId="2125" xr:uid="{00000000-0005-0000-0000-00005E050000}"/>
    <cellStyle name="Normal 46" xfId="999" xr:uid="{00000000-0005-0000-0000-00005F050000}"/>
    <cellStyle name="Normal 47" xfId="1000" xr:uid="{00000000-0005-0000-0000-000060050000}"/>
    <cellStyle name="Normal 48" xfId="1001" xr:uid="{00000000-0005-0000-0000-000061050000}"/>
    <cellStyle name="Normal 49 2" xfId="1002" xr:uid="{00000000-0005-0000-0000-000062050000}"/>
    <cellStyle name="Normal 49 3" xfId="1003" xr:uid="{00000000-0005-0000-0000-000063050000}"/>
    <cellStyle name="Normal 5" xfId="1004" xr:uid="{00000000-0005-0000-0000-000064050000}"/>
    <cellStyle name="Normal 5 10" xfId="1005" xr:uid="{00000000-0005-0000-0000-000065050000}"/>
    <cellStyle name="Normal 5 10 2" xfId="1006" xr:uid="{00000000-0005-0000-0000-000066050000}"/>
    <cellStyle name="Normal 5 11" xfId="1007" xr:uid="{00000000-0005-0000-0000-000067050000}"/>
    <cellStyle name="Normal 5 11 2" xfId="1008" xr:uid="{00000000-0005-0000-0000-000068050000}"/>
    <cellStyle name="Normal 5 12" xfId="1009" xr:uid="{00000000-0005-0000-0000-000069050000}"/>
    <cellStyle name="Normal 5 12 2" xfId="1010" xr:uid="{00000000-0005-0000-0000-00006A050000}"/>
    <cellStyle name="Normal 5 13" xfId="1011" xr:uid="{00000000-0005-0000-0000-00006B050000}"/>
    <cellStyle name="Normal 5 13 2" xfId="1012" xr:uid="{00000000-0005-0000-0000-00006C050000}"/>
    <cellStyle name="Normal 5 14" xfId="1013" xr:uid="{00000000-0005-0000-0000-00006D050000}"/>
    <cellStyle name="Normal 5 14 2" xfId="1014" xr:uid="{00000000-0005-0000-0000-00006E050000}"/>
    <cellStyle name="Normal 5 15" xfId="1015" xr:uid="{00000000-0005-0000-0000-00006F050000}"/>
    <cellStyle name="Normal 5 15 2" xfId="1016" xr:uid="{00000000-0005-0000-0000-000070050000}"/>
    <cellStyle name="Normal 5 16" xfId="1017" xr:uid="{00000000-0005-0000-0000-000071050000}"/>
    <cellStyle name="Normal 5 16 2" xfId="1018" xr:uid="{00000000-0005-0000-0000-000072050000}"/>
    <cellStyle name="Normal 5 17" xfId="1019" xr:uid="{00000000-0005-0000-0000-000073050000}"/>
    <cellStyle name="Normal 5 17 2" xfId="1020" xr:uid="{00000000-0005-0000-0000-000074050000}"/>
    <cellStyle name="Normal 5 18" xfId="1021" xr:uid="{00000000-0005-0000-0000-000075050000}"/>
    <cellStyle name="Normal 5 18 2" xfId="1022" xr:uid="{00000000-0005-0000-0000-000076050000}"/>
    <cellStyle name="Normal 5 19" xfId="1806" xr:uid="{00000000-0005-0000-0000-000077050000}"/>
    <cellStyle name="Normal 5 2" xfId="1023" xr:uid="{00000000-0005-0000-0000-000078050000}"/>
    <cellStyle name="Normal 5 2 2" xfId="1024" xr:uid="{00000000-0005-0000-0000-000079050000}"/>
    <cellStyle name="Normal 5 20" xfId="2104" xr:uid="{00000000-0005-0000-0000-00007A050000}"/>
    <cellStyle name="Normal 5 21" xfId="2115" xr:uid="{00000000-0005-0000-0000-00007B050000}"/>
    <cellStyle name="Normal 5 3" xfId="1025" xr:uid="{00000000-0005-0000-0000-00007C050000}"/>
    <cellStyle name="Normal 5 3 2" xfId="1026" xr:uid="{00000000-0005-0000-0000-00007D050000}"/>
    <cellStyle name="Normal 5 4" xfId="1027" xr:uid="{00000000-0005-0000-0000-00007E050000}"/>
    <cellStyle name="Normal 5 4 2" xfId="1028" xr:uid="{00000000-0005-0000-0000-00007F050000}"/>
    <cellStyle name="Normal 5 5" xfId="1029" xr:uid="{00000000-0005-0000-0000-000080050000}"/>
    <cellStyle name="Normal 5 5 2" xfId="1030" xr:uid="{00000000-0005-0000-0000-000081050000}"/>
    <cellStyle name="Normal 5 6" xfId="1031" xr:uid="{00000000-0005-0000-0000-000082050000}"/>
    <cellStyle name="Normal 5 6 2" xfId="1032" xr:uid="{00000000-0005-0000-0000-000083050000}"/>
    <cellStyle name="Normal 5 7" xfId="1033" xr:uid="{00000000-0005-0000-0000-000084050000}"/>
    <cellStyle name="Normal 5 7 2" xfId="1034" xr:uid="{00000000-0005-0000-0000-000085050000}"/>
    <cellStyle name="Normal 5 8" xfId="1035" xr:uid="{00000000-0005-0000-0000-000086050000}"/>
    <cellStyle name="Normal 5 8 2" xfId="1036" xr:uid="{00000000-0005-0000-0000-000087050000}"/>
    <cellStyle name="Normal 5 9" xfId="1037" xr:uid="{00000000-0005-0000-0000-000088050000}"/>
    <cellStyle name="Normal 5 9 2" xfId="1038" xr:uid="{00000000-0005-0000-0000-000089050000}"/>
    <cellStyle name="Normal 5_Chairs" xfId="1039" xr:uid="{00000000-0005-0000-0000-00008A050000}"/>
    <cellStyle name="Normal 50 2" xfId="1040" xr:uid="{00000000-0005-0000-0000-00008B050000}"/>
    <cellStyle name="Normal 50 3" xfId="1041" xr:uid="{00000000-0005-0000-0000-00008C050000}"/>
    <cellStyle name="Normal 51 2" xfId="1042" xr:uid="{00000000-0005-0000-0000-00008D050000}"/>
    <cellStyle name="Normal 51 3" xfId="1043" xr:uid="{00000000-0005-0000-0000-00008E050000}"/>
    <cellStyle name="Normal 52 2" xfId="1044" xr:uid="{00000000-0005-0000-0000-00008F050000}"/>
    <cellStyle name="Normal 52 3" xfId="1045" xr:uid="{00000000-0005-0000-0000-000090050000}"/>
    <cellStyle name="Normal 53 2" xfId="1046" xr:uid="{00000000-0005-0000-0000-000091050000}"/>
    <cellStyle name="Normal 53 3" xfId="1047" xr:uid="{00000000-0005-0000-0000-000092050000}"/>
    <cellStyle name="Normal 54 2" xfId="1048" xr:uid="{00000000-0005-0000-0000-000093050000}"/>
    <cellStyle name="Normal 54 3" xfId="1049" xr:uid="{00000000-0005-0000-0000-000094050000}"/>
    <cellStyle name="Normal 55 2" xfId="1050" xr:uid="{00000000-0005-0000-0000-000095050000}"/>
    <cellStyle name="Normal 55 3" xfId="1051" xr:uid="{00000000-0005-0000-0000-000096050000}"/>
    <cellStyle name="Normal 56 2" xfId="1052" xr:uid="{00000000-0005-0000-0000-000097050000}"/>
    <cellStyle name="Normal 56 3" xfId="1053" xr:uid="{00000000-0005-0000-0000-000098050000}"/>
    <cellStyle name="Normal 57 2" xfId="1054" xr:uid="{00000000-0005-0000-0000-000099050000}"/>
    <cellStyle name="Normal 57 3" xfId="1055" xr:uid="{00000000-0005-0000-0000-00009A050000}"/>
    <cellStyle name="Normal 58 2" xfId="1056" xr:uid="{00000000-0005-0000-0000-00009B050000}"/>
    <cellStyle name="Normal 58 3" xfId="1057" xr:uid="{00000000-0005-0000-0000-00009C050000}"/>
    <cellStyle name="Normal 59 2" xfId="1058" xr:uid="{00000000-0005-0000-0000-00009D050000}"/>
    <cellStyle name="Normal 59 3" xfId="1059" xr:uid="{00000000-0005-0000-0000-00009E050000}"/>
    <cellStyle name="Normal 6" xfId="1060" xr:uid="{00000000-0005-0000-0000-00009F050000}"/>
    <cellStyle name="Normal 6 2" xfId="1061" xr:uid="{00000000-0005-0000-0000-0000A0050000}"/>
    <cellStyle name="Normal 6 3" xfId="1807" xr:uid="{00000000-0005-0000-0000-0000A1050000}"/>
    <cellStyle name="Normal 60 2" xfId="1062" xr:uid="{00000000-0005-0000-0000-0000A2050000}"/>
    <cellStyle name="Normal 60 3" xfId="1063" xr:uid="{00000000-0005-0000-0000-0000A3050000}"/>
    <cellStyle name="Normal 61 2" xfId="1064" xr:uid="{00000000-0005-0000-0000-0000A4050000}"/>
    <cellStyle name="Normal 61 3" xfId="1065" xr:uid="{00000000-0005-0000-0000-0000A5050000}"/>
    <cellStyle name="Normal 62 2" xfId="1066" xr:uid="{00000000-0005-0000-0000-0000A6050000}"/>
    <cellStyle name="Normal 62 3" xfId="1067" xr:uid="{00000000-0005-0000-0000-0000A7050000}"/>
    <cellStyle name="Normal 63 2" xfId="1068" xr:uid="{00000000-0005-0000-0000-0000A8050000}"/>
    <cellStyle name="Normal 63 3" xfId="1069" xr:uid="{00000000-0005-0000-0000-0000A9050000}"/>
    <cellStyle name="Normal 64 2" xfId="1070" xr:uid="{00000000-0005-0000-0000-0000AA050000}"/>
    <cellStyle name="Normal 64 3" xfId="1071" xr:uid="{00000000-0005-0000-0000-0000AB050000}"/>
    <cellStyle name="Normal 65 2" xfId="1072" xr:uid="{00000000-0005-0000-0000-0000AC050000}"/>
    <cellStyle name="Normal 65 3" xfId="1073" xr:uid="{00000000-0005-0000-0000-0000AD050000}"/>
    <cellStyle name="Normal 66 2" xfId="1074" xr:uid="{00000000-0005-0000-0000-0000AE050000}"/>
    <cellStyle name="Normal 66 3" xfId="1075" xr:uid="{00000000-0005-0000-0000-0000AF050000}"/>
    <cellStyle name="Normal 67 2" xfId="1076" xr:uid="{00000000-0005-0000-0000-0000B0050000}"/>
    <cellStyle name="Normal 67 3" xfId="1077" xr:uid="{00000000-0005-0000-0000-0000B1050000}"/>
    <cellStyle name="Normal 68 2" xfId="1078" xr:uid="{00000000-0005-0000-0000-0000B2050000}"/>
    <cellStyle name="Normal 68 3" xfId="1079" xr:uid="{00000000-0005-0000-0000-0000B3050000}"/>
    <cellStyle name="Normal 69 2" xfId="1080" xr:uid="{00000000-0005-0000-0000-0000B4050000}"/>
    <cellStyle name="Normal 69 3" xfId="1081" xr:uid="{00000000-0005-0000-0000-0000B5050000}"/>
    <cellStyle name="Normal 7" xfId="1082" xr:uid="{00000000-0005-0000-0000-0000B6050000}"/>
    <cellStyle name="Normal 7 10" xfId="1083" xr:uid="{00000000-0005-0000-0000-0000B7050000}"/>
    <cellStyle name="Normal 7 10 2" xfId="1084" xr:uid="{00000000-0005-0000-0000-0000B8050000}"/>
    <cellStyle name="Normal 7 11" xfId="1085" xr:uid="{00000000-0005-0000-0000-0000B9050000}"/>
    <cellStyle name="Normal 7 11 2" xfId="1086" xr:uid="{00000000-0005-0000-0000-0000BA050000}"/>
    <cellStyle name="Normal 7 12" xfId="1087" xr:uid="{00000000-0005-0000-0000-0000BB050000}"/>
    <cellStyle name="Normal 7 12 2" xfId="1088" xr:uid="{00000000-0005-0000-0000-0000BC050000}"/>
    <cellStyle name="Normal 7 13" xfId="1089" xr:uid="{00000000-0005-0000-0000-0000BD050000}"/>
    <cellStyle name="Normal 7 13 2" xfId="1090" xr:uid="{00000000-0005-0000-0000-0000BE050000}"/>
    <cellStyle name="Normal 7 14" xfId="1091" xr:uid="{00000000-0005-0000-0000-0000BF050000}"/>
    <cellStyle name="Normal 7 14 2" xfId="1092" xr:uid="{00000000-0005-0000-0000-0000C0050000}"/>
    <cellStyle name="Normal 7 15" xfId="1093" xr:uid="{00000000-0005-0000-0000-0000C1050000}"/>
    <cellStyle name="Normal 7 15 2" xfId="1094" xr:uid="{00000000-0005-0000-0000-0000C2050000}"/>
    <cellStyle name="Normal 7 16" xfId="1095" xr:uid="{00000000-0005-0000-0000-0000C3050000}"/>
    <cellStyle name="Normal 7 16 2" xfId="1096" xr:uid="{00000000-0005-0000-0000-0000C4050000}"/>
    <cellStyle name="Normal 7 17" xfId="1097" xr:uid="{00000000-0005-0000-0000-0000C5050000}"/>
    <cellStyle name="Normal 7 17 2" xfId="1098" xr:uid="{00000000-0005-0000-0000-0000C6050000}"/>
    <cellStyle name="Normal 7 18" xfId="1099" xr:uid="{00000000-0005-0000-0000-0000C7050000}"/>
    <cellStyle name="Normal 7 18 2" xfId="1100" xr:uid="{00000000-0005-0000-0000-0000C8050000}"/>
    <cellStyle name="Normal 7 19" xfId="1808" xr:uid="{00000000-0005-0000-0000-0000C9050000}"/>
    <cellStyle name="Normal 7 2" xfId="1101" xr:uid="{00000000-0005-0000-0000-0000CA050000}"/>
    <cellStyle name="Normal 7 2 2" xfId="1102" xr:uid="{00000000-0005-0000-0000-0000CB050000}"/>
    <cellStyle name="Normal 7 2 3" xfId="1103" xr:uid="{00000000-0005-0000-0000-0000CC050000}"/>
    <cellStyle name="Normal 7 3" xfId="1104" xr:uid="{00000000-0005-0000-0000-0000CD050000}"/>
    <cellStyle name="Normal 7 3 2" xfId="1105" xr:uid="{00000000-0005-0000-0000-0000CE050000}"/>
    <cellStyle name="Normal 7 4" xfId="1106" xr:uid="{00000000-0005-0000-0000-0000CF050000}"/>
    <cellStyle name="Normal 7 4 2" xfId="1107" xr:uid="{00000000-0005-0000-0000-0000D0050000}"/>
    <cellStyle name="Normal 7 5" xfId="1108" xr:uid="{00000000-0005-0000-0000-0000D1050000}"/>
    <cellStyle name="Normal 7 5 2" xfId="1109" xr:uid="{00000000-0005-0000-0000-0000D2050000}"/>
    <cellStyle name="Normal 7 6" xfId="1110" xr:uid="{00000000-0005-0000-0000-0000D3050000}"/>
    <cellStyle name="Normal 7 6 2" xfId="1111" xr:uid="{00000000-0005-0000-0000-0000D4050000}"/>
    <cellStyle name="Normal 7 7" xfId="1112" xr:uid="{00000000-0005-0000-0000-0000D5050000}"/>
    <cellStyle name="Normal 7 7 2" xfId="1113" xr:uid="{00000000-0005-0000-0000-0000D6050000}"/>
    <cellStyle name="Normal 7 8" xfId="1114" xr:uid="{00000000-0005-0000-0000-0000D7050000}"/>
    <cellStyle name="Normal 7 8 2" xfId="1115" xr:uid="{00000000-0005-0000-0000-0000D8050000}"/>
    <cellStyle name="Normal 7 9" xfId="1116" xr:uid="{00000000-0005-0000-0000-0000D9050000}"/>
    <cellStyle name="Normal 7 9 2" xfId="1117" xr:uid="{00000000-0005-0000-0000-0000DA050000}"/>
    <cellStyle name="Normal 70 2" xfId="1118" xr:uid="{00000000-0005-0000-0000-0000DB050000}"/>
    <cellStyle name="Normal 70 3" xfId="1119" xr:uid="{00000000-0005-0000-0000-0000DC050000}"/>
    <cellStyle name="Normal 71 2" xfId="1120" xr:uid="{00000000-0005-0000-0000-0000DD050000}"/>
    <cellStyle name="Normal 71 3" xfId="1121" xr:uid="{00000000-0005-0000-0000-0000DE050000}"/>
    <cellStyle name="Normal 72 2" xfId="1122" xr:uid="{00000000-0005-0000-0000-0000DF050000}"/>
    <cellStyle name="Normal 72 3" xfId="1123" xr:uid="{00000000-0005-0000-0000-0000E0050000}"/>
    <cellStyle name="Normal 73 2" xfId="1124" xr:uid="{00000000-0005-0000-0000-0000E1050000}"/>
    <cellStyle name="Normal 73 3" xfId="1125" xr:uid="{00000000-0005-0000-0000-0000E2050000}"/>
    <cellStyle name="Normal 74 2" xfId="1126" xr:uid="{00000000-0005-0000-0000-0000E3050000}"/>
    <cellStyle name="Normal 74 3" xfId="1127" xr:uid="{00000000-0005-0000-0000-0000E4050000}"/>
    <cellStyle name="Normal 75 2" xfId="1128" xr:uid="{00000000-0005-0000-0000-0000E5050000}"/>
    <cellStyle name="Normal 75 3" xfId="1129" xr:uid="{00000000-0005-0000-0000-0000E6050000}"/>
    <cellStyle name="Normal 76 2" xfId="1130" xr:uid="{00000000-0005-0000-0000-0000E7050000}"/>
    <cellStyle name="Normal 76 3" xfId="1131" xr:uid="{00000000-0005-0000-0000-0000E8050000}"/>
    <cellStyle name="Normal 77 2" xfId="1132" xr:uid="{00000000-0005-0000-0000-0000E9050000}"/>
    <cellStyle name="Normal 77 3" xfId="1133" xr:uid="{00000000-0005-0000-0000-0000EA050000}"/>
    <cellStyle name="Normal 78 2" xfId="1134" xr:uid="{00000000-0005-0000-0000-0000EB050000}"/>
    <cellStyle name="Normal 78 3" xfId="1135" xr:uid="{00000000-0005-0000-0000-0000EC050000}"/>
    <cellStyle name="Normal 79" xfId="1136" xr:uid="{00000000-0005-0000-0000-0000ED050000}"/>
    <cellStyle name="Normal 79 2" xfId="1137" xr:uid="{00000000-0005-0000-0000-0000EE050000}"/>
    <cellStyle name="Normal 79 2 2" xfId="1138" xr:uid="{00000000-0005-0000-0000-0000EF050000}"/>
    <cellStyle name="Normal 79 3" xfId="1139" xr:uid="{00000000-0005-0000-0000-0000F0050000}"/>
    <cellStyle name="Normal 79 3 2" xfId="1140" xr:uid="{00000000-0005-0000-0000-0000F1050000}"/>
    <cellStyle name="Normal 79 4" xfId="1141" xr:uid="{00000000-0005-0000-0000-0000F2050000}"/>
    <cellStyle name="Normal 8" xfId="1142" xr:uid="{00000000-0005-0000-0000-0000F3050000}"/>
    <cellStyle name="Normal 8 2" xfId="1143" xr:uid="{00000000-0005-0000-0000-0000F4050000}"/>
    <cellStyle name="Normal 8 2 2" xfId="1144" xr:uid="{00000000-0005-0000-0000-0000F5050000}"/>
    <cellStyle name="Normal 8 3" xfId="1145" xr:uid="{00000000-0005-0000-0000-0000F6050000}"/>
    <cellStyle name="Normal 8 3 2" xfId="1146" xr:uid="{00000000-0005-0000-0000-0000F7050000}"/>
    <cellStyle name="Normal 8 4" xfId="1147" xr:uid="{00000000-0005-0000-0000-0000F8050000}"/>
    <cellStyle name="Normal 8 4 2" xfId="1148" xr:uid="{00000000-0005-0000-0000-0000F9050000}"/>
    <cellStyle name="Normal 8 5" xfId="1149" xr:uid="{00000000-0005-0000-0000-0000FA050000}"/>
    <cellStyle name="Normal 8 5 2" xfId="1150" xr:uid="{00000000-0005-0000-0000-0000FB050000}"/>
    <cellStyle name="Normal 8 6" xfId="1809" xr:uid="{00000000-0005-0000-0000-0000FC050000}"/>
    <cellStyle name="Normal 80" xfId="1151" xr:uid="{00000000-0005-0000-0000-0000FD050000}"/>
    <cellStyle name="Normal 80 2" xfId="1152" xr:uid="{00000000-0005-0000-0000-0000FE050000}"/>
    <cellStyle name="Normal 80 2 2" xfId="1153" xr:uid="{00000000-0005-0000-0000-0000FF050000}"/>
    <cellStyle name="Normal 80 3" xfId="1154" xr:uid="{00000000-0005-0000-0000-000000060000}"/>
    <cellStyle name="Normal 80 3 2" xfId="1155" xr:uid="{00000000-0005-0000-0000-000001060000}"/>
    <cellStyle name="Normal 80 4" xfId="1156" xr:uid="{00000000-0005-0000-0000-000002060000}"/>
    <cellStyle name="Normal 81" xfId="1157" xr:uid="{00000000-0005-0000-0000-000003060000}"/>
    <cellStyle name="Normal 81 2" xfId="1158" xr:uid="{00000000-0005-0000-0000-000004060000}"/>
    <cellStyle name="Normal 81 3" xfId="1159" xr:uid="{00000000-0005-0000-0000-000005060000}"/>
    <cellStyle name="Normal 82" xfId="1160" xr:uid="{00000000-0005-0000-0000-000006060000}"/>
    <cellStyle name="Normal 82 2" xfId="1161" xr:uid="{00000000-0005-0000-0000-000007060000}"/>
    <cellStyle name="Normal 82 3" xfId="1162" xr:uid="{00000000-0005-0000-0000-000008060000}"/>
    <cellStyle name="Normal 83" xfId="1163" xr:uid="{00000000-0005-0000-0000-000009060000}"/>
    <cellStyle name="Normal 83 2" xfId="1164" xr:uid="{00000000-0005-0000-0000-00000A060000}"/>
    <cellStyle name="Normal 83 3" xfId="1165" xr:uid="{00000000-0005-0000-0000-00000B060000}"/>
    <cellStyle name="Normal 84" xfId="1166" xr:uid="{00000000-0005-0000-0000-00000C060000}"/>
    <cellStyle name="Normal 84 2" xfId="1167" xr:uid="{00000000-0005-0000-0000-00000D060000}"/>
    <cellStyle name="Normal 84 3" xfId="1168" xr:uid="{00000000-0005-0000-0000-00000E060000}"/>
    <cellStyle name="Normal 85" xfId="1169" xr:uid="{00000000-0005-0000-0000-00000F060000}"/>
    <cellStyle name="Normal 85 2" xfId="1170" xr:uid="{00000000-0005-0000-0000-000010060000}"/>
    <cellStyle name="Normal 85 3" xfId="1171" xr:uid="{00000000-0005-0000-0000-000011060000}"/>
    <cellStyle name="Normal 86" xfId="1172" xr:uid="{00000000-0005-0000-0000-000012060000}"/>
    <cellStyle name="Normal 86 2" xfId="1173" xr:uid="{00000000-0005-0000-0000-000013060000}"/>
    <cellStyle name="Normal 86 3" xfId="1174" xr:uid="{00000000-0005-0000-0000-000014060000}"/>
    <cellStyle name="Normal 87" xfId="1175" xr:uid="{00000000-0005-0000-0000-000015060000}"/>
    <cellStyle name="Normal 87 2" xfId="1176" xr:uid="{00000000-0005-0000-0000-000016060000}"/>
    <cellStyle name="Normal 87 3" xfId="1177" xr:uid="{00000000-0005-0000-0000-000017060000}"/>
    <cellStyle name="Normal 88" xfId="1178" xr:uid="{00000000-0005-0000-0000-000018060000}"/>
    <cellStyle name="Normal 88 2" xfId="1179" xr:uid="{00000000-0005-0000-0000-000019060000}"/>
    <cellStyle name="Normal 88 3" xfId="1180" xr:uid="{00000000-0005-0000-0000-00001A060000}"/>
    <cellStyle name="Normal 89" xfId="1181" xr:uid="{00000000-0005-0000-0000-00001B060000}"/>
    <cellStyle name="Normal 89 2" xfId="1182" xr:uid="{00000000-0005-0000-0000-00001C060000}"/>
    <cellStyle name="Normal 89 3" xfId="1183" xr:uid="{00000000-0005-0000-0000-00001D060000}"/>
    <cellStyle name="Normal 9" xfId="1184" xr:uid="{00000000-0005-0000-0000-00001E060000}"/>
    <cellStyle name="Normal 9 2" xfId="1185" xr:uid="{00000000-0005-0000-0000-00001F060000}"/>
    <cellStyle name="Normal 9 2 2" xfId="1186" xr:uid="{00000000-0005-0000-0000-000020060000}"/>
    <cellStyle name="Normal 9 3" xfId="1187" xr:uid="{00000000-0005-0000-0000-000021060000}"/>
    <cellStyle name="Normal 9 3 2" xfId="1188" xr:uid="{00000000-0005-0000-0000-000022060000}"/>
    <cellStyle name="Normal 9 4" xfId="1189" xr:uid="{00000000-0005-0000-0000-000023060000}"/>
    <cellStyle name="Normal 9 4 2" xfId="1190" xr:uid="{00000000-0005-0000-0000-000024060000}"/>
    <cellStyle name="Normal 9 5" xfId="1191" xr:uid="{00000000-0005-0000-0000-000025060000}"/>
    <cellStyle name="Normal 9 5 2" xfId="1192" xr:uid="{00000000-0005-0000-0000-000026060000}"/>
    <cellStyle name="Normal 9 6" xfId="1810" xr:uid="{00000000-0005-0000-0000-000027060000}"/>
    <cellStyle name="Normal 90" xfId="1193" xr:uid="{00000000-0005-0000-0000-000028060000}"/>
    <cellStyle name="Normal 90 2" xfId="1194" xr:uid="{00000000-0005-0000-0000-000029060000}"/>
    <cellStyle name="Normal 90 3" xfId="1195" xr:uid="{00000000-0005-0000-0000-00002A060000}"/>
    <cellStyle name="Normal 91" xfId="1196" xr:uid="{00000000-0005-0000-0000-00002B060000}"/>
    <cellStyle name="Normal 91 2" xfId="1197" xr:uid="{00000000-0005-0000-0000-00002C060000}"/>
    <cellStyle name="Normal 91 3" xfId="1198" xr:uid="{00000000-0005-0000-0000-00002D060000}"/>
    <cellStyle name="Normal 92" xfId="1199" xr:uid="{00000000-0005-0000-0000-00002E060000}"/>
    <cellStyle name="Normal 92 2" xfId="1200" xr:uid="{00000000-0005-0000-0000-00002F060000}"/>
    <cellStyle name="Normal 92 3" xfId="1201" xr:uid="{00000000-0005-0000-0000-000030060000}"/>
    <cellStyle name="Normal 93" xfId="1202" xr:uid="{00000000-0005-0000-0000-000031060000}"/>
    <cellStyle name="Normal 93 2" xfId="1203" xr:uid="{00000000-0005-0000-0000-000032060000}"/>
    <cellStyle name="Normal 93 3" xfId="1204" xr:uid="{00000000-0005-0000-0000-000033060000}"/>
    <cellStyle name="Normal 94" xfId="1205" xr:uid="{00000000-0005-0000-0000-000034060000}"/>
    <cellStyle name="Normal 94 2" xfId="1206" xr:uid="{00000000-0005-0000-0000-000035060000}"/>
    <cellStyle name="Normal 94 3" xfId="1207" xr:uid="{00000000-0005-0000-0000-000036060000}"/>
    <cellStyle name="Normal 95" xfId="1208" xr:uid="{00000000-0005-0000-0000-000037060000}"/>
    <cellStyle name="Normal 95 2" xfId="1209" xr:uid="{00000000-0005-0000-0000-000038060000}"/>
    <cellStyle name="Normal 95 3" xfId="1210" xr:uid="{00000000-0005-0000-0000-000039060000}"/>
    <cellStyle name="Normal 96" xfId="1211" xr:uid="{00000000-0005-0000-0000-00003A060000}"/>
    <cellStyle name="Normal 96 2" xfId="1212" xr:uid="{00000000-0005-0000-0000-00003B060000}"/>
    <cellStyle name="Normal 96 2 2" xfId="1213" xr:uid="{00000000-0005-0000-0000-00003C060000}"/>
    <cellStyle name="Normal 96 3" xfId="1214" xr:uid="{00000000-0005-0000-0000-00003D060000}"/>
    <cellStyle name="Normal 97" xfId="1215" xr:uid="{00000000-0005-0000-0000-00003E060000}"/>
    <cellStyle name="Normal 97 2" xfId="1216" xr:uid="{00000000-0005-0000-0000-00003F060000}"/>
    <cellStyle name="Normal_2010 NY-showroom sheet set for JCP 0330" xfId="1217" xr:uid="{00000000-0005-0000-0000-000040060000}"/>
    <cellStyle name="Normal_Copy of Request For Quote -- updated by VV on 043008 FINAL FINAL (4)" xfId="1218" xr:uid="{00000000-0005-0000-0000-000041060000}"/>
    <cellStyle name="Normal_jcp duet sheet and reversible sheet 09-27-2010" xfId="2127" xr:uid="{00000000-0005-0000-0000-000043060000}"/>
    <cellStyle name="Normal_March 2011 Macys market quote" xfId="1219" xr:uid="{00000000-0005-0000-0000-000045060000}"/>
    <cellStyle name="Normal_March 2011 Macys market quote 2" xfId="2131" xr:uid="{EE4A4E9C-BD17-41DC-A133-AA5CD26E2C28}"/>
    <cellStyle name="Normal_Quote sheet of  E-Commerce   sheet updated 11-30-2010" xfId="1220" xr:uid="{00000000-0005-0000-0000-000046060000}"/>
    <cellStyle name="Normal_Sheet1 2" xfId="1550" xr:uid="{00000000-0005-0000-0000-000047060000}"/>
    <cellStyle name="Normal1" xfId="1221" xr:uid="{00000000-0005-0000-0000-000048060000}"/>
    <cellStyle name="Normal1 2" xfId="1811" xr:uid="{00000000-0005-0000-0000-000049060000}"/>
    <cellStyle name="Note 10" xfId="1222" xr:uid="{00000000-0005-0000-0000-00004A060000}"/>
    <cellStyle name="Note 10 2" xfId="1223" xr:uid="{00000000-0005-0000-0000-00004B060000}"/>
    <cellStyle name="Note 10 2 2" xfId="1813" xr:uid="{00000000-0005-0000-0000-00004C060000}"/>
    <cellStyle name="Note 10 3" xfId="1224" xr:uid="{00000000-0005-0000-0000-00004D060000}"/>
    <cellStyle name="Note 10 3 2" xfId="1814" xr:uid="{00000000-0005-0000-0000-00004E060000}"/>
    <cellStyle name="Note 10 4" xfId="1225" xr:uid="{00000000-0005-0000-0000-00004F060000}"/>
    <cellStyle name="Note 10 4 2" xfId="1815" xr:uid="{00000000-0005-0000-0000-000050060000}"/>
    <cellStyle name="Note 10 5" xfId="1226" xr:uid="{00000000-0005-0000-0000-000051060000}"/>
    <cellStyle name="Note 10 5 2" xfId="1816" xr:uid="{00000000-0005-0000-0000-000052060000}"/>
    <cellStyle name="Note 10 6" xfId="1227" xr:uid="{00000000-0005-0000-0000-000053060000}"/>
    <cellStyle name="Note 10 6 2" xfId="1817" xr:uid="{00000000-0005-0000-0000-000054060000}"/>
    <cellStyle name="Note 10 7" xfId="1228" xr:uid="{00000000-0005-0000-0000-000055060000}"/>
    <cellStyle name="Note 10 7 2" xfId="1818" xr:uid="{00000000-0005-0000-0000-000056060000}"/>
    <cellStyle name="Note 10 8" xfId="1812" xr:uid="{00000000-0005-0000-0000-000057060000}"/>
    <cellStyle name="Note 10_Jersey" xfId="1229" xr:uid="{00000000-0005-0000-0000-000058060000}"/>
    <cellStyle name="Note 11" xfId="1230" xr:uid="{00000000-0005-0000-0000-000059060000}"/>
    <cellStyle name="Note 11 2" xfId="1231" xr:uid="{00000000-0005-0000-0000-00005A060000}"/>
    <cellStyle name="Note 11 2 2" xfId="1820" xr:uid="{00000000-0005-0000-0000-00005B060000}"/>
    <cellStyle name="Note 11 3" xfId="1232" xr:uid="{00000000-0005-0000-0000-00005C060000}"/>
    <cellStyle name="Note 11 3 2" xfId="1821" xr:uid="{00000000-0005-0000-0000-00005D060000}"/>
    <cellStyle name="Note 11 4" xfId="1233" xr:uid="{00000000-0005-0000-0000-00005E060000}"/>
    <cellStyle name="Note 11 4 2" xfId="1822" xr:uid="{00000000-0005-0000-0000-00005F060000}"/>
    <cellStyle name="Note 11 5" xfId="1234" xr:uid="{00000000-0005-0000-0000-000060060000}"/>
    <cellStyle name="Note 11 5 2" xfId="1823" xr:uid="{00000000-0005-0000-0000-000061060000}"/>
    <cellStyle name="Note 11 6" xfId="1235" xr:uid="{00000000-0005-0000-0000-000062060000}"/>
    <cellStyle name="Note 11 6 2" xfId="1824" xr:uid="{00000000-0005-0000-0000-000063060000}"/>
    <cellStyle name="Note 11 7" xfId="1236" xr:uid="{00000000-0005-0000-0000-000064060000}"/>
    <cellStyle name="Note 11 7 2" xfId="1825" xr:uid="{00000000-0005-0000-0000-000065060000}"/>
    <cellStyle name="Note 11 8" xfId="1819" xr:uid="{00000000-0005-0000-0000-000066060000}"/>
    <cellStyle name="Note 11_Jersey" xfId="1237" xr:uid="{00000000-0005-0000-0000-000067060000}"/>
    <cellStyle name="Note 12" xfId="1238" xr:uid="{00000000-0005-0000-0000-000068060000}"/>
    <cellStyle name="Note 12 2" xfId="1239" xr:uid="{00000000-0005-0000-0000-000069060000}"/>
    <cellStyle name="Note 12 2 2" xfId="1827" xr:uid="{00000000-0005-0000-0000-00006A060000}"/>
    <cellStyle name="Note 12 3" xfId="1240" xr:uid="{00000000-0005-0000-0000-00006B060000}"/>
    <cellStyle name="Note 12 3 2" xfId="1828" xr:uid="{00000000-0005-0000-0000-00006C060000}"/>
    <cellStyle name="Note 12 4" xfId="1241" xr:uid="{00000000-0005-0000-0000-00006D060000}"/>
    <cellStyle name="Note 12 4 2" xfId="1829" xr:uid="{00000000-0005-0000-0000-00006E060000}"/>
    <cellStyle name="Note 12 5" xfId="1242" xr:uid="{00000000-0005-0000-0000-00006F060000}"/>
    <cellStyle name="Note 12 5 2" xfId="1830" xr:uid="{00000000-0005-0000-0000-000070060000}"/>
    <cellStyle name="Note 12 6" xfId="1243" xr:uid="{00000000-0005-0000-0000-000071060000}"/>
    <cellStyle name="Note 12 6 2" xfId="1831" xr:uid="{00000000-0005-0000-0000-000072060000}"/>
    <cellStyle name="Note 12 7" xfId="1244" xr:uid="{00000000-0005-0000-0000-000073060000}"/>
    <cellStyle name="Note 12 7 2" xfId="1832" xr:uid="{00000000-0005-0000-0000-000074060000}"/>
    <cellStyle name="Note 12 8" xfId="1826" xr:uid="{00000000-0005-0000-0000-000075060000}"/>
    <cellStyle name="Note 12_Jersey" xfId="1245" xr:uid="{00000000-0005-0000-0000-000076060000}"/>
    <cellStyle name="Note 13" xfId="1246" xr:uid="{00000000-0005-0000-0000-000077060000}"/>
    <cellStyle name="Note 13 2" xfId="1247" xr:uid="{00000000-0005-0000-0000-000078060000}"/>
    <cellStyle name="Note 13 2 2" xfId="1834" xr:uid="{00000000-0005-0000-0000-000079060000}"/>
    <cellStyle name="Note 13 3" xfId="1248" xr:uid="{00000000-0005-0000-0000-00007A060000}"/>
    <cellStyle name="Note 13 3 2" xfId="1835" xr:uid="{00000000-0005-0000-0000-00007B060000}"/>
    <cellStyle name="Note 13 4" xfId="1249" xr:uid="{00000000-0005-0000-0000-00007C060000}"/>
    <cellStyle name="Note 13 4 2" xfId="1836" xr:uid="{00000000-0005-0000-0000-00007D060000}"/>
    <cellStyle name="Note 13 5" xfId="1250" xr:uid="{00000000-0005-0000-0000-00007E060000}"/>
    <cellStyle name="Note 13 5 2" xfId="1837" xr:uid="{00000000-0005-0000-0000-00007F060000}"/>
    <cellStyle name="Note 13 6" xfId="1251" xr:uid="{00000000-0005-0000-0000-000080060000}"/>
    <cellStyle name="Note 13 6 2" xfId="1838" xr:uid="{00000000-0005-0000-0000-000081060000}"/>
    <cellStyle name="Note 13 7" xfId="1252" xr:uid="{00000000-0005-0000-0000-000082060000}"/>
    <cellStyle name="Note 13 7 2" xfId="1839" xr:uid="{00000000-0005-0000-0000-000083060000}"/>
    <cellStyle name="Note 13 8" xfId="1833" xr:uid="{00000000-0005-0000-0000-000084060000}"/>
    <cellStyle name="Note 13_Jersey" xfId="1253" xr:uid="{00000000-0005-0000-0000-000085060000}"/>
    <cellStyle name="Note 14" xfId="1254" xr:uid="{00000000-0005-0000-0000-000086060000}"/>
    <cellStyle name="Note 14 2" xfId="1255" xr:uid="{00000000-0005-0000-0000-000087060000}"/>
    <cellStyle name="Note 14 2 2" xfId="1841" xr:uid="{00000000-0005-0000-0000-000088060000}"/>
    <cellStyle name="Note 14 3" xfId="1256" xr:uid="{00000000-0005-0000-0000-000089060000}"/>
    <cellStyle name="Note 14 3 2" xfId="1842" xr:uid="{00000000-0005-0000-0000-00008A060000}"/>
    <cellStyle name="Note 14 4" xfId="1257" xr:uid="{00000000-0005-0000-0000-00008B060000}"/>
    <cellStyle name="Note 14 4 2" xfId="1843" xr:uid="{00000000-0005-0000-0000-00008C060000}"/>
    <cellStyle name="Note 14 5" xfId="1258" xr:uid="{00000000-0005-0000-0000-00008D060000}"/>
    <cellStyle name="Note 14 5 2" xfId="1844" xr:uid="{00000000-0005-0000-0000-00008E060000}"/>
    <cellStyle name="Note 14 6" xfId="1259" xr:uid="{00000000-0005-0000-0000-00008F060000}"/>
    <cellStyle name="Note 14 6 2" xfId="1845" xr:uid="{00000000-0005-0000-0000-000090060000}"/>
    <cellStyle name="Note 14 7" xfId="1260" xr:uid="{00000000-0005-0000-0000-000091060000}"/>
    <cellStyle name="Note 14 7 2" xfId="1846" xr:uid="{00000000-0005-0000-0000-000092060000}"/>
    <cellStyle name="Note 14 8" xfId="1840" xr:uid="{00000000-0005-0000-0000-000093060000}"/>
    <cellStyle name="Note 14_Jersey" xfId="1261" xr:uid="{00000000-0005-0000-0000-000094060000}"/>
    <cellStyle name="Note 15" xfId="1262" xr:uid="{00000000-0005-0000-0000-000095060000}"/>
    <cellStyle name="Note 15 2" xfId="1263" xr:uid="{00000000-0005-0000-0000-000096060000}"/>
    <cellStyle name="Note 15 2 2" xfId="1848" xr:uid="{00000000-0005-0000-0000-000097060000}"/>
    <cellStyle name="Note 15 3" xfId="1264" xr:uid="{00000000-0005-0000-0000-000098060000}"/>
    <cellStyle name="Note 15 3 2" xfId="1849" xr:uid="{00000000-0005-0000-0000-000099060000}"/>
    <cellStyle name="Note 15 4" xfId="1847" xr:uid="{00000000-0005-0000-0000-00009A060000}"/>
    <cellStyle name="Note 15_Jersey" xfId="1265" xr:uid="{00000000-0005-0000-0000-00009B060000}"/>
    <cellStyle name="Note 16" xfId="1266" xr:uid="{00000000-0005-0000-0000-00009C060000}"/>
    <cellStyle name="Note 16 2" xfId="1267" xr:uid="{00000000-0005-0000-0000-00009D060000}"/>
    <cellStyle name="Note 16 2 2" xfId="1851" xr:uid="{00000000-0005-0000-0000-00009E060000}"/>
    <cellStyle name="Note 16 3" xfId="1268" xr:uid="{00000000-0005-0000-0000-00009F060000}"/>
    <cellStyle name="Note 16 3 2" xfId="1852" xr:uid="{00000000-0005-0000-0000-0000A0060000}"/>
    <cellStyle name="Note 16 4" xfId="1850" xr:uid="{00000000-0005-0000-0000-0000A1060000}"/>
    <cellStyle name="Note 16_Jersey" xfId="1269" xr:uid="{00000000-0005-0000-0000-0000A2060000}"/>
    <cellStyle name="Note 17" xfId="1270" xr:uid="{00000000-0005-0000-0000-0000A3060000}"/>
    <cellStyle name="Note 17 2" xfId="1853" xr:uid="{00000000-0005-0000-0000-0000A4060000}"/>
    <cellStyle name="Note 18" xfId="1271" xr:uid="{00000000-0005-0000-0000-0000A5060000}"/>
    <cellStyle name="Note 18 2" xfId="1854" xr:uid="{00000000-0005-0000-0000-0000A6060000}"/>
    <cellStyle name="Note 19" xfId="1950" xr:uid="{00000000-0005-0000-0000-0000A7060000}"/>
    <cellStyle name="Note 2" xfId="1272" xr:uid="{00000000-0005-0000-0000-0000A8060000}"/>
    <cellStyle name="Note 2 2" xfId="1273" xr:uid="{00000000-0005-0000-0000-0000A9060000}"/>
    <cellStyle name="Note 2 2 2" xfId="1856" xr:uid="{00000000-0005-0000-0000-0000AA060000}"/>
    <cellStyle name="Note 2 3" xfId="1274" xr:uid="{00000000-0005-0000-0000-0000AB060000}"/>
    <cellStyle name="Note 2 3 2" xfId="1857" xr:uid="{00000000-0005-0000-0000-0000AC060000}"/>
    <cellStyle name="Note 2 4" xfId="1275" xr:uid="{00000000-0005-0000-0000-0000AD060000}"/>
    <cellStyle name="Note 2 4 2" xfId="1858" xr:uid="{00000000-0005-0000-0000-0000AE060000}"/>
    <cellStyle name="Note 2 5" xfId="1276" xr:uid="{00000000-0005-0000-0000-0000AF060000}"/>
    <cellStyle name="Note 2 5 2" xfId="1859" xr:uid="{00000000-0005-0000-0000-0000B0060000}"/>
    <cellStyle name="Note 2 6" xfId="1277" xr:uid="{00000000-0005-0000-0000-0000B1060000}"/>
    <cellStyle name="Note 2 6 2" xfId="1860" xr:uid="{00000000-0005-0000-0000-0000B2060000}"/>
    <cellStyle name="Note 2 7" xfId="1278" xr:uid="{00000000-0005-0000-0000-0000B3060000}"/>
    <cellStyle name="Note 2 7 2" xfId="1861" xr:uid="{00000000-0005-0000-0000-0000B4060000}"/>
    <cellStyle name="Note 2 8" xfId="1279" xr:uid="{00000000-0005-0000-0000-0000B5060000}"/>
    <cellStyle name="Note 2 8 2" xfId="1862" xr:uid="{00000000-0005-0000-0000-0000B6060000}"/>
    <cellStyle name="Note 2 9" xfId="1855" xr:uid="{00000000-0005-0000-0000-0000B7060000}"/>
    <cellStyle name="Note 2_Jersey" xfId="1280" xr:uid="{00000000-0005-0000-0000-0000B8060000}"/>
    <cellStyle name="Note 20" xfId="2000" xr:uid="{00000000-0005-0000-0000-0000B9060000}"/>
    <cellStyle name="Note 21" xfId="1949" xr:uid="{00000000-0005-0000-0000-0000BA060000}"/>
    <cellStyle name="Note 3" xfId="1281" xr:uid="{00000000-0005-0000-0000-0000BB060000}"/>
    <cellStyle name="Note 3 2" xfId="1282" xr:uid="{00000000-0005-0000-0000-0000BC060000}"/>
    <cellStyle name="Note 3 2 2" xfId="1864" xr:uid="{00000000-0005-0000-0000-0000BD060000}"/>
    <cellStyle name="Note 3 3" xfId="1283" xr:uid="{00000000-0005-0000-0000-0000BE060000}"/>
    <cellStyle name="Note 3 3 2" xfId="1865" xr:uid="{00000000-0005-0000-0000-0000BF060000}"/>
    <cellStyle name="Note 3 4" xfId="1284" xr:uid="{00000000-0005-0000-0000-0000C0060000}"/>
    <cellStyle name="Note 3 4 2" xfId="1866" xr:uid="{00000000-0005-0000-0000-0000C1060000}"/>
    <cellStyle name="Note 3 5" xfId="1285" xr:uid="{00000000-0005-0000-0000-0000C2060000}"/>
    <cellStyle name="Note 3 5 2" xfId="1867" xr:uid="{00000000-0005-0000-0000-0000C3060000}"/>
    <cellStyle name="Note 3 6" xfId="1286" xr:uid="{00000000-0005-0000-0000-0000C4060000}"/>
    <cellStyle name="Note 3 6 2" xfId="1868" xr:uid="{00000000-0005-0000-0000-0000C5060000}"/>
    <cellStyle name="Note 3 7" xfId="1287" xr:uid="{00000000-0005-0000-0000-0000C6060000}"/>
    <cellStyle name="Note 3 7 2" xfId="1869" xr:uid="{00000000-0005-0000-0000-0000C7060000}"/>
    <cellStyle name="Note 3 8" xfId="1863" xr:uid="{00000000-0005-0000-0000-0000C8060000}"/>
    <cellStyle name="Note 3_Jersey" xfId="1288" xr:uid="{00000000-0005-0000-0000-0000C9060000}"/>
    <cellStyle name="Note 4" xfId="1289" xr:uid="{00000000-0005-0000-0000-0000CA060000}"/>
    <cellStyle name="Note 4 2" xfId="1290" xr:uid="{00000000-0005-0000-0000-0000CB060000}"/>
    <cellStyle name="Note 4 2 2" xfId="1871" xr:uid="{00000000-0005-0000-0000-0000CC060000}"/>
    <cellStyle name="Note 4 3" xfId="1291" xr:uid="{00000000-0005-0000-0000-0000CD060000}"/>
    <cellStyle name="Note 4 3 2" xfId="1872" xr:uid="{00000000-0005-0000-0000-0000CE060000}"/>
    <cellStyle name="Note 4 4" xfId="1292" xr:uid="{00000000-0005-0000-0000-0000CF060000}"/>
    <cellStyle name="Note 4 4 2" xfId="1873" xr:uid="{00000000-0005-0000-0000-0000D0060000}"/>
    <cellStyle name="Note 4 5" xfId="1293" xr:uid="{00000000-0005-0000-0000-0000D1060000}"/>
    <cellStyle name="Note 4 5 2" xfId="1874" xr:uid="{00000000-0005-0000-0000-0000D2060000}"/>
    <cellStyle name="Note 4 6" xfId="1294" xr:uid="{00000000-0005-0000-0000-0000D3060000}"/>
    <cellStyle name="Note 4 6 2" xfId="1875" xr:uid="{00000000-0005-0000-0000-0000D4060000}"/>
    <cellStyle name="Note 4 7" xfId="1295" xr:uid="{00000000-0005-0000-0000-0000D5060000}"/>
    <cellStyle name="Note 4 7 2" xfId="1876" xr:uid="{00000000-0005-0000-0000-0000D6060000}"/>
    <cellStyle name="Note 4 8" xfId="1870" xr:uid="{00000000-0005-0000-0000-0000D7060000}"/>
    <cellStyle name="Note 4_Jersey" xfId="1296" xr:uid="{00000000-0005-0000-0000-0000D8060000}"/>
    <cellStyle name="Note 5" xfId="1297" xr:uid="{00000000-0005-0000-0000-0000D9060000}"/>
    <cellStyle name="Note 5 2" xfId="1298" xr:uid="{00000000-0005-0000-0000-0000DA060000}"/>
    <cellStyle name="Note 5 2 2" xfId="1878" xr:uid="{00000000-0005-0000-0000-0000DB060000}"/>
    <cellStyle name="Note 5 3" xfId="1299" xr:uid="{00000000-0005-0000-0000-0000DC060000}"/>
    <cellStyle name="Note 5 3 2" xfId="1879" xr:uid="{00000000-0005-0000-0000-0000DD060000}"/>
    <cellStyle name="Note 5 4" xfId="1300" xr:uid="{00000000-0005-0000-0000-0000DE060000}"/>
    <cellStyle name="Note 5 4 2" xfId="1880" xr:uid="{00000000-0005-0000-0000-0000DF060000}"/>
    <cellStyle name="Note 5 5" xfId="1301" xr:uid="{00000000-0005-0000-0000-0000E0060000}"/>
    <cellStyle name="Note 5 5 2" xfId="1881" xr:uid="{00000000-0005-0000-0000-0000E1060000}"/>
    <cellStyle name="Note 5 6" xfId="1302" xr:uid="{00000000-0005-0000-0000-0000E2060000}"/>
    <cellStyle name="Note 5 6 2" xfId="1882" xr:uid="{00000000-0005-0000-0000-0000E3060000}"/>
    <cellStyle name="Note 5 7" xfId="1303" xr:uid="{00000000-0005-0000-0000-0000E4060000}"/>
    <cellStyle name="Note 5 7 2" xfId="1883" xr:uid="{00000000-0005-0000-0000-0000E5060000}"/>
    <cellStyle name="Note 5 8" xfId="1877" xr:uid="{00000000-0005-0000-0000-0000E6060000}"/>
    <cellStyle name="Note 5_Jersey" xfId="1304" xr:uid="{00000000-0005-0000-0000-0000E7060000}"/>
    <cellStyle name="Note 6" xfId="1305" xr:uid="{00000000-0005-0000-0000-0000E8060000}"/>
    <cellStyle name="Note 6 2" xfId="1306" xr:uid="{00000000-0005-0000-0000-0000E9060000}"/>
    <cellStyle name="Note 6 2 2" xfId="1885" xr:uid="{00000000-0005-0000-0000-0000EA060000}"/>
    <cellStyle name="Note 6 3" xfId="1307" xr:uid="{00000000-0005-0000-0000-0000EB060000}"/>
    <cellStyle name="Note 6 3 2" xfId="1886" xr:uid="{00000000-0005-0000-0000-0000EC060000}"/>
    <cellStyle name="Note 6 4" xfId="1308" xr:uid="{00000000-0005-0000-0000-0000ED060000}"/>
    <cellStyle name="Note 6 4 2" xfId="1887" xr:uid="{00000000-0005-0000-0000-0000EE060000}"/>
    <cellStyle name="Note 6 5" xfId="1309" xr:uid="{00000000-0005-0000-0000-0000EF060000}"/>
    <cellStyle name="Note 6 5 2" xfId="1888" xr:uid="{00000000-0005-0000-0000-0000F0060000}"/>
    <cellStyle name="Note 6 6" xfId="1310" xr:uid="{00000000-0005-0000-0000-0000F1060000}"/>
    <cellStyle name="Note 6 6 2" xfId="1889" xr:uid="{00000000-0005-0000-0000-0000F2060000}"/>
    <cellStyle name="Note 6 7" xfId="1311" xr:uid="{00000000-0005-0000-0000-0000F3060000}"/>
    <cellStyle name="Note 6 7 2" xfId="1890" xr:uid="{00000000-0005-0000-0000-0000F4060000}"/>
    <cellStyle name="Note 6 8" xfId="1884" xr:uid="{00000000-0005-0000-0000-0000F5060000}"/>
    <cellStyle name="Note 6_Jersey" xfId="1312" xr:uid="{00000000-0005-0000-0000-0000F6060000}"/>
    <cellStyle name="Note 7" xfId="1313" xr:uid="{00000000-0005-0000-0000-0000F7060000}"/>
    <cellStyle name="Note 7 2" xfId="1314" xr:uid="{00000000-0005-0000-0000-0000F8060000}"/>
    <cellStyle name="Note 7 2 2" xfId="1892" xr:uid="{00000000-0005-0000-0000-0000F9060000}"/>
    <cellStyle name="Note 7 3" xfId="1315" xr:uid="{00000000-0005-0000-0000-0000FA060000}"/>
    <cellStyle name="Note 7 3 2" xfId="1893" xr:uid="{00000000-0005-0000-0000-0000FB060000}"/>
    <cellStyle name="Note 7 4" xfId="1316" xr:uid="{00000000-0005-0000-0000-0000FC060000}"/>
    <cellStyle name="Note 7 4 2" xfId="1894" xr:uid="{00000000-0005-0000-0000-0000FD060000}"/>
    <cellStyle name="Note 7 5" xfId="1317" xr:uid="{00000000-0005-0000-0000-0000FE060000}"/>
    <cellStyle name="Note 7 5 2" xfId="1895" xr:uid="{00000000-0005-0000-0000-0000FF060000}"/>
    <cellStyle name="Note 7 6" xfId="1318" xr:uid="{00000000-0005-0000-0000-000000070000}"/>
    <cellStyle name="Note 7 6 2" xfId="1896" xr:uid="{00000000-0005-0000-0000-000001070000}"/>
    <cellStyle name="Note 7 7" xfId="1319" xr:uid="{00000000-0005-0000-0000-000002070000}"/>
    <cellStyle name="Note 7 7 2" xfId="1897" xr:uid="{00000000-0005-0000-0000-000003070000}"/>
    <cellStyle name="Note 7 8" xfId="1891" xr:uid="{00000000-0005-0000-0000-000004070000}"/>
    <cellStyle name="Note 7_Jersey" xfId="1320" xr:uid="{00000000-0005-0000-0000-000005070000}"/>
    <cellStyle name="Note 8" xfId="1321" xr:uid="{00000000-0005-0000-0000-000006070000}"/>
    <cellStyle name="Note 8 2" xfId="1322" xr:uid="{00000000-0005-0000-0000-000007070000}"/>
    <cellStyle name="Note 8 2 2" xfId="1899" xr:uid="{00000000-0005-0000-0000-000008070000}"/>
    <cellStyle name="Note 8 3" xfId="1323" xr:uid="{00000000-0005-0000-0000-000009070000}"/>
    <cellStyle name="Note 8 3 2" xfId="1900" xr:uid="{00000000-0005-0000-0000-00000A070000}"/>
    <cellStyle name="Note 8 4" xfId="1324" xr:uid="{00000000-0005-0000-0000-00000B070000}"/>
    <cellStyle name="Note 8 4 2" xfId="1901" xr:uid="{00000000-0005-0000-0000-00000C070000}"/>
    <cellStyle name="Note 8 5" xfId="1325" xr:uid="{00000000-0005-0000-0000-00000D070000}"/>
    <cellStyle name="Note 8 5 2" xfId="1902" xr:uid="{00000000-0005-0000-0000-00000E070000}"/>
    <cellStyle name="Note 8 6" xfId="1326" xr:uid="{00000000-0005-0000-0000-00000F070000}"/>
    <cellStyle name="Note 8 6 2" xfId="1903" xr:uid="{00000000-0005-0000-0000-000010070000}"/>
    <cellStyle name="Note 8 7" xfId="1327" xr:uid="{00000000-0005-0000-0000-000011070000}"/>
    <cellStyle name="Note 8 7 2" xfId="1904" xr:uid="{00000000-0005-0000-0000-000012070000}"/>
    <cellStyle name="Note 8 8" xfId="1898" xr:uid="{00000000-0005-0000-0000-000013070000}"/>
    <cellStyle name="Note 8_Jersey" xfId="1328" xr:uid="{00000000-0005-0000-0000-000014070000}"/>
    <cellStyle name="Note 9" xfId="1329" xr:uid="{00000000-0005-0000-0000-000015070000}"/>
    <cellStyle name="Note 9 2" xfId="1330" xr:uid="{00000000-0005-0000-0000-000016070000}"/>
    <cellStyle name="Note 9 2 2" xfId="1906" xr:uid="{00000000-0005-0000-0000-000017070000}"/>
    <cellStyle name="Note 9 3" xfId="1331" xr:uid="{00000000-0005-0000-0000-000018070000}"/>
    <cellStyle name="Note 9 3 2" xfId="1907" xr:uid="{00000000-0005-0000-0000-000019070000}"/>
    <cellStyle name="Note 9 4" xfId="1332" xr:uid="{00000000-0005-0000-0000-00001A070000}"/>
    <cellStyle name="Note 9 4 2" xfId="1908" xr:uid="{00000000-0005-0000-0000-00001B070000}"/>
    <cellStyle name="Note 9 5" xfId="1333" xr:uid="{00000000-0005-0000-0000-00001C070000}"/>
    <cellStyle name="Note 9 5 2" xfId="1909" xr:uid="{00000000-0005-0000-0000-00001D070000}"/>
    <cellStyle name="Note 9 6" xfId="1334" xr:uid="{00000000-0005-0000-0000-00001E070000}"/>
    <cellStyle name="Note 9 6 2" xfId="1910" xr:uid="{00000000-0005-0000-0000-00001F070000}"/>
    <cellStyle name="Note 9 7" xfId="1335" xr:uid="{00000000-0005-0000-0000-000020070000}"/>
    <cellStyle name="Note 9 7 2" xfId="1911" xr:uid="{00000000-0005-0000-0000-000021070000}"/>
    <cellStyle name="Note 9 8" xfId="1905" xr:uid="{00000000-0005-0000-0000-000022070000}"/>
    <cellStyle name="Note 9_Jersey" xfId="1336" xr:uid="{00000000-0005-0000-0000-000023070000}"/>
    <cellStyle name="Output 2" xfId="1337" xr:uid="{00000000-0005-0000-0000-000024070000}"/>
    <cellStyle name="Output 2 2" xfId="1912" xr:uid="{00000000-0005-0000-0000-000025070000}"/>
    <cellStyle name="Output 2 3" xfId="2052" xr:uid="{00000000-0005-0000-0000-000026070000}"/>
    <cellStyle name="Output 3" xfId="1338" xr:uid="{00000000-0005-0000-0000-000027070000}"/>
    <cellStyle name="Output 3 2" xfId="1913" xr:uid="{00000000-0005-0000-0000-000028070000}"/>
    <cellStyle name="Output 3 3" xfId="2053" xr:uid="{00000000-0005-0000-0000-000029070000}"/>
    <cellStyle name="Output 4" xfId="1339" xr:uid="{00000000-0005-0000-0000-00002A070000}"/>
    <cellStyle name="Output 4 2" xfId="1914" xr:uid="{00000000-0005-0000-0000-00002B070000}"/>
    <cellStyle name="Output 4 3" xfId="2054" xr:uid="{00000000-0005-0000-0000-00002C070000}"/>
    <cellStyle name="Output 5" xfId="2051" xr:uid="{00000000-0005-0000-0000-00002D070000}"/>
    <cellStyle name="Percent 2" xfId="1341" xr:uid="{00000000-0005-0000-0000-00002E070000}"/>
    <cellStyle name="Percent 2 2" xfId="1342" xr:uid="{00000000-0005-0000-0000-00002F070000}"/>
    <cellStyle name="Percent 2 2 2" xfId="1916" xr:uid="{00000000-0005-0000-0000-000030070000}"/>
    <cellStyle name="Percent 2 2 2 7" xfId="2110" xr:uid="{00000000-0005-0000-0000-000031070000}"/>
    <cellStyle name="Percent 2 3" xfId="1343" xr:uid="{00000000-0005-0000-0000-000032070000}"/>
    <cellStyle name="Percent 2 3 2" xfId="1917" xr:uid="{00000000-0005-0000-0000-000033070000}"/>
    <cellStyle name="Percent 2 4" xfId="1344" xr:uid="{00000000-0005-0000-0000-000034070000}"/>
    <cellStyle name="Percent 2 5" xfId="1915" xr:uid="{00000000-0005-0000-0000-000035070000}"/>
    <cellStyle name="Percent 2 5 2" xfId="2047" xr:uid="{00000000-0005-0000-0000-000036070000}"/>
    <cellStyle name="Percent 2 6" xfId="2116" xr:uid="{00000000-0005-0000-0000-000037070000}"/>
    <cellStyle name="Percent 3" xfId="1345" xr:uid="{00000000-0005-0000-0000-000038070000}"/>
    <cellStyle name="Percent 3 2" xfId="1346" xr:uid="{00000000-0005-0000-0000-000039070000}"/>
    <cellStyle name="Percent 3 2 2" xfId="1919" xr:uid="{00000000-0005-0000-0000-00003A070000}"/>
    <cellStyle name="Percent 3 3" xfId="1918" xr:uid="{00000000-0005-0000-0000-00003B070000}"/>
    <cellStyle name="Percent 3 4" xfId="2121" xr:uid="{00000000-0005-0000-0000-00003C070000}"/>
    <cellStyle name="Percent 4" xfId="1347" xr:uid="{00000000-0005-0000-0000-00003D070000}"/>
    <cellStyle name="Percent 4 2" xfId="1920" xr:uid="{00000000-0005-0000-0000-00003E070000}"/>
    <cellStyle name="Percent 5" xfId="1348" xr:uid="{00000000-0005-0000-0000-00003F070000}"/>
    <cellStyle name="Percent 6" xfId="1349" xr:uid="{00000000-0005-0000-0000-000040070000}"/>
    <cellStyle name="Percent 6 2" xfId="2048" xr:uid="{00000000-0005-0000-0000-000041070000}"/>
    <cellStyle name="Style 1" xfId="1350" xr:uid="{00000000-0005-0000-0000-000042070000}"/>
    <cellStyle name="Style 1 2" xfId="1351" xr:uid="{00000000-0005-0000-0000-000043070000}"/>
    <cellStyle name="Style 1 2 2" xfId="1922" xr:uid="{00000000-0005-0000-0000-000044070000}"/>
    <cellStyle name="Style 1 3" xfId="1352" xr:uid="{00000000-0005-0000-0000-000045070000}"/>
    <cellStyle name="Style 1 3 2" xfId="1923" xr:uid="{00000000-0005-0000-0000-000046070000}"/>
    <cellStyle name="Style 1 4" xfId="1921" xr:uid="{00000000-0005-0000-0000-000047070000}"/>
    <cellStyle name="Style 1_Chairs" xfId="1353" xr:uid="{00000000-0005-0000-0000-000048070000}"/>
    <cellStyle name="TableStyleLight1" xfId="1354" xr:uid="{00000000-0005-0000-0000-000049070000}"/>
    <cellStyle name="TextStyle" xfId="1355" xr:uid="{00000000-0005-0000-0000-00004A070000}"/>
    <cellStyle name="TextStyle 2" xfId="1924" xr:uid="{00000000-0005-0000-0000-00004B070000}"/>
    <cellStyle name="Title 2" xfId="1356" xr:uid="{00000000-0005-0000-0000-00004C070000}"/>
    <cellStyle name="Title 3" xfId="1357" xr:uid="{00000000-0005-0000-0000-00004D070000}"/>
    <cellStyle name="Title 3 2" xfId="1925" xr:uid="{00000000-0005-0000-0000-00004E070000}"/>
    <cellStyle name="Title 3 3" xfId="2049" xr:uid="{00000000-0005-0000-0000-00004F070000}"/>
    <cellStyle name="Title 4" xfId="1358" xr:uid="{00000000-0005-0000-0000-000050070000}"/>
    <cellStyle name="Total 2" xfId="1359" xr:uid="{00000000-0005-0000-0000-000051070000}"/>
    <cellStyle name="Total 2 2" xfId="1926" xr:uid="{00000000-0005-0000-0000-000052070000}"/>
    <cellStyle name="Total 2 3" xfId="2058" xr:uid="{00000000-0005-0000-0000-000053070000}"/>
    <cellStyle name="Total 3" xfId="1360" xr:uid="{00000000-0005-0000-0000-000054070000}"/>
    <cellStyle name="Total 3 2" xfId="1927" xr:uid="{00000000-0005-0000-0000-000055070000}"/>
    <cellStyle name="Total 3 3" xfId="2059" xr:uid="{00000000-0005-0000-0000-000056070000}"/>
    <cellStyle name="Total 4" xfId="1361" xr:uid="{00000000-0005-0000-0000-000057070000}"/>
    <cellStyle name="Total 4 2" xfId="1928" xr:uid="{00000000-0005-0000-0000-000058070000}"/>
    <cellStyle name="Total 4 3" xfId="2060" xr:uid="{00000000-0005-0000-0000-000059070000}"/>
    <cellStyle name="Total 5" xfId="2057" xr:uid="{00000000-0005-0000-0000-00005A070000}"/>
    <cellStyle name="Warning Text 2" xfId="1362" xr:uid="{00000000-0005-0000-0000-00005B070000}"/>
    <cellStyle name="Warning Text 3" xfId="1363" xr:uid="{00000000-0005-0000-0000-00005C070000}"/>
    <cellStyle name="Warning Text 4" xfId="1364" xr:uid="{00000000-0005-0000-0000-00005D070000}"/>
    <cellStyle name="百分比" xfId="1340" builtinId="5"/>
    <cellStyle name="百分比 2" xfId="1530" xr:uid="{00000000-0005-0000-0000-00005F070000}"/>
    <cellStyle name="百分比 2 2" xfId="1531" xr:uid="{00000000-0005-0000-0000-000060070000}"/>
    <cellStyle name="百分比 2 2 2" xfId="1930" xr:uid="{00000000-0005-0000-0000-000061070000}"/>
    <cellStyle name="百分比 2 3" xfId="1929" xr:uid="{00000000-0005-0000-0000-000062070000}"/>
    <cellStyle name="标题" xfId="2069" xr:uid="{00000000-0005-0000-0000-000063070000}"/>
    <cellStyle name="标题 1" xfId="2070" xr:uid="{00000000-0005-0000-0000-000064070000}"/>
    <cellStyle name="标题 1 2" xfId="1508" xr:uid="{00000000-0005-0000-0000-000065070000}"/>
    <cellStyle name="标题 1 3" xfId="1509" xr:uid="{00000000-0005-0000-0000-000066070000}"/>
    <cellStyle name="标题 2" xfId="2071" xr:uid="{00000000-0005-0000-0000-000067070000}"/>
    <cellStyle name="标题 2 2" xfId="1510" xr:uid="{00000000-0005-0000-0000-000068070000}"/>
    <cellStyle name="标题 2 3" xfId="1511" xr:uid="{00000000-0005-0000-0000-000069070000}"/>
    <cellStyle name="标题 3" xfId="2073" xr:uid="{00000000-0005-0000-0000-00006A070000}"/>
    <cellStyle name="标题 3 2" xfId="1512" xr:uid="{00000000-0005-0000-0000-00006B070000}"/>
    <cellStyle name="标题 3 3" xfId="1513" xr:uid="{00000000-0005-0000-0000-00006C070000}"/>
    <cellStyle name="标题 4" xfId="2074" xr:uid="{00000000-0005-0000-0000-00006D070000}"/>
    <cellStyle name="标题 4 2" xfId="1514" xr:uid="{00000000-0005-0000-0000-00006E070000}"/>
    <cellStyle name="标题 4 3" xfId="1515" xr:uid="{00000000-0005-0000-0000-00006F070000}"/>
    <cellStyle name="标题 5" xfId="1516" xr:uid="{00000000-0005-0000-0000-000070070000}"/>
    <cellStyle name="标题 6" xfId="1517" xr:uid="{00000000-0005-0000-0000-000071070000}"/>
    <cellStyle name="差" xfId="2062" xr:uid="{00000000-0005-0000-0000-000072070000}"/>
    <cellStyle name="差 2" xfId="1421" xr:uid="{00000000-0005-0000-0000-000073070000}"/>
    <cellStyle name="差 3" xfId="1422" xr:uid="{00000000-0005-0000-0000-000074070000}"/>
    <cellStyle name="差_Book1" xfId="1423" xr:uid="{00000000-0005-0000-0000-000075070000}"/>
    <cellStyle name="差_BW quote sheet for HP samples _09202012" xfId="1424" xr:uid="{00000000-0005-0000-0000-000076070000}"/>
    <cellStyle name="差_Cellular Blanket prices- Faze3" xfId="1425" xr:uid="{00000000-0005-0000-0000-000077070000}"/>
    <cellStyle name="差_EE Furniture Quotation of HH samples-20100906" xfId="1426" xr:uid="{00000000-0005-0000-0000-000078070000}"/>
    <cellStyle name="差_Folding Chair Quote Sheet - 23 May 2013" xfId="1427" xr:uid="{00000000-0005-0000-0000-000079070000}"/>
    <cellStyle name="差_HP quota sheet from kaifa 2011-9-8" xfId="1428" xr:uid="{00000000-0005-0000-0000-00007A070000}"/>
    <cellStyle name="差_HS quote sheet for HP samples _09192012" xfId="1429" xr:uid="{00000000-0005-0000-0000-00007B070000}"/>
    <cellStyle name="差_JZJ quote sheet for HP samples _09152012" xfId="1430" xr:uid="{00000000-0005-0000-0000-00007C070000}"/>
    <cellStyle name="差_KF quote sheet for HP samples _09152012" xfId="1431" xr:uid="{00000000-0005-0000-0000-00007D070000}"/>
    <cellStyle name="差_Master quote sheet for HP samples _09202012" xfId="1432" xr:uid="{00000000-0005-0000-0000-00007E070000}"/>
    <cellStyle name="差_Meiyi quote sheet for showroom samples _09192012 update" xfId="1433" xr:uid="{00000000-0005-0000-0000-00007F070000}"/>
    <cellStyle name="差_Minxing Haojiang TA quote sheet for HP 3-14-2013 " xfId="1434" xr:uid="{00000000-0005-0000-0000-000080070000}"/>
    <cellStyle name="差_MY quote sheet for HP samples _09152012" xfId="1435" xr:uid="{00000000-0005-0000-0000-000081070000}"/>
    <cellStyle name="差_Overstock Ottoman quotation-master-20110928" xfId="1436" xr:uid="{00000000-0005-0000-0000-000082070000}"/>
    <cellStyle name="差_Quotation sheet for HP sample from TC 2011-08-29 (3)" xfId="1437" xr:uid="{00000000-0005-0000-0000-000083070000}"/>
    <cellStyle name="差_quote sheet for JCP  _08022012 (2)" xfId="1438" xr:uid="{00000000-0005-0000-0000-000084070000}"/>
    <cellStyle name="差_quote sheet for Overstock _09062012" xfId="1439" xr:uid="{00000000-0005-0000-0000-000085070000}"/>
    <cellStyle name="差_quote sheet for two tables for Overstock 5-17-2013 (2)" xfId="1440" xr:uid="{00000000-0005-0000-0000-000086070000}"/>
    <cellStyle name="差_shopko sheet set CCD 2013-7-16" xfId="1441" xr:uid="{00000000-0005-0000-0000-000087070000}"/>
    <cellStyle name="差_TA-JLA April 2012 Sample Order (3)" xfId="1442" xr:uid="{00000000-0005-0000-0000-000088070000}"/>
    <cellStyle name="差_Total quote sheet for 201304 HP chairs" xfId="1443" xr:uid="{00000000-0005-0000-0000-000089070000}"/>
    <cellStyle name="差_Total quote sheet for 201304 HP samples _updated on 3-25-2013 (3)" xfId="1444" xr:uid="{00000000-0005-0000-0000-00008A070000}"/>
    <cellStyle name="差_Total quote sheet for 201304 HP samples _updated on 3-26-2013 (2)" xfId="1445" xr:uid="{00000000-0005-0000-0000-00008B070000}"/>
    <cellStyle name="差_Total quote sheet for 201304 HP samples 3-15-2013" xfId="1446" xr:uid="{00000000-0005-0000-0000-00008C070000}"/>
    <cellStyle name="差_Total quote sheet for 201304 HP samples 3-18-2013" xfId="1447" xr:uid="{00000000-0005-0000-0000-00008D070000}"/>
    <cellStyle name="差_total quote sheet for Overstock 2-25-2013" xfId="1448" xr:uid="{00000000-0005-0000-0000-00008E070000}"/>
    <cellStyle name="差_TW Home Quotation sheet for JCP _07162012 (2)" xfId="1449" xr:uid="{00000000-0005-0000-0000-00008F070000}"/>
    <cellStyle name="差_TW Home Quotation sheet for JCP _07182012" xfId="1450" xr:uid="{00000000-0005-0000-0000-000090070000}"/>
    <cellStyle name="差_TW Home Quotation sheet for JCP _07192012 - KD none KD (2)" xfId="1451" xr:uid="{00000000-0005-0000-0000-000091070000}"/>
    <cellStyle name="差_TW Home Quotation sheet HeYuan HP Show 2012-2-19" xfId="1452" xr:uid="{00000000-0005-0000-0000-000092070000}"/>
    <cellStyle name="差_TW Home Quotation sheet Hongsheng HP Show 2012-2-29" xfId="1453" xr:uid="{00000000-0005-0000-0000-000093070000}"/>
    <cellStyle name="差_TW Home Quotation sheet Jinzheng HP Show 2012-2-29" xfId="1454" xr:uid="{00000000-0005-0000-0000-000094070000}"/>
    <cellStyle name="差_TW Home Quotation sheet Meiyuan HP Show 2012-2-29" xfId="1455" xr:uid="{00000000-0005-0000-0000-000095070000}"/>
    <cellStyle name="差_TW Home Quotation sheet- south items for HP from HS 2012-03-22" xfId="1456" xr:uid="{00000000-0005-0000-0000-000096070000}"/>
    <cellStyle name="差_TW Home Quotation sheet-07022012update (2)" xfId="1457" xr:uid="{00000000-0005-0000-0000-000097070000}"/>
    <cellStyle name="差_TW Home Quotation sheet--120323" xfId="1458" xr:uid="{00000000-0005-0000-0000-000098070000}"/>
    <cellStyle name="差_TW Home Quotation sheet-120611HEYUAN  (2)" xfId="1459" xr:uid="{00000000-0005-0000-0000-000099070000}"/>
    <cellStyle name="差_TW Home Quotation sheet-120618 update (2)" xfId="1460" xr:uid="{00000000-0005-0000-0000-00009A070000}"/>
    <cellStyle name="差_TW Home Quotation sheet-BW 2012-3-13" xfId="1461" xr:uid="{00000000-0005-0000-0000-00009B070000}"/>
    <cellStyle name="差_TW Home Quotation sheet-BW items from MY" xfId="1462" xr:uid="{00000000-0005-0000-0000-00009C070000}"/>
    <cellStyle name="差_TW Home Quotation sheet-KAIFAI 2012-2-20" xfId="1463" xr:uid="{00000000-0005-0000-0000-00009D070000}"/>
    <cellStyle name="差_TW_Home_Quotation_sheet of HP samples-chairone-20100907" xfId="1464" xr:uid="{00000000-0005-0000-0000-00009E070000}"/>
    <cellStyle name="差_TW_Home_Quotation_sheet of HP samples-chairone-20100907 (3)" xfId="1465" xr:uid="{00000000-0005-0000-0000-00009F070000}"/>
    <cellStyle name="差_Winsun quote sheet for HP samples _09192012" xfId="1466" xr:uid="{00000000-0005-0000-0000-0000A0070000}"/>
    <cellStyle name="常规" xfId="0" builtinId="0"/>
    <cellStyle name="常规 10" xfId="1467" xr:uid="{00000000-0005-0000-0000-0000A2070000}"/>
    <cellStyle name="常规 11" xfId="1468" xr:uid="{00000000-0005-0000-0000-0000A3070000}"/>
    <cellStyle name="常规 12" xfId="1469" xr:uid="{00000000-0005-0000-0000-0000A4070000}"/>
    <cellStyle name="常规 13" xfId="1470" xr:uid="{00000000-0005-0000-0000-0000A5070000}"/>
    <cellStyle name="常规 14" xfId="1471" xr:uid="{00000000-0005-0000-0000-0000A6070000}"/>
    <cellStyle name="常规 15" xfId="1472" xr:uid="{00000000-0005-0000-0000-0000A7070000}"/>
    <cellStyle name="常规 17" xfId="2129" xr:uid="{08AF6DD1-DD46-4FF6-9A55-4D7E7F3437B3}"/>
    <cellStyle name="常规 2" xfId="1473" xr:uid="{00000000-0005-0000-0000-0000A8070000}"/>
    <cellStyle name="常规 2 14" xfId="1474" xr:uid="{00000000-0005-0000-0000-0000A9070000}"/>
    <cellStyle name="常规 2 17" xfId="1475" xr:uid="{00000000-0005-0000-0000-0000AA070000}"/>
    <cellStyle name="常规 2 18" xfId="1476" xr:uid="{00000000-0005-0000-0000-0000AB070000}"/>
    <cellStyle name="常规 2 2" xfId="1477" xr:uid="{00000000-0005-0000-0000-0000AC070000}"/>
    <cellStyle name="常规 2 22" xfId="1478" xr:uid="{00000000-0005-0000-0000-0000AD070000}"/>
    <cellStyle name="常规 2 28" xfId="1479" xr:uid="{00000000-0005-0000-0000-0000AE070000}"/>
    <cellStyle name="常规 2 3" xfId="1480" xr:uid="{00000000-0005-0000-0000-0000AF070000}"/>
    <cellStyle name="常规 2 4" xfId="1481" xr:uid="{00000000-0005-0000-0000-0000B0070000}"/>
    <cellStyle name="常规 2 49" xfId="1482" xr:uid="{00000000-0005-0000-0000-0000B1070000}"/>
    <cellStyle name="常规 2 53" xfId="1483" xr:uid="{00000000-0005-0000-0000-0000B2070000}"/>
    <cellStyle name="常规 2_ALL items" xfId="1484" xr:uid="{00000000-0005-0000-0000-0000B3070000}"/>
    <cellStyle name="常规 3" xfId="1485" xr:uid="{00000000-0005-0000-0000-0000B4070000}"/>
    <cellStyle name="常规 4" xfId="1486" xr:uid="{00000000-0005-0000-0000-0000B5070000}"/>
    <cellStyle name="常规 5" xfId="1487" xr:uid="{00000000-0005-0000-0000-0000B6070000}"/>
    <cellStyle name="常规 6" xfId="1488" xr:uid="{00000000-0005-0000-0000-0000B7070000}"/>
    <cellStyle name="常规 6 2" xfId="1489" xr:uid="{00000000-0005-0000-0000-0000B8070000}"/>
    <cellStyle name="常规 6_Basic bedding commitment March Market--130506" xfId="1490" xr:uid="{00000000-0005-0000-0000-0000B9070000}"/>
    <cellStyle name="常规 7" xfId="1491" xr:uid="{00000000-0005-0000-0000-0000BA070000}"/>
    <cellStyle name="常规 8" xfId="1492" xr:uid="{00000000-0005-0000-0000-0000BB070000}"/>
    <cellStyle name="常规 8 2" xfId="1493" xr:uid="{00000000-0005-0000-0000-0000BC070000}"/>
    <cellStyle name="常规 8 2 2" xfId="1932" xr:uid="{00000000-0005-0000-0000-0000BD070000}"/>
    <cellStyle name="常规 8 3" xfId="1931" xr:uid="{00000000-0005-0000-0000-0000BE070000}"/>
    <cellStyle name="常规 9" xfId="1494" xr:uid="{00000000-0005-0000-0000-0000BF070000}"/>
    <cellStyle name="超链接" xfId="2128" builtinId="8"/>
    <cellStyle name="好" xfId="2050" xr:uid="{00000000-0005-0000-0000-0000C1070000}"/>
    <cellStyle name="好 2" xfId="1375" xr:uid="{00000000-0005-0000-0000-0000C2070000}"/>
    <cellStyle name="好 3" xfId="1376" xr:uid="{00000000-0005-0000-0000-0000C3070000}"/>
    <cellStyle name="好_Book1" xfId="1377" xr:uid="{00000000-0005-0000-0000-0000C4070000}"/>
    <cellStyle name="好_BW quote sheet for HP samples _09202012" xfId="1378" xr:uid="{00000000-0005-0000-0000-0000C5070000}"/>
    <cellStyle name="好_Cellular Blanket prices- Faze3" xfId="1379" xr:uid="{00000000-0005-0000-0000-0000C6070000}"/>
    <cellStyle name="好_EE Furniture Quotation of HH samples-20100906" xfId="1380" xr:uid="{00000000-0005-0000-0000-0000C7070000}"/>
    <cellStyle name="好_Folding Chair Quote Sheet - 23 May 2013" xfId="1381" xr:uid="{00000000-0005-0000-0000-0000C8070000}"/>
    <cellStyle name="好_HP quota sheet from kaifa 2011-9-8" xfId="1382" xr:uid="{00000000-0005-0000-0000-0000C9070000}"/>
    <cellStyle name="好_HS quote sheet for HP samples _09192012" xfId="1383" xr:uid="{00000000-0005-0000-0000-0000CA070000}"/>
    <cellStyle name="好_JZJ quote sheet for HP samples _09152012" xfId="1384" xr:uid="{00000000-0005-0000-0000-0000CB070000}"/>
    <cellStyle name="好_KF quote sheet for HP samples _09152012" xfId="1385" xr:uid="{00000000-0005-0000-0000-0000CC070000}"/>
    <cellStyle name="好_Master quote sheet for HP samples _09202012" xfId="1386" xr:uid="{00000000-0005-0000-0000-0000CD070000}"/>
    <cellStyle name="好_Meiyi quote sheet for showroom samples _09192012 update" xfId="1387" xr:uid="{00000000-0005-0000-0000-0000CE070000}"/>
    <cellStyle name="好_Minxing Haojiang TA quote sheet for HP 3-14-2013 " xfId="1388" xr:uid="{00000000-0005-0000-0000-0000CF070000}"/>
    <cellStyle name="好_MY quote sheet for HP samples _09152012" xfId="1389" xr:uid="{00000000-0005-0000-0000-0000D0070000}"/>
    <cellStyle name="好_Overstock Ottoman quotation-master-20110928" xfId="1390" xr:uid="{00000000-0005-0000-0000-0000D1070000}"/>
    <cellStyle name="好_Quotation sheet for HP sample from TC 2011-08-29 (3)" xfId="1391" xr:uid="{00000000-0005-0000-0000-0000D2070000}"/>
    <cellStyle name="好_quote sheet for JCP  _08022012 (2)" xfId="1392" xr:uid="{00000000-0005-0000-0000-0000D3070000}"/>
    <cellStyle name="好_quote sheet for Overstock _09062012" xfId="1393" xr:uid="{00000000-0005-0000-0000-0000D4070000}"/>
    <cellStyle name="好_quote sheet for two tables for Overstock 5-17-2013 (2)" xfId="1394" xr:uid="{00000000-0005-0000-0000-0000D5070000}"/>
    <cellStyle name="好_shopko sheet set CCD 2013-7-16" xfId="1395" xr:uid="{00000000-0005-0000-0000-0000D6070000}"/>
    <cellStyle name="好_TA-JLA April 2012 Sample Order (3)" xfId="1396" xr:uid="{00000000-0005-0000-0000-0000D7070000}"/>
    <cellStyle name="好_Total quote sheet for 201304 HP chairs" xfId="1397" xr:uid="{00000000-0005-0000-0000-0000D8070000}"/>
    <cellStyle name="好_Total quote sheet for 201304 HP samples _updated on 3-25-2013 (3)" xfId="1398" xr:uid="{00000000-0005-0000-0000-0000D9070000}"/>
    <cellStyle name="好_Total quote sheet for 201304 HP samples _updated on 3-26-2013 (2)" xfId="1399" xr:uid="{00000000-0005-0000-0000-0000DA070000}"/>
    <cellStyle name="好_Total quote sheet for 201304 HP samples 3-15-2013" xfId="1400" xr:uid="{00000000-0005-0000-0000-0000DB070000}"/>
    <cellStyle name="好_Total quote sheet for 201304 HP samples 3-18-2013" xfId="1401" xr:uid="{00000000-0005-0000-0000-0000DC070000}"/>
    <cellStyle name="好_total quote sheet for Overstock 2-25-2013" xfId="1402" xr:uid="{00000000-0005-0000-0000-0000DD070000}"/>
    <cellStyle name="好_TW Home Quotation sheet for JCP _07162012 (2)" xfId="1403" xr:uid="{00000000-0005-0000-0000-0000DE070000}"/>
    <cellStyle name="好_TW Home Quotation sheet for JCP _07182012" xfId="1404" xr:uid="{00000000-0005-0000-0000-0000DF070000}"/>
    <cellStyle name="好_TW Home Quotation sheet for JCP _07192012 - KD none KD (2)" xfId="1405" xr:uid="{00000000-0005-0000-0000-0000E0070000}"/>
    <cellStyle name="好_TW Home Quotation sheet HeYuan HP Show 2012-2-19" xfId="1406" xr:uid="{00000000-0005-0000-0000-0000E1070000}"/>
    <cellStyle name="好_TW Home Quotation sheet Hongsheng HP Show 2012-2-29" xfId="1407" xr:uid="{00000000-0005-0000-0000-0000E2070000}"/>
    <cellStyle name="好_TW Home Quotation sheet Jinzheng HP Show 2012-2-29" xfId="1408" xr:uid="{00000000-0005-0000-0000-0000E3070000}"/>
    <cellStyle name="好_TW Home Quotation sheet Meiyuan HP Show 2012-2-29" xfId="1409" xr:uid="{00000000-0005-0000-0000-0000E4070000}"/>
    <cellStyle name="好_TW Home Quotation sheet- south items for HP from HS 2012-03-22" xfId="1410" xr:uid="{00000000-0005-0000-0000-0000E5070000}"/>
    <cellStyle name="好_TW Home Quotation sheet-07022012update (2)" xfId="1411" xr:uid="{00000000-0005-0000-0000-0000E6070000}"/>
    <cellStyle name="好_TW Home Quotation sheet--120323" xfId="1412" xr:uid="{00000000-0005-0000-0000-0000E7070000}"/>
    <cellStyle name="好_TW Home Quotation sheet-120611HEYUAN  (2)" xfId="1413" xr:uid="{00000000-0005-0000-0000-0000E8070000}"/>
    <cellStyle name="好_TW Home Quotation sheet-120618 update (2)" xfId="1414" xr:uid="{00000000-0005-0000-0000-0000E9070000}"/>
    <cellStyle name="好_TW Home Quotation sheet-BW 2012-3-13" xfId="1415" xr:uid="{00000000-0005-0000-0000-0000EA070000}"/>
    <cellStyle name="好_TW Home Quotation sheet-BW items from MY" xfId="1416" xr:uid="{00000000-0005-0000-0000-0000EB070000}"/>
    <cellStyle name="好_TW Home Quotation sheet-KAIFAI 2012-2-20" xfId="1417" xr:uid="{00000000-0005-0000-0000-0000EC070000}"/>
    <cellStyle name="好_TW_Home_Quotation_sheet of HP samples-chairone-20100907" xfId="1418" xr:uid="{00000000-0005-0000-0000-0000ED070000}"/>
    <cellStyle name="好_TW_Home_Quotation_sheet of HP samples-chairone-20100907 (3)" xfId="1419" xr:uid="{00000000-0005-0000-0000-0000EE070000}"/>
    <cellStyle name="好_Winsun quote sheet for HP samples _09192012" xfId="1420" xr:uid="{00000000-0005-0000-0000-0000EF070000}"/>
    <cellStyle name="汇总" xfId="2077" xr:uid="{00000000-0005-0000-0000-0000F0070000}"/>
    <cellStyle name="汇总 2" xfId="1524" xr:uid="{00000000-0005-0000-0000-0000F1070000}"/>
    <cellStyle name="汇总 2 2" xfId="1934" xr:uid="{00000000-0005-0000-0000-0000F2070000}"/>
    <cellStyle name="汇总 2 3" xfId="2091" xr:uid="{00000000-0005-0000-0000-0000F3070000}"/>
    <cellStyle name="汇总 3" xfId="1525" xr:uid="{00000000-0005-0000-0000-0000F4070000}"/>
    <cellStyle name="汇总 3 2" xfId="1935" xr:uid="{00000000-0005-0000-0000-0000F5070000}"/>
    <cellStyle name="汇总 3 3" xfId="2092" xr:uid="{00000000-0005-0000-0000-0000F6070000}"/>
    <cellStyle name="汇总 4" xfId="2090" xr:uid="{00000000-0005-0000-0000-0000F7070000}"/>
    <cellStyle name="货币" xfId="413" builtinId="4"/>
    <cellStyle name="货币 2" xfId="2130" xr:uid="{7A8BE418-47A4-40B5-81BB-866CD867CE59}"/>
    <cellStyle name="货币 2 30" xfId="1538" xr:uid="{00000000-0005-0000-0000-0000F9070000}"/>
    <cellStyle name="计算" xfId="2082" xr:uid="{00000000-0005-0000-0000-0000FA070000}"/>
    <cellStyle name="计算 2" xfId="1536" xr:uid="{00000000-0005-0000-0000-0000FB070000}"/>
    <cellStyle name="计算 2 2" xfId="1936" xr:uid="{00000000-0005-0000-0000-0000FC070000}"/>
    <cellStyle name="计算 2 3" xfId="2094" xr:uid="{00000000-0005-0000-0000-0000FD070000}"/>
    <cellStyle name="计算 3" xfId="1537" xr:uid="{00000000-0005-0000-0000-0000FE070000}"/>
    <cellStyle name="计算 3 2" xfId="1937" xr:uid="{00000000-0005-0000-0000-0000FF070000}"/>
    <cellStyle name="计算 3 3" xfId="2095" xr:uid="{00000000-0005-0000-0000-000000080000}"/>
    <cellStyle name="计算 4" xfId="2093" xr:uid="{00000000-0005-0000-0000-000001080000}"/>
    <cellStyle name="检查单元格" xfId="2076" xr:uid="{00000000-0005-0000-0000-000002080000}"/>
    <cellStyle name="检查单元格 2" xfId="1521" xr:uid="{00000000-0005-0000-0000-000003080000}"/>
    <cellStyle name="检查单元格 3" xfId="1522" xr:uid="{00000000-0005-0000-0000-000004080000}"/>
    <cellStyle name="解释性文本" xfId="2079" xr:uid="{00000000-0005-0000-0000-000005080000}"/>
    <cellStyle name="解释性文本 2" xfId="1532" xr:uid="{00000000-0005-0000-0000-000006080000}"/>
    <cellStyle name="解释性文本 3" xfId="1533" xr:uid="{00000000-0005-0000-0000-000007080000}"/>
    <cellStyle name="警告文本" xfId="2080" xr:uid="{00000000-0005-0000-0000-000008080000}"/>
    <cellStyle name="警告文本 2" xfId="1534" xr:uid="{00000000-0005-0000-0000-000009080000}"/>
    <cellStyle name="警告文本 3" xfId="1535" xr:uid="{00000000-0005-0000-0000-00000A080000}"/>
    <cellStyle name="链接单元格" xfId="2086" xr:uid="{00000000-0005-0000-0000-00000B080000}"/>
    <cellStyle name="链接单元格 2" xfId="1546" xr:uid="{00000000-0005-0000-0000-00000C080000}"/>
    <cellStyle name="链接单元格 3" xfId="1547" xr:uid="{00000000-0005-0000-0000-00000D080000}"/>
    <cellStyle name="霓付 [0]_97MBO" xfId="1548" xr:uid="{00000000-0005-0000-0000-00000E080000}"/>
    <cellStyle name="霓付_97MBO" xfId="1549" xr:uid="{00000000-0005-0000-0000-00000F080000}"/>
    <cellStyle name="烹拳 [0]_97MBO" xfId="1528" xr:uid="{00000000-0005-0000-0000-000010080000}"/>
    <cellStyle name="烹拳_97MBO" xfId="1529" xr:uid="{00000000-0005-0000-0000-000011080000}"/>
    <cellStyle name="普通_ 白土" xfId="1507" xr:uid="{00000000-0005-0000-0000-000012080000}"/>
    <cellStyle name="千分位[0]_ 白土" xfId="1373" xr:uid="{00000000-0005-0000-0000-000013080000}"/>
    <cellStyle name="千分位_ 白土" xfId="1374" xr:uid="{00000000-0005-0000-0000-000014080000}"/>
    <cellStyle name="千位[0]_laroux" xfId="1371" xr:uid="{00000000-0005-0000-0000-000015080000}"/>
    <cellStyle name="千位_laroux" xfId="1372" xr:uid="{00000000-0005-0000-0000-000016080000}"/>
    <cellStyle name="千位分隔" xfId="405" builtinId="3"/>
    <cellStyle name="钎霖_laroux" xfId="1545" xr:uid="{00000000-0005-0000-0000-000018080000}"/>
    <cellStyle name="强调文字颜色 1" xfId="2063" xr:uid="{00000000-0005-0000-0000-000019080000}"/>
    <cellStyle name="强调文字颜色 1 2" xfId="1495" xr:uid="{00000000-0005-0000-0000-00001A080000}"/>
    <cellStyle name="强调文字颜色 1 3" xfId="1496" xr:uid="{00000000-0005-0000-0000-00001B080000}"/>
    <cellStyle name="强调文字颜色 2" xfId="2064" xr:uid="{00000000-0005-0000-0000-00001C080000}"/>
    <cellStyle name="强调文字颜色 2 2" xfId="1497" xr:uid="{00000000-0005-0000-0000-00001D080000}"/>
    <cellStyle name="强调文字颜色 2 3" xfId="1498" xr:uid="{00000000-0005-0000-0000-00001E080000}"/>
    <cellStyle name="强调文字颜色 3" xfId="2065" xr:uid="{00000000-0005-0000-0000-00001F080000}"/>
    <cellStyle name="强调文字颜色 3 2" xfId="1499" xr:uid="{00000000-0005-0000-0000-000020080000}"/>
    <cellStyle name="强调文字颜色 3 3" xfId="1500" xr:uid="{00000000-0005-0000-0000-000021080000}"/>
    <cellStyle name="强调文字颜色 4" xfId="2066" xr:uid="{00000000-0005-0000-0000-000022080000}"/>
    <cellStyle name="强调文字颜色 4 2" xfId="1501" xr:uid="{00000000-0005-0000-0000-000023080000}"/>
    <cellStyle name="强调文字颜色 4 3" xfId="1502" xr:uid="{00000000-0005-0000-0000-000024080000}"/>
    <cellStyle name="强调文字颜色 5" xfId="2067" xr:uid="{00000000-0005-0000-0000-000025080000}"/>
    <cellStyle name="强调文字颜色 5 2" xfId="1503" xr:uid="{00000000-0005-0000-0000-000026080000}"/>
    <cellStyle name="强调文字颜色 5 3" xfId="1504" xr:uid="{00000000-0005-0000-0000-000027080000}"/>
    <cellStyle name="强调文字颜色 6" xfId="2068" xr:uid="{00000000-0005-0000-0000-000028080000}"/>
    <cellStyle name="强调文字颜色 6 2" xfId="1505" xr:uid="{00000000-0005-0000-0000-000029080000}"/>
    <cellStyle name="强调文字颜色 6 3" xfId="1506" xr:uid="{00000000-0005-0000-0000-00002A080000}"/>
    <cellStyle name="适中" xfId="2085" xr:uid="{00000000-0005-0000-0000-00002B080000}"/>
    <cellStyle name="适中 2" xfId="1543" xr:uid="{00000000-0005-0000-0000-00002C080000}"/>
    <cellStyle name="适中 3" xfId="1544" xr:uid="{00000000-0005-0000-0000-00002D080000}"/>
    <cellStyle name="输出" xfId="2084" xr:uid="{00000000-0005-0000-0000-00002E080000}"/>
    <cellStyle name="输出 2" xfId="1541" xr:uid="{00000000-0005-0000-0000-00002F080000}"/>
    <cellStyle name="输出 2 2" xfId="1938" xr:uid="{00000000-0005-0000-0000-000030080000}"/>
    <cellStyle name="输出 2 3" xfId="2098" xr:uid="{00000000-0005-0000-0000-000031080000}"/>
    <cellStyle name="输出 3" xfId="1542" xr:uid="{00000000-0005-0000-0000-000032080000}"/>
    <cellStyle name="输出 3 2" xfId="1939" xr:uid="{00000000-0005-0000-0000-000033080000}"/>
    <cellStyle name="输出 3 3" xfId="2099" xr:uid="{00000000-0005-0000-0000-000034080000}"/>
    <cellStyle name="输出 4" xfId="2097" xr:uid="{00000000-0005-0000-0000-000035080000}"/>
    <cellStyle name="输入" xfId="2083" xr:uid="{00000000-0005-0000-0000-000036080000}"/>
    <cellStyle name="输入 2" xfId="1539" xr:uid="{00000000-0005-0000-0000-000037080000}"/>
    <cellStyle name="输入 2 2" xfId="1940" xr:uid="{00000000-0005-0000-0000-000038080000}"/>
    <cellStyle name="输入 2 3" xfId="2101" xr:uid="{00000000-0005-0000-0000-000039080000}"/>
    <cellStyle name="输入 3" xfId="1540" xr:uid="{00000000-0005-0000-0000-00003A080000}"/>
    <cellStyle name="输入 3 2" xfId="1941" xr:uid="{00000000-0005-0000-0000-00003B080000}"/>
    <cellStyle name="输入 3 3" xfId="2102" xr:uid="{00000000-0005-0000-0000-00003C080000}"/>
    <cellStyle name="输入 4" xfId="2100" xr:uid="{00000000-0005-0000-0000-00003D080000}"/>
    <cellStyle name="样式 1" xfId="1518" xr:uid="{00000000-0005-0000-0000-00003E080000}"/>
    <cellStyle name="样式 1 2" xfId="1519" xr:uid="{00000000-0005-0000-0000-00003F080000}"/>
    <cellStyle name="样式 1 2 2" xfId="1942" xr:uid="{00000000-0005-0000-0000-000040080000}"/>
    <cellStyle name="样式 1 3" xfId="1520" xr:uid="{00000000-0005-0000-0000-000041080000}"/>
    <cellStyle name="样式 1 3 2" xfId="1943" xr:uid="{00000000-0005-0000-0000-000042080000}"/>
    <cellStyle name="样式 1 4" xfId="1556" xr:uid="{00000000-0005-0000-0000-000043080000}"/>
    <cellStyle name="样式 1 5 7" xfId="2108" xr:uid="{00000000-0005-0000-0000-000044080000}"/>
    <cellStyle name="样式 1_Belk Ecoweave 400 tc tencel sheet quote 10092014" xfId="2075" xr:uid="{00000000-0005-0000-0000-000045080000}"/>
    <cellStyle name="樣式 1" xfId="1523" xr:uid="{00000000-0005-0000-0000-000046080000}"/>
    <cellStyle name="樣式 1 2" xfId="1944" xr:uid="{00000000-0005-0000-0000-000047080000}"/>
    <cellStyle name="一般_PRICE3" xfId="1370" xr:uid="{00000000-0005-0000-0000-000048080000}"/>
    <cellStyle name="注释" xfId="2078" xr:uid="{00000000-0005-0000-0000-000049080000}"/>
    <cellStyle name="注释 2" xfId="1526" xr:uid="{00000000-0005-0000-0000-00004A080000}"/>
    <cellStyle name="注释 2 2" xfId="1945" xr:uid="{00000000-0005-0000-0000-00004B080000}"/>
    <cellStyle name="注释 3" xfId="1527" xr:uid="{00000000-0005-0000-0000-00004C080000}"/>
    <cellStyle name="注释 3 2" xfId="1946" xr:uid="{00000000-0005-0000-0000-00004D080000}"/>
    <cellStyle name="콤마 [0]_BOILER-CO1" xfId="1365" xr:uid="{00000000-0005-0000-0000-00004E080000}"/>
    <cellStyle name="콤마_BOILER-CO1" xfId="1366" xr:uid="{00000000-0005-0000-0000-00004F080000}"/>
    <cellStyle name="통화 [0]_BOILER-CO1" xfId="1367" xr:uid="{00000000-0005-0000-0000-000050080000}"/>
    <cellStyle name="통화_BOILER-CO1" xfId="1368" xr:uid="{00000000-0005-0000-0000-000051080000}"/>
    <cellStyle name="표준_0N-HANDLING " xfId="1369" xr:uid="{00000000-0005-0000-0000-00005208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externalLink" Target="externalLinks/externalLink10.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33"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microsoft.com/office/2017/06/relationships/rdRichValueStructure" Target="richData/rdrichvaluestructure.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styles" Target="styles.xml"/><Relationship Id="rId36"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microsoft.com/office/2017/06/relationships/rdRichValue" Target="richData/rdrichvalu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theme" Target="theme/theme1.xml"/><Relationship Id="rId30" Type="http://schemas.openxmlformats.org/officeDocument/2006/relationships/sheetMetadata" Target="metadata.xml"/><Relationship Id="rId35" Type="http://schemas.microsoft.com/office/2022/10/relationships/richValueRel" Target="richData/richValueRel.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cid:image001.png@01DA6F3C.C41FA4E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0</xdr:colOff>
      <xdr:row>179</xdr:row>
      <xdr:rowOff>0</xdr:rowOff>
    </xdr:from>
    <xdr:to>
      <xdr:col>1</xdr:col>
      <xdr:colOff>480060</xdr:colOff>
      <xdr:row>179</xdr:row>
      <xdr:rowOff>22860</xdr:rowOff>
    </xdr:to>
    <xdr:pic>
      <xdr:nvPicPr>
        <xdr:cNvPr id="2" name="Picture 1" descr="Instructions">
          <a:extLst>
            <a:ext uri="{FF2B5EF4-FFF2-40B4-BE49-F238E27FC236}">
              <a16:creationId xmlns:a16="http://schemas.microsoft.com/office/drawing/2014/main" id="{7C8CA64C-E5C2-C4C6-04C0-6586FF48BC5C}"/>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36652200"/>
          <a:ext cx="1089660" cy="22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179</xdr:row>
      <xdr:rowOff>0</xdr:rowOff>
    </xdr:from>
    <xdr:to>
      <xdr:col>1</xdr:col>
      <xdr:colOff>480060</xdr:colOff>
      <xdr:row>179</xdr:row>
      <xdr:rowOff>22860</xdr:rowOff>
    </xdr:to>
    <xdr:pic>
      <xdr:nvPicPr>
        <xdr:cNvPr id="3" name="Picture 2" descr="Instructions">
          <a:extLst>
            <a:ext uri="{FF2B5EF4-FFF2-40B4-BE49-F238E27FC236}">
              <a16:creationId xmlns:a16="http://schemas.microsoft.com/office/drawing/2014/main" id="{8E2B0282-3211-8353-3CF4-4E07E1CFF3BF}"/>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36652200"/>
          <a:ext cx="1089660" cy="22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502920</xdr:colOff>
      <xdr:row>11</xdr:row>
      <xdr:rowOff>0</xdr:rowOff>
    </xdr:from>
    <xdr:to>
      <xdr:col>2</xdr:col>
      <xdr:colOff>381000</xdr:colOff>
      <xdr:row>11</xdr:row>
      <xdr:rowOff>30480</xdr:rowOff>
    </xdr:to>
    <xdr:pic>
      <xdr:nvPicPr>
        <xdr:cNvPr id="4" name="Picture 3" descr="Instructions">
          <a:extLst>
            <a:ext uri="{FF2B5EF4-FFF2-40B4-BE49-F238E27FC236}">
              <a16:creationId xmlns:a16="http://schemas.microsoft.com/office/drawing/2014/main" id="{A700A9BE-910B-2EDB-2897-E45F656B696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2920" y="3162300"/>
          <a:ext cx="1097280" cy="30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502920</xdr:colOff>
      <xdr:row>11</xdr:row>
      <xdr:rowOff>0</xdr:rowOff>
    </xdr:from>
    <xdr:to>
      <xdr:col>2</xdr:col>
      <xdr:colOff>381000</xdr:colOff>
      <xdr:row>11</xdr:row>
      <xdr:rowOff>30480</xdr:rowOff>
    </xdr:to>
    <xdr:pic>
      <xdr:nvPicPr>
        <xdr:cNvPr id="5" name="Picture 4" descr="Instructions">
          <a:extLst>
            <a:ext uri="{FF2B5EF4-FFF2-40B4-BE49-F238E27FC236}">
              <a16:creationId xmlns:a16="http://schemas.microsoft.com/office/drawing/2014/main" id="{D067F057-FA7E-5991-BB4B-B2F08A44D96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2920" y="3162300"/>
          <a:ext cx="1097280" cy="30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504825</xdr:colOff>
      <xdr:row>8</xdr:row>
      <xdr:rowOff>180975</xdr:rowOff>
    </xdr:from>
    <xdr:to>
      <xdr:col>2</xdr:col>
      <xdr:colOff>381000</xdr:colOff>
      <xdr:row>9</xdr:row>
      <xdr:rowOff>9525</xdr:rowOff>
    </xdr:to>
    <xdr:pic>
      <xdr:nvPicPr>
        <xdr:cNvPr id="2" name="Picture 1" descr="Instructions">
          <a:extLst>
            <a:ext uri="{FF2B5EF4-FFF2-40B4-BE49-F238E27FC236}">
              <a16:creationId xmlns:a16="http://schemas.microsoft.com/office/drawing/2014/main" id="{70E18F6A-7087-488A-EC15-AB9C55C854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2352675"/>
          <a:ext cx="1095375" cy="2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504825</xdr:colOff>
      <xdr:row>8</xdr:row>
      <xdr:rowOff>180975</xdr:rowOff>
    </xdr:from>
    <xdr:to>
      <xdr:col>2</xdr:col>
      <xdr:colOff>381000</xdr:colOff>
      <xdr:row>9</xdr:row>
      <xdr:rowOff>9525</xdr:rowOff>
    </xdr:to>
    <xdr:pic>
      <xdr:nvPicPr>
        <xdr:cNvPr id="3" name="Picture 2" descr="Instructions">
          <a:extLst>
            <a:ext uri="{FF2B5EF4-FFF2-40B4-BE49-F238E27FC236}">
              <a16:creationId xmlns:a16="http://schemas.microsoft.com/office/drawing/2014/main" id="{6D6F8308-FE18-C25D-557D-47A70F6631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4825" y="2352675"/>
          <a:ext cx="1095375" cy="2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ing.gu/AppData/Local/Microsoft/Windows/Temporary%20Internet%20Files/OLK784B/tex%20fleece%204-17-12%2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92.168.20.8\beyond%20basic\Costing\Wal-Mart\WOW%20Sheeting\May%2024,%202012\WOW%20-%20120524%20-%205K%20-%20FOB%20-%2060x60-172x116%20-%20Sateen%20Weave%20-%20Cotton.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NM%20CHATEAU%20PLUM%20%20SHEER%20VENDOR%20SETUP%2010%2008%20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sarah.chen\AppData\Local\Microsoft\Windows\Temporary%20Internet%20Files\Content.Outlook\RBUPAN03\Window%20Panel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jlahome1-my.sharepoint.com/Documents%20and%20Settings/dingxiaoping/Local%20Settings/Temporary%20Internet%20Files/Content.IE5/K9AN0PEF/files/TARGET/FORMS/TARGET%20QUOTE%20SHEET%20FORMA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SLard%20-%20Design/Customs%20Memo/Master%20Copy%20Quote%20Sheet%2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sfs05\data1\Documents%20and%20Settings\tm50891\Local%20Settings\Temporary%20Internet%20Files\OLK106\Levolor%203%2025%2007%20Proforma%203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guyinghua/Local%20Settings/Temporary%20Internet%20Files/OLK97/Copy%20of%20JLA%20-%20SEPT$%20NEW%20SILK%20ESSENCE%20BLNKTS%205%2003%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20.8\Beyond%20Basic\Documents%20and%20Settings\chenlihui\Local%20Settings\Temporary%20Internet%20Files\OLK9A\Import%20Product%20Data%20Sheet%204%2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jlahome1.sharepoint.com/Documents%20and%20Settings/zhangqing/&#26700;&#38754;/BBB/item%20set%20up/Final/BBB_Bombay_Cambay_Item%20Set%20Up_201110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Documents%20and%20Settings\chrissys\Local%20Settings\Temporary%20Internet%20Files\Content.Outlook\N7IN4LHD\PO%20Worksheet%20Matrix%20with%20Attribute%20Tab.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jlahome1-my.sharepoint.com/Documents%20and%20Settings/chenlihui/Local%20Settings/Temporary%20Internet%20Files/OLK9A/Import%20Product%20Data%20Sheet%204%2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0.8\&#23478;&#32442;&#20845;&#37096;\joyce\customer\CS\CS%20stock%20list(ET)-08103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kathy/Local%20Settings/Temporary%20Internet%20Files/Content.Outlook/JH9RZ0WZ/Final%20External%20Quote%20Sheet%20-Micro%20Mink%20DA%20Throw%20solid%20back-1309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jlahome1.sharepoint.com/Documents%20and%20Settings/qianyueyun/Local%20Settings/Temporary%20Internet%20Files/Content.Outlook/S0EW6CGV/BBB%20VENDOR%20SET%20UP%20%20ROVERTALLEN%20CHARLESTON%206%2015%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 Wrksht"/>
      <sheetName val="PO Wrksht redo"/>
      <sheetName val="style result"/>
      <sheetName val="vendor info"/>
      <sheetName val="tickets"/>
      <sheetName val="hangers"/>
      <sheetName val="comments"/>
      <sheetName val="other data"/>
      <sheetName val="bp"/>
      <sheetName val="size diffs"/>
      <sheetName val="instructions for future bp"/>
      <sheetName val="BP upgrade instructions"/>
      <sheetName val="nrf sizes n colors"/>
      <sheetName val="diff group head"/>
      <sheetName val="diff ids"/>
      <sheetName val="diff group detail"/>
      <sheetName val="test data"/>
      <sheetName val="notes-training-info"/>
      <sheetName val="date table"/>
      <sheetName val="message3"/>
      <sheetName val="Data"/>
    </sheetNames>
    <sheetDataSet>
      <sheetData sheetId="0" refreshError="1"/>
      <sheetData sheetId="1"/>
      <sheetData sheetId="2" refreshError="1"/>
      <sheetData sheetId="3">
        <row r="4">
          <cell r="A4" t="str">
            <v>Supplier</v>
          </cell>
        </row>
        <row r="5">
          <cell r="A5" t="str">
            <v>Supplier</v>
          </cell>
        </row>
        <row r="6">
          <cell r="A6" t="str">
            <v>Allstate Floral</v>
          </cell>
        </row>
        <row r="7">
          <cell r="A7" t="str">
            <v>Allure</v>
          </cell>
        </row>
        <row r="8">
          <cell r="A8" t="str">
            <v>Alok</v>
          </cell>
        </row>
        <row r="9">
          <cell r="A9" t="str">
            <v>Alpha</v>
          </cell>
        </row>
        <row r="10">
          <cell r="A10" t="str">
            <v>Aman Imports</v>
          </cell>
        </row>
        <row r="11">
          <cell r="A11" t="str">
            <v>AMERICAN DAWN</v>
          </cell>
        </row>
        <row r="12">
          <cell r="A12" t="str">
            <v>American Textiles</v>
          </cell>
        </row>
        <row r="13">
          <cell r="A13" t="str">
            <v>Anchor Home Textiles</v>
          </cell>
        </row>
        <row r="14">
          <cell r="A14" t="str">
            <v>ASD Living</v>
          </cell>
        </row>
        <row r="15">
          <cell r="A15" t="str">
            <v>Avanti</v>
          </cell>
        </row>
        <row r="16">
          <cell r="A16" t="str">
            <v>Bardwil</v>
          </cell>
        </row>
        <row r="17">
          <cell r="A17" t="str">
            <v xml:space="preserve">Beatrice </v>
          </cell>
        </row>
        <row r="18">
          <cell r="A18" t="str">
            <v>Benson Mills</v>
          </cell>
        </row>
        <row r="19">
          <cell r="A19" t="str">
            <v>Blonder Home</v>
          </cell>
        </row>
        <row r="20">
          <cell r="A20" t="str">
            <v>Boston Warehouse</v>
          </cell>
        </row>
        <row r="21">
          <cell r="A21" t="str">
            <v>Brentwood Orignals</v>
          </cell>
        </row>
        <row r="22">
          <cell r="A22" t="str">
            <v>Chesapeake Rugs</v>
          </cell>
        </row>
        <row r="23">
          <cell r="A23" t="str">
            <v>Conker Trading</v>
          </cell>
        </row>
        <row r="24">
          <cell r="A24" t="str">
            <v>Counter Art</v>
          </cell>
        </row>
        <row r="25">
          <cell r="A25" t="str">
            <v>Creative Bath</v>
          </cell>
        </row>
        <row r="26">
          <cell r="A26" t="str">
            <v>Croscill</v>
          </cell>
        </row>
        <row r="27">
          <cell r="A27" t="str">
            <v>CSS Marketing</v>
          </cell>
        </row>
        <row r="28">
          <cell r="A28" t="str">
            <v>Dalyn Rugs</v>
          </cell>
        </row>
        <row r="29">
          <cell r="A29" t="str">
            <v>Devgiri Exports</v>
          </cell>
        </row>
        <row r="30">
          <cell r="A30" t="str">
            <v>DII</v>
          </cell>
        </row>
        <row r="31">
          <cell r="A31" t="str">
            <v>Direct Home Textiles</v>
          </cell>
        </row>
        <row r="32">
          <cell r="A32" t="str">
            <v>Domay</v>
          </cell>
        </row>
        <row r="33">
          <cell r="A33" t="str">
            <v>Ellison First Asia</v>
          </cell>
        </row>
        <row r="34">
          <cell r="A34" t="str">
            <v>Elrene</v>
          </cell>
        </row>
        <row r="35">
          <cell r="A35" t="str">
            <v>ER Carpenter</v>
          </cell>
        </row>
        <row r="36">
          <cell r="A36" t="str">
            <v>Evergreen</v>
          </cell>
        </row>
        <row r="37">
          <cell r="A37" t="str">
            <v>Fallani &amp; Cohn</v>
          </cell>
        </row>
        <row r="38">
          <cell r="A38" t="str">
            <v>Feizy Rugs</v>
          </cell>
        </row>
        <row r="39">
          <cell r="A39" t="str">
            <v>Foreston Trends</v>
          </cell>
        </row>
        <row r="40">
          <cell r="A40" t="str">
            <v>Ginsey</v>
          </cell>
        </row>
        <row r="41">
          <cell r="A41" t="str">
            <v>Global Eagle</v>
          </cell>
        </row>
        <row r="42">
          <cell r="A42" t="str">
            <v>Harman</v>
          </cell>
        </row>
        <row r="43">
          <cell r="A43" t="str">
            <v>Hollander</v>
          </cell>
        </row>
        <row r="44">
          <cell r="A44" t="str">
            <v>Home Dynamix</v>
          </cell>
        </row>
        <row r="45">
          <cell r="A45" t="str">
            <v>India Connection</v>
          </cell>
        </row>
        <row r="46">
          <cell r="A46" t="str">
            <v>India Ink</v>
          </cell>
        </row>
        <row r="47">
          <cell r="A47" t="str">
            <v>Ivy Hill Home</v>
          </cell>
        </row>
        <row r="48">
          <cell r="A48" t="str">
            <v>Jabara</v>
          </cell>
        </row>
        <row r="49">
          <cell r="A49" t="str">
            <v>JLA Home</v>
          </cell>
        </row>
        <row r="50">
          <cell r="A50" t="str">
            <v>John Ritzenthaler Co</v>
          </cell>
        </row>
        <row r="51">
          <cell r="A51" t="str">
            <v>KAS Rugs</v>
          </cell>
        </row>
        <row r="52">
          <cell r="A52" t="str">
            <v>Kassatex Towels</v>
          </cell>
        </row>
        <row r="53">
          <cell r="A53" t="str">
            <v>Kay Dee Designs</v>
          </cell>
        </row>
        <row r="54">
          <cell r="A54" t="str">
            <v>Kemp &amp; Beatly</v>
          </cell>
        </row>
        <row r="55">
          <cell r="A55" t="str">
            <v>Kennedy</v>
          </cell>
        </row>
        <row r="56">
          <cell r="A56" t="str">
            <v>Kenney Mfgr</v>
          </cell>
        </row>
        <row r="57">
          <cell r="A57" t="str">
            <v>Lamont Limited</v>
          </cell>
        </row>
        <row r="58">
          <cell r="A58" t="str">
            <v>Leila's Linens</v>
          </cell>
        </row>
        <row r="59">
          <cell r="A59" t="str">
            <v>Lintex Linens</v>
          </cell>
        </row>
        <row r="60">
          <cell r="A60" t="str">
            <v>Louisville Bedding</v>
          </cell>
        </row>
        <row r="61">
          <cell r="A61" t="str">
            <v>Mahogany (RA Home Inc)</v>
          </cell>
        </row>
        <row r="62">
          <cell r="A62" t="str">
            <v>Manual Woodworkers</v>
          </cell>
        </row>
        <row r="63">
          <cell r="A63" t="str">
            <v>MOD Lifestyles</v>
          </cell>
        </row>
        <row r="64">
          <cell r="A64" t="str">
            <v>Mohawk</v>
          </cell>
        </row>
        <row r="65">
          <cell r="A65" t="str">
            <v>M-Style</v>
          </cell>
        </row>
        <row r="66">
          <cell r="A66" t="str">
            <v>Murval</v>
          </cell>
        </row>
        <row r="67">
          <cell r="A67" t="str">
            <v>MVP/Stein Mart Imports</v>
          </cell>
        </row>
        <row r="68">
          <cell r="A68" t="str">
            <v>Nap</v>
          </cell>
        </row>
        <row r="69">
          <cell r="A69" t="str">
            <v>Newport Layton</v>
          </cell>
        </row>
        <row r="70">
          <cell r="A70" t="str">
            <v>Nourison</v>
          </cell>
        </row>
        <row r="71">
          <cell r="A71" t="str">
            <v>Ovation Ind</v>
          </cell>
        </row>
        <row r="72">
          <cell r="A72" t="str">
            <v>Pacific Merchants</v>
          </cell>
        </row>
        <row r="73">
          <cell r="A73" t="str">
            <v>Park B. Smith</v>
          </cell>
        </row>
        <row r="74">
          <cell r="A74" t="str">
            <v>Peking Hanidcrafts</v>
          </cell>
        </row>
        <row r="75">
          <cell r="A75" t="str">
            <v>Planet Home</v>
          </cell>
        </row>
        <row r="76">
          <cell r="A76" t="str">
            <v>Rasa Home</v>
          </cell>
        </row>
        <row r="77">
          <cell r="A77" t="str">
            <v>Regence Home</v>
          </cell>
        </row>
        <row r="78">
          <cell r="A78" t="str">
            <v>Revere Mills</v>
          </cell>
        </row>
        <row r="79">
          <cell r="A79" t="str">
            <v>Rose Tree</v>
          </cell>
        </row>
        <row r="80">
          <cell r="A80" t="str">
            <v>S2 Resources</v>
          </cell>
        </row>
        <row r="81">
          <cell r="A81" t="str">
            <v>Sam Hedaya/HomeWear</v>
          </cell>
        </row>
        <row r="82">
          <cell r="A82" t="str">
            <v>Saparna</v>
          </cell>
        </row>
        <row r="83">
          <cell r="A83" t="str">
            <v>Saturday Knight</v>
          </cell>
        </row>
        <row r="84">
          <cell r="A84" t="str">
            <v>Scent-sation</v>
          </cell>
        </row>
        <row r="85">
          <cell r="A85" t="str">
            <v>Sherry Kline/Pacific Coast</v>
          </cell>
        </row>
        <row r="86">
          <cell r="A86" t="str">
            <v>Sleep Studio</v>
          </cell>
        </row>
        <row r="87">
          <cell r="A87" t="str">
            <v>SNA Textiles</v>
          </cell>
        </row>
        <row r="88">
          <cell r="A88" t="str">
            <v>Sunham</v>
          </cell>
        </row>
        <row r="89">
          <cell r="A89" t="str">
            <v>Suntex</v>
          </cell>
        </row>
        <row r="90">
          <cell r="A90" t="str">
            <v>Taymor</v>
          </cell>
        </row>
        <row r="91">
          <cell r="A91" t="str">
            <v>Thro</v>
          </cell>
        </row>
        <row r="92">
          <cell r="A92" t="str">
            <v>Town &amp; Country</v>
          </cell>
        </row>
        <row r="93">
          <cell r="A93" t="str">
            <v>Tradewinds Imports</v>
          </cell>
        </row>
        <row r="94">
          <cell r="A94" t="str">
            <v>Trendex</v>
          </cell>
        </row>
        <row r="95">
          <cell r="A95" t="str">
            <v>Tripar</v>
          </cell>
        </row>
        <row r="96">
          <cell r="A96" t="str">
            <v>Vantage</v>
          </cell>
        </row>
        <row r="97">
          <cell r="A97" t="str">
            <v>Venus</v>
          </cell>
        </row>
        <row r="98">
          <cell r="A98" t="str">
            <v>Warehouse 104/Coynes</v>
          </cell>
        </row>
        <row r="99">
          <cell r="A99" t="str">
            <v>Welcome Ind</v>
          </cell>
        </row>
        <row r="100">
          <cell r="A100" t="str">
            <v>West Point Stevens</v>
          </cell>
        </row>
        <row r="101">
          <cell r="A101" t="str">
            <v>Westgate</v>
          </cell>
        </row>
        <row r="399">
          <cell r="A399" t="str">
            <v>supplier</v>
          </cell>
        </row>
        <row r="400">
          <cell r="A400" t="str">
            <v>x</v>
          </cell>
        </row>
      </sheetData>
      <sheetData sheetId="4">
        <row r="3">
          <cell r="B3" t="str">
            <v>NO</v>
          </cell>
          <cell r="G3" t="str">
            <v>VIEW TICKET TYPES</v>
          </cell>
        </row>
        <row r="4">
          <cell r="B4" t="str">
            <v>HD</v>
          </cell>
          <cell r="G4" t="str">
            <v>HD-HOME DÉCOR</v>
          </cell>
        </row>
        <row r="5">
          <cell r="B5" t="str">
            <v>HT</v>
          </cell>
          <cell r="G5" t="str">
            <v>HT-HANG TAG</v>
          </cell>
        </row>
        <row r="6">
          <cell r="B6" t="str">
            <v>HU</v>
          </cell>
          <cell r="G6" t="str">
            <v>HU-HOME USE UPC</v>
          </cell>
        </row>
        <row r="7">
          <cell r="B7" t="str">
            <v>LB</v>
          </cell>
          <cell r="G7" t="str">
            <v>LB-LABEL</v>
          </cell>
        </row>
        <row r="8">
          <cell r="B8" t="str">
            <v>ML</v>
          </cell>
          <cell r="G8" t="str">
            <v>ML-MINI LABEL</v>
          </cell>
        </row>
        <row r="9">
          <cell r="B9" t="str">
            <v>MT</v>
          </cell>
          <cell r="G9" t="str">
            <v>MT-MINI TAG</v>
          </cell>
        </row>
        <row r="10">
          <cell r="G10" t="str">
            <v>NR- NOT REQUIRED</v>
          </cell>
        </row>
        <row r="27">
          <cell r="B27" t="str">
            <v>x</v>
          </cell>
          <cell r="G27" t="str">
            <v>x</v>
          </cell>
        </row>
      </sheetData>
      <sheetData sheetId="5">
        <row r="3">
          <cell r="B3">
            <v>479</v>
          </cell>
          <cell r="G3" t="str">
            <v xml:space="preserve"> VIEW HANGERS</v>
          </cell>
        </row>
        <row r="4">
          <cell r="B4">
            <v>484</v>
          </cell>
          <cell r="G4" t="str">
            <v>3329 17"COAT</v>
          </cell>
        </row>
        <row r="5">
          <cell r="B5">
            <v>485</v>
          </cell>
          <cell r="G5" t="str">
            <v>3329 19"COAT</v>
          </cell>
        </row>
        <row r="6">
          <cell r="B6">
            <v>498</v>
          </cell>
          <cell r="G6" t="str">
            <v>3T- 3 tiered -Bali</v>
          </cell>
        </row>
        <row r="7">
          <cell r="B7">
            <v>584</v>
          </cell>
          <cell r="G7" t="str">
            <v>479 BIG N TALL TOP</v>
          </cell>
        </row>
        <row r="8">
          <cell r="B8">
            <v>951</v>
          </cell>
          <cell r="G8" t="str">
            <v>484 ADULT TOP/DRESS</v>
          </cell>
        </row>
        <row r="9">
          <cell r="B9">
            <v>959</v>
          </cell>
          <cell r="G9" t="str">
            <v>484/6012 COMBO</v>
          </cell>
        </row>
        <row r="10">
          <cell r="B10">
            <v>3329</v>
          </cell>
          <cell r="G10" t="str">
            <v>485 CHILD TOP/DRESS</v>
          </cell>
        </row>
        <row r="11">
          <cell r="B11">
            <v>6008</v>
          </cell>
          <cell r="G11" t="str">
            <v>485/1100 CHILDREN</v>
          </cell>
        </row>
        <row r="12">
          <cell r="B12">
            <v>6010</v>
          </cell>
          <cell r="G12" t="str">
            <v>498 INFANT TOP/DRESS</v>
          </cell>
        </row>
        <row r="13">
          <cell r="B13">
            <v>6012</v>
          </cell>
          <cell r="G13" t="str">
            <v>498/1004 INFANT COMBO</v>
          </cell>
        </row>
        <row r="14">
          <cell r="B14">
            <v>6014</v>
          </cell>
          <cell r="G14" t="str">
            <v>498/1100 TODDLER</v>
          </cell>
        </row>
        <row r="15">
          <cell r="B15" t="str">
            <v>3 tier</v>
          </cell>
          <cell r="G15" t="str">
            <v>584 SWEATER</v>
          </cell>
        </row>
        <row r="16">
          <cell r="B16" t="str">
            <v>484/6012</v>
          </cell>
          <cell r="G16" t="str">
            <v>6008 INFANT BOTT</v>
          </cell>
        </row>
        <row r="17">
          <cell r="B17" t="str">
            <v>485/1100</v>
          </cell>
          <cell r="G17" t="str">
            <v>6010 CHILD BOTT</v>
          </cell>
        </row>
        <row r="18">
          <cell r="B18" t="str">
            <v>498/1004</v>
          </cell>
          <cell r="G18" t="str">
            <v>6012 ADULT BOTT</v>
          </cell>
        </row>
        <row r="19">
          <cell r="B19" t="str">
            <v>498/1100</v>
          </cell>
          <cell r="G19" t="str">
            <v>6014 BIG N TALL BOTT</v>
          </cell>
        </row>
        <row r="20">
          <cell r="B20" t="str">
            <v>GS 19</v>
          </cell>
          <cell r="G20" t="str">
            <v>951 INFANT 1 HANGER SET</v>
          </cell>
        </row>
        <row r="21">
          <cell r="B21" t="str">
            <v>J</v>
          </cell>
          <cell r="G21" t="str">
            <v>959 TODDLER 1 HANGER SET</v>
          </cell>
        </row>
        <row r="22">
          <cell r="B22" t="str">
            <v>NO</v>
          </cell>
          <cell r="G22" t="str">
            <v>GS19 BRA/PANTY</v>
          </cell>
        </row>
        <row r="23">
          <cell r="B23" t="str">
            <v>PLSTC SUIT</v>
          </cell>
          <cell r="G23" t="str">
            <v>J HANGERS-Thermals</v>
          </cell>
        </row>
        <row r="24">
          <cell r="B24" t="str">
            <v>VP 277</v>
          </cell>
          <cell r="G24" t="str">
            <v>NO</v>
          </cell>
        </row>
        <row r="25">
          <cell r="B25">
            <v>999</v>
          </cell>
          <cell r="G25" t="str">
            <v>PLASTIC SUIT</v>
          </cell>
        </row>
        <row r="26">
          <cell r="G26" t="str">
            <v>VP277 ADULT PADDED TOP</v>
          </cell>
        </row>
        <row r="27">
          <cell r="G27" t="str">
            <v>999 VENDOR SPECIALTY</v>
          </cell>
        </row>
        <row r="42">
          <cell r="B42" t="str">
            <v>X</v>
          </cell>
          <cell r="G42" t="str">
            <v>x</v>
          </cell>
        </row>
      </sheetData>
      <sheetData sheetId="6">
        <row r="3">
          <cell r="B3" t="str">
            <v>ADVERTISED</v>
          </cell>
        </row>
        <row r="4">
          <cell r="B4" t="str">
            <v>FABULOUS FIND</v>
          </cell>
        </row>
        <row r="5">
          <cell r="B5" t="str">
            <v>20% CHARGEBACK IF NOT SHIPPED COMPLETE WITHIN SHIP WINDOW.</v>
          </cell>
        </row>
        <row r="6">
          <cell r="B6" t="str">
            <v>ANIMAL</v>
          </cell>
        </row>
        <row r="7">
          <cell r="B7" t="str">
            <v>BLACK/WHITE/RED</v>
          </cell>
        </row>
        <row r="8">
          <cell r="B8" t="str">
            <v>BOUTIQUE ESSENTIAL LABELS</v>
          </cell>
        </row>
        <row r="9">
          <cell r="B9" t="str">
            <v>DO NOT EDI BULK</v>
          </cell>
        </row>
        <row r="10">
          <cell r="B10" t="str">
            <v>DO NOT PACK TO STORE BKDWNS</v>
          </cell>
        </row>
        <row r="11">
          <cell r="B11" t="str">
            <v>FABULOUS FIND</v>
          </cell>
        </row>
        <row r="12">
          <cell r="B12" t="str">
            <v>FLAT PACK</v>
          </cell>
        </row>
        <row r="13">
          <cell r="B13" t="str">
            <v>GOLD</v>
          </cell>
        </row>
        <row r="14">
          <cell r="B14" t="str">
            <v>HANDBAGS MUST BE STUFFED</v>
          </cell>
        </row>
        <row r="15">
          <cell r="B15" t="str">
            <v>HOLD OFF FLOOR</v>
          </cell>
        </row>
        <row r="16">
          <cell r="B16" t="str">
            <v>MUST BE 18"  PLUS 3" EXTENDOR</v>
          </cell>
        </row>
        <row r="17">
          <cell r="B17" t="str">
            <v>MUST BE ON HANGERS</v>
          </cell>
        </row>
        <row r="18">
          <cell r="B18" t="str">
            <v>MUST BE PRETICKETED</v>
          </cell>
        </row>
        <row r="19">
          <cell r="B19" t="str">
            <v>MUST COME IN AN INDIV APPROV BOX</v>
          </cell>
        </row>
        <row r="20">
          <cell r="B20" t="str">
            <v>MUST HAVE ALAN FLUSSER LABELING</v>
          </cell>
        </row>
        <row r="21">
          <cell r="B21" t="str">
            <v>NEW STORE</v>
          </cell>
        </row>
        <row r="22">
          <cell r="B22" t="str">
            <v>PEARL</v>
          </cell>
        </row>
        <row r="23">
          <cell r="B23" t="str">
            <v>PECK N PECK LABEL</v>
          </cell>
        </row>
        <row r="24">
          <cell r="B24" t="str">
            <v>PENDING APPROVAL OF TOP SAMPLE</v>
          </cell>
        </row>
        <row r="25">
          <cell r="B25" t="str">
            <v>RUSH</v>
          </cell>
        </row>
        <row r="26">
          <cell r="B26" t="str">
            <v>SEASONAL COLOR</v>
          </cell>
        </row>
        <row r="27">
          <cell r="B27" t="str">
            <v>SILVER</v>
          </cell>
        </row>
        <row r="28">
          <cell r="B28" t="str">
            <v>SPECIAL ORDER FOR:</v>
          </cell>
        </row>
        <row r="29">
          <cell r="B29" t="str">
            <v>STUFF WITH PAPER</v>
          </cell>
        </row>
        <row r="30">
          <cell r="B30" t="str">
            <v>TOC</v>
          </cell>
        </row>
        <row r="31">
          <cell r="B31" t="str">
            <v>TOWER</v>
          </cell>
        </row>
        <row r="32">
          <cell r="B32" t="str">
            <v>UNNEST LUGGAGE</v>
          </cell>
        </row>
        <row r="33">
          <cell r="B33" t="str">
            <v>ALL NECKS MUST BE 18" PLUS 3" EXTENDER</v>
          </cell>
        </row>
        <row r="34">
          <cell r="B34" t="str">
            <v>SEED HANGERS</v>
          </cell>
        </row>
        <row r="35">
          <cell r="B35" t="str">
            <v>DIFF TYPE  1</v>
          </cell>
        </row>
        <row r="36">
          <cell r="B36" t="str">
            <v>DIFF TYPE  2</v>
          </cell>
        </row>
        <row r="37">
          <cell r="B37" t="str">
            <v>DIFF TYPE  3</v>
          </cell>
        </row>
        <row r="38">
          <cell r="B38" t="str">
            <v>DIFF TYPE  4</v>
          </cell>
        </row>
        <row r="39">
          <cell r="B39" t="str">
            <v>x</v>
          </cell>
        </row>
        <row r="40">
          <cell r="B40" t="str">
            <v>x</v>
          </cell>
        </row>
        <row r="41">
          <cell r="B41" t="str">
            <v>x</v>
          </cell>
        </row>
        <row r="42">
          <cell r="B42" t="str">
            <v>x</v>
          </cell>
        </row>
        <row r="43">
          <cell r="B43" t="str">
            <v>x</v>
          </cell>
        </row>
        <row r="44">
          <cell r="B44" t="str">
            <v>x</v>
          </cell>
        </row>
        <row r="45">
          <cell r="B45" t="str">
            <v>X</v>
          </cell>
        </row>
        <row r="46">
          <cell r="B46" t="str">
            <v>X</v>
          </cell>
        </row>
        <row r="47">
          <cell r="B47" t="str">
            <v>X</v>
          </cell>
        </row>
        <row r="48">
          <cell r="B48" t="str">
            <v>X</v>
          </cell>
        </row>
        <row r="49">
          <cell r="B49" t="str">
            <v>X</v>
          </cell>
        </row>
        <row r="50">
          <cell r="B50" t="str">
            <v>X</v>
          </cell>
        </row>
        <row r="51">
          <cell r="B51" t="str">
            <v>X</v>
          </cell>
        </row>
        <row r="52">
          <cell r="B52" t="str">
            <v>X</v>
          </cell>
        </row>
        <row r="53">
          <cell r="B53" t="str">
            <v>X</v>
          </cell>
        </row>
        <row r="54">
          <cell r="B54" t="str">
            <v>x</v>
          </cell>
        </row>
      </sheetData>
      <sheetData sheetId="7">
        <row r="2">
          <cell r="B2" t="str">
            <v>10% CHARGEBACK IF NOT SHIPPED COMPLETE WITHIN SHIP WINDOW.</v>
          </cell>
          <cell r="K2" t="str">
            <v>National Brand</v>
          </cell>
          <cell r="P2" t="str">
            <v>NET 15</v>
          </cell>
          <cell r="R2" t="str">
            <v>PICK</v>
          </cell>
          <cell r="T2" t="str">
            <v>YES</v>
          </cell>
          <cell r="AF2" t="str">
            <v>COLOR</v>
          </cell>
          <cell r="AH2" t="str">
            <v>UCC 12 (12 digit UPC)</v>
          </cell>
          <cell r="AK2" t="str">
            <v>TOP</v>
          </cell>
          <cell r="AN2" t="str">
            <v>PICK</v>
          </cell>
          <cell r="AQ2" t="str">
            <v>PICK</v>
          </cell>
          <cell r="AS2" t="str">
            <v>PICK</v>
          </cell>
          <cell r="AU2" t="str">
            <v>OPTIONAL</v>
          </cell>
          <cell r="AY2">
            <v>1401</v>
          </cell>
          <cell r="AZ2" t="str">
            <v>1-GOOD</v>
          </cell>
          <cell r="BB2" t="str">
            <v>YES</v>
          </cell>
          <cell r="BD2" t="str">
            <v>UPC</v>
          </cell>
          <cell r="BF2" t="str">
            <v>ATTACHED</v>
          </cell>
          <cell r="BG2">
            <v>1</v>
          </cell>
          <cell r="BI2">
            <v>1</v>
          </cell>
          <cell r="BL2">
            <v>952</v>
          </cell>
          <cell r="BN2" t="str">
            <v>W'HOUSE</v>
          </cell>
          <cell r="BR2" t="str">
            <v>YES</v>
          </cell>
        </row>
        <row r="3">
          <cell r="B3" t="str">
            <v>15% CHARGEBACK IF NOT SHIPPED COMPLETE WITHIN SHIP WINDOW.</v>
          </cell>
          <cell r="I3" t="str">
            <v>AF Afghanistan</v>
          </cell>
          <cell r="K3" t="str">
            <v>Non-Branded</v>
          </cell>
          <cell r="P3" t="str">
            <v>NET 30</v>
          </cell>
          <cell r="R3" t="str">
            <v>JAN</v>
          </cell>
          <cell r="T3" t="str">
            <v>NO</v>
          </cell>
          <cell r="AC3" t="str">
            <v>1 Prepaid Freight - Destination</v>
          </cell>
          <cell r="AF3" t="str">
            <v>SIZE</v>
          </cell>
          <cell r="AH3" t="str">
            <v>UCC 14 (14 digit UPC)</v>
          </cell>
          <cell r="AK3" t="str">
            <v>BTM</v>
          </cell>
          <cell r="AN3" t="str">
            <v>NB</v>
          </cell>
          <cell r="AQ3">
            <v>100</v>
          </cell>
          <cell r="AS3">
            <v>1</v>
          </cell>
          <cell r="AU3" t="str">
            <v>CLO  Close Out</v>
          </cell>
          <cell r="AY3" t="str">
            <v>X</v>
          </cell>
          <cell r="AZ3" t="str">
            <v>2-BETTER</v>
          </cell>
          <cell r="BB3" t="str">
            <v>NO</v>
          </cell>
          <cell r="BD3" t="str">
            <v>VEND MDL</v>
          </cell>
          <cell r="BF3" t="str">
            <v>INOVIS</v>
          </cell>
          <cell r="BG3">
            <v>2</v>
          </cell>
          <cell r="BI3">
            <v>2</v>
          </cell>
          <cell r="BL3">
            <v>9521</v>
          </cell>
          <cell r="BN3" t="str">
            <v>STORE</v>
          </cell>
          <cell r="BR3" t="str">
            <v>NO</v>
          </cell>
        </row>
        <row r="4">
          <cell r="B4" t="str">
            <v>20% CHARGEBACK IF NOT SHIPPED COMPLETE WITHIN SHIP WINDOW.</v>
          </cell>
          <cell r="I4" t="str">
            <v>AL Albania</v>
          </cell>
          <cell r="K4" t="str">
            <v>2 A Tee</v>
          </cell>
          <cell r="P4" t="str">
            <v>NET 45</v>
          </cell>
          <cell r="R4" t="str">
            <v>FEB</v>
          </cell>
          <cell r="AC4" t="str">
            <v>2 Prepaid and Add - Destination</v>
          </cell>
          <cell r="AF4" t="str">
            <v>SCHOOLS</v>
          </cell>
          <cell r="AH4" t="str">
            <v>EAN (13 digit)</v>
          </cell>
          <cell r="AK4" t="str">
            <v>JKT</v>
          </cell>
          <cell r="AN4" t="str">
            <v>ARB</v>
          </cell>
          <cell r="AQ4">
            <v>101</v>
          </cell>
          <cell r="AS4">
            <v>2</v>
          </cell>
          <cell r="AU4" t="str">
            <v>CSP  Customer Service</v>
          </cell>
          <cell r="AZ4" t="str">
            <v>3-BEST</v>
          </cell>
          <cell r="BB4" t="str">
            <v>EXEMPT</v>
          </cell>
          <cell r="BF4" t="str">
            <v>EDI</v>
          </cell>
          <cell r="BG4">
            <v>3</v>
          </cell>
          <cell r="BI4">
            <v>3</v>
          </cell>
          <cell r="BL4">
            <v>953</v>
          </cell>
          <cell r="BR4" t="str">
            <v>EXEMPT</v>
          </cell>
        </row>
        <row r="5">
          <cell r="B5" t="str">
            <v>25% CHARGEBACK IF NOT SHIPPED COMPLETE WITHIN SHIP WINDOW.</v>
          </cell>
          <cell r="I5" t="str">
            <v>DZ Algeria</v>
          </cell>
          <cell r="K5" t="str">
            <v>5 Diamond</v>
          </cell>
          <cell r="P5" t="str">
            <v>NET 60</v>
          </cell>
          <cell r="R5" t="str">
            <v>MARCH</v>
          </cell>
          <cell r="AC5" t="str">
            <v>3 Collect - Destination</v>
          </cell>
          <cell r="AF5" t="str">
            <v>LETTERS</v>
          </cell>
          <cell r="AH5" t="str">
            <v>ISBN (books)</v>
          </cell>
          <cell r="AK5" t="str">
            <v>DRS</v>
          </cell>
          <cell r="AN5" t="str">
            <v>BRB</v>
          </cell>
          <cell r="AQ5">
            <v>102</v>
          </cell>
          <cell r="AS5">
            <v>3</v>
          </cell>
          <cell r="AU5" t="str">
            <v>EXE  Executive Buy</v>
          </cell>
          <cell r="AZ5" t="str">
            <v>X</v>
          </cell>
          <cell r="BG5">
            <v>4</v>
          </cell>
          <cell r="BI5">
            <v>4</v>
          </cell>
          <cell r="BL5">
            <v>9531</v>
          </cell>
          <cell r="BR5" t="str">
            <v>SEED</v>
          </cell>
        </row>
        <row r="6">
          <cell r="I6" t="str">
            <v>AS American Samoa</v>
          </cell>
          <cell r="K6" t="str">
            <v>Alan Flusser</v>
          </cell>
          <cell r="P6" t="str">
            <v>NET 10 EOM +30</v>
          </cell>
          <cell r="R6" t="str">
            <v>APRIL</v>
          </cell>
          <cell r="AC6" t="str">
            <v xml:space="preserve">A Always Charge the Vendor - Origin </v>
          </cell>
          <cell r="AF6" t="str">
            <v>POWER</v>
          </cell>
          <cell r="AH6" t="str">
            <v>x</v>
          </cell>
          <cell r="AK6" t="str">
            <v>SET</v>
          </cell>
          <cell r="AN6" t="str">
            <v>X</v>
          </cell>
          <cell r="AQ6">
            <v>103</v>
          </cell>
          <cell r="AS6">
            <v>4</v>
          </cell>
          <cell r="AU6" t="str">
            <v>PRO  Program Buy</v>
          </cell>
          <cell r="BG6">
            <v>5</v>
          </cell>
          <cell r="BI6">
            <v>5</v>
          </cell>
          <cell r="BL6">
            <v>954</v>
          </cell>
        </row>
        <row r="7">
          <cell r="I7" t="str">
            <v>AD Andorra</v>
          </cell>
          <cell r="K7" t="str">
            <v>Andre Oliver</v>
          </cell>
          <cell r="P7" t="str">
            <v>x</v>
          </cell>
          <cell r="R7" t="str">
            <v>MAY</v>
          </cell>
          <cell r="AC7" t="str">
            <v>C Consignee Account - Destination</v>
          </cell>
          <cell r="AF7" t="str">
            <v>SCENT</v>
          </cell>
          <cell r="AH7" t="str">
            <v>x</v>
          </cell>
          <cell r="AK7" t="str">
            <v>X</v>
          </cell>
          <cell r="AQ7">
            <v>104</v>
          </cell>
          <cell r="AS7">
            <v>5</v>
          </cell>
          <cell r="AU7" t="str">
            <v>RSH  Rush Order</v>
          </cell>
          <cell r="BG7">
            <v>6</v>
          </cell>
          <cell r="BI7">
            <v>6</v>
          </cell>
          <cell r="BL7">
            <v>9541</v>
          </cell>
        </row>
        <row r="8">
          <cell r="I8" t="str">
            <v>AO Angola</v>
          </cell>
          <cell r="K8" t="str">
            <v>Bamboo Traders</v>
          </cell>
          <cell r="R8" t="str">
            <v>JUNE</v>
          </cell>
          <cell r="AC8" t="str">
            <v>4 Collect - Origin</v>
          </cell>
          <cell r="AF8" t="str">
            <v>X</v>
          </cell>
          <cell r="AH8" t="str">
            <v>x</v>
          </cell>
          <cell r="AK8" t="str">
            <v>X</v>
          </cell>
          <cell r="AQ8">
            <v>105</v>
          </cell>
          <cell r="AS8">
            <v>6</v>
          </cell>
          <cell r="AU8" t="str">
            <v>x</v>
          </cell>
          <cell r="BG8">
            <v>7</v>
          </cell>
          <cell r="BI8">
            <v>7</v>
          </cell>
          <cell r="BL8">
            <v>940</v>
          </cell>
        </row>
        <row r="9">
          <cell r="I9" t="str">
            <v>AI Anguilla</v>
          </cell>
          <cell r="K9" t="str">
            <v>Birch Hill</v>
          </cell>
          <cell r="R9" t="str">
            <v>JULY</v>
          </cell>
          <cell r="AC9" t="str">
            <v>5 Prepaid and Add - Origin</v>
          </cell>
          <cell r="AF9" t="str">
            <v>X</v>
          </cell>
          <cell r="AH9" t="str">
            <v>x</v>
          </cell>
          <cell r="AK9" t="str">
            <v>X</v>
          </cell>
          <cell r="AQ9">
            <v>111</v>
          </cell>
          <cell r="AS9">
            <v>7</v>
          </cell>
          <cell r="AU9" t="str">
            <v>x</v>
          </cell>
          <cell r="BG9">
            <v>8</v>
          </cell>
          <cell r="BI9">
            <v>8</v>
          </cell>
          <cell r="BL9">
            <v>990</v>
          </cell>
        </row>
        <row r="10">
          <cell r="I10" t="str">
            <v>AQ Antarctica</v>
          </cell>
          <cell r="K10" t="str">
            <v>Boutique Essentials</v>
          </cell>
          <cell r="R10" t="str">
            <v>AUG</v>
          </cell>
          <cell r="AC10" t="str">
            <v>6 Prepaid Freight - Origin</v>
          </cell>
          <cell r="AF10" t="str">
            <v>X</v>
          </cell>
          <cell r="AH10" t="str">
            <v>x</v>
          </cell>
          <cell r="AK10" t="str">
            <v>X</v>
          </cell>
          <cell r="AQ10">
            <v>112</v>
          </cell>
          <cell r="AS10">
            <v>8</v>
          </cell>
          <cell r="AU10" t="str">
            <v>x</v>
          </cell>
          <cell r="BG10">
            <v>9</v>
          </cell>
          <cell r="BI10">
            <v>9</v>
          </cell>
          <cell r="BL10">
            <v>9901</v>
          </cell>
        </row>
        <row r="11">
          <cell r="I11" t="str">
            <v>AG Antigua And Barbuda</v>
          </cell>
          <cell r="K11" t="str">
            <v>Clearwater Outfitters</v>
          </cell>
          <cell r="R11" t="str">
            <v>SEPT</v>
          </cell>
          <cell r="AC11" t="str">
            <v xml:space="preserve">X </v>
          </cell>
          <cell r="AF11" t="str">
            <v>X</v>
          </cell>
          <cell r="AQ11">
            <v>200</v>
          </cell>
          <cell r="AS11">
            <v>9</v>
          </cell>
          <cell r="AU11" t="str">
            <v>x</v>
          </cell>
          <cell r="BG11">
            <v>10</v>
          </cell>
          <cell r="BI11">
            <v>10</v>
          </cell>
          <cell r="BL11">
            <v>9402</v>
          </cell>
        </row>
        <row r="12">
          <cell r="I12" t="str">
            <v>AR Argentina</v>
          </cell>
          <cell r="K12" t="str">
            <v>Ella Rose</v>
          </cell>
          <cell r="R12" t="str">
            <v>OCT</v>
          </cell>
          <cell r="AC12" t="str">
            <v xml:space="preserve">X </v>
          </cell>
          <cell r="AF12" t="str">
            <v>X</v>
          </cell>
          <cell r="AQ12">
            <v>204</v>
          </cell>
          <cell r="AS12">
            <v>100</v>
          </cell>
          <cell r="BG12">
            <v>11</v>
          </cell>
          <cell r="BI12">
            <v>11</v>
          </cell>
          <cell r="BL12">
            <v>901</v>
          </cell>
        </row>
        <row r="13">
          <cell r="I13" t="str">
            <v>AM Armenia</v>
          </cell>
          <cell r="K13" t="str">
            <v>Isabella DeMarco</v>
          </cell>
          <cell r="R13" t="str">
            <v>NOV</v>
          </cell>
          <cell r="AC13" t="str">
            <v xml:space="preserve">X </v>
          </cell>
          <cell r="AQ13">
            <v>205</v>
          </cell>
          <cell r="AS13">
            <v>101</v>
          </cell>
          <cell r="BG13">
            <v>12</v>
          </cell>
          <cell r="BI13">
            <v>12</v>
          </cell>
          <cell r="BL13">
            <v>9011</v>
          </cell>
        </row>
        <row r="14">
          <cell r="I14" t="str">
            <v>AW Aruba</v>
          </cell>
          <cell r="K14" t="str">
            <v>Island Republic</v>
          </cell>
          <cell r="R14" t="str">
            <v>DEC</v>
          </cell>
          <cell r="AC14" t="str">
            <v xml:space="preserve">X </v>
          </cell>
          <cell r="AQ14">
            <v>206</v>
          </cell>
          <cell r="AS14">
            <v>102</v>
          </cell>
          <cell r="BG14">
            <v>13</v>
          </cell>
          <cell r="BI14">
            <v>13</v>
          </cell>
          <cell r="BL14">
            <v>921</v>
          </cell>
        </row>
        <row r="15">
          <cell r="I15" t="str">
            <v>AU Australia</v>
          </cell>
          <cell r="K15" t="str">
            <v>Josephine</v>
          </cell>
          <cell r="AQ15">
            <v>207</v>
          </cell>
          <cell r="AS15">
            <v>103</v>
          </cell>
          <cell r="BG15">
            <v>14</v>
          </cell>
          <cell r="BI15">
            <v>14</v>
          </cell>
          <cell r="BL15">
            <v>9211</v>
          </cell>
        </row>
        <row r="16">
          <cell r="I16" t="str">
            <v>AT Austria</v>
          </cell>
          <cell r="K16" t="str">
            <v>Lark Lane</v>
          </cell>
          <cell r="AQ16">
            <v>208</v>
          </cell>
          <cell r="AS16">
            <v>104</v>
          </cell>
          <cell r="BG16">
            <v>15</v>
          </cell>
          <cell r="BI16">
            <v>15</v>
          </cell>
          <cell r="BL16">
            <v>950</v>
          </cell>
        </row>
        <row r="17">
          <cell r="I17" t="str">
            <v>AZ Azerbaijan</v>
          </cell>
          <cell r="K17" t="str">
            <v>Mainbocher Cashmere</v>
          </cell>
          <cell r="AQ17">
            <v>300</v>
          </cell>
          <cell r="AS17">
            <v>105</v>
          </cell>
          <cell r="BL17">
            <v>9501</v>
          </cell>
        </row>
        <row r="18">
          <cell r="I18" t="str">
            <v>BS Bahamas</v>
          </cell>
          <cell r="K18" t="str">
            <v>Peck  Peck</v>
          </cell>
          <cell r="AQ18">
            <v>306</v>
          </cell>
          <cell r="AS18">
            <v>111</v>
          </cell>
          <cell r="BL18">
            <v>951</v>
          </cell>
        </row>
        <row r="19">
          <cell r="I19" t="str">
            <v>BH Bahrain</v>
          </cell>
          <cell r="K19" t="str">
            <v>Scott Taylor</v>
          </cell>
          <cell r="AQ19">
            <v>307</v>
          </cell>
          <cell r="AS19">
            <v>112</v>
          </cell>
          <cell r="BL19">
            <v>9511</v>
          </cell>
        </row>
        <row r="20">
          <cell r="I20" t="str">
            <v>BD Bangladesh</v>
          </cell>
          <cell r="K20" t="str">
            <v>Sette Ponte</v>
          </cell>
          <cell r="AQ20">
            <v>308</v>
          </cell>
          <cell r="AS20">
            <v>200</v>
          </cell>
          <cell r="BL20">
            <v>9401</v>
          </cell>
        </row>
        <row r="21">
          <cell r="I21" t="str">
            <v>BB Barbados</v>
          </cell>
          <cell r="K21" t="str">
            <v>T. Harris</v>
          </cell>
          <cell r="AQ21">
            <v>309</v>
          </cell>
          <cell r="AS21">
            <v>204</v>
          </cell>
          <cell r="BL21">
            <v>980</v>
          </cell>
        </row>
        <row r="22">
          <cell r="I22" t="str">
            <v>BY Belarus</v>
          </cell>
          <cell r="K22" t="str">
            <v>Victor Costa</v>
          </cell>
          <cell r="AQ22">
            <v>310</v>
          </cell>
          <cell r="AS22">
            <v>205</v>
          </cell>
          <cell r="BL22">
            <v>9801</v>
          </cell>
        </row>
        <row r="23">
          <cell r="I23" t="str">
            <v>BE Belgium</v>
          </cell>
          <cell r="K23" t="str">
            <v>x</v>
          </cell>
          <cell r="AQ23">
            <v>311</v>
          </cell>
          <cell r="AS23">
            <v>206</v>
          </cell>
        </row>
        <row r="24">
          <cell r="I24" t="str">
            <v>BZ Belize</v>
          </cell>
          <cell r="K24" t="str">
            <v>x</v>
          </cell>
          <cell r="AQ24">
            <v>312</v>
          </cell>
          <cell r="AS24">
            <v>207</v>
          </cell>
        </row>
        <row r="25">
          <cell r="I25" t="str">
            <v>BJ Benin</v>
          </cell>
          <cell r="K25" t="str">
            <v>x</v>
          </cell>
          <cell r="AQ25">
            <v>313</v>
          </cell>
          <cell r="AS25">
            <v>208</v>
          </cell>
        </row>
        <row r="26">
          <cell r="I26" t="str">
            <v>BM Bermuda</v>
          </cell>
          <cell r="K26" t="str">
            <v>x</v>
          </cell>
          <cell r="AQ26">
            <v>314</v>
          </cell>
          <cell r="AS26">
            <v>300</v>
          </cell>
        </row>
        <row r="27">
          <cell r="I27" t="str">
            <v>BT Bhutan</v>
          </cell>
          <cell r="K27" t="str">
            <v>x</v>
          </cell>
          <cell r="AQ27">
            <v>400</v>
          </cell>
          <cell r="AS27">
            <v>306</v>
          </cell>
        </row>
        <row r="28">
          <cell r="I28" t="str">
            <v>BO Bolivia</v>
          </cell>
          <cell r="K28" t="str">
            <v>x</v>
          </cell>
          <cell r="AQ28">
            <v>401</v>
          </cell>
          <cell r="AS28">
            <v>307</v>
          </cell>
        </row>
        <row r="29">
          <cell r="I29" t="str">
            <v>BA Bosnia And Herzegowina</v>
          </cell>
          <cell r="K29" t="str">
            <v>x</v>
          </cell>
          <cell r="AQ29">
            <v>402</v>
          </cell>
          <cell r="AS29">
            <v>308</v>
          </cell>
        </row>
        <row r="30">
          <cell r="I30" t="str">
            <v>BW Botswana</v>
          </cell>
          <cell r="K30" t="str">
            <v>x</v>
          </cell>
          <cell r="AQ30">
            <v>402</v>
          </cell>
          <cell r="AS30">
            <v>309</v>
          </cell>
        </row>
        <row r="31">
          <cell r="I31" t="str">
            <v>BV Bouvet Island</v>
          </cell>
          <cell r="K31" t="str">
            <v>x</v>
          </cell>
          <cell r="AQ31">
            <v>402</v>
          </cell>
          <cell r="AS31">
            <v>310</v>
          </cell>
        </row>
        <row r="32">
          <cell r="I32" t="str">
            <v>BR Brazil</v>
          </cell>
          <cell r="K32" t="str">
            <v>x</v>
          </cell>
          <cell r="AQ32">
            <v>402</v>
          </cell>
          <cell r="AS32">
            <v>311</v>
          </cell>
        </row>
        <row r="33">
          <cell r="I33" t="str">
            <v>IO British Indian Ocean Territory</v>
          </cell>
          <cell r="K33" t="str">
            <v>x</v>
          </cell>
          <cell r="AQ33">
            <v>402</v>
          </cell>
          <cell r="AS33">
            <v>312</v>
          </cell>
        </row>
        <row r="34">
          <cell r="I34" t="str">
            <v>BN Brunei Darussalam</v>
          </cell>
          <cell r="K34" t="str">
            <v>x</v>
          </cell>
          <cell r="AQ34">
            <v>410</v>
          </cell>
          <cell r="AS34">
            <v>313</v>
          </cell>
        </row>
        <row r="35">
          <cell r="I35" t="str">
            <v>BG Bulgaria</v>
          </cell>
          <cell r="K35" t="str">
            <v>x</v>
          </cell>
          <cell r="AQ35">
            <v>411</v>
          </cell>
          <cell r="AS35">
            <v>314</v>
          </cell>
        </row>
        <row r="36">
          <cell r="I36" t="str">
            <v>BF Burkina Faso</v>
          </cell>
          <cell r="K36" t="str">
            <v>x</v>
          </cell>
          <cell r="AQ36">
            <v>412</v>
          </cell>
          <cell r="AS36">
            <v>400</v>
          </cell>
        </row>
        <row r="37">
          <cell r="I37" t="str">
            <v>BI Burundi</v>
          </cell>
          <cell r="K37" t="str">
            <v>x</v>
          </cell>
          <cell r="AQ37">
            <v>501</v>
          </cell>
          <cell r="AS37">
            <v>401</v>
          </cell>
        </row>
        <row r="38">
          <cell r="I38" t="str">
            <v>KH Cambodia</v>
          </cell>
          <cell r="K38" t="str">
            <v>x</v>
          </cell>
          <cell r="AQ38">
            <v>502</v>
          </cell>
          <cell r="AS38">
            <v>410</v>
          </cell>
        </row>
        <row r="39">
          <cell r="I39" t="str">
            <v>CM Cameroon</v>
          </cell>
          <cell r="K39" t="str">
            <v>x</v>
          </cell>
          <cell r="AQ39">
            <v>503</v>
          </cell>
          <cell r="AS39">
            <v>411</v>
          </cell>
        </row>
        <row r="40">
          <cell r="I40" t="str">
            <v>CA Canada</v>
          </cell>
          <cell r="K40" t="str">
            <v>x</v>
          </cell>
          <cell r="AQ40">
            <v>504</v>
          </cell>
          <cell r="AS40">
            <v>412</v>
          </cell>
        </row>
        <row r="41">
          <cell r="I41" t="str">
            <v>CV Cape Verde</v>
          </cell>
          <cell r="K41" t="str">
            <v>x</v>
          </cell>
          <cell r="AQ41">
            <v>505</v>
          </cell>
          <cell r="AS41">
            <v>501</v>
          </cell>
        </row>
        <row r="42">
          <cell r="I42" t="str">
            <v>KY Cayman Islands</v>
          </cell>
          <cell r="K42" t="str">
            <v>x</v>
          </cell>
          <cell r="AQ42">
            <v>506</v>
          </cell>
          <cell r="AS42">
            <v>502</v>
          </cell>
        </row>
        <row r="43">
          <cell r="I43" t="str">
            <v>CF Central African Republic</v>
          </cell>
          <cell r="K43" t="str">
            <v>x</v>
          </cell>
          <cell r="AQ43">
            <v>507</v>
          </cell>
          <cell r="AS43">
            <v>503</v>
          </cell>
        </row>
        <row r="44">
          <cell r="I44" t="str">
            <v>TD Chad</v>
          </cell>
          <cell r="K44" t="str">
            <v>x</v>
          </cell>
          <cell r="AQ44">
            <v>508</v>
          </cell>
          <cell r="AS44">
            <v>504</v>
          </cell>
        </row>
        <row r="45">
          <cell r="I45" t="str">
            <v>CL Chile</v>
          </cell>
          <cell r="K45" t="str">
            <v>x</v>
          </cell>
          <cell r="AQ45">
            <v>509</v>
          </cell>
          <cell r="AS45">
            <v>505</v>
          </cell>
        </row>
        <row r="46">
          <cell r="I46" t="str">
            <v>CN China</v>
          </cell>
          <cell r="K46" t="str">
            <v>x</v>
          </cell>
          <cell r="AQ46">
            <v>509</v>
          </cell>
          <cell r="AS46">
            <v>506</v>
          </cell>
        </row>
        <row r="47">
          <cell r="I47" t="str">
            <v>CX Christmas Island</v>
          </cell>
          <cell r="K47" t="str">
            <v>x</v>
          </cell>
          <cell r="AQ47">
            <v>509</v>
          </cell>
          <cell r="AS47">
            <v>507</v>
          </cell>
        </row>
        <row r="48">
          <cell r="I48" t="str">
            <v>CC Cocos (Keeling) Islands</v>
          </cell>
          <cell r="K48" t="str">
            <v>x</v>
          </cell>
          <cell r="AQ48">
            <v>509</v>
          </cell>
          <cell r="AS48">
            <v>508</v>
          </cell>
        </row>
        <row r="49">
          <cell r="I49" t="str">
            <v>CO Colombia</v>
          </cell>
          <cell r="AQ49">
            <v>509</v>
          </cell>
          <cell r="AS49">
            <v>592</v>
          </cell>
        </row>
        <row r="50">
          <cell r="I50" t="str">
            <v>KM Comoros</v>
          </cell>
          <cell r="AQ50">
            <v>509</v>
          </cell>
          <cell r="AS50">
            <v>677</v>
          </cell>
        </row>
        <row r="51">
          <cell r="I51" t="str">
            <v>CG Congo</v>
          </cell>
          <cell r="AQ51">
            <v>509</v>
          </cell>
          <cell r="AS51">
            <v>701</v>
          </cell>
        </row>
        <row r="52">
          <cell r="I52" t="str">
            <v>CD Congo, Democratic Republic Of The</v>
          </cell>
          <cell r="AQ52">
            <v>592</v>
          </cell>
          <cell r="AS52">
            <v>900</v>
          </cell>
        </row>
        <row r="53">
          <cell r="I53" t="str">
            <v>CK Cook Islands</v>
          </cell>
          <cell r="AQ53">
            <v>601</v>
          </cell>
          <cell r="AS53">
            <v>999</v>
          </cell>
        </row>
        <row r="54">
          <cell r="I54" t="str">
            <v>CR Costa Rica</v>
          </cell>
          <cell r="AQ54">
            <v>601</v>
          </cell>
          <cell r="AS54" t="str">
            <v>x</v>
          </cell>
        </row>
        <row r="55">
          <cell r="I55" t="str">
            <v>CI Cote D Ivoire</v>
          </cell>
          <cell r="AQ55">
            <v>601</v>
          </cell>
          <cell r="AS55" t="str">
            <v>x</v>
          </cell>
        </row>
        <row r="56">
          <cell r="I56" t="str">
            <v>HR Croatia/Hrvatska</v>
          </cell>
          <cell r="AQ56">
            <v>601</v>
          </cell>
          <cell r="AS56" t="str">
            <v>x</v>
          </cell>
        </row>
        <row r="57">
          <cell r="I57" t="str">
            <v>CU Cuba</v>
          </cell>
          <cell r="AQ57">
            <v>602</v>
          </cell>
          <cell r="AS57" t="str">
            <v>x</v>
          </cell>
        </row>
        <row r="58">
          <cell r="I58" t="str">
            <v>CY Cyprus</v>
          </cell>
          <cell r="AQ58">
            <v>602</v>
          </cell>
          <cell r="AS58" t="str">
            <v>x</v>
          </cell>
        </row>
        <row r="59">
          <cell r="I59" t="str">
            <v>CZ Czech Republic</v>
          </cell>
          <cell r="AQ59">
            <v>602</v>
          </cell>
          <cell r="AS59" t="str">
            <v>x</v>
          </cell>
        </row>
        <row r="60">
          <cell r="I60" t="str">
            <v>DK Denmark</v>
          </cell>
          <cell r="AQ60">
            <v>602</v>
          </cell>
          <cell r="AS60" t="str">
            <v>x</v>
          </cell>
        </row>
        <row r="61">
          <cell r="I61" t="str">
            <v>DJ Djibouti</v>
          </cell>
          <cell r="AQ61">
            <v>602</v>
          </cell>
          <cell r="AS61" t="str">
            <v>x</v>
          </cell>
        </row>
        <row r="62">
          <cell r="I62" t="str">
            <v>DM Dominica</v>
          </cell>
          <cell r="AQ62">
            <v>602</v>
          </cell>
          <cell r="AS62" t="str">
            <v>x</v>
          </cell>
        </row>
        <row r="63">
          <cell r="I63" t="str">
            <v>DO Dominican Republic</v>
          </cell>
          <cell r="AQ63">
            <v>602</v>
          </cell>
          <cell r="AS63" t="str">
            <v>x</v>
          </cell>
        </row>
        <row r="64">
          <cell r="I64" t="str">
            <v>TP East Timor</v>
          </cell>
          <cell r="AQ64">
            <v>630</v>
          </cell>
          <cell r="AS64" t="str">
            <v>x</v>
          </cell>
        </row>
        <row r="65">
          <cell r="I65" t="str">
            <v>EC Ecuador</v>
          </cell>
          <cell r="AQ65">
            <v>677</v>
          </cell>
          <cell r="AS65" t="str">
            <v>x</v>
          </cell>
        </row>
        <row r="66">
          <cell r="I66" t="str">
            <v>EG Egypt</v>
          </cell>
          <cell r="AQ66">
            <v>701</v>
          </cell>
          <cell r="AS66" t="str">
            <v>x</v>
          </cell>
        </row>
        <row r="67">
          <cell r="I67" t="str">
            <v>SV El Salvador</v>
          </cell>
          <cell r="AQ67">
            <v>702</v>
          </cell>
          <cell r="AS67" t="str">
            <v>x</v>
          </cell>
        </row>
        <row r="68">
          <cell r="I68" t="str">
            <v>GQ Equatorial Guinea</v>
          </cell>
          <cell r="AQ68">
            <v>702</v>
          </cell>
        </row>
        <row r="69">
          <cell r="I69" t="str">
            <v>ER Eritrea</v>
          </cell>
          <cell r="AQ69">
            <v>702</v>
          </cell>
        </row>
        <row r="70">
          <cell r="I70" t="str">
            <v>EE Estonia</v>
          </cell>
          <cell r="AQ70">
            <v>702</v>
          </cell>
        </row>
        <row r="71">
          <cell r="I71" t="str">
            <v>ET Ethiopia</v>
          </cell>
          <cell r="AQ71">
            <v>900</v>
          </cell>
        </row>
        <row r="72">
          <cell r="I72" t="str">
            <v>FK Falkland Islands, Malvinas</v>
          </cell>
          <cell r="AQ72">
            <v>999</v>
          </cell>
        </row>
        <row r="73">
          <cell r="I73" t="str">
            <v>FO Faroe Islands</v>
          </cell>
          <cell r="AQ73" t="str">
            <v>x</v>
          </cell>
        </row>
        <row r="74">
          <cell r="I74" t="str">
            <v>FJ Fiji</v>
          </cell>
          <cell r="AQ74" t="str">
            <v>x</v>
          </cell>
        </row>
        <row r="75">
          <cell r="I75" t="str">
            <v>FI Finland</v>
          </cell>
          <cell r="AQ75" t="str">
            <v>x</v>
          </cell>
        </row>
        <row r="76">
          <cell r="I76" t="str">
            <v>FR France</v>
          </cell>
          <cell r="AQ76" t="str">
            <v>x</v>
          </cell>
        </row>
        <row r="77">
          <cell r="I77" t="str">
            <v>FX France, Metropolitan</v>
          </cell>
          <cell r="AQ77" t="str">
            <v>x</v>
          </cell>
        </row>
        <row r="78">
          <cell r="I78" t="str">
            <v>GF French Guiana</v>
          </cell>
          <cell r="AQ78" t="str">
            <v>x</v>
          </cell>
        </row>
        <row r="79">
          <cell r="I79" t="str">
            <v>PF French Polynesia</v>
          </cell>
          <cell r="AQ79" t="str">
            <v>x</v>
          </cell>
        </row>
        <row r="80">
          <cell r="I80" t="str">
            <v>TF French Southern Territories</v>
          </cell>
          <cell r="AQ80" t="str">
            <v>x</v>
          </cell>
        </row>
        <row r="81">
          <cell r="I81" t="str">
            <v>GA Gabon</v>
          </cell>
          <cell r="AQ81" t="str">
            <v>x</v>
          </cell>
        </row>
        <row r="82">
          <cell r="I82" t="str">
            <v>GM Gambia</v>
          </cell>
          <cell r="AQ82" t="str">
            <v>x</v>
          </cell>
        </row>
        <row r="83">
          <cell r="I83" t="str">
            <v>GE Georgia</v>
          </cell>
          <cell r="AQ83" t="str">
            <v>x</v>
          </cell>
        </row>
        <row r="84">
          <cell r="I84" t="str">
            <v>DE Germany</v>
          </cell>
          <cell r="AQ84" t="str">
            <v>x</v>
          </cell>
        </row>
        <row r="85">
          <cell r="I85" t="str">
            <v>GH Ghana</v>
          </cell>
          <cell r="AQ85" t="str">
            <v>x</v>
          </cell>
        </row>
        <row r="86">
          <cell r="I86" t="str">
            <v>GI Gibraltar</v>
          </cell>
          <cell r="AQ86" t="str">
            <v>x</v>
          </cell>
        </row>
        <row r="87">
          <cell r="I87" t="str">
            <v>GR Greece</v>
          </cell>
          <cell r="AQ87" t="str">
            <v>x</v>
          </cell>
        </row>
        <row r="88">
          <cell r="I88" t="str">
            <v>GL Greenland</v>
          </cell>
          <cell r="AQ88" t="str">
            <v>x</v>
          </cell>
        </row>
        <row r="89">
          <cell r="I89" t="str">
            <v>GD Grenada</v>
          </cell>
          <cell r="AQ89" t="str">
            <v>x</v>
          </cell>
        </row>
        <row r="90">
          <cell r="I90" t="str">
            <v>GP Guadeloupe</v>
          </cell>
          <cell r="AQ90" t="str">
            <v>x</v>
          </cell>
        </row>
        <row r="91">
          <cell r="I91" t="str">
            <v>GU Guam</v>
          </cell>
          <cell r="AQ91" t="str">
            <v>x</v>
          </cell>
        </row>
        <row r="92">
          <cell r="I92" t="str">
            <v>GT Guatemala</v>
          </cell>
          <cell r="AQ92" t="str">
            <v>x</v>
          </cell>
        </row>
        <row r="93">
          <cell r="I93" t="str">
            <v>GN Guinea</v>
          </cell>
          <cell r="AQ93" t="str">
            <v>x</v>
          </cell>
        </row>
        <row r="94">
          <cell r="I94" t="str">
            <v>GW Guinea-Bissau</v>
          </cell>
          <cell r="AQ94" t="str">
            <v>x</v>
          </cell>
        </row>
        <row r="95">
          <cell r="I95" t="str">
            <v>GY Guyana</v>
          </cell>
          <cell r="AQ95" t="str">
            <v>x</v>
          </cell>
        </row>
        <row r="96">
          <cell r="I96" t="str">
            <v>HT Haiti</v>
          </cell>
          <cell r="AQ96" t="str">
            <v>x</v>
          </cell>
        </row>
        <row r="97">
          <cell r="I97" t="str">
            <v>HM Heard And Mc Donald Islands</v>
          </cell>
          <cell r="AQ97" t="str">
            <v>x</v>
          </cell>
        </row>
        <row r="98">
          <cell r="I98" t="str">
            <v>HN Honduras</v>
          </cell>
          <cell r="AQ98" t="str">
            <v>x</v>
          </cell>
        </row>
        <row r="99">
          <cell r="I99" t="str">
            <v>HK Hong Kong</v>
          </cell>
          <cell r="AQ99" t="str">
            <v>x</v>
          </cell>
        </row>
        <row r="100">
          <cell r="I100" t="str">
            <v>HU Hungary</v>
          </cell>
          <cell r="AQ100" t="str">
            <v>x</v>
          </cell>
        </row>
        <row r="101">
          <cell r="I101" t="str">
            <v>IS Iceland</v>
          </cell>
          <cell r="AQ101" t="str">
            <v>x</v>
          </cell>
        </row>
        <row r="102">
          <cell r="I102" t="str">
            <v>IN India</v>
          </cell>
          <cell r="AQ102" t="str">
            <v>x</v>
          </cell>
        </row>
        <row r="103">
          <cell r="I103" t="str">
            <v>ID Indonesia</v>
          </cell>
          <cell r="AQ103" t="str">
            <v>x</v>
          </cell>
        </row>
        <row r="104">
          <cell r="I104" t="str">
            <v>IR Iran, Islamic Republic Of</v>
          </cell>
          <cell r="AQ104" t="str">
            <v>x</v>
          </cell>
        </row>
        <row r="105">
          <cell r="I105" t="str">
            <v>IQ Iraq</v>
          </cell>
          <cell r="AQ105" t="str">
            <v>x</v>
          </cell>
        </row>
        <row r="106">
          <cell r="I106" t="str">
            <v>IE Ireland</v>
          </cell>
          <cell r="AQ106" t="str">
            <v>x</v>
          </cell>
        </row>
        <row r="107">
          <cell r="I107" t="str">
            <v>IL Israel</v>
          </cell>
          <cell r="AQ107" t="str">
            <v>x</v>
          </cell>
        </row>
        <row r="108">
          <cell r="I108" t="str">
            <v>IT Italy</v>
          </cell>
          <cell r="AQ108" t="str">
            <v>x</v>
          </cell>
        </row>
        <row r="109">
          <cell r="I109" t="str">
            <v>JM Jamaica</v>
          </cell>
          <cell r="AQ109" t="str">
            <v>x</v>
          </cell>
        </row>
        <row r="110">
          <cell r="I110" t="str">
            <v>JP Japan</v>
          </cell>
          <cell r="AQ110" t="str">
            <v>x</v>
          </cell>
        </row>
        <row r="111">
          <cell r="I111" t="str">
            <v>JO Jordan</v>
          </cell>
        </row>
        <row r="112">
          <cell r="I112" t="str">
            <v>KZ Kazakhstan</v>
          </cell>
        </row>
        <row r="113">
          <cell r="I113" t="str">
            <v>KE Kenya</v>
          </cell>
        </row>
        <row r="114">
          <cell r="I114" t="str">
            <v>KI Kiribati</v>
          </cell>
        </row>
        <row r="115">
          <cell r="I115" t="str">
            <v>KP Korea, Democratic Peoples Republic Of</v>
          </cell>
        </row>
        <row r="116">
          <cell r="I116" t="str">
            <v>KR Korea,Republic Of</v>
          </cell>
        </row>
        <row r="117">
          <cell r="I117" t="str">
            <v>KW Kuwait</v>
          </cell>
        </row>
        <row r="118">
          <cell r="I118" t="str">
            <v>KG Kyrgyzstan</v>
          </cell>
        </row>
        <row r="119">
          <cell r="I119" t="str">
            <v>LA Lao Peoples Democratic Republic</v>
          </cell>
        </row>
        <row r="120">
          <cell r="I120" t="str">
            <v>LV Latvia</v>
          </cell>
        </row>
        <row r="121">
          <cell r="I121" t="str">
            <v>LB Lebanon</v>
          </cell>
        </row>
        <row r="122">
          <cell r="I122" t="str">
            <v>LS Lesotho</v>
          </cell>
        </row>
        <row r="123">
          <cell r="I123" t="str">
            <v>LR Liberia</v>
          </cell>
        </row>
        <row r="124">
          <cell r="I124" t="str">
            <v>LY Libyan Arab Jamahiriya</v>
          </cell>
        </row>
        <row r="125">
          <cell r="I125" t="str">
            <v>LI Liechtenstein</v>
          </cell>
        </row>
        <row r="126">
          <cell r="I126" t="str">
            <v>LT Lithuania</v>
          </cell>
        </row>
        <row r="127">
          <cell r="I127" t="str">
            <v>LU Luxembourg</v>
          </cell>
        </row>
        <row r="128">
          <cell r="I128" t="str">
            <v>MO Macau</v>
          </cell>
        </row>
        <row r="129">
          <cell r="I129" t="str">
            <v>MK Macedonia</v>
          </cell>
        </row>
        <row r="130">
          <cell r="I130" t="str">
            <v>MG Madagascar</v>
          </cell>
        </row>
        <row r="131">
          <cell r="I131" t="str">
            <v>MW Malawi</v>
          </cell>
        </row>
        <row r="132">
          <cell r="I132" t="str">
            <v>MY Malaysia</v>
          </cell>
        </row>
        <row r="133">
          <cell r="I133" t="str">
            <v>MV Maldives</v>
          </cell>
        </row>
        <row r="134">
          <cell r="I134" t="str">
            <v>ML Mali</v>
          </cell>
        </row>
        <row r="135">
          <cell r="I135" t="str">
            <v>MT Malta</v>
          </cell>
        </row>
        <row r="136">
          <cell r="I136" t="str">
            <v>MH Marshall Islands</v>
          </cell>
        </row>
        <row r="137">
          <cell r="I137" t="str">
            <v>MQ Martinique</v>
          </cell>
        </row>
        <row r="138">
          <cell r="I138" t="str">
            <v>MR Mauritania</v>
          </cell>
        </row>
        <row r="139">
          <cell r="I139" t="str">
            <v>MU Mauritius</v>
          </cell>
        </row>
        <row r="140">
          <cell r="I140" t="str">
            <v>YT Mayotte</v>
          </cell>
        </row>
        <row r="141">
          <cell r="I141" t="str">
            <v>MX Mexico</v>
          </cell>
        </row>
        <row r="142">
          <cell r="I142" t="str">
            <v>FM Micronesia, Federated States Of</v>
          </cell>
        </row>
        <row r="143">
          <cell r="I143" t="str">
            <v>MD Moldova, Republic Of</v>
          </cell>
        </row>
        <row r="144">
          <cell r="I144" t="str">
            <v>MC Monaco</v>
          </cell>
        </row>
        <row r="145">
          <cell r="I145" t="str">
            <v>MN Mongolia</v>
          </cell>
        </row>
        <row r="146">
          <cell r="I146" t="str">
            <v>MS Montserrat</v>
          </cell>
        </row>
        <row r="147">
          <cell r="I147" t="str">
            <v>MA Morocco</v>
          </cell>
        </row>
        <row r="148">
          <cell r="I148" t="str">
            <v>MZ Mozambique</v>
          </cell>
        </row>
        <row r="149">
          <cell r="I149" t="str">
            <v>MM Myanmar</v>
          </cell>
        </row>
        <row r="150">
          <cell r="I150" t="str">
            <v>NA Namibia</v>
          </cell>
        </row>
        <row r="151">
          <cell r="I151" t="str">
            <v>NR Nauru</v>
          </cell>
        </row>
        <row r="152">
          <cell r="I152" t="str">
            <v>NP Nepal</v>
          </cell>
        </row>
        <row r="153">
          <cell r="I153" t="str">
            <v>NL Netherlands</v>
          </cell>
        </row>
        <row r="154">
          <cell r="I154" t="str">
            <v>AN Netherlands Antilles</v>
          </cell>
        </row>
        <row r="155">
          <cell r="I155" t="str">
            <v>NC New Caledonia</v>
          </cell>
        </row>
        <row r="156">
          <cell r="I156" t="str">
            <v>NZ New Zealand</v>
          </cell>
        </row>
        <row r="157">
          <cell r="I157" t="str">
            <v>NI Nicaragua</v>
          </cell>
        </row>
        <row r="158">
          <cell r="I158" t="str">
            <v>NE Niger</v>
          </cell>
        </row>
        <row r="159">
          <cell r="I159" t="str">
            <v>NG Nigeria</v>
          </cell>
        </row>
        <row r="160">
          <cell r="I160" t="str">
            <v>NU Niue</v>
          </cell>
        </row>
        <row r="161">
          <cell r="I161" t="str">
            <v>NF Norfolk Island</v>
          </cell>
        </row>
        <row r="162">
          <cell r="I162" t="str">
            <v>MP Northern Mariana Islands</v>
          </cell>
        </row>
        <row r="163">
          <cell r="I163" t="str">
            <v>NO Norway</v>
          </cell>
        </row>
        <row r="164">
          <cell r="I164" t="str">
            <v>OM Oman</v>
          </cell>
        </row>
        <row r="165">
          <cell r="I165" t="str">
            <v>PK Pakistan</v>
          </cell>
        </row>
        <row r="166">
          <cell r="I166" t="str">
            <v>PW Palau</v>
          </cell>
        </row>
        <row r="167">
          <cell r="I167" t="str">
            <v>PA Panama</v>
          </cell>
        </row>
        <row r="168">
          <cell r="I168" t="str">
            <v>PG Papua New Guinea</v>
          </cell>
        </row>
        <row r="169">
          <cell r="I169" t="str">
            <v>PY Paraguay</v>
          </cell>
        </row>
        <row r="170">
          <cell r="I170" t="str">
            <v>PE Peru</v>
          </cell>
        </row>
        <row r="171">
          <cell r="I171" t="str">
            <v>PH Philippines</v>
          </cell>
        </row>
        <row r="172">
          <cell r="I172" t="str">
            <v>PN Pitcairn</v>
          </cell>
        </row>
        <row r="173">
          <cell r="I173" t="str">
            <v>PL Poland</v>
          </cell>
        </row>
        <row r="174">
          <cell r="I174" t="str">
            <v>PT Portugal</v>
          </cell>
        </row>
        <row r="175">
          <cell r="I175" t="str">
            <v>PR Puerto Rico</v>
          </cell>
        </row>
        <row r="176">
          <cell r="I176" t="str">
            <v>QA Qatar</v>
          </cell>
        </row>
        <row r="177">
          <cell r="I177" t="str">
            <v>RE Reunion</v>
          </cell>
        </row>
        <row r="178">
          <cell r="I178" t="str">
            <v>RO Romania</v>
          </cell>
        </row>
        <row r="179">
          <cell r="I179" t="str">
            <v>RU Russian Federation</v>
          </cell>
        </row>
        <row r="180">
          <cell r="I180" t="str">
            <v>RW Rwanda</v>
          </cell>
        </row>
        <row r="181">
          <cell r="I181" t="str">
            <v>KN Saint Kitts And Nevis</v>
          </cell>
        </row>
        <row r="182">
          <cell r="I182" t="str">
            <v>LC Saint Lucia</v>
          </cell>
        </row>
        <row r="183">
          <cell r="I183" t="str">
            <v>VC Saint Vincent And The Grenadines</v>
          </cell>
        </row>
        <row r="184">
          <cell r="I184" t="str">
            <v>WS Samoa</v>
          </cell>
        </row>
        <row r="185">
          <cell r="I185" t="str">
            <v>SM San Marino</v>
          </cell>
        </row>
        <row r="186">
          <cell r="I186" t="str">
            <v>ST Sao Tome And Principe</v>
          </cell>
        </row>
        <row r="187">
          <cell r="I187" t="str">
            <v>SA Saudi Arabia</v>
          </cell>
        </row>
        <row r="188">
          <cell r="I188" t="str">
            <v>SN Senegal</v>
          </cell>
        </row>
        <row r="189">
          <cell r="I189" t="str">
            <v>SC Seychelles</v>
          </cell>
        </row>
        <row r="190">
          <cell r="I190" t="str">
            <v>SL Sierra Leone</v>
          </cell>
        </row>
        <row r="191">
          <cell r="I191" t="str">
            <v>SG Singapore</v>
          </cell>
        </row>
        <row r="192">
          <cell r="I192" t="str">
            <v>SK Slovakia, Slovak Republic</v>
          </cell>
        </row>
        <row r="193">
          <cell r="I193" t="str">
            <v>SI Slovenia</v>
          </cell>
        </row>
        <row r="194">
          <cell r="I194" t="str">
            <v>SB Solomon Islands</v>
          </cell>
        </row>
        <row r="195">
          <cell r="I195" t="str">
            <v>SO Somalia</v>
          </cell>
        </row>
        <row r="196">
          <cell r="I196" t="str">
            <v>ZA South Africa</v>
          </cell>
        </row>
        <row r="197">
          <cell r="I197" t="str">
            <v>GS South Georgia And The South Sandwich Isl</v>
          </cell>
        </row>
        <row r="198">
          <cell r="I198" t="str">
            <v>ES Spain</v>
          </cell>
        </row>
        <row r="199">
          <cell r="I199" t="str">
            <v>LK Sri Lanka</v>
          </cell>
        </row>
        <row r="200">
          <cell r="I200" t="str">
            <v>SH St.Helena</v>
          </cell>
        </row>
        <row r="201">
          <cell r="I201" t="str">
            <v>PM St.Pierre And Miquelon</v>
          </cell>
        </row>
        <row r="202">
          <cell r="I202" t="str">
            <v>SD Sudan</v>
          </cell>
        </row>
        <row r="203">
          <cell r="I203" t="str">
            <v>SR Suriname</v>
          </cell>
        </row>
        <row r="204">
          <cell r="I204" t="str">
            <v>SJ Svalard And Jan Mayen Islands</v>
          </cell>
        </row>
        <row r="205">
          <cell r="I205" t="str">
            <v>SZ Swaziland</v>
          </cell>
        </row>
        <row r="206">
          <cell r="I206" t="str">
            <v>SE Sweden</v>
          </cell>
        </row>
        <row r="207">
          <cell r="I207" t="str">
            <v>CH Switzerland</v>
          </cell>
        </row>
        <row r="208">
          <cell r="I208" t="str">
            <v>SY Syrian Arab Republic</v>
          </cell>
        </row>
        <row r="209">
          <cell r="I209" t="str">
            <v>TW Taiwan, Province Of China</v>
          </cell>
        </row>
        <row r="210">
          <cell r="I210" t="str">
            <v>TJ Tajikistan</v>
          </cell>
        </row>
        <row r="211">
          <cell r="I211" t="str">
            <v>TZ Tanzania, United Republic Of</v>
          </cell>
        </row>
        <row r="212">
          <cell r="I212" t="str">
            <v>TH Thailand</v>
          </cell>
        </row>
        <row r="213">
          <cell r="I213" t="str">
            <v>TG Togo</v>
          </cell>
        </row>
        <row r="214">
          <cell r="I214" t="str">
            <v>TK Tokelau</v>
          </cell>
        </row>
        <row r="215">
          <cell r="I215" t="str">
            <v>TO Tonga</v>
          </cell>
        </row>
        <row r="216">
          <cell r="I216" t="str">
            <v>TT Trinidad And Tobago</v>
          </cell>
        </row>
        <row r="217">
          <cell r="I217" t="str">
            <v>TN Tunisia</v>
          </cell>
        </row>
        <row r="218">
          <cell r="I218" t="str">
            <v>TR Turkey</v>
          </cell>
        </row>
        <row r="219">
          <cell r="I219" t="str">
            <v>TM Turkmenistan</v>
          </cell>
        </row>
        <row r="220">
          <cell r="I220" t="str">
            <v>TC Turks And Caicos Islands</v>
          </cell>
        </row>
        <row r="221">
          <cell r="I221" t="str">
            <v>TV Tuvalu</v>
          </cell>
        </row>
        <row r="222">
          <cell r="I222" t="str">
            <v>UG Uganda</v>
          </cell>
        </row>
        <row r="223">
          <cell r="I223" t="str">
            <v>UA Ukraine</v>
          </cell>
        </row>
        <row r="224">
          <cell r="I224" t="str">
            <v>AE United Arab Emirates</v>
          </cell>
        </row>
        <row r="225">
          <cell r="I225" t="str">
            <v>GB United Kingdom</v>
          </cell>
        </row>
        <row r="226">
          <cell r="I226" t="str">
            <v xml:space="preserve"> PICK</v>
          </cell>
        </row>
        <row r="227">
          <cell r="I227" t="str">
            <v>US United States</v>
          </cell>
        </row>
        <row r="228">
          <cell r="I228" t="str">
            <v>UM United States Minor Outlying Islands</v>
          </cell>
        </row>
        <row r="229">
          <cell r="I229" t="str">
            <v>UY Uruguay</v>
          </cell>
        </row>
        <row r="230">
          <cell r="I230" t="str">
            <v>UZ Uzbekistan</v>
          </cell>
        </row>
        <row r="231">
          <cell r="I231" t="str">
            <v>VU Vanuatu</v>
          </cell>
        </row>
        <row r="232">
          <cell r="I232" t="str">
            <v>VA Vatican City State, Holy See</v>
          </cell>
        </row>
        <row r="233">
          <cell r="I233" t="str">
            <v>VE Venezuela</v>
          </cell>
        </row>
        <row r="234">
          <cell r="I234" t="str">
            <v>VN Viet Nam</v>
          </cell>
        </row>
        <row r="235">
          <cell r="I235" t="str">
            <v>VG Virgin Islands, British</v>
          </cell>
        </row>
        <row r="236">
          <cell r="I236" t="str">
            <v>VI Virgin Islands, U.S.</v>
          </cell>
        </row>
        <row r="237">
          <cell r="I237" t="str">
            <v>WF Wallis And Futuna Islands</v>
          </cell>
        </row>
        <row r="238">
          <cell r="I238" t="str">
            <v>EH Western Sahara</v>
          </cell>
        </row>
        <row r="239">
          <cell r="I239" t="str">
            <v>YE Yemen</v>
          </cell>
        </row>
        <row r="240">
          <cell r="I240" t="str">
            <v>YU Yugoslavia</v>
          </cell>
        </row>
        <row r="241">
          <cell r="I241" t="str">
            <v>ZM Zambia</v>
          </cell>
        </row>
        <row r="242">
          <cell r="I242" t="str">
            <v>ZW Zimbabwe</v>
          </cell>
        </row>
        <row r="243">
          <cell r="I243" t="str">
            <v>99 Multiple</v>
          </cell>
        </row>
        <row r="244">
          <cell r="I244" t="str">
            <v>NO NO</v>
          </cell>
        </row>
        <row r="245">
          <cell r="I245" t="str">
            <v>x x</v>
          </cell>
        </row>
        <row r="246">
          <cell r="I246" t="str">
            <v>x x</v>
          </cell>
        </row>
        <row r="247">
          <cell r="I247" t="str">
            <v>x x</v>
          </cell>
        </row>
        <row r="248">
          <cell r="I248" t="str">
            <v>x x</v>
          </cell>
        </row>
        <row r="249">
          <cell r="I249" t="str">
            <v>x x</v>
          </cell>
        </row>
      </sheetData>
      <sheetData sheetId="8" refreshError="1"/>
      <sheetData sheetId="9" refreshError="1"/>
      <sheetData sheetId="10" refreshError="1"/>
      <sheetData sheetId="11" refreshError="1"/>
      <sheetData sheetId="12" refreshError="1"/>
      <sheetData sheetId="13">
        <row r="2">
          <cell r="A2" t="str">
            <v>ALL COLORS</v>
          </cell>
        </row>
        <row r="3">
          <cell r="A3" t="str">
            <v>ALL SIZES</v>
          </cell>
        </row>
        <row r="4">
          <cell r="A4" t="str">
            <v>NRF BASIC</v>
          </cell>
        </row>
        <row r="5">
          <cell r="A5" t="str">
            <v>XXS-XXXL</v>
          </cell>
        </row>
        <row r="6">
          <cell r="A6" t="str">
            <v>EYE GLASS</v>
          </cell>
        </row>
        <row r="7">
          <cell r="A7" t="str">
            <v>1X - 3X</v>
          </cell>
        </row>
        <row r="8">
          <cell r="A8" t="str">
            <v>BRA SIZES</v>
          </cell>
        </row>
        <row r="9">
          <cell r="A9" t="str">
            <v>5 - 10</v>
          </cell>
        </row>
        <row r="10">
          <cell r="A10" t="str">
            <v>MEN SHORTS</v>
          </cell>
        </row>
        <row r="11">
          <cell r="A11" t="str">
            <v>MISSY # SZ</v>
          </cell>
        </row>
        <row r="12">
          <cell r="A12" t="str">
            <v>PP - PXL</v>
          </cell>
        </row>
        <row r="13">
          <cell r="A13" t="str">
            <v>0P - 16P</v>
          </cell>
        </row>
        <row r="14">
          <cell r="A14" t="str">
            <v>HOISERY</v>
          </cell>
        </row>
        <row r="15">
          <cell r="A15" t="str">
            <v>PANTY SZ</v>
          </cell>
        </row>
        <row r="16">
          <cell r="A16" t="str">
            <v>WM PETITES</v>
          </cell>
        </row>
        <row r="17">
          <cell r="A17" t="str">
            <v>P/S-XL/XXL</v>
          </cell>
        </row>
        <row r="18">
          <cell r="A18" t="str">
            <v>MENS SHIRT</v>
          </cell>
        </row>
        <row r="19">
          <cell r="A19" t="str">
            <v>MENS PANTS</v>
          </cell>
        </row>
        <row r="20">
          <cell r="A20" t="str">
            <v>BEDDING</v>
          </cell>
        </row>
        <row r="21">
          <cell r="A21" t="str">
            <v>BATH</v>
          </cell>
        </row>
        <row r="22">
          <cell r="A22" t="str">
            <v>BP</v>
          </cell>
        </row>
        <row r="23">
          <cell r="A23" t="str">
            <v>ALL SCHOOL</v>
          </cell>
        </row>
        <row r="24">
          <cell r="A24" t="str">
            <v>INITIALS</v>
          </cell>
        </row>
        <row r="25">
          <cell r="A25" t="str">
            <v>WM 14W-28W</v>
          </cell>
        </row>
        <row r="26">
          <cell r="A26" t="str">
            <v>JUNIOR SZ</v>
          </cell>
        </row>
        <row r="27">
          <cell r="A27" t="str">
            <v>MEN COATS</v>
          </cell>
        </row>
        <row r="28">
          <cell r="A28" t="str">
            <v>SOCKS</v>
          </cell>
        </row>
        <row r="29">
          <cell r="A29" t="str">
            <v>EURO SIZES</v>
          </cell>
        </row>
        <row r="30">
          <cell r="A30" t="str">
            <v>9-11 SOCKS</v>
          </cell>
        </row>
        <row r="31">
          <cell r="A31" t="str">
            <v>CHILDREN</v>
          </cell>
        </row>
        <row r="32">
          <cell r="A32" t="str">
            <v>SWIM</v>
          </cell>
        </row>
        <row r="33">
          <cell r="A33" t="str">
            <v>NO SIZE/PR</v>
          </cell>
        </row>
        <row r="34">
          <cell r="A34" t="str">
            <v>LUGGAGE</v>
          </cell>
        </row>
        <row r="35">
          <cell r="A35" t="str">
            <v>MISSY PANT</v>
          </cell>
        </row>
        <row r="36">
          <cell r="A36" t="str">
            <v>BIG/TALL</v>
          </cell>
        </row>
        <row r="37">
          <cell r="A37" t="str">
            <v>x</v>
          </cell>
        </row>
      </sheetData>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osts"/>
      <sheetName val="Prices"/>
      <sheetName val="Export"/>
      <sheetName val="Setup"/>
      <sheetName val="Yarn Rates"/>
      <sheetName val="Sizing Cost"/>
      <sheetName val="Sheet1"/>
      <sheetName val="Mapping"/>
      <sheetName val="drop down box reference"/>
    </sheetNames>
    <sheetDataSet>
      <sheetData sheetId="0" refreshError="1"/>
      <sheetData sheetId="1">
        <row r="11">
          <cell r="J11">
            <v>92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ping"/>
      <sheetName val="COO"/>
      <sheetName val="Main"/>
      <sheetName val="Office Use"/>
      <sheetName val="Currency"/>
    </sheetNames>
    <sheetDataSet>
      <sheetData sheetId="0">
        <row r="2">
          <cell r="B2" t="str">
            <v>DOZEN  qty=12 (DZ)</v>
          </cell>
          <cell r="X2" t="str">
            <v>NA ( 830)</v>
          </cell>
          <cell r="AL2" t="str">
            <v>Yes (Y)</v>
          </cell>
        </row>
        <row r="3">
          <cell r="X3" t="str">
            <v>USACanada ( 831)</v>
          </cell>
          <cell r="AL3" t="str">
            <v>No (N)</v>
          </cell>
        </row>
        <row r="4">
          <cell r="X4" t="str">
            <v>US only ( 832)</v>
          </cell>
        </row>
        <row r="5">
          <cell r="X5" t="str">
            <v>Canada only ( 833)</v>
          </cell>
        </row>
      </sheetData>
      <sheetData sheetId="1">
        <row r="1">
          <cell r="D1" t="str">
            <v>CAN</v>
          </cell>
        </row>
      </sheetData>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Cheat sheet"/>
      <sheetName val="MULTIPLE PACKS"/>
      <sheetName val="X-VENDOR INSTRUCTIONS"/>
      <sheetName val="X-VENDOR SPEC PAGE"/>
      <sheetName val="X-VENDOR CTPAT"/>
      <sheetName val="X-VENDOR 10+2"/>
      <sheetName val="X-LACY ACT"/>
      <sheetName val="X-FISH &amp; WILDLIFE"/>
      <sheetName val="X-IFI"/>
      <sheetName val="X-LIST"/>
    </sheetNames>
    <sheetDataSet>
      <sheetData sheetId="0"/>
      <sheetData sheetId="1"/>
      <sheetData sheetId="2"/>
      <sheetData sheetId="3"/>
      <sheetData sheetId="4"/>
      <sheetData sheetId="5"/>
      <sheetData sheetId="6"/>
      <sheetData sheetId="7"/>
      <sheetData sheetId="8"/>
      <sheetData sheetId="9">
        <row r="3">
          <cell r="C3" t="str">
            <v>CLASSIC</v>
          </cell>
          <cell r="G3" t="str">
            <v>UP-FRONT PRODUCTION</v>
          </cell>
        </row>
        <row r="4">
          <cell r="C4" t="str">
            <v>URBAN</v>
          </cell>
          <cell r="G4" t="str">
            <v>CLOSEOUT</v>
          </cell>
        </row>
        <row r="5">
          <cell r="C5" t="str">
            <v>CONTEMPORARY</v>
          </cell>
          <cell r="G5" t="str">
            <v>REPLENISHMENT</v>
          </cell>
        </row>
        <row r="6">
          <cell r="C6" t="str">
            <v>UPDATED</v>
          </cell>
          <cell r="G6" t="str">
            <v>PACK &amp; HOLD</v>
          </cell>
        </row>
        <row r="7">
          <cell r="G7" t="str">
            <v>IN-SEASON PRODUCTION</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Sheet"/>
      <sheetName val="example"/>
      <sheetName val="a"/>
      <sheetName val="Data"/>
      <sheetName val="BBB"/>
      <sheetName val="Amazon"/>
    </sheetNames>
    <sheetDataSet>
      <sheetData sheetId="0" refreshError="1"/>
      <sheetData sheetId="1" refreshError="1"/>
      <sheetData sheetId="2" refreshError="1">
        <row r="10">
          <cell r="A10" t="str">
            <v>China (Port Specific)</v>
          </cell>
        </row>
        <row r="11">
          <cell r="A11" t="str">
            <v xml:space="preserve">Xingang     </v>
          </cell>
          <cell r="B11">
            <v>1.0808897876643073</v>
          </cell>
        </row>
        <row r="12">
          <cell r="A12" t="str">
            <v xml:space="preserve">Ningbo     </v>
          </cell>
          <cell r="B12">
            <v>1.0626895854398382</v>
          </cell>
        </row>
        <row r="13">
          <cell r="A13" t="str">
            <v xml:space="preserve">Fuzhou     </v>
          </cell>
          <cell r="B13">
            <v>1.0303336703741153</v>
          </cell>
        </row>
        <row r="14">
          <cell r="A14" t="str">
            <v xml:space="preserve">Dalian     </v>
          </cell>
          <cell r="B14">
            <v>1.0728008088978767</v>
          </cell>
        </row>
        <row r="15">
          <cell r="A15" t="str">
            <v xml:space="preserve">Qingdao     </v>
          </cell>
          <cell r="B15">
            <v>1.0207280080889787</v>
          </cell>
        </row>
        <row r="16">
          <cell r="A16" t="str">
            <v xml:space="preserve">Shanghai     </v>
          </cell>
          <cell r="B16">
            <v>1.0267947421638017</v>
          </cell>
        </row>
        <row r="17">
          <cell r="A17" t="str">
            <v xml:space="preserve">Tianjin     </v>
          </cell>
          <cell r="B17">
            <v>1.0808897876643073</v>
          </cell>
        </row>
        <row r="18">
          <cell r="A18" t="str">
            <v xml:space="preserve">Xiamen     </v>
          </cell>
          <cell r="B18">
            <v>1.0925176946410515</v>
          </cell>
        </row>
        <row r="19">
          <cell r="A19" t="str">
            <v xml:space="preserve">Shenzhen/Yantian     </v>
          </cell>
          <cell r="B19">
            <v>0.91961577350859458</v>
          </cell>
        </row>
        <row r="20">
          <cell r="A20" t="str">
            <v>Hong Kong</v>
          </cell>
          <cell r="B20">
            <v>0.93124368048533868</v>
          </cell>
        </row>
        <row r="21">
          <cell r="A21" t="str">
            <v>Indonesia</v>
          </cell>
          <cell r="B21">
            <v>1.1051567239635995</v>
          </cell>
        </row>
        <row r="22">
          <cell r="A22" t="str">
            <v>Korea</v>
          </cell>
          <cell r="B22">
            <v>0.91506572295247723</v>
          </cell>
        </row>
        <row r="23">
          <cell r="A23" t="str">
            <v>Macau</v>
          </cell>
          <cell r="B23">
            <v>1.2305358948432761</v>
          </cell>
        </row>
        <row r="24">
          <cell r="A24" t="str">
            <v>Malaysia (Port Specific)</v>
          </cell>
        </row>
        <row r="25">
          <cell r="A25" t="str">
            <v xml:space="preserve">Bintulu  </v>
          </cell>
          <cell r="B25">
            <v>1.3099089989888777</v>
          </cell>
        </row>
        <row r="26">
          <cell r="A26" t="str">
            <v xml:space="preserve">Penang     </v>
          </cell>
          <cell r="B26">
            <v>1.0530839231547018</v>
          </cell>
        </row>
        <row r="27">
          <cell r="A27" t="str">
            <v xml:space="preserve">Kelang     </v>
          </cell>
          <cell r="B27">
            <v>1.0626895854398382</v>
          </cell>
        </row>
        <row r="28">
          <cell r="A28" t="str">
            <v xml:space="preserve">Pasir Gudang     </v>
          </cell>
          <cell r="B28">
            <v>1.0844287158746209</v>
          </cell>
        </row>
        <row r="29">
          <cell r="A29" t="str">
            <v>Philippines</v>
          </cell>
          <cell r="B29">
            <v>1.0546006066734075</v>
          </cell>
        </row>
        <row r="30">
          <cell r="A30" t="str">
            <v>Singapore</v>
          </cell>
          <cell r="B30">
            <v>1.0197168857431749</v>
          </cell>
        </row>
        <row r="31">
          <cell r="A31" t="str">
            <v>Taiwan (Port Specific)</v>
          </cell>
          <cell r="B31">
            <v>0</v>
          </cell>
        </row>
        <row r="32">
          <cell r="A32" t="str">
            <v xml:space="preserve">Kaoshiung     </v>
          </cell>
          <cell r="B32">
            <v>0.92922143579373107</v>
          </cell>
        </row>
        <row r="33">
          <cell r="A33" t="str">
            <v xml:space="preserve">Keelung     </v>
          </cell>
          <cell r="B33">
            <v>0.95449949443882709</v>
          </cell>
        </row>
        <row r="34">
          <cell r="A34" t="str">
            <v xml:space="preserve">Taichung     </v>
          </cell>
          <cell r="B34">
            <v>0.95449949443882709</v>
          </cell>
        </row>
        <row r="35">
          <cell r="A35" t="str">
            <v>Vietnam</v>
          </cell>
          <cell r="B35">
            <v>1.2568250758341759</v>
          </cell>
        </row>
      </sheetData>
      <sheetData sheetId="3" refreshError="1"/>
      <sheetData sheetId="4" refreshError="1"/>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ster Info"/>
      <sheetName val="Data"/>
      <sheetName val="Sample Tag"/>
      <sheetName val="Sheet1"/>
      <sheetName val="Q1"/>
      <sheetName val="Q2"/>
      <sheetName val="Q3"/>
      <sheetName val="Q4"/>
      <sheetName val="Instructions"/>
      <sheetName val="Matt Murray"/>
      <sheetName val="YBF06-003"/>
      <sheetName val="Sheet3"/>
      <sheetName val="Sheet2"/>
      <sheetName val="Blank 4"/>
      <sheetName val="Sheet4"/>
      <sheetName val="SAMPLE"/>
      <sheetName val="Cynthia Wongsunwan"/>
      <sheetName val="Angelique Vu"/>
    </sheetNames>
    <sheetDataSet>
      <sheetData sheetId="0" refreshError="1"/>
      <sheetData sheetId="1" refreshError="1"/>
      <sheetData sheetId="2" refreshError="1"/>
      <sheetData sheetId="3" refreshError="1"/>
      <sheetData sheetId="4" refreshError="1"/>
      <sheetData sheetId="5" refreshError="1">
        <row r="38">
          <cell r="C38" t="str">
            <v/>
          </cell>
        </row>
      </sheetData>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vered_Sheet1"/>
      <sheetName val="Lists"/>
      <sheetName val="Instructions"/>
      <sheetName val="6 Way Pricing"/>
      <sheetName val="Page 1 Sales and Forecast"/>
      <sheetName val="Page 2 Dimensions"/>
      <sheetName val="Page 3 UPC"/>
      <sheetName val="Page 4 (Import Only) Ship Info"/>
      <sheetName val="Page 5 Domestic Logistics"/>
      <sheetName val="Page 6 Import Logistics "/>
      <sheetName val="Page 7 Item Adds&amp;Drops"/>
      <sheetName val="Page 8 PDF Example"/>
    </sheetNames>
    <sheetDataSet>
      <sheetData sheetId="0" refreshError="1"/>
      <sheetData sheetId="1" refreshError="1"/>
      <sheetData sheetId="2" refreshError="1"/>
      <sheetData sheetId="3" refreshError="1"/>
      <sheetData sheetId="4" refreshError="1">
        <row r="2">
          <cell r="AA2" t="str">
            <v>Y</v>
          </cell>
        </row>
        <row r="3">
          <cell r="AA3" t="str">
            <v>N</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ture vendor lookup"/>
      <sheetName val="PO Wrksht"/>
      <sheetName val="vendor info"/>
      <sheetName val="tickets"/>
      <sheetName val="hangers"/>
      <sheetName val="comments"/>
      <sheetName val="other data"/>
      <sheetName val="summary of changes"/>
      <sheetName val="old instr"/>
    </sheetNames>
    <sheetDataSet>
      <sheetData sheetId="0" refreshError="1"/>
      <sheetData sheetId="1" refreshError="1"/>
      <sheetData sheetId="2"/>
      <sheetData sheetId="3"/>
      <sheetData sheetId="4"/>
      <sheetData sheetId="5">
        <row r="3">
          <cell r="F3" t="str">
            <v>ALLOCATE TO STORE BRKDWN</v>
          </cell>
        </row>
        <row r="4">
          <cell r="F4" t="str">
            <v>ATTRIBUTE GROUP</v>
          </cell>
        </row>
        <row r="5">
          <cell r="F5" t="str">
            <v>HISTORY</v>
          </cell>
        </row>
        <row r="6">
          <cell r="F6" t="str">
            <v>LOCATION RESTRICTIONS</v>
          </cell>
        </row>
        <row r="7">
          <cell r="F7" t="str">
            <v>OTHER</v>
          </cell>
        </row>
        <row r="8">
          <cell r="F8" t="str">
            <v>PROFILE</v>
          </cell>
        </row>
        <row r="9">
          <cell r="F9" t="str">
            <v>SIZE SCALE</v>
          </cell>
        </row>
        <row r="10">
          <cell r="F10" t="str">
            <v>THIS IS AN AD STYLE</v>
          </cell>
        </row>
        <row r="11">
          <cell r="F11" t="str">
            <v>TREND</v>
          </cell>
        </row>
        <row r="12">
          <cell r="F12" t="str">
            <v>VENDOR MINIMUMS</v>
          </cell>
        </row>
        <row r="13">
          <cell r="F13" t="str">
            <v>VENDOR PREPACK</v>
          </cell>
        </row>
        <row r="14">
          <cell r="F14" t="str">
            <v>x</v>
          </cell>
        </row>
        <row r="15">
          <cell r="F15" t="str">
            <v>x</v>
          </cell>
        </row>
        <row r="16">
          <cell r="F16" t="str">
            <v>x</v>
          </cell>
        </row>
        <row r="17">
          <cell r="F17" t="str">
            <v>x</v>
          </cell>
        </row>
        <row r="18">
          <cell r="F18" t="str">
            <v>x</v>
          </cell>
        </row>
        <row r="19">
          <cell r="F19" t="str">
            <v>X</v>
          </cell>
        </row>
        <row r="20">
          <cell r="F20" t="str">
            <v>X</v>
          </cell>
        </row>
        <row r="21">
          <cell r="F21" t="str">
            <v>X</v>
          </cell>
        </row>
      </sheetData>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X2">
            <v>3</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 val="Data"/>
    </sheetNames>
    <sheetDataSet>
      <sheetData sheetId="0"/>
      <sheetData sheetId="1">
        <row r="1">
          <cell r="D1" t="str">
            <v>CAN</v>
          </cell>
        </row>
        <row r="2">
          <cell r="B2" t="str">
            <v>DOZEN  qty=12 (DZ)</v>
          </cell>
          <cell r="D2" t="str">
            <v>DOZEN  qty=12 (DZ)</v>
          </cell>
          <cell r="F2">
            <v>50</v>
          </cell>
          <cell r="H2" t="str">
            <v>Yes (Y)</v>
          </cell>
          <cell r="J2" t="str">
            <v>Yes (Y)</v>
          </cell>
          <cell r="L2" t="str">
            <v>None ( 886)</v>
          </cell>
          <cell r="N2" t="str">
            <v>Yes ( 895)</v>
          </cell>
          <cell r="P2" t="str">
            <v>CAN</v>
          </cell>
          <cell r="R2" t="str">
            <v>Afghanistan (AFG)</v>
          </cell>
          <cell r="T2" t="str">
            <v>NA ( 725)</v>
          </cell>
          <cell r="V2" t="str">
            <v>NA ( 730)</v>
          </cell>
          <cell r="X2" t="str">
            <v>NA ( 738)</v>
          </cell>
          <cell r="Z2" t="str">
            <v>None ( 754)</v>
          </cell>
          <cell r="AB2" t="str">
            <v>Yes ( 775)</v>
          </cell>
          <cell r="AD2" t="str">
            <v>NA ( 766)</v>
          </cell>
          <cell r="AF2" t="str">
            <v>Yes (Y)</v>
          </cell>
          <cell r="AG2" t="str">
            <v>N/A</v>
          </cell>
          <cell r="AH2" t="str">
            <v>N/A</v>
          </cell>
          <cell r="AI2" t="str">
            <v>N/A</v>
          </cell>
          <cell r="AJ2" t="str">
            <v>N/A</v>
          </cell>
          <cell r="AK2" t="str">
            <v>N/A</v>
          </cell>
          <cell r="AL2" t="str">
            <v>N/A</v>
          </cell>
          <cell r="AM2" t="str">
            <v>N/A</v>
          </cell>
          <cell r="AN2" t="str">
            <v>N/A</v>
          </cell>
          <cell r="AO2" t="str">
            <v>N/A</v>
          </cell>
          <cell r="AP2" t="str">
            <v>N/A</v>
          </cell>
          <cell r="AQ2" t="str">
            <v>N/A</v>
          </cell>
          <cell r="AR2" t="str">
            <v>N/A</v>
          </cell>
          <cell r="AT2" t="str">
            <v>Yes (Y)</v>
          </cell>
          <cell r="AV2" t="str">
            <v>Yes (Y)</v>
          </cell>
          <cell r="AX2" t="str">
            <v>Yes (Y)</v>
          </cell>
          <cell r="AZ2" t="str">
            <v>Yes (Y)</v>
          </cell>
          <cell r="BB2" t="str">
            <v>Yes (Y)</v>
          </cell>
          <cell r="BD2" t="str">
            <v>Yes (Y)</v>
          </cell>
          <cell r="BF2" t="str">
            <v>Yes (Y)</v>
          </cell>
          <cell r="BH2" t="str">
            <v>Yes (Y)</v>
          </cell>
          <cell r="BJ2" t="str">
            <v>Yes (Y)</v>
          </cell>
          <cell r="BL2" t="str">
            <v>Not auth to distro in country- Alt source available (1)</v>
          </cell>
        </row>
        <row r="3">
          <cell r="B3" t="str">
            <v>EACHES  qty=1 (EA)</v>
          </cell>
          <cell r="D3" t="str">
            <v>EACHES  qty=1 (EA)</v>
          </cell>
          <cell r="F3">
            <v>55</v>
          </cell>
          <cell r="H3" t="str">
            <v>No (N)</v>
          </cell>
          <cell r="J3" t="str">
            <v>No (N)</v>
          </cell>
          <cell r="L3" t="str">
            <v>Antibacterial ( 887)</v>
          </cell>
          <cell r="N3" t="str">
            <v>No ( 896)</v>
          </cell>
          <cell r="P3" t="str">
            <v>MEX</v>
          </cell>
          <cell r="R3" t="str">
            <v>Aland Islands (ALA)</v>
          </cell>
          <cell r="T3" t="str">
            <v>Name &amp; Address ( 726)</v>
          </cell>
          <cell r="V3" t="str">
            <v>No Care Labeling ( 731)</v>
          </cell>
          <cell r="X3" t="str">
            <v>Fabric Content Not Indicated ( 739)</v>
          </cell>
          <cell r="Z3" t="str">
            <v>EnglishImperial Only - Info on Item and Package ( 755)</v>
          </cell>
          <cell r="AB3" t="str">
            <v>No Must purchase from CA Div. ( 776)</v>
          </cell>
          <cell r="AD3" t="str">
            <v>Ontario ( 767)</v>
          </cell>
          <cell r="AF3" t="str">
            <v>No (N)</v>
          </cell>
          <cell r="AG3" t="str">
            <v>Allergy free and microbial treated</v>
          </cell>
          <cell r="AH3" t="str">
            <v>Fits mattresses up to 8" deep</v>
          </cell>
          <cell r="AI3" t="str">
            <v>Percale weave</v>
          </cell>
          <cell r="AJ3" t="str">
            <v>Combed cotton</v>
          </cell>
          <cell r="AK3" t="str">
            <v>Made with organic cotton</v>
          </cell>
          <cell r="AL3" t="str">
            <v>CL</v>
          </cell>
          <cell r="AM3" t="str">
            <v>Dry clean only</v>
          </cell>
          <cell r="AN3" t="str">
            <v>Exclusive to BBBY (indefinitely)</v>
          </cell>
          <cell r="AO3" t="str">
            <v>Flat+ fitted+ 2 pillowcases(twin - 1)</v>
          </cell>
          <cell r="AP3" t="str">
            <v>Constructed in USA</v>
          </cell>
          <cell r="AQ3" t="str">
            <v>140 thread count</v>
          </cell>
          <cell r="AR3" t="str">
            <v>100% Acrylic</v>
          </cell>
          <cell r="AT3" t="str">
            <v>No (N)</v>
          </cell>
          <cell r="AV3" t="str">
            <v>No (N)</v>
          </cell>
          <cell r="AX3" t="str">
            <v>No (N)</v>
          </cell>
          <cell r="AZ3" t="str">
            <v>No (N)</v>
          </cell>
          <cell r="BB3" t="str">
            <v>No (N)</v>
          </cell>
          <cell r="BD3" t="str">
            <v>No (N)</v>
          </cell>
          <cell r="BF3" t="str">
            <v>No (N)</v>
          </cell>
          <cell r="BH3" t="str">
            <v>No (N)</v>
          </cell>
          <cell r="BJ3" t="str">
            <v>No (N)</v>
          </cell>
          <cell r="BL3" t="str">
            <v>Not auth to distro in country- No alt source (2)</v>
          </cell>
        </row>
        <row r="4">
          <cell r="B4" t="str">
            <v>GROSS  qty=144 (GRS)</v>
          </cell>
          <cell r="D4" t="str">
            <v>GROSS  qty=144 (GRS)</v>
          </cell>
          <cell r="F4">
            <v>60</v>
          </cell>
          <cell r="L4" t="str">
            <v>Mold Resistant ( 888)</v>
          </cell>
          <cell r="R4" t="str">
            <v>Albania (ALB)</v>
          </cell>
          <cell r="T4" t="str">
            <v>Name-No Address ( 727)</v>
          </cell>
          <cell r="V4" t="str">
            <v>Universal Care Symbols ( 732)</v>
          </cell>
          <cell r="X4" t="str">
            <v>EnglishFrenchSpanish (non-permanent label) ( 740)</v>
          </cell>
          <cell r="Z4" t="str">
            <v>EnglishImperial Only - Info on Package Only ( 756)</v>
          </cell>
          <cell r="AB4" t="str">
            <v>No Must purchase from unrelated vendor ( 777)</v>
          </cell>
          <cell r="AD4" t="str">
            <v>Quebec ( 768)</v>
          </cell>
          <cell r="AG4" t="str">
            <v>Allergy Free</v>
          </cell>
          <cell r="AH4" t="str">
            <v>Fits mattresses up to 9" deep</v>
          </cell>
          <cell r="AI4" t="str">
            <v>Pinpoint weave</v>
          </cell>
          <cell r="AJ4" t="str">
            <v>Compact cotton</v>
          </cell>
          <cell r="AK4" t="str">
            <v>Made with certified organic cotton</v>
          </cell>
          <cell r="AL4" t="str">
            <v>Copyright</v>
          </cell>
          <cell r="AM4" t="str">
            <v>Easy to clean</v>
          </cell>
          <cell r="AN4" t="str">
            <v>Exclusive to BBBY for 30 days</v>
          </cell>
          <cell r="AO4" t="str">
            <v>Flat+ fitted+ 2 pillowcases</v>
          </cell>
          <cell r="AP4" t="str">
            <v>Fill from England</v>
          </cell>
          <cell r="AQ4" t="str">
            <v>150 thread count</v>
          </cell>
          <cell r="AR4" t="str">
            <v>100% Aegean Cotton</v>
          </cell>
          <cell r="BJ4" t="str">
            <v>Pending (Cannot be Sold in) (P)</v>
          </cell>
          <cell r="BL4" t="str">
            <v>Insufficient vendor identity labeling-Textiles (3)</v>
          </cell>
        </row>
        <row r="5">
          <cell r="B5" t="str">
            <v>PAIR  qty=2 (PR)</v>
          </cell>
          <cell r="D5" t="str">
            <v>PAIR  qty=2 (PR)</v>
          </cell>
          <cell r="F5">
            <v>65</v>
          </cell>
          <cell r="L5" t="str">
            <v>Mildew Resistant ( 889)</v>
          </cell>
          <cell r="R5" t="str">
            <v>Algeria (DZA)</v>
          </cell>
          <cell r="T5" t="str">
            <v>No Identity Indicated ( 728)</v>
          </cell>
          <cell r="V5" t="str">
            <v>English  French  Spanish ( 733)</v>
          </cell>
          <cell r="X5" t="str">
            <v>English (non-permanent label) ( 741)</v>
          </cell>
          <cell r="Z5" t="str">
            <v>EnglishImperial Only - Info on Item Only ( 879)</v>
          </cell>
          <cell r="AB5" t="str">
            <v>No Source unknown ( 778)</v>
          </cell>
          <cell r="AD5" t="str">
            <v>Manitoba ( 769)</v>
          </cell>
          <cell r="AG5" t="str">
            <v>Allergy free components</v>
          </cell>
          <cell r="AH5" t="str">
            <v>Fits mattresses up to 10" deep</v>
          </cell>
          <cell r="AI5" t="str">
            <v>Sateen weave</v>
          </cell>
          <cell r="AJ5" t="str">
            <v>Flannel</v>
          </cell>
          <cell r="AK5" t="str">
            <v>Natural and unbleached fibers</v>
          </cell>
          <cell r="AL5" t="str">
            <v>CUL</v>
          </cell>
          <cell r="AM5" t="str">
            <v>Hand wash only</v>
          </cell>
          <cell r="AN5" t="str">
            <v>Exclusive to BBBY for 60 days</v>
          </cell>
          <cell r="AO5" t="str">
            <v>Flat+ fitted+ 1 pillowcase</v>
          </cell>
          <cell r="AP5" t="str">
            <v>Imported</v>
          </cell>
          <cell r="AQ5" t="str">
            <v>160 thread count</v>
          </cell>
          <cell r="AR5" t="str">
            <v>100% Aegean Cotton Loops</v>
          </cell>
          <cell r="BL5" t="str">
            <v>Insufficient declaration fabric contents-Textiles (4)</v>
          </cell>
        </row>
        <row r="6">
          <cell r="B6" t="str">
            <v>SET  qty=1 (SET)</v>
          </cell>
          <cell r="D6" t="str">
            <v>SET  qty=1 (SET)</v>
          </cell>
          <cell r="F6">
            <v>70</v>
          </cell>
          <cell r="L6" t="str">
            <v>Germ Resistant ( 890)</v>
          </cell>
          <cell r="R6" t="str">
            <v>American Samoa (ASM)</v>
          </cell>
          <cell r="T6" t="str">
            <v>Name &amp; Address - Non perm label ( 729)</v>
          </cell>
          <cell r="V6" t="str">
            <v>English  French ( 734)</v>
          </cell>
          <cell r="X6" t="str">
            <v>Inactive ( 742)</v>
          </cell>
          <cell r="Z6" t="str">
            <v>Metric Only - Info on Item Only ( 880)</v>
          </cell>
          <cell r="AD6" t="str">
            <v>STUFFED NO REGISTRATION ( 789)</v>
          </cell>
          <cell r="AG6" t="str">
            <v>Anti-allergen barrier weave</v>
          </cell>
          <cell r="AH6" t="str">
            <v>Fits mattresses up to 11" deep</v>
          </cell>
          <cell r="AI6" t="str">
            <v>Twill weave</v>
          </cell>
          <cell r="AJ6" t="str">
            <v>Jersey knit</v>
          </cell>
          <cell r="AK6" t="str">
            <v>Eco-friendly dyes</v>
          </cell>
          <cell r="AL6" t="str">
            <v>ETL listed</v>
          </cell>
          <cell r="AM6" t="str">
            <v>Hand washable fabric</v>
          </cell>
          <cell r="AN6" t="str">
            <v>Exclusive to BBBY for 90 days</v>
          </cell>
          <cell r="AP6" t="str">
            <v>Made in Canada</v>
          </cell>
          <cell r="AQ6" t="str">
            <v>170 thread count</v>
          </cell>
          <cell r="AR6" t="str">
            <v>100% Bamboo</v>
          </cell>
          <cell r="BL6" t="str">
            <v>No provincial "stuffed articles" registration (5)</v>
          </cell>
        </row>
        <row r="7">
          <cell r="B7" t="str">
            <v>TEN  qty=10 (TEN)</v>
          </cell>
          <cell r="D7" t="str">
            <v>TEN  qty=10 (TEN)</v>
          </cell>
          <cell r="F7">
            <v>77.5</v>
          </cell>
          <cell r="L7" t="str">
            <v>Dust Mite Resistant ( 891)</v>
          </cell>
          <cell r="R7" t="str">
            <v>Andorra (AND)</v>
          </cell>
          <cell r="T7" t="str">
            <v>Duplicate ( 795)</v>
          </cell>
          <cell r="V7" t="str">
            <v>English  Spanish ( 735)</v>
          </cell>
          <cell r="X7" t="str">
            <v>English permanent label ( 743)</v>
          </cell>
          <cell r="Z7" t="str">
            <v>Metric Only - Info on Package Only ( 881)</v>
          </cell>
          <cell r="AG7" t="str">
            <v>Anti-bacterial</v>
          </cell>
          <cell r="AH7" t="str">
            <v>Fits mattresses up to 12" deep</v>
          </cell>
          <cell r="AI7" t="str">
            <v>Jacquard weave</v>
          </cell>
          <cell r="AK7" t="str">
            <v>Certified organic</v>
          </cell>
          <cell r="AL7" t="str">
            <v>Service mark - SM</v>
          </cell>
          <cell r="AM7" t="str">
            <v>Machine wash in commercial washer</v>
          </cell>
          <cell r="AN7" t="str">
            <v>Exclusive to BBBY for 120 days</v>
          </cell>
          <cell r="AP7" t="str">
            <v>Made in China</v>
          </cell>
          <cell r="AQ7" t="str">
            <v>180 thread count</v>
          </cell>
          <cell r="AR7" t="str">
            <v>100% Bamboo Cotton</v>
          </cell>
          <cell r="BL7" t="str">
            <v>Insufficient Chemicals labeling (6)</v>
          </cell>
        </row>
        <row r="8">
          <cell r="B8" t="str">
            <v>YARD  qty=1 (YD)</v>
          </cell>
          <cell r="D8" t="str">
            <v>YARD  qty=1 (YD)</v>
          </cell>
          <cell r="F8">
            <v>85</v>
          </cell>
          <cell r="L8" t="str">
            <v>Bed Bug Resistant ( 892)</v>
          </cell>
          <cell r="R8" t="str">
            <v>Angola (AGO)</v>
          </cell>
          <cell r="T8" t="str">
            <v>Name Only - Non Perm Label ( 796)</v>
          </cell>
          <cell r="V8" t="str">
            <v>English Only ( 736)</v>
          </cell>
          <cell r="X8" t="str">
            <v>EnglishFrench (permanent label) ( 744)</v>
          </cell>
          <cell r="Z8" t="str">
            <v>English &amp; Metric - Info on Item and Package ( 882)</v>
          </cell>
          <cell r="AG8" t="str">
            <v>Certified asthma and allergy friendly</v>
          </cell>
          <cell r="AH8" t="str">
            <v>Fits mattresses up to 13" deep</v>
          </cell>
          <cell r="AK8" t="str">
            <v>Skal certified organic</v>
          </cell>
          <cell r="AL8" t="str">
            <v>TM and UL listed</v>
          </cell>
          <cell r="AM8" t="str">
            <v>Machine washable seat cushion</v>
          </cell>
          <cell r="AN8" t="str">
            <v>Exclusive to BBBY for 150 days</v>
          </cell>
          <cell r="AP8" t="str">
            <v>Made in Sweden</v>
          </cell>
          <cell r="AQ8" t="str">
            <v>190 thread count</v>
          </cell>
          <cell r="AR8" t="str">
            <v>100% Certified Organic Cotton</v>
          </cell>
          <cell r="BL8" t="str">
            <v>Insufficient food/nutritional labeling (7)</v>
          </cell>
        </row>
        <row r="9">
          <cell r="B9" t="str">
            <v>CASE  qty=1 (CA)</v>
          </cell>
          <cell r="D9" t="str">
            <v>CASE  qty=1 (CA)</v>
          </cell>
          <cell r="F9">
            <v>92.5</v>
          </cell>
          <cell r="L9" t="str">
            <v>Virus Resistant ( 893)</v>
          </cell>
          <cell r="R9" t="str">
            <v>Anguilla (AIA)</v>
          </cell>
          <cell r="V9" t="str">
            <v>Unversal +Others ( 737)</v>
          </cell>
          <cell r="X9" t="str">
            <v>EnglishSpanish (permanent label) ( 745)</v>
          </cell>
          <cell r="Z9" t="str">
            <v>English &amp; Metric - Info on Item Only ( 883)</v>
          </cell>
          <cell r="AG9" t="str">
            <v>Microbial treated</v>
          </cell>
          <cell r="AH9" t="str">
            <v>Fits mattresses up to 14" deep</v>
          </cell>
          <cell r="AK9" t="str">
            <v>Bleach resistant colors</v>
          </cell>
          <cell r="AL9" t="str">
            <v>TM &amp; copyright</v>
          </cell>
          <cell r="AM9" t="str">
            <v>Machine wash and dry</v>
          </cell>
          <cell r="AN9" t="str">
            <v>Exclusive to BBBY for 180 days</v>
          </cell>
          <cell r="AP9" t="str">
            <v>Made in the USA</v>
          </cell>
          <cell r="AQ9" t="str">
            <v>200 thread count</v>
          </cell>
          <cell r="AR9" t="str">
            <v>100% Cotton</v>
          </cell>
          <cell r="BL9" t="str">
            <v>Lack of electrical testing certification (8)</v>
          </cell>
        </row>
        <row r="10">
          <cell r="B10" t="str">
            <v>SET OF 2  qty=2 (S/2)</v>
          </cell>
          <cell r="D10" t="str">
            <v>SET OF 2  qty=2 (S/2)</v>
          </cell>
          <cell r="F10">
            <v>100</v>
          </cell>
          <cell r="L10" t="str">
            <v>Antimicrobial ( 894)</v>
          </cell>
          <cell r="R10" t="str">
            <v>Antarctica (ATA)</v>
          </cell>
          <cell r="X10" t="str">
            <v>EnglishFrench (non-permanent label) ( 746)</v>
          </cell>
          <cell r="Z10" t="str">
            <v>English &amp; Metric - Info on Package Only ( 884)</v>
          </cell>
          <cell r="AG10" t="str">
            <v>Anti-microbial treated fabric</v>
          </cell>
          <cell r="AH10" t="str">
            <v>Fits mattresses up to 15" deep</v>
          </cell>
          <cell r="AK10" t="str">
            <v>ISO certified organic</v>
          </cell>
          <cell r="AL10" t="str">
            <v>TM &amp; Vendor registered trademark &amp; UL listed</v>
          </cell>
          <cell r="AM10" t="str">
            <v>Machine wash/line dry</v>
          </cell>
          <cell r="AP10" t="str">
            <v>Made in the USA of imported materials</v>
          </cell>
          <cell r="AQ10" t="str">
            <v>210 thread count</v>
          </cell>
          <cell r="AR10" t="str">
            <v>100% Cotton percale</v>
          </cell>
          <cell r="BL10" t="str">
            <v>Insufficient product identity on package (9)</v>
          </cell>
        </row>
        <row r="11">
          <cell r="B11" t="str">
            <v>SET OF 3  qty=3 (S/3)</v>
          </cell>
          <cell r="D11" t="str">
            <v>SET OF 3  qty=3 (S/3)</v>
          </cell>
          <cell r="F11">
            <v>110</v>
          </cell>
          <cell r="R11" t="str">
            <v>Antigua And Barbuda (ATG)</v>
          </cell>
          <cell r="X11" t="str">
            <v>EnglishSpanish (non-permanent label) ( 747)</v>
          </cell>
          <cell r="Z11" t="str">
            <v>Metric Only - Info on Item and Package ( 885)</v>
          </cell>
          <cell r="AG11" t="str">
            <v>Allergy free and anti-microbial treated fabric</v>
          </cell>
          <cell r="AH11" t="str">
            <v>Fits mattresses up to 16" deep</v>
          </cell>
          <cell r="AK11" t="str">
            <v>Eco Friendly</v>
          </cell>
          <cell r="AL11" t="str">
            <v>TM &amp; Vendor registered trademark</v>
          </cell>
          <cell r="AM11" t="str">
            <v>Machine wash, cold water</v>
          </cell>
          <cell r="AP11" t="str">
            <v>Made in India</v>
          </cell>
          <cell r="AQ11" t="str">
            <v>220 thread count</v>
          </cell>
          <cell r="AR11" t="str">
            <v>100% Cotton sateen</v>
          </cell>
          <cell r="BL11" t="str">
            <v>Insufficient declaration of quantity (10)</v>
          </cell>
        </row>
        <row r="12">
          <cell r="B12" t="str">
            <v>SET OF 4  qty=4 (S/4)</v>
          </cell>
          <cell r="D12" t="str">
            <v>SET OF 4  qty=4 (S/4)</v>
          </cell>
          <cell r="F12">
            <v>125</v>
          </cell>
          <cell r="R12" t="str">
            <v>Argentina (ARG)</v>
          </cell>
          <cell r="X12" t="str">
            <v>EnglishFrenchSpanish (permanent label) ( 748)</v>
          </cell>
          <cell r="AG12" t="str">
            <v>Ionic anti-allergen treatment</v>
          </cell>
          <cell r="AH12" t="str">
            <v>Fits mattresses up to 17" deep</v>
          </cell>
          <cell r="AK12" t="str">
            <v>IMO certified cotton</v>
          </cell>
          <cell r="AL12" t="str">
            <v>TM</v>
          </cell>
          <cell r="AM12" t="str">
            <v>Commercial washing machine</v>
          </cell>
          <cell r="AP12" t="str">
            <v>Made in Ireland</v>
          </cell>
          <cell r="AQ12" t="str">
            <v>230 thread count</v>
          </cell>
          <cell r="AR12" t="str">
            <v>100% Dupioni Silk</v>
          </cell>
          <cell r="BL12" t="str">
            <v>Lack of metric measurements (11)</v>
          </cell>
        </row>
        <row r="13">
          <cell r="B13" t="str">
            <v>SET OF 6  qty=6 (S/6)</v>
          </cell>
          <cell r="D13" t="str">
            <v>SET OF 6  qty=6 (S/6)</v>
          </cell>
          <cell r="F13">
            <v>150</v>
          </cell>
          <cell r="R13" t="str">
            <v>Armenia (ARM)</v>
          </cell>
          <cell r="AG13" t="str">
            <v>Hypo-allergenic and anti-bacterial components</v>
          </cell>
          <cell r="AH13" t="str">
            <v>Fits mattresses up to 18" deep</v>
          </cell>
          <cell r="AK13" t="str">
            <v>EKO certified cotton</v>
          </cell>
          <cell r="AL13" t="str">
            <v>TUV</v>
          </cell>
          <cell r="AM13" t="str">
            <v>Machine wash, dry cleaning recommended</v>
          </cell>
          <cell r="AP13" t="str">
            <v>Made in Poland</v>
          </cell>
          <cell r="AQ13" t="str">
            <v>240 thread count</v>
          </cell>
          <cell r="AR13" t="str">
            <v>100% Egyptian cotton</v>
          </cell>
          <cell r="BL13" t="str">
            <v>Insufficient vendor identity -Non-Textile (12)</v>
          </cell>
        </row>
        <row r="14">
          <cell r="B14" t="str">
            <v>4 PIECES  qty=4 (4)</v>
          </cell>
          <cell r="D14" t="str">
            <v>4 PIECES  qty=4 (4)</v>
          </cell>
          <cell r="F14">
            <v>175</v>
          </cell>
          <cell r="R14" t="str">
            <v>Aruba (ABW)</v>
          </cell>
          <cell r="AG14" t="str">
            <v>Hypo-allergenic components</v>
          </cell>
          <cell r="AH14" t="str">
            <v>Fits mattresses up to 19" deep</v>
          </cell>
          <cell r="AK14" t="str">
            <v>GOTS</v>
          </cell>
          <cell r="AL14" t="str">
            <v>UL listed</v>
          </cell>
          <cell r="AM14" t="str">
            <v>Removable, hand washable fabric</v>
          </cell>
          <cell r="AP14" t="str">
            <v>Made in Spain</v>
          </cell>
          <cell r="AQ14" t="str">
            <v>250 thread count</v>
          </cell>
          <cell r="AR14" t="str">
            <v>100% Egyptian cotton percale</v>
          </cell>
        </row>
        <row r="15">
          <cell r="B15" t="str">
            <v>5 PIECES  qty=5 (5)</v>
          </cell>
          <cell r="D15" t="str">
            <v>5 PIECES  qty=5 (5)</v>
          </cell>
          <cell r="F15">
            <v>200</v>
          </cell>
          <cell r="R15" t="str">
            <v>Australia (AUS)</v>
          </cell>
          <cell r="AG15" t="str">
            <v>Bed bug protectant/shield</v>
          </cell>
          <cell r="AH15" t="str">
            <v>Fits mattresses up to 20" deep</v>
          </cell>
          <cell r="AK15" t="str">
            <v>Skin Friendly</v>
          </cell>
          <cell r="AL15" t="str">
            <v>Vendor registered trademark &amp; copyright</v>
          </cell>
          <cell r="AM15" t="str">
            <v>Removable, washable seat cushion</v>
          </cell>
          <cell r="AP15" t="str">
            <v>Made in Thailand</v>
          </cell>
          <cell r="AQ15" t="str">
            <v>260 thread count</v>
          </cell>
          <cell r="AR15" t="str">
            <v>100% Egyptian Cotton Loops</v>
          </cell>
        </row>
        <row r="16">
          <cell r="B16" t="str">
            <v>6 PIECES  qty=6 (6)</v>
          </cell>
          <cell r="D16" t="str">
            <v>6 PIECES  qty=6 (6)</v>
          </cell>
          <cell r="F16">
            <v>250</v>
          </cell>
          <cell r="R16" t="str">
            <v>Austria (AUT)</v>
          </cell>
          <cell r="AG16" t="str">
            <v>Allergen barrier fabric</v>
          </cell>
          <cell r="AH16" t="str">
            <v>Fits mattresses up to 21" deep</v>
          </cell>
          <cell r="AL16" t="str">
            <v>Vendor registered trademark &amp; UL listed</v>
          </cell>
          <cell r="AM16" t="str">
            <v>Soil and Stain resistant</v>
          </cell>
          <cell r="AP16" t="str">
            <v>Made in Italy</v>
          </cell>
          <cell r="AQ16" t="str">
            <v>270 thread count</v>
          </cell>
          <cell r="AR16" t="str">
            <v>100% Linen</v>
          </cell>
        </row>
        <row r="17">
          <cell r="B17" t="str">
            <v>7 PIECES  qty=7 (7)</v>
          </cell>
          <cell r="D17" t="str">
            <v>7 PIECES  qty=7 (7)</v>
          </cell>
          <cell r="F17">
            <v>300</v>
          </cell>
          <cell r="R17" t="str">
            <v>Azerbaijan (AZE)</v>
          </cell>
          <cell r="AG17" t="str">
            <v>Bed bug protectant/shield and allergen barrier fabric</v>
          </cell>
          <cell r="AH17" t="str">
            <v>Fits mattresses up to 22" deep</v>
          </cell>
          <cell r="AL17" t="str">
            <v>Vendor registered trademark</v>
          </cell>
          <cell r="AM17" t="str">
            <v>Spot clean only</v>
          </cell>
          <cell r="AP17" t="str">
            <v>Made in Germany</v>
          </cell>
          <cell r="AQ17" t="str">
            <v>280 thread count</v>
          </cell>
          <cell r="AR17" t="str">
            <v>100% Modal</v>
          </cell>
        </row>
        <row r="18">
          <cell r="B18" t="str">
            <v>8 PIECES  qty=8 (8)</v>
          </cell>
          <cell r="D18" t="str">
            <v>8 PIECES  qty=8 (8)</v>
          </cell>
          <cell r="F18">
            <v>400</v>
          </cell>
          <cell r="R18" t="str">
            <v>Bahamas (BHS)</v>
          </cell>
          <cell r="AG18" t="str">
            <v>Stain resistant fabric</v>
          </cell>
          <cell r="AH18" t="str">
            <v>Fits mattresses up to 23" deep</v>
          </cell>
          <cell r="AM18" t="str">
            <v>Spot clean/dry clean</v>
          </cell>
          <cell r="AP18" t="str">
            <v>Made in Turkey</v>
          </cell>
          <cell r="AQ18" t="str">
            <v>290 thread count</v>
          </cell>
          <cell r="AR18" t="str">
            <v>100% Nylon</v>
          </cell>
        </row>
        <row r="19">
          <cell r="B19" t="str">
            <v>9 PIECES  qty=9 (9)</v>
          </cell>
          <cell r="D19" t="str">
            <v>9 PIECES  qty=9 (9)</v>
          </cell>
          <cell r="F19">
            <v>500</v>
          </cell>
          <cell r="R19" t="str">
            <v>Bahrain (BHR)</v>
          </cell>
          <cell r="AG19" t="str">
            <v>Stain resistant and allergen barrier fabric</v>
          </cell>
          <cell r="AH19" t="str">
            <v>Fits mattresses up to 24" deep</v>
          </cell>
          <cell r="AM19" t="str">
            <v>Stain resistant</v>
          </cell>
          <cell r="AP19" t="str">
            <v>Made in Latvia</v>
          </cell>
          <cell r="AQ19" t="str">
            <v>300 thread count</v>
          </cell>
          <cell r="AR19" t="str">
            <v>100% Organic cotton</v>
          </cell>
        </row>
        <row r="20">
          <cell r="B20" t="str">
            <v>11 PIECES  qty=11 (11)</v>
          </cell>
          <cell r="D20" t="str">
            <v>11 PIECES  qty=11 (11)</v>
          </cell>
          <cell r="R20" t="str">
            <v>Bangladesh (BGD)</v>
          </cell>
          <cell r="AG20" t="str">
            <v>Anti-bacterial and anti-microbial treated fabric</v>
          </cell>
          <cell r="AH20" t="str">
            <v>Fits mattresses up to 25" deep</v>
          </cell>
          <cell r="AM20" t="str">
            <v>Machine washable seat pad</v>
          </cell>
          <cell r="AP20" t="str">
            <v>Made in Turkey and China</v>
          </cell>
          <cell r="AQ20" t="str">
            <v>310 thread count</v>
          </cell>
          <cell r="AR20" t="str">
            <v>100% Pima cotton</v>
          </cell>
        </row>
        <row r="21">
          <cell r="B21" t="str">
            <v>14 PIECES  qty=14 (14)</v>
          </cell>
          <cell r="D21" t="str">
            <v>14 PIECES  qty=14 (14)</v>
          </cell>
          <cell r="R21" t="str">
            <v>Barbados (BRB)</v>
          </cell>
          <cell r="AH21" t="str">
            <v>Fits mattresses up to 26" deep</v>
          </cell>
          <cell r="AM21" t="str">
            <v>Washable seat pad (not incl)</v>
          </cell>
          <cell r="AQ21" t="str">
            <v>320 thread count</v>
          </cell>
          <cell r="AR21" t="str">
            <v>100% Pima Cotton Loops</v>
          </cell>
        </row>
        <row r="22">
          <cell r="B22" t="str">
            <v>15 PIECES  qty=15 (15)</v>
          </cell>
          <cell r="D22" t="str">
            <v>15 PIECES  qty=15 (15)</v>
          </cell>
          <cell r="R22" t="str">
            <v>Belarus (BLR)</v>
          </cell>
          <cell r="AH22" t="str">
            <v>F/Q/K fits up to 15"+ T fits up to 13"</v>
          </cell>
          <cell r="AQ22" t="str">
            <v>330 thread count</v>
          </cell>
          <cell r="AR22" t="str">
            <v>100% Polyester</v>
          </cell>
        </row>
        <row r="23">
          <cell r="B23" t="str">
            <v>16 PIECES  qty=16 (16)</v>
          </cell>
          <cell r="D23" t="str">
            <v>16 PIECES  qty=16 (16)</v>
          </cell>
          <cell r="R23" t="str">
            <v>Belgium (BEL)</v>
          </cell>
          <cell r="AH23" t="str">
            <v>F/Q/K fits up to 17"+ T fits up to 15"</v>
          </cell>
          <cell r="AQ23" t="str">
            <v>340 thread count</v>
          </cell>
          <cell r="AR23" t="str">
            <v>100% Pure Brazil Cotton</v>
          </cell>
        </row>
        <row r="24">
          <cell r="B24" t="str">
            <v>17 PIECES  qty=17 (17)</v>
          </cell>
          <cell r="D24" t="str">
            <v>17 PIECES  qty=17 (17)</v>
          </cell>
          <cell r="R24" t="str">
            <v>Belize (BLZ)</v>
          </cell>
          <cell r="AH24" t="str">
            <v>F/Q/K fits up to 18"+ T fits up to 15"</v>
          </cell>
          <cell r="AQ24" t="str">
            <v>350 thread count</v>
          </cell>
          <cell r="AR24" t="str">
            <v>100% Rayon</v>
          </cell>
        </row>
        <row r="25">
          <cell r="B25" t="str">
            <v>18 PIECES  qty=18 (18)</v>
          </cell>
          <cell r="D25" t="str">
            <v>18 PIECES  qty=18 (18)</v>
          </cell>
          <cell r="R25" t="str">
            <v>Benin (BEN)</v>
          </cell>
          <cell r="AH25" t="str">
            <v>F/Q/K fits up to 20"+ T fits up to 18"</v>
          </cell>
          <cell r="AQ25" t="str">
            <v>360 thread count</v>
          </cell>
          <cell r="AR25" t="str">
            <v>100% Silk</v>
          </cell>
        </row>
        <row r="26">
          <cell r="B26" t="str">
            <v>19 PIECES  qty=19 (19)</v>
          </cell>
          <cell r="D26" t="str">
            <v>19 PIECES  qty=19 (19)</v>
          </cell>
          <cell r="R26" t="str">
            <v>Bermuda (BMU)</v>
          </cell>
          <cell r="AQ26" t="str">
            <v>370 thread count</v>
          </cell>
          <cell r="AR26" t="str">
            <v>100% Standard Cotton</v>
          </cell>
        </row>
        <row r="27">
          <cell r="B27" t="str">
            <v>20 PIECES  qty=20 (20)</v>
          </cell>
          <cell r="D27" t="str">
            <v>20 PIECES  qty=20 (20)</v>
          </cell>
          <cell r="R27" t="str">
            <v>Bhutan (BTN)</v>
          </cell>
          <cell r="AQ27" t="str">
            <v>380 thread count</v>
          </cell>
          <cell r="AR27" t="str">
            <v>100% Supima Cotton</v>
          </cell>
        </row>
        <row r="28">
          <cell r="B28" t="str">
            <v>24 PC ASST  qty=24 (24)</v>
          </cell>
          <cell r="D28" t="str">
            <v>24 PC ASST  qty=24 (24)</v>
          </cell>
          <cell r="R28" t="str">
            <v>Bolivia (BOL)</v>
          </cell>
          <cell r="AQ28" t="str">
            <v>385 thread count</v>
          </cell>
          <cell r="AR28" t="str">
            <v>100% Supima Cotton Loops</v>
          </cell>
        </row>
        <row r="29">
          <cell r="B29" t="str">
            <v>25 PIECES  qty=25 (25)</v>
          </cell>
          <cell r="D29" t="str">
            <v>25 PIECES  qty=25 (25)</v>
          </cell>
          <cell r="R29" t="str">
            <v>Bosnia And Herzegovina (BIH)</v>
          </cell>
          <cell r="AQ29" t="str">
            <v>390 thread count</v>
          </cell>
          <cell r="AR29" t="str">
            <v>100% Tencel</v>
          </cell>
        </row>
        <row r="30">
          <cell r="B30" t="str">
            <v>26 PIECES  qty=26 (26)</v>
          </cell>
          <cell r="D30" t="str">
            <v>26  PIECES  qty=26 (26)</v>
          </cell>
          <cell r="R30" t="str">
            <v>Botswana (BWA)</v>
          </cell>
          <cell r="AQ30" t="str">
            <v>400 thread count</v>
          </cell>
          <cell r="AR30" t="str">
            <v>100% Turkish Cotton</v>
          </cell>
        </row>
        <row r="31">
          <cell r="B31" t="str">
            <v>28 PIECES  qty=28 (28)</v>
          </cell>
          <cell r="D31" t="str">
            <v>28  PIECES  qty=28 (28)</v>
          </cell>
          <cell r="R31" t="str">
            <v>Bouvet Island (BVT)</v>
          </cell>
          <cell r="AQ31" t="str">
            <v>410 thread count</v>
          </cell>
          <cell r="AR31" t="str">
            <v>100% Turkish Cotton Loops</v>
          </cell>
        </row>
        <row r="32">
          <cell r="B32" t="str">
            <v>30 PIECES  qty=30 (30)</v>
          </cell>
          <cell r="D32" t="str">
            <v>30 PIECES  qty=30 (30)</v>
          </cell>
          <cell r="R32" t="str">
            <v>Brazil (BRA)</v>
          </cell>
          <cell r="AQ32" t="str">
            <v>420 thread count</v>
          </cell>
          <cell r="AR32" t="str">
            <v>100% Viscose</v>
          </cell>
        </row>
        <row r="33">
          <cell r="B33" t="str">
            <v>32 PIECES  qty=32 (32)</v>
          </cell>
          <cell r="D33" t="str">
            <v>32 PIECES  qty=32 (32)</v>
          </cell>
          <cell r="R33" t="str">
            <v>British Indian Ocean Terr (IOT)</v>
          </cell>
          <cell r="AQ33" t="str">
            <v>430 thread count</v>
          </cell>
          <cell r="AR33" t="str">
            <v>100% Woven cotton</v>
          </cell>
        </row>
        <row r="34">
          <cell r="B34" t="str">
            <v>33 PIECES  qty=33 (33)</v>
          </cell>
          <cell r="D34" t="str">
            <v>33 PIECES  qty=33 (33)</v>
          </cell>
          <cell r="R34" t="str">
            <v>Brunei Darussalam (BRN)</v>
          </cell>
          <cell r="AQ34" t="str">
            <v>440 thread count</v>
          </cell>
          <cell r="AR34" t="str">
            <v>50% Cotton/50% Polyester</v>
          </cell>
        </row>
        <row r="35">
          <cell r="B35" t="str">
            <v>36 PIECES  qty=36 (36)</v>
          </cell>
          <cell r="D35" t="str">
            <v>36 PIECES  qty=36 (36)</v>
          </cell>
          <cell r="R35" t="str">
            <v>Bulgaria (BGR)</v>
          </cell>
          <cell r="AQ35" t="str">
            <v>450 thread count</v>
          </cell>
          <cell r="AR35" t="str">
            <v>55% Cotton/45% Polyester</v>
          </cell>
        </row>
        <row r="36">
          <cell r="B36" t="str">
            <v>45 PIECES  qty=45 (45)</v>
          </cell>
          <cell r="D36" t="str">
            <v>48 PCS  qty=48 (48)</v>
          </cell>
          <cell r="R36" t="str">
            <v>Burkina Faso (BFA)</v>
          </cell>
          <cell r="AQ36" t="str">
            <v>460 thread count</v>
          </cell>
          <cell r="AR36" t="str">
            <v>55% Linen/45% Cotton</v>
          </cell>
        </row>
        <row r="37">
          <cell r="B37" t="str">
            <v>48 PCS  qty=48 (48)</v>
          </cell>
          <cell r="D37" t="str">
            <v>50 PIECES  qty=50 (50)</v>
          </cell>
          <cell r="R37" t="str">
            <v>Burundi (BDI)</v>
          </cell>
          <cell r="AQ37" t="str">
            <v>470 thread count</v>
          </cell>
          <cell r="AR37" t="str">
            <v>60% Cotton/40% Bamboo</v>
          </cell>
        </row>
        <row r="38">
          <cell r="B38" t="str">
            <v>50 PIECES  qty=50 (50)</v>
          </cell>
          <cell r="D38" t="str">
            <v>52 PIECES  qty=52 (52)</v>
          </cell>
          <cell r="R38" t="str">
            <v>Cambodia (KHM)</v>
          </cell>
          <cell r="AQ38" t="str">
            <v>480 thread count</v>
          </cell>
          <cell r="AR38" t="str">
            <v>60% Cotton/40% Modal</v>
          </cell>
        </row>
        <row r="39">
          <cell r="B39" t="str">
            <v>52 PIECES  qty=52 (52)</v>
          </cell>
          <cell r="D39" t="str">
            <v>54  qty=54 (54)</v>
          </cell>
          <cell r="R39" t="str">
            <v>Cameroon (CMR)</v>
          </cell>
          <cell r="AQ39" t="str">
            <v>490 thread count</v>
          </cell>
          <cell r="AR39" t="str">
            <v>60% Cotton/40% Polyester</v>
          </cell>
        </row>
        <row r="40">
          <cell r="B40" t="str">
            <v>54  qty=54 (54)</v>
          </cell>
          <cell r="D40" t="str">
            <v>56 PIECES  qty=56 (56)</v>
          </cell>
          <cell r="R40" t="str">
            <v>Canada (CAN)</v>
          </cell>
          <cell r="AQ40" t="str">
            <v>500 thread count</v>
          </cell>
          <cell r="AR40" t="str">
            <v>60% Polyester/40% Cotton</v>
          </cell>
        </row>
        <row r="41">
          <cell r="B41" t="str">
            <v>56 PIECES  qty=56 (56)</v>
          </cell>
          <cell r="D41" t="str">
            <v>60 PIECES  qty=60 (60)</v>
          </cell>
          <cell r="R41" t="str">
            <v>Cape Verde (CPV)</v>
          </cell>
          <cell r="AQ41" t="str">
            <v>510 thread count</v>
          </cell>
          <cell r="AR41" t="str">
            <v>65% cotton/35% modal</v>
          </cell>
        </row>
        <row r="42">
          <cell r="B42" t="str">
            <v>60 PIECES  qty=60 (60)</v>
          </cell>
          <cell r="D42" t="str">
            <v>64 PIECES  qty=64 (64)</v>
          </cell>
          <cell r="R42" t="str">
            <v>Cayman Islands (CYM)</v>
          </cell>
          <cell r="AQ42" t="str">
            <v>520 thread count</v>
          </cell>
          <cell r="AR42" t="str">
            <v>65% Cotton/35% Polyester</v>
          </cell>
        </row>
        <row r="43">
          <cell r="B43" t="str">
            <v>64 PIECES  qty=64 (64)</v>
          </cell>
          <cell r="D43" t="str">
            <v>72 PC ASST  qty=72 (72)</v>
          </cell>
          <cell r="R43" t="str">
            <v>Central African Republic (CAF)</v>
          </cell>
          <cell r="AQ43" t="str">
            <v>530 thread count</v>
          </cell>
          <cell r="AR43" t="str">
            <v>65% Polyester/35% Cotton</v>
          </cell>
        </row>
        <row r="44">
          <cell r="B44" t="str">
            <v>72 PC ASST  qty=72 (72)</v>
          </cell>
          <cell r="D44" t="str">
            <v>78 PIECES  qty=78 (78)</v>
          </cell>
          <cell r="R44" t="str">
            <v>Chad (TCD)</v>
          </cell>
          <cell r="AQ44" t="str">
            <v>540 thread count</v>
          </cell>
          <cell r="AR44" t="str">
            <v>70% Cotton/30% Bamboo</v>
          </cell>
        </row>
        <row r="45">
          <cell r="B45" t="str">
            <v>78 PIECES  qty=78 (78)</v>
          </cell>
          <cell r="D45" t="str">
            <v>79 PIECES  qty=79 (79)</v>
          </cell>
          <cell r="R45" t="str">
            <v>Chile (CHL)</v>
          </cell>
          <cell r="AQ45" t="str">
            <v>550 thread count</v>
          </cell>
          <cell r="AR45" t="str">
            <v>70% Cotton/30% Polyester</v>
          </cell>
        </row>
        <row r="46">
          <cell r="B46" t="str">
            <v>79 PIECES  qty=79 (79)</v>
          </cell>
          <cell r="D46" t="str">
            <v>84PC  qty=84 (84)</v>
          </cell>
          <cell r="R46" t="str">
            <v>China (CHN)</v>
          </cell>
          <cell r="AQ46" t="str">
            <v>560 thread count</v>
          </cell>
          <cell r="AR46" t="str">
            <v>75% Cotton/25% Polyester</v>
          </cell>
        </row>
        <row r="47">
          <cell r="B47" t="str">
            <v>80 PIECES  qty=80 (80)</v>
          </cell>
          <cell r="D47" t="str">
            <v>88 PIECES  qty=88 (88)</v>
          </cell>
          <cell r="R47" t="str">
            <v>Christmas Island (CXR)</v>
          </cell>
          <cell r="AQ47" t="str">
            <v>570 thread count</v>
          </cell>
          <cell r="AR47" t="str">
            <v>75% Polyester/25% Rayon</v>
          </cell>
        </row>
        <row r="48">
          <cell r="B48" t="str">
            <v>84 PC  qty=84 (84)</v>
          </cell>
          <cell r="D48" t="str">
            <v>96 PC ASST  qty=96 (96)</v>
          </cell>
          <cell r="R48" t="str">
            <v>Cocos (Keeling) Islands (CCK)</v>
          </cell>
          <cell r="AQ48" t="str">
            <v>580 thread count</v>
          </cell>
          <cell r="AR48" t="str">
            <v>75% Silk/25% Polyester</v>
          </cell>
        </row>
        <row r="49">
          <cell r="B49" t="str">
            <v>88 PIECES  qty=88 (88)</v>
          </cell>
          <cell r="D49" t="str">
            <v>HUNDRED  qty=100 (100)</v>
          </cell>
          <cell r="R49" t="str">
            <v>Colombia (COL)</v>
          </cell>
          <cell r="AQ49" t="str">
            <v>590 thread count</v>
          </cell>
          <cell r="AR49" t="str">
            <v>70% Silk/30% Polyester</v>
          </cell>
        </row>
        <row r="50">
          <cell r="B50" t="str">
            <v>96 PC ASST  qty=96 (96)</v>
          </cell>
          <cell r="D50" t="str">
            <v>120 PIECES  qty=120 (120)</v>
          </cell>
          <cell r="R50" t="str">
            <v>Comoros (COM)</v>
          </cell>
          <cell r="AQ50" t="str">
            <v>600 thread count</v>
          </cell>
          <cell r="AR50" t="str">
            <v>65% Silk/35% Polyester</v>
          </cell>
        </row>
        <row r="51">
          <cell r="B51" t="str">
            <v>HUNDRED  qty=100 (100)</v>
          </cell>
          <cell r="D51" t="str">
            <v>192 PCS  qty=192 (192)</v>
          </cell>
          <cell r="R51" t="str">
            <v>Congo (COG)</v>
          </cell>
          <cell r="AQ51" t="str">
            <v>610 thread count</v>
          </cell>
          <cell r="AR51" t="str">
            <v>80% Cotton/20% Polyester</v>
          </cell>
        </row>
        <row r="52">
          <cell r="B52" t="str">
            <v>120 PIECES  qty=120 (120)</v>
          </cell>
          <cell r="D52" t="str">
            <v>204 PC ASST  qty=204 (204)</v>
          </cell>
          <cell r="R52" t="str">
            <v>Congo, The Democratic Rep (COD)</v>
          </cell>
          <cell r="AQ52" t="str">
            <v>620 thread count</v>
          </cell>
          <cell r="AR52" t="str">
            <v>80% Polyester/20% Nylon</v>
          </cell>
        </row>
        <row r="53">
          <cell r="B53" t="str">
            <v>192 PCS  qty=192 (192)</v>
          </cell>
          <cell r="D53" t="str">
            <v>504PC  qty=504 (504)</v>
          </cell>
          <cell r="R53" t="str">
            <v>Cook Islands (COK)</v>
          </cell>
          <cell r="AQ53" t="str">
            <v>630 thread count</v>
          </cell>
          <cell r="AR53" t="str">
            <v>85% Cotton/15% Polyester</v>
          </cell>
        </row>
        <row r="54">
          <cell r="B54" t="str">
            <v>204 PC ASST  qty=204 (204)</v>
          </cell>
          <cell r="R54" t="str">
            <v>Costa Rica (CRI)</v>
          </cell>
          <cell r="AQ54" t="str">
            <v>640 thread count</v>
          </cell>
          <cell r="AR54" t="str">
            <v>85% Polyester/15% Nylon</v>
          </cell>
        </row>
        <row r="55">
          <cell r="B55" t="str">
            <v>504 PC  qty=504 (504)</v>
          </cell>
          <cell r="R55" t="str">
            <v>Cote D'ivoire (CIV)</v>
          </cell>
          <cell r="AQ55" t="str">
            <v>650 thread count</v>
          </cell>
          <cell r="AR55" t="str">
            <v>85% Rayon/15% Polyester</v>
          </cell>
        </row>
        <row r="56">
          <cell r="R56" t="str">
            <v>Croatia (HRV)</v>
          </cell>
          <cell r="AQ56" t="str">
            <v>660 thread count</v>
          </cell>
          <cell r="AR56" t="str">
            <v>90% Cotton/10% Polyester</v>
          </cell>
        </row>
        <row r="57">
          <cell r="R57" t="str">
            <v>Cuba (CUB)</v>
          </cell>
          <cell r="AQ57" t="str">
            <v>670 thread count</v>
          </cell>
          <cell r="AR57" t="str">
            <v>90% Polyester/10% Nylon</v>
          </cell>
        </row>
        <row r="58">
          <cell r="R58" t="str">
            <v>Cyprus (CYP)</v>
          </cell>
          <cell r="AQ58" t="str">
            <v>680 thread count</v>
          </cell>
          <cell r="AR58" t="str">
            <v>95% Cotton/5% Polyester</v>
          </cell>
        </row>
        <row r="59">
          <cell r="R59" t="str">
            <v>Czech Republic (CZE)</v>
          </cell>
          <cell r="AQ59" t="str">
            <v>690 thread count</v>
          </cell>
          <cell r="AR59" t="str">
            <v>95% Viscose/15% Nylon</v>
          </cell>
        </row>
        <row r="60">
          <cell r="R60" t="str">
            <v>Denmark (DNK)</v>
          </cell>
          <cell r="AQ60" t="str">
            <v>700 thread count</v>
          </cell>
          <cell r="AR60" t="str">
            <v>Cotton/linen blend</v>
          </cell>
        </row>
        <row r="61">
          <cell r="R61" t="str">
            <v>Djibouti (DJI)</v>
          </cell>
          <cell r="AQ61" t="str">
            <v>710 thread count</v>
          </cell>
          <cell r="AR61" t="str">
            <v>Cotton/poly blend</v>
          </cell>
        </row>
        <row r="62">
          <cell r="R62" t="str">
            <v>Dominica (DMA)</v>
          </cell>
          <cell r="AQ62" t="str">
            <v>720 thread count</v>
          </cell>
          <cell r="AR62" t="str">
            <v>Cotton/rayon blend</v>
          </cell>
        </row>
        <row r="63">
          <cell r="R63" t="str">
            <v>Dominican Republic (DOM)</v>
          </cell>
          <cell r="AQ63" t="str">
            <v>730 thread count</v>
          </cell>
          <cell r="AR63" t="str">
            <v>Flannel</v>
          </cell>
        </row>
        <row r="64">
          <cell r="R64" t="str">
            <v>Ecuador (ECU)</v>
          </cell>
          <cell r="AQ64" t="str">
            <v>740 thread count</v>
          </cell>
          <cell r="AR64" t="str">
            <v>Fleece</v>
          </cell>
        </row>
        <row r="65">
          <cell r="R65" t="str">
            <v>Egypt (EGY)</v>
          </cell>
          <cell r="AQ65" t="str">
            <v>750 thread count</v>
          </cell>
          <cell r="AR65" t="str">
            <v>Heavyweight Flannel</v>
          </cell>
        </row>
        <row r="66">
          <cell r="R66" t="str">
            <v>El Salvador (SLV)</v>
          </cell>
          <cell r="AQ66" t="str">
            <v>760 thread count</v>
          </cell>
          <cell r="AR66" t="str">
            <v>Linen</v>
          </cell>
        </row>
        <row r="67">
          <cell r="R67" t="str">
            <v>Equatorial Guinea (GNQ)</v>
          </cell>
          <cell r="AQ67" t="str">
            <v>770 thread count</v>
          </cell>
          <cell r="AR67" t="str">
            <v>Linen/Cotton blend</v>
          </cell>
        </row>
        <row r="68">
          <cell r="R68" t="str">
            <v>Eritrea (ERI)</v>
          </cell>
          <cell r="AQ68" t="str">
            <v>780 thread count</v>
          </cell>
          <cell r="AR68" t="str">
            <v>Micro fiber</v>
          </cell>
        </row>
        <row r="69">
          <cell r="R69" t="str">
            <v>Estonia (EST)</v>
          </cell>
          <cell r="AQ69" t="str">
            <v>790 thread count</v>
          </cell>
          <cell r="AR69" t="str">
            <v>Micro fleece</v>
          </cell>
        </row>
        <row r="70">
          <cell r="R70" t="str">
            <v>Ethiopia (ETH)</v>
          </cell>
          <cell r="AQ70" t="str">
            <v>800 thread count</v>
          </cell>
          <cell r="AR70" t="str">
            <v>Poly/Rayon blend</v>
          </cell>
        </row>
        <row r="71">
          <cell r="R71" t="str">
            <v>Falkland Islands (Malvina (FLK)</v>
          </cell>
          <cell r="AQ71" t="str">
            <v>900 thread count</v>
          </cell>
          <cell r="AR71" t="str">
            <v>Silk Rich</v>
          </cell>
        </row>
        <row r="72">
          <cell r="R72" t="str">
            <v>Faroe Islands (FRO)</v>
          </cell>
          <cell r="AQ72" t="str">
            <v>1000 thread count</v>
          </cell>
          <cell r="AR72" t="str">
            <v>Silk/Polyester blend</v>
          </cell>
        </row>
        <row r="73">
          <cell r="R73" t="str">
            <v>Fiji (FJI)</v>
          </cell>
          <cell r="AR73" t="str">
            <v>Wool</v>
          </cell>
        </row>
        <row r="74">
          <cell r="R74" t="str">
            <v>Finland (FIN)</v>
          </cell>
          <cell r="AR74" t="str">
            <v>Flexible 3D mesh</v>
          </cell>
        </row>
        <row r="75">
          <cell r="R75" t="str">
            <v>France (FRA)</v>
          </cell>
          <cell r="AR75" t="str">
            <v>Polyester/cotton fabric</v>
          </cell>
        </row>
        <row r="76">
          <cell r="R76" t="str">
            <v>French Guiana (GUF)</v>
          </cell>
          <cell r="AR76" t="str">
            <v>Breathable 3D mesh fabric</v>
          </cell>
        </row>
        <row r="77">
          <cell r="R77" t="str">
            <v>French Polynesia (PYF)</v>
          </cell>
          <cell r="AR77" t="str">
            <v>400 thread cotton lining/hood</v>
          </cell>
        </row>
        <row r="78">
          <cell r="R78" t="str">
            <v>French Southern Territori (ATF)</v>
          </cell>
          <cell r="AR78" t="str">
            <v>Organic cotton lining/hood</v>
          </cell>
        </row>
        <row r="79">
          <cell r="R79" t="str">
            <v>Gabon (GAB)</v>
          </cell>
          <cell r="AR79" t="str">
            <v>Made of soft sueded fabric</v>
          </cell>
        </row>
        <row r="80">
          <cell r="R80" t="str">
            <v>Gambia (GMB)</v>
          </cell>
          <cell r="AR80" t="str">
            <v>Damask cloth cover</v>
          </cell>
        </row>
        <row r="81">
          <cell r="R81" t="str">
            <v>Georgia (GEO)</v>
          </cell>
          <cell r="AR81" t="str">
            <v>Vinyl cover</v>
          </cell>
        </row>
        <row r="82">
          <cell r="R82" t="str">
            <v>Germany (DEU)</v>
          </cell>
          <cell r="AR82" t="str">
            <v>Nylon cover</v>
          </cell>
        </row>
        <row r="83">
          <cell r="R83" t="str">
            <v>Ghana (GHA)</v>
          </cell>
          <cell r="AR83" t="str">
            <v>Vinyl/damask sides</v>
          </cell>
        </row>
        <row r="84">
          <cell r="R84" t="str">
            <v>Gibraltar (GIB)</v>
          </cell>
          <cell r="AR84" t="str">
            <v>Organic cotton cover</v>
          </cell>
        </row>
        <row r="85">
          <cell r="R85" t="str">
            <v>Greece (GRC)</v>
          </cell>
        </row>
        <row r="86">
          <cell r="R86" t="str">
            <v>Greenland (GRL)</v>
          </cell>
        </row>
        <row r="87">
          <cell r="R87" t="str">
            <v>Grenada (GRD)</v>
          </cell>
        </row>
        <row r="88">
          <cell r="R88" t="str">
            <v>Guadeloupe (GLP)</v>
          </cell>
        </row>
        <row r="89">
          <cell r="R89" t="str">
            <v>Guam (GUM)</v>
          </cell>
        </row>
        <row r="90">
          <cell r="R90" t="str">
            <v>Guatemala (GTM)</v>
          </cell>
        </row>
        <row r="91">
          <cell r="R91" t="str">
            <v>Guernsey (GGY)</v>
          </cell>
        </row>
        <row r="92">
          <cell r="R92" t="str">
            <v>Guinea-Bissau (GNB)</v>
          </cell>
        </row>
        <row r="93">
          <cell r="R93" t="str">
            <v>Guinea (GIN)</v>
          </cell>
        </row>
        <row r="94">
          <cell r="R94" t="str">
            <v>Guyana (GUY)</v>
          </cell>
        </row>
        <row r="95">
          <cell r="R95" t="str">
            <v>Haiti (HTI)</v>
          </cell>
        </row>
        <row r="96">
          <cell r="R96" t="str">
            <v>Heard Island &amp; Mcdonald I (HMD)</v>
          </cell>
        </row>
        <row r="97">
          <cell r="R97" t="str">
            <v>Holy See (Vatican City St (VAT)</v>
          </cell>
        </row>
        <row r="98">
          <cell r="R98" t="str">
            <v>Honduras (HND)</v>
          </cell>
        </row>
        <row r="99">
          <cell r="R99" t="str">
            <v>Hong Kong (HKG)</v>
          </cell>
        </row>
        <row r="100">
          <cell r="R100" t="str">
            <v>Hungary (HUN)</v>
          </cell>
        </row>
        <row r="101">
          <cell r="R101" t="str">
            <v>Iceland (ISL)</v>
          </cell>
        </row>
        <row r="102">
          <cell r="R102" t="str">
            <v>India (IND)</v>
          </cell>
        </row>
        <row r="103">
          <cell r="R103" t="str">
            <v>Indonesia (IDN)</v>
          </cell>
        </row>
        <row r="104">
          <cell r="R104" t="str">
            <v>Iran, Islamic Republic Of (IRN)</v>
          </cell>
        </row>
        <row r="105">
          <cell r="R105" t="str">
            <v>Iraq (IRQ)</v>
          </cell>
        </row>
        <row r="106">
          <cell r="R106" t="str">
            <v>Ireland (IRL)</v>
          </cell>
        </row>
        <row r="107">
          <cell r="R107" t="str">
            <v>Isle Of Man (IMN)</v>
          </cell>
        </row>
        <row r="108">
          <cell r="R108" t="str">
            <v>Israel (ISR)</v>
          </cell>
        </row>
        <row r="109">
          <cell r="R109" t="str">
            <v>Italy (ITA)</v>
          </cell>
        </row>
        <row r="110">
          <cell r="R110" t="str">
            <v>Jamaica (JAM)</v>
          </cell>
        </row>
        <row r="111">
          <cell r="R111" t="str">
            <v>Japan (JPN)</v>
          </cell>
        </row>
        <row r="112">
          <cell r="R112" t="str">
            <v>Jersey (JEY)</v>
          </cell>
        </row>
        <row r="113">
          <cell r="R113" t="str">
            <v>Jordan (JOR)</v>
          </cell>
        </row>
        <row r="114">
          <cell r="R114" t="str">
            <v>Kazakhstan (KAZ)</v>
          </cell>
        </row>
        <row r="115">
          <cell r="R115" t="str">
            <v>Kenya (KEN)</v>
          </cell>
        </row>
        <row r="116">
          <cell r="R116" t="str">
            <v>Kiribati (KIR)</v>
          </cell>
        </row>
        <row r="117">
          <cell r="R117" t="str">
            <v>Korea, Democratic People' (PRK)</v>
          </cell>
        </row>
        <row r="118">
          <cell r="R118" t="str">
            <v>Korea, Republic Of (KOR)</v>
          </cell>
        </row>
        <row r="119">
          <cell r="R119" t="str">
            <v>Kuwait (KWT)</v>
          </cell>
        </row>
        <row r="120">
          <cell r="R120" t="str">
            <v>Kyrgyzstan (KGZ)</v>
          </cell>
        </row>
        <row r="121">
          <cell r="R121" t="str">
            <v>Lao People's Democratic R (LAO)</v>
          </cell>
        </row>
        <row r="122">
          <cell r="R122" t="str">
            <v>Latvia (LVA)</v>
          </cell>
        </row>
        <row r="123">
          <cell r="R123" t="str">
            <v>Lebanon (LBN)</v>
          </cell>
        </row>
        <row r="124">
          <cell r="R124" t="str">
            <v>Lesotho (LSO)</v>
          </cell>
        </row>
        <row r="125">
          <cell r="R125" t="str">
            <v>Liberia (LBR)</v>
          </cell>
        </row>
        <row r="126">
          <cell r="R126" t="str">
            <v>Libyan Arab Jamahiriya (LBY)</v>
          </cell>
        </row>
        <row r="127">
          <cell r="R127" t="str">
            <v>Liechtenstein (LIE)</v>
          </cell>
        </row>
        <row r="128">
          <cell r="R128" t="str">
            <v>Lithuania (LTU)</v>
          </cell>
        </row>
        <row r="129">
          <cell r="R129" t="str">
            <v>Luxembourg (LUX)</v>
          </cell>
        </row>
        <row r="130">
          <cell r="R130" t="str">
            <v>Macau (MAC)</v>
          </cell>
        </row>
        <row r="131">
          <cell r="R131" t="str">
            <v>Macedonia, The Former Yug (MKD)</v>
          </cell>
        </row>
        <row r="132">
          <cell r="R132" t="str">
            <v>Madagascar (MDG)</v>
          </cell>
        </row>
        <row r="133">
          <cell r="R133" t="str">
            <v>Malawi (MWI)</v>
          </cell>
        </row>
        <row r="134">
          <cell r="R134" t="str">
            <v>Malaysia (MYS)</v>
          </cell>
        </row>
        <row r="135">
          <cell r="R135" t="str">
            <v>Maldives (MDV)</v>
          </cell>
        </row>
        <row r="136">
          <cell r="R136" t="str">
            <v>Mali (MLI)</v>
          </cell>
        </row>
        <row r="137">
          <cell r="R137" t="str">
            <v>Malta (MLT)</v>
          </cell>
        </row>
        <row r="138">
          <cell r="R138" t="str">
            <v>Marshall Islands (MHL)</v>
          </cell>
        </row>
        <row r="139">
          <cell r="R139" t="str">
            <v>Martinique (MTQ)</v>
          </cell>
        </row>
        <row r="140">
          <cell r="R140" t="str">
            <v>Mauritania (MRT)</v>
          </cell>
        </row>
        <row r="141">
          <cell r="R141" t="str">
            <v>Mauritius (MUS)</v>
          </cell>
        </row>
        <row r="142">
          <cell r="R142" t="str">
            <v>Mayotte (MYT)</v>
          </cell>
        </row>
        <row r="143">
          <cell r="R143" t="str">
            <v>Mexico (MEX)</v>
          </cell>
        </row>
        <row r="144">
          <cell r="R144" t="str">
            <v>Micronesia, Federated Sta (FSM)</v>
          </cell>
        </row>
        <row r="145">
          <cell r="R145" t="str">
            <v>Moldova, Republic Of (MDA)</v>
          </cell>
        </row>
        <row r="146">
          <cell r="R146" t="str">
            <v>Monaco (MCO)</v>
          </cell>
        </row>
        <row r="147">
          <cell r="R147" t="str">
            <v>Mongolia (MNG)</v>
          </cell>
        </row>
        <row r="148">
          <cell r="R148" t="str">
            <v>Montenegro (MNE)</v>
          </cell>
        </row>
        <row r="149">
          <cell r="R149" t="str">
            <v>Montserrat (MSR)</v>
          </cell>
        </row>
        <row r="150">
          <cell r="R150" t="str">
            <v>Morocco (MAR)</v>
          </cell>
        </row>
        <row r="151">
          <cell r="R151" t="str">
            <v>Mozambique (MOZ)</v>
          </cell>
        </row>
        <row r="152">
          <cell r="R152" t="str">
            <v>Myanmar (MMR)</v>
          </cell>
        </row>
        <row r="153">
          <cell r="R153" t="str">
            <v>Namibia (NAM)</v>
          </cell>
        </row>
        <row r="154">
          <cell r="R154" t="str">
            <v>Nauru (NRU)</v>
          </cell>
        </row>
        <row r="155">
          <cell r="R155" t="str">
            <v>Nepal (NPL)</v>
          </cell>
        </row>
        <row r="156">
          <cell r="R156" t="str">
            <v>Netherlands Antilles (ANT)</v>
          </cell>
        </row>
        <row r="157">
          <cell r="R157" t="str">
            <v>Netherlands (NLD)</v>
          </cell>
        </row>
        <row r="158">
          <cell r="R158" t="str">
            <v>New Caledonia (NCL)</v>
          </cell>
        </row>
        <row r="159">
          <cell r="R159" t="str">
            <v>New Zealand (NZL)</v>
          </cell>
        </row>
        <row r="160">
          <cell r="R160" t="str">
            <v>Nicaragua (NIC)</v>
          </cell>
        </row>
        <row r="161">
          <cell r="R161" t="str">
            <v>Niger (NER)</v>
          </cell>
        </row>
        <row r="162">
          <cell r="R162" t="str">
            <v>Nigeria (NGA)</v>
          </cell>
        </row>
        <row r="163">
          <cell r="R163" t="str">
            <v>Niue (NIU)</v>
          </cell>
        </row>
        <row r="164">
          <cell r="R164" t="str">
            <v>Norfolk Island (NFK)</v>
          </cell>
        </row>
        <row r="165">
          <cell r="R165" t="str">
            <v>Northern Mariana Islands (MNP)</v>
          </cell>
        </row>
        <row r="166">
          <cell r="R166" t="str">
            <v>Norway (NOR)</v>
          </cell>
        </row>
        <row r="167">
          <cell r="R167" t="str">
            <v>Oman (OMN)</v>
          </cell>
        </row>
        <row r="168">
          <cell r="R168" t="str">
            <v>Pakistan (PAK)</v>
          </cell>
        </row>
        <row r="169">
          <cell r="R169" t="str">
            <v>Palau (PLW)</v>
          </cell>
        </row>
        <row r="170">
          <cell r="R170" t="str">
            <v>Palestinian Territory, Oc (PSE)</v>
          </cell>
        </row>
        <row r="171">
          <cell r="R171" t="str">
            <v>Panama (PAN)</v>
          </cell>
        </row>
        <row r="172">
          <cell r="R172" t="str">
            <v>Papua New Guinea (PNG)</v>
          </cell>
        </row>
        <row r="173">
          <cell r="R173" t="str">
            <v>Paraguay (PRY)</v>
          </cell>
        </row>
        <row r="174">
          <cell r="R174" t="str">
            <v>Peru (PER)</v>
          </cell>
        </row>
        <row r="175">
          <cell r="R175" t="str">
            <v>Philippines (PHL)</v>
          </cell>
        </row>
        <row r="176">
          <cell r="R176" t="str">
            <v>Pitcairn (PCN)</v>
          </cell>
        </row>
        <row r="177">
          <cell r="R177" t="str">
            <v>Poland (POL)</v>
          </cell>
        </row>
        <row r="178">
          <cell r="R178" t="str">
            <v>Portugal (PRT)</v>
          </cell>
        </row>
        <row r="179">
          <cell r="R179" t="str">
            <v>Puerto Rico (PRI)</v>
          </cell>
        </row>
        <row r="180">
          <cell r="R180" t="str">
            <v>Qatar (QAT)</v>
          </cell>
        </row>
        <row r="181">
          <cell r="R181" t="str">
            <v>Reunion (REU)</v>
          </cell>
        </row>
        <row r="182">
          <cell r="R182" t="str">
            <v>Romania (ROU)</v>
          </cell>
        </row>
        <row r="183">
          <cell r="R183" t="str">
            <v>Russian Federation (RUS)</v>
          </cell>
        </row>
        <row r="184">
          <cell r="R184" t="str">
            <v>Rwanda (RWA)</v>
          </cell>
        </row>
        <row r="185">
          <cell r="R185" t="str">
            <v>Saint Helena (SHN)</v>
          </cell>
        </row>
        <row r="186">
          <cell r="R186" t="str">
            <v>Saint Kitts And Nevis (KNA)</v>
          </cell>
        </row>
        <row r="187">
          <cell r="R187" t="str">
            <v>Saint Lucia (LCA)</v>
          </cell>
        </row>
        <row r="188">
          <cell r="R188" t="str">
            <v>Saint Pierre And Miquelon (SPM)</v>
          </cell>
        </row>
        <row r="189">
          <cell r="R189" t="str">
            <v>Saint Vincent And The Gre (VCT)</v>
          </cell>
        </row>
        <row r="190">
          <cell r="R190" t="str">
            <v>Samoa (WSM)</v>
          </cell>
        </row>
        <row r="191">
          <cell r="R191" t="str">
            <v>San Marino (SMR)</v>
          </cell>
        </row>
        <row r="192">
          <cell r="R192" t="str">
            <v>Sao Tome And Principe (STP)</v>
          </cell>
        </row>
        <row r="193">
          <cell r="R193" t="str">
            <v>Saudi Arabia (SAU)</v>
          </cell>
        </row>
        <row r="194">
          <cell r="R194" t="str">
            <v>Senegal (SEN)</v>
          </cell>
        </row>
        <row r="195">
          <cell r="R195" t="str">
            <v>Serbia (SRB)</v>
          </cell>
        </row>
        <row r="196">
          <cell r="R196" t="str">
            <v>Seychelles (SYC)</v>
          </cell>
        </row>
        <row r="197">
          <cell r="R197" t="str">
            <v>Sierra Leone (SLE)</v>
          </cell>
        </row>
        <row r="198">
          <cell r="R198" t="str">
            <v>Singapore (SGP)</v>
          </cell>
        </row>
        <row r="199">
          <cell r="R199" t="str">
            <v>Slovakia (SVK)</v>
          </cell>
        </row>
        <row r="200">
          <cell r="R200" t="str">
            <v>Slovenia (SVN)</v>
          </cell>
        </row>
        <row r="201">
          <cell r="R201" t="str">
            <v>Solomon Islands (SLB)</v>
          </cell>
        </row>
        <row r="202">
          <cell r="R202" t="str">
            <v>Somalia (SOM)</v>
          </cell>
        </row>
        <row r="203">
          <cell r="R203" t="str">
            <v>South Africa (ZAF)</v>
          </cell>
        </row>
        <row r="204">
          <cell r="R204" t="str">
            <v>South Georgia And The Sou (SGS)</v>
          </cell>
        </row>
        <row r="205">
          <cell r="R205" t="str">
            <v>Spain (ESP)</v>
          </cell>
        </row>
        <row r="206">
          <cell r="R206" t="str">
            <v>Sri Lanka (LKA)</v>
          </cell>
        </row>
        <row r="207">
          <cell r="R207" t="str">
            <v>Sudan (SDN)</v>
          </cell>
        </row>
        <row r="208">
          <cell r="R208" t="str">
            <v>Suriname (SUR)</v>
          </cell>
        </row>
        <row r="209">
          <cell r="R209" t="str">
            <v>Svalbard And Jan Mayen Is (SJM)</v>
          </cell>
        </row>
        <row r="210">
          <cell r="R210" t="str">
            <v>Swaziland (SWZ)</v>
          </cell>
        </row>
        <row r="211">
          <cell r="R211" t="str">
            <v>Sweden (SWE)</v>
          </cell>
        </row>
        <row r="212">
          <cell r="R212" t="str">
            <v>Switzerland (CHE)</v>
          </cell>
        </row>
        <row r="213">
          <cell r="R213" t="str">
            <v>Syrian Arab Republic (SYR)</v>
          </cell>
        </row>
        <row r="214">
          <cell r="R214" t="str">
            <v>Taiwan, Province Of China (TWN)</v>
          </cell>
        </row>
        <row r="215">
          <cell r="R215" t="str">
            <v>Tajikistan (TJK)</v>
          </cell>
        </row>
        <row r="216">
          <cell r="R216" t="str">
            <v>Tanzania, United Republic (TZA)</v>
          </cell>
        </row>
        <row r="217">
          <cell r="R217" t="str">
            <v>Thailand (THA)</v>
          </cell>
        </row>
        <row r="218">
          <cell r="R218" t="str">
            <v>Timor-Leste (TLS)</v>
          </cell>
        </row>
        <row r="219">
          <cell r="R219" t="str">
            <v>Togo (TGO)</v>
          </cell>
        </row>
        <row r="220">
          <cell r="R220" t="str">
            <v>Tokelau (TKL)</v>
          </cell>
        </row>
        <row r="221">
          <cell r="R221" t="str">
            <v>Tonga (TON)</v>
          </cell>
        </row>
        <row r="222">
          <cell r="R222" t="str">
            <v>Trinidad And Tobago (TTO)</v>
          </cell>
        </row>
        <row r="223">
          <cell r="R223" t="str">
            <v>Tunisia (TUN)</v>
          </cell>
        </row>
        <row r="224">
          <cell r="R224" t="str">
            <v>Turkey (TUR)</v>
          </cell>
        </row>
        <row r="225">
          <cell r="R225" t="str">
            <v>Turkmenistan (TKM)</v>
          </cell>
        </row>
        <row r="226">
          <cell r="R226" t="str">
            <v>Turks And Caicos Islands (TCA)</v>
          </cell>
        </row>
        <row r="227">
          <cell r="R227" t="str">
            <v>Tuvalu (TUV)</v>
          </cell>
        </row>
        <row r="228">
          <cell r="R228" t="str">
            <v>Uganda (UGA)</v>
          </cell>
        </row>
        <row r="229">
          <cell r="R229" t="str">
            <v>Ukraine (UKR)</v>
          </cell>
        </row>
        <row r="230">
          <cell r="R230" t="str">
            <v>United Arab Emirates (ARE)</v>
          </cell>
        </row>
        <row r="231">
          <cell r="R231" t="str">
            <v>United Kingdom (GBR)</v>
          </cell>
        </row>
        <row r="232">
          <cell r="R232" t="str">
            <v>United States Minor Outly (UMI)</v>
          </cell>
        </row>
        <row r="233">
          <cell r="R233" t="str">
            <v>United States (USA)</v>
          </cell>
        </row>
        <row r="234">
          <cell r="R234" t="str">
            <v>Uruguay (URY)</v>
          </cell>
        </row>
        <row r="235">
          <cell r="R235" t="str">
            <v>Uzbekistan (UZB)</v>
          </cell>
        </row>
        <row r="236">
          <cell r="R236" t="str">
            <v>Vanuatu (VUT)</v>
          </cell>
        </row>
        <row r="237">
          <cell r="R237" t="str">
            <v>Venezuela (VEN)</v>
          </cell>
        </row>
        <row r="238">
          <cell r="R238" t="str">
            <v>Viet Nam (VNM)</v>
          </cell>
        </row>
        <row r="239">
          <cell r="R239" t="str">
            <v>Virgin Islands, British (VGB)</v>
          </cell>
        </row>
        <row r="240">
          <cell r="R240" t="str">
            <v>Virgin Islands, U.S. (VIR)</v>
          </cell>
        </row>
        <row r="241">
          <cell r="R241" t="str">
            <v>Wallis And Futuna (WLF)</v>
          </cell>
        </row>
        <row r="242">
          <cell r="R242" t="str">
            <v>Western Sahara (ESH)</v>
          </cell>
        </row>
        <row r="243">
          <cell r="R243" t="str">
            <v>Yemen (YEM)</v>
          </cell>
        </row>
        <row r="244">
          <cell r="R244" t="str">
            <v>Zambia (ZMB)</v>
          </cell>
        </row>
        <row r="245">
          <cell r="R245" t="str">
            <v>Zimbabwe (ZWE)</v>
          </cell>
        </row>
      </sheetData>
      <sheetData sheetId="2" refreshError="1"/>
      <sheetData sheetId="3">
        <row r="1">
          <cell r="D1" t="str">
            <v>CAN</v>
          </cell>
        </row>
        <row r="2">
          <cell r="D2" t="str">
            <v>MEX</v>
          </cell>
        </row>
        <row r="3">
          <cell r="D3" t="str">
            <v>USA</v>
          </cell>
        </row>
      </sheetData>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ple PO worksheet"/>
      <sheetName val="Attribute Assignment"/>
      <sheetName val="Lists"/>
    </sheetNames>
    <sheetDataSet>
      <sheetData sheetId="0"/>
      <sheetData sheetId="1"/>
      <sheetData sheetId="2" refreshError="1">
        <row r="7">
          <cell r="E7" t="str">
            <v>Basic</v>
          </cell>
          <cell r="F7" t="str">
            <v>Yes</v>
          </cell>
          <cell r="H7" t="str">
            <v>a</v>
          </cell>
          <cell r="I7" t="str">
            <v>d</v>
          </cell>
          <cell r="J7" t="str">
            <v>g</v>
          </cell>
          <cell r="L7" t="str">
            <v>m</v>
          </cell>
        </row>
        <row r="8">
          <cell r="E8" t="str">
            <v>Fash/ Seas.Basic</v>
          </cell>
          <cell r="F8" t="str">
            <v>No</v>
          </cell>
          <cell r="H8" t="str">
            <v>b</v>
          </cell>
          <cell r="I8" t="str">
            <v>e</v>
          </cell>
          <cell r="J8" t="str">
            <v>h</v>
          </cell>
          <cell r="L8" t="str">
            <v>n</v>
          </cell>
        </row>
        <row r="9">
          <cell r="E9" t="str">
            <v>Fashion</v>
          </cell>
          <cell r="H9" t="str">
            <v>c</v>
          </cell>
          <cell r="I9" t="str">
            <v>f</v>
          </cell>
          <cell r="J9" t="str">
            <v>i</v>
          </cell>
          <cell r="L9" t="str">
            <v>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U2">
            <v>23</v>
          </cell>
          <cell r="X2">
            <v>3</v>
          </cell>
          <cell r="AR2" t="str">
            <v>•PDQ-6 RFP+C – 6" shelf PDQ w/reinforced Front Panel + Cover</v>
          </cell>
        </row>
        <row r="3">
          <cell r="AR3" t="str">
            <v xml:space="preserve">•PDQ-12 RFP – 12" shelf PDQ w/reinforced Front Panel </v>
          </cell>
        </row>
        <row r="4">
          <cell r="AR4" t="str">
            <v>•PDQ-12 RFP+C – 12" shelf PDQ w/reinforced Front Panel  + Cover</v>
          </cell>
        </row>
        <row r="5">
          <cell r="AR5" t="str">
            <v xml:space="preserve">•PDQ-24 RFP – 24" shelf PDQ w/reinforced Front Panel </v>
          </cell>
        </row>
        <row r="6">
          <cell r="AR6" t="str">
            <v>•PDQ-24 RFP+C – 24" shelf PDQ w/reinforced Front Panel + Cover</v>
          </cell>
        </row>
        <row r="7">
          <cell r="AR7" t="str">
            <v>•PDQ RFP – OTHER SIZE shelf PDQ w/reinforced Front Panel - Please specify size in "Notes for Job Ticket" column shel</v>
          </cell>
        </row>
        <row r="8">
          <cell r="AR8" t="str">
            <v>•PDQ RFP+C – OTHER SIZE shelf PDQ w/reinforced Front Panel + Cover - Please specify size in "Notes for Job Ticket" column shel</v>
          </cell>
        </row>
        <row r="9">
          <cell r="AR9" t="str">
            <v xml:space="preserve">•PDQ-6 RFSP – 6" shelf PDQ w/reinforced Front and Side Panel </v>
          </cell>
        </row>
        <row r="10">
          <cell r="AR10" t="str">
            <v>•PDQ-6 RFSP+C – 6" shelf PDQ w/reinforced Front and Side Panel + Cover</v>
          </cell>
        </row>
        <row r="11">
          <cell r="AR11" t="str">
            <v xml:space="preserve">•PDQ-12 RFSP – 12" shelf PDQ w/reinforced Front and Side Panel </v>
          </cell>
        </row>
        <row r="12">
          <cell r="AR12" t="str">
            <v xml:space="preserve">•PDQ-12 RFSP+C – 12" shelf PDQ w/reinforced Front and Side Panel + Cover </v>
          </cell>
        </row>
        <row r="13">
          <cell r="AR13" t="str">
            <v xml:space="preserve">•PDQ-24 RFSP – 24" shelf PDQ w/reinforced Front and Side Panel </v>
          </cell>
        </row>
        <row r="14">
          <cell r="AR14" t="str">
            <v>•PDQ-24 RFSP+C – 24" shelf PDQ w/reinforced Front and Side Panel + Cover</v>
          </cell>
        </row>
        <row r="15">
          <cell r="AR15" t="str">
            <v>•PDQ RFSP – OTHER SIZE shelf PDQ w/reinforced Front and Side Panel - Please specify size in "Notes for Job Ticket" column shel</v>
          </cell>
        </row>
        <row r="16">
          <cell r="AR16" t="str">
            <v>•PDQ RFSP+C – OTHER SIZE shelf PDQ w/reinforced Front and Side Panel + Cover - Please specify size in "Notes for Job Ticket" column shel</v>
          </cell>
        </row>
        <row r="17">
          <cell r="AR17" t="str">
            <v xml:space="preserve">•PDQ-6 RHWFP – 6" shelf PDQ w/reinforced High Wall Front Panel </v>
          </cell>
        </row>
        <row r="18">
          <cell r="AR18" t="str">
            <v>•PDQ-6 RHWFP+C – 6" shelf PDQ w/reinforced High Wall Front Panel  + Cover</v>
          </cell>
        </row>
        <row r="19">
          <cell r="AR19" t="str">
            <v xml:space="preserve">•PDQ-12 RHWFP – 12" shelf PDQ w/reinforced High Wall Front Panel </v>
          </cell>
        </row>
        <row r="20">
          <cell r="AR20" t="str">
            <v>•PDQ-12 RHWFP+C – 12" shelf PDQ w/reinforced High Wall Front Panel  + Cover</v>
          </cell>
        </row>
        <row r="21">
          <cell r="AR21" t="str">
            <v>•PDQ-24 RHWFP – 24" shelf PDQ w/reinforced High Wall Front Panel</v>
          </cell>
        </row>
        <row r="22">
          <cell r="AR22" t="str">
            <v>•PDQ-24 RHWFP+C – 24" shelf PDQ w/reinforced High Wall Front Panel + Cover</v>
          </cell>
        </row>
        <row r="23">
          <cell r="AR23" t="str">
            <v>•PDQ RHWFP – OTHER SIZE shelf PDQ w/reinforced High Wall Front Panel - Please specify size in "Notes for Job Ticket" column shel</v>
          </cell>
        </row>
        <row r="24">
          <cell r="AR24" t="str">
            <v xml:space="preserve">•PDQ RHWFP+C – OTHER SIZE PDQ w/reinforced High Wall Front Panel  + Cover - Please specify size in "Notes for Job Ticket" column shelf </v>
          </cell>
        </row>
        <row r="26">
          <cell r="AR26" t="str">
            <v>yes</v>
          </cell>
        </row>
        <row r="27">
          <cell r="AR27" t="str">
            <v>no</v>
          </cell>
        </row>
        <row r="102">
          <cell r="L102" t="str">
            <v>•ABL–Acetate Box with Label</v>
          </cell>
          <cell r="N102" t="str">
            <v>AUTOMATICS</v>
          </cell>
        </row>
        <row r="103">
          <cell r="L103" t="str">
            <v>•ABNI–Acetate Box No Insert</v>
          </cell>
          <cell r="N103" t="str">
            <v>BBQ GRATES</v>
          </cell>
        </row>
        <row r="104">
          <cell r="L104" t="str">
            <v>•ACCB–Acetate Cover Color Box</v>
          </cell>
          <cell r="N104" t="str">
            <v>BEQUEST</v>
          </cell>
        </row>
        <row r="105">
          <cell r="L105" t="str">
            <v>•BB–Brown Box Line Art</v>
          </cell>
          <cell r="N105" t="str">
            <v>BIG LOTS PRIVATE LABEL</v>
          </cell>
        </row>
        <row r="106">
          <cell r="L106" t="str">
            <v>•BBCL–Brown Box with Color Label</v>
          </cell>
          <cell r="N106" t="str">
            <v>BRIDGEPORT JUVENILE</v>
          </cell>
        </row>
        <row r="107">
          <cell r="L107" t="str">
            <v>•BC–Blister or Backer Card</v>
          </cell>
          <cell r="N107" t="str">
            <v>BRIDGEPORT OFFICE</v>
          </cell>
        </row>
        <row r="108">
          <cell r="L108" t="str">
            <v>•BWL–Black and White Label</v>
          </cell>
          <cell r="N108" t="str">
            <v>CAMPLIFE</v>
          </cell>
        </row>
        <row r="109">
          <cell r="L109" t="str">
            <v>•BBL–Brown Box line art</v>
          </cell>
          <cell r="N109" t="str">
            <v>CLASSIC QUARTERS</v>
          </cell>
        </row>
        <row r="110">
          <cell r="L110" t="str">
            <v>•BWCL–Bulk with Color Label</v>
          </cell>
          <cell r="N110" t="str">
            <v>CLASSIC QUARTERS - CLOCKS &amp; FRAMES</v>
          </cell>
        </row>
        <row r="111">
          <cell r="L111" t="str">
            <v>•CB–Color Box</v>
          </cell>
          <cell r="N111" t="str">
            <v>CLIMATE KEEPER FANS</v>
          </cell>
        </row>
        <row r="112">
          <cell r="L112" t="str">
            <v>•CBW–Color Box with Window</v>
          </cell>
          <cell r="N112" t="str">
            <v>CLIMATE KEEPER HEATERS</v>
          </cell>
        </row>
        <row r="113">
          <cell r="L113" t="str">
            <v>•CLR–Color Label with Retail</v>
          </cell>
          <cell r="N113" t="str">
            <v>COMFEES</v>
          </cell>
        </row>
        <row r="114">
          <cell r="L114" t="str">
            <v>•CS–Clam Shell</v>
          </cell>
          <cell r="N114" t="str">
            <v>COUNTER COOK</v>
          </cell>
        </row>
        <row r="115">
          <cell r="L115" t="str">
            <v>•DBC–Double Blister Card</v>
          </cell>
          <cell r="N115" t="str">
            <v>DAKIN</v>
          </cell>
        </row>
        <row r="116">
          <cell r="L116" t="str">
            <v>•DCC–Die Cut Card</v>
          </cell>
          <cell r="N116" t="str">
            <v>DAKIN INFANT</v>
          </cell>
        </row>
        <row r="117">
          <cell r="L117" t="str">
            <v>•HC–Header Card</v>
          </cell>
          <cell r="N117" t="str">
            <v>DAKIN COMFORTS</v>
          </cell>
        </row>
        <row r="118">
          <cell r="L118" t="str">
            <v>•HT–Hang Tag</v>
          </cell>
          <cell r="N118" t="str">
            <v>DAKIN NATURALS</v>
          </cell>
        </row>
        <row r="119">
          <cell r="L119" t="str">
            <v>•I–Insert</v>
          </cell>
          <cell r="N119" t="str">
            <v>DAKIN PREMIER</v>
          </cell>
        </row>
        <row r="120">
          <cell r="L120" t="str">
            <v>•PARTSP-Partitioned Side Panel</v>
          </cell>
          <cell r="N120" t="str">
            <v>E SOURCE - MAGENTA</v>
          </cell>
        </row>
        <row r="121">
          <cell r="L121" t="str">
            <v>•PBH–Polybag with Header</v>
          </cell>
          <cell r="N121" t="str">
            <v>E SOURCE - BLUE</v>
          </cell>
        </row>
        <row r="122">
          <cell r="L122" t="str">
            <v>•PBI–Polybag with Insert</v>
          </cell>
          <cell r="N122" t="str">
            <v>FRESH FINDS</v>
          </cell>
        </row>
        <row r="123">
          <cell r="L123" t="str">
            <v>•PSH–Printed Sleeve with Header</v>
          </cell>
          <cell r="N123" t="str">
            <v>FRESH LIVING</v>
          </cell>
        </row>
        <row r="124">
          <cell r="L124" t="str">
            <v>•PSP-Pegged Side Panel</v>
          </cell>
          <cell r="N124" t="str">
            <v>GAME DAY GEAR</v>
          </cell>
        </row>
        <row r="125">
          <cell r="L125" t="str">
            <v>•SC–Slide Card</v>
          </cell>
          <cell r="N125" t="str">
            <v>GREAT GATHERINGS</v>
          </cell>
        </row>
        <row r="126">
          <cell r="L126" t="str">
            <v>•SWL–Shrink Wrap with Label</v>
          </cell>
          <cell r="N126" t="str">
            <v>GREAT GATHERINGS COOKWARE &amp; BAKEWARE</v>
          </cell>
        </row>
        <row r="127">
          <cell r="L127" t="str">
            <v>•SWPT–Shrink Wrap with Printed Tray</v>
          </cell>
          <cell r="N127" t="str">
            <v>GREAT GATHERINGS DINNERWARE</v>
          </cell>
        </row>
        <row r="128">
          <cell r="L128" t="str">
            <v>•TOC–Tie-On Card</v>
          </cell>
          <cell r="N128" t="str">
            <v>GREAT GATHERINGS SUMMERTIME</v>
          </cell>
        </row>
        <row r="129">
          <cell r="L129" t="str">
            <v>•WACC–Wraparound Color Card</v>
          </cell>
          <cell r="N129" t="str">
            <v>IT'S A KEEPER</v>
          </cell>
        </row>
        <row r="130">
          <cell r="L130" t="str">
            <v>•WACL–Wraparound Color Label</v>
          </cell>
          <cell r="N130" t="str">
            <v>LIVING COLORS</v>
          </cell>
        </row>
        <row r="131">
          <cell r="L131" t="str">
            <v>•WBCL–White Box with Color Label</v>
          </cell>
          <cell r="N131" t="str">
            <v>ONCE UPON A TIME</v>
          </cell>
        </row>
        <row r="132">
          <cell r="N132" t="str">
            <v>PEERLESS PET</v>
          </cell>
        </row>
        <row r="133">
          <cell r="N133" t="str">
            <v>PEERLESS PET HOLIDAY</v>
          </cell>
        </row>
        <row r="134">
          <cell r="N134" t="str">
            <v>READY SET ROOM</v>
          </cell>
        </row>
        <row r="135">
          <cell r="N135" t="str">
            <v>READY SET ROOM JUVENILE BOY</v>
          </cell>
        </row>
        <row r="136">
          <cell r="N136" t="str">
            <v>READY SET ROOM JUVENILE GIRL</v>
          </cell>
        </row>
        <row r="137">
          <cell r="N137" t="str">
            <v>RIVAL</v>
          </cell>
        </row>
        <row r="138">
          <cell r="N138" t="str">
            <v>SHOP BASICS</v>
          </cell>
        </row>
        <row r="139">
          <cell r="N139" t="str">
            <v>SOUNDBODY</v>
          </cell>
        </row>
        <row r="140">
          <cell r="N140" t="str">
            <v>STYLE ELEMENTS</v>
          </cell>
        </row>
        <row r="141">
          <cell r="N141" t="str">
            <v>VILLAGE GREEN</v>
          </cell>
        </row>
        <row r="142">
          <cell r="N142" t="str">
            <v>WESTMINSTER CLASSICS</v>
          </cell>
        </row>
        <row r="143">
          <cell r="N143" t="str">
            <v>WESTMINSTER CLASSICS PREMIER</v>
          </cell>
        </row>
        <row r="144">
          <cell r="N144" t="str">
            <v>WILSON &amp; FISHER</v>
          </cell>
        </row>
      </sheetData>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LIST"/>
      <sheetName val="Mapping"/>
      <sheetName val="Furniture_Protector"/>
      <sheetName val="Shower_Curtain"/>
      <sheetName val="Sheet_Pillowcase"/>
      <sheetName val="Blanket_Throw"/>
      <sheetName val="Bedding_Set"/>
      <sheetName val="Bedding_Accessories"/>
      <sheetName val="Bath_Rug"/>
      <sheetName val="Bath_Accessories"/>
      <sheetName val="a"/>
      <sheetName val="COO"/>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Quote Sheet"/>
      <sheetName val="Sheet2"/>
      <sheetName val="Sheet3"/>
    </sheetNames>
    <sheetDataSet>
      <sheetData sheetId="0">
        <row r="90">
          <cell r="A90" t="str">
            <v>SELECT A CATEGORY…</v>
          </cell>
          <cell r="B90" t="str">
            <v>SELECT THE FOB PORT…</v>
          </cell>
        </row>
        <row r="91">
          <cell r="A91" t="str">
            <v>CAT 1-CANDY / SNACKS - BUSINESS</v>
          </cell>
          <cell r="B91" t="str">
            <v>BELAWAN</v>
          </cell>
        </row>
        <row r="92">
          <cell r="A92" t="str">
            <v>CAT 2-HBA</v>
          </cell>
          <cell r="B92" t="str">
            <v>BUSAN</v>
          </cell>
        </row>
        <row r="93">
          <cell r="A93" t="str">
            <v>CAT 3-OFFICE SUPPLIES</v>
          </cell>
          <cell r="B93" t="str">
            <v>BELAWAN</v>
          </cell>
        </row>
        <row r="94">
          <cell r="A94" t="str">
            <v>CAT 4-BUSINESS PAPER GOODS</v>
          </cell>
          <cell r="B94" t="str">
            <v>CEBU</v>
          </cell>
        </row>
        <row r="95">
          <cell r="A95" t="str">
            <v>CAT 5-ELECTRONICS</v>
          </cell>
          <cell r="B95" t="str">
            <v>CHITTAGONG</v>
          </cell>
        </row>
        <row r="96">
          <cell r="A96" t="str">
            <v>CAT 6-IMAGING/MEDIA</v>
          </cell>
          <cell r="B96" t="str">
            <v>COCHIN</v>
          </cell>
        </row>
        <row r="97">
          <cell r="A97" t="str">
            <v>CAT 7-TOYS</v>
          </cell>
          <cell r="B97" t="str">
            <v>DALIAN</v>
          </cell>
        </row>
        <row r="98">
          <cell r="A98" t="str">
            <v>CAT 8-PET SUPPLIES</v>
          </cell>
          <cell r="B98" t="str">
            <v>FUZHOU</v>
          </cell>
        </row>
        <row r="99">
          <cell r="A99" t="str">
            <v>CAT 9-EXERCISE OUTDOOR ACTIVITIES</v>
          </cell>
          <cell r="B99" t="str">
            <v>HO CHI MINH CITY</v>
          </cell>
        </row>
        <row r="100">
          <cell r="A100" t="str">
            <v>CAT 10-POWER EQUIPMENT, TOOLS &amp; AUTO</v>
          </cell>
          <cell r="B100" t="str">
            <v>HONG KONG</v>
          </cell>
        </row>
        <row r="101">
          <cell r="A101" t="str">
            <v>CAT 11-HOME IMPROVEMENT</v>
          </cell>
          <cell r="B101" t="str">
            <v>JAKARTA</v>
          </cell>
        </row>
        <row r="102">
          <cell r="A102" t="str">
            <v>CAT 12-OUTDOOR LIVING</v>
          </cell>
          <cell r="B102" t="str">
            <v>JIANGMEN</v>
          </cell>
        </row>
        <row r="103">
          <cell r="A103" t="str">
            <v>CAT 13-LAUNDRY/HOME CARE</v>
          </cell>
          <cell r="B103" t="str">
            <v>KANDLA</v>
          </cell>
        </row>
        <row r="104">
          <cell r="A104" t="str">
            <v>CAT 14-HOUSEWARES</v>
          </cell>
          <cell r="B104" t="str">
            <v>KAOHSIUNG</v>
          </cell>
        </row>
        <row r="105">
          <cell r="A105" t="str">
            <v>CAT 15-KITCHEN ELECTRICS/LG APPL</v>
          </cell>
          <cell r="B105" t="str">
            <v>LAEM CHABANG</v>
          </cell>
        </row>
        <row r="106">
          <cell r="A106" t="str">
            <v>CAT 16-GRILLS &amp; GARDENING</v>
          </cell>
          <cell r="B106" t="str">
            <v>MUNDRA</v>
          </cell>
        </row>
        <row r="107">
          <cell r="A107" t="str">
            <v>CAT 17-FURNITURE</v>
          </cell>
          <cell r="B107" t="str">
            <v>NANJING</v>
          </cell>
        </row>
        <row r="108">
          <cell r="A108" t="str">
            <v>CAT 18-SEASONAL DÉCOR</v>
          </cell>
          <cell r="B108" t="str">
            <v>NHAVA SHEVA</v>
          </cell>
        </row>
        <row r="109">
          <cell r="A109" t="str">
            <v>CAT 19-WINE</v>
          </cell>
          <cell r="B109" t="str">
            <v>NINGBO</v>
          </cell>
        </row>
        <row r="110">
          <cell r="A110" t="str">
            <v>CAT 20-PORTABLE ELECTRONICS</v>
          </cell>
          <cell r="B110" t="str">
            <v>PIPAVAV</v>
          </cell>
        </row>
        <row r="111">
          <cell r="A111" t="str">
            <v>CAT 21-DOMESTICS</v>
          </cell>
          <cell r="B111" t="str">
            <v>PORT KLANG</v>
          </cell>
        </row>
        <row r="112">
          <cell r="A112" t="str">
            <v>CAT 22-CHILDRENS APPAREL</v>
          </cell>
          <cell r="B112" t="str">
            <v>PORT QASIM</v>
          </cell>
        </row>
        <row r="113">
          <cell r="A113" t="str">
            <v>CAT 23-MENS APPPAREL</v>
          </cell>
          <cell r="B113" t="str">
            <v>QINGDAO</v>
          </cell>
        </row>
        <row r="114">
          <cell r="A114" t="str">
            <v>CAT 27-PHARMACY</v>
          </cell>
          <cell r="B114" t="str">
            <v>SHANGHAI</v>
          </cell>
        </row>
        <row r="115">
          <cell r="A115" t="str">
            <v>CAT 28-SPIRITS</v>
          </cell>
          <cell r="B115" t="str">
            <v>SHUNDE</v>
          </cell>
        </row>
        <row r="116">
          <cell r="A116" t="str">
            <v>CAT 29-SOFTWARE</v>
          </cell>
          <cell r="B116" t="str">
            <v>TAICHUNG</v>
          </cell>
        </row>
        <row r="117">
          <cell r="A117" t="str">
            <v>CAT 31-OFFICE ELECTRONICS</v>
          </cell>
          <cell r="B117" t="str">
            <v>TAISHAN</v>
          </cell>
        </row>
        <row r="118">
          <cell r="A118" t="str">
            <v xml:space="preserve">CAT 32-OFFICE FURNITURE </v>
          </cell>
          <cell r="B118" t="str">
            <v>TUTICORIN</v>
          </cell>
        </row>
        <row r="119">
          <cell r="A119" t="str">
            <v>CAT 33-LADIES APPAREL</v>
          </cell>
          <cell r="B119" t="str">
            <v>XIAMEN</v>
          </cell>
        </row>
        <row r="120">
          <cell r="A120" t="str">
            <v>CAT 34-TEAM APAREL</v>
          </cell>
          <cell r="B120" t="str">
            <v>XINGANG</v>
          </cell>
        </row>
        <row r="121">
          <cell r="A121" t="str">
            <v>CAT 35-FUEL</v>
          </cell>
          <cell r="B121" t="str">
            <v>YANTIAN</v>
          </cell>
        </row>
        <row r="122">
          <cell r="A122" t="str">
            <v>CAT 36-BUSINESS AUTOMOTIVE</v>
          </cell>
          <cell r="B122" t="str">
            <v>ZHONGSHAN</v>
          </cell>
        </row>
        <row r="123">
          <cell r="A123" t="str">
            <v>CAT 37-FRESH POULTRY</v>
          </cell>
          <cell r="B123" t="str">
            <v>OTHER (SPECIFY BELOW)</v>
          </cell>
        </row>
        <row r="124">
          <cell r="A124" t="str">
            <v>CAT 38-DAIRY/COOLER</v>
          </cell>
        </row>
        <row r="125">
          <cell r="A125" t="str">
            <v>CAT 39-ICE CREAM</v>
          </cell>
        </row>
        <row r="126">
          <cell r="A126" t="str">
            <v>CAT 40-JUICE/WATER/SPORT</v>
          </cell>
        </row>
        <row r="127">
          <cell r="A127" t="str">
            <v>CAT 41-COFFEE/BREAKFAST/PASTA</v>
          </cell>
        </row>
        <row r="128">
          <cell r="A128" t="str">
            <v>CAT 42-REFRIGERATED PERISHABLES</v>
          </cell>
        </row>
        <row r="129">
          <cell r="A129" t="str">
            <v>CAT 43-OIL/RICE/FRUITS/VEGETABLES</v>
          </cell>
        </row>
        <row r="130">
          <cell r="A130" t="str">
            <v>CAT 44-FROZEN FOODS</v>
          </cell>
        </row>
        <row r="131">
          <cell r="A131" t="str">
            <v>CAT 45-TOBACCO</v>
          </cell>
        </row>
        <row r="132">
          <cell r="A132" t="str">
            <v>CAT 46-SIDES/CONDIMENTS</v>
          </cell>
        </row>
        <row r="133">
          <cell r="A133" t="str">
            <v>CAT 47-BABY CARE</v>
          </cell>
        </row>
        <row r="134">
          <cell r="A134" t="str">
            <v>CAT 48-BREAD/PASTRY</v>
          </cell>
        </row>
        <row r="135">
          <cell r="A135" t="str">
            <v>CAT 49-BAKING/SPICES</v>
          </cell>
        </row>
        <row r="136">
          <cell r="A136" t="str">
            <v>CAT 50-TIRES</v>
          </cell>
        </row>
        <row r="137">
          <cell r="A137" t="str">
            <v>CAT 51-SEASONAL FOOD</v>
          </cell>
        </row>
        <row r="138">
          <cell r="A138" t="str">
            <v>CAT 52-SOFT DRINKS</v>
          </cell>
        </row>
        <row r="139">
          <cell r="A139" t="str">
            <v>CAT 53-RESTAURANT SUPPLIES</v>
          </cell>
        </row>
        <row r="140">
          <cell r="A140" t="str">
            <v>CAT 54-PHARMACY OTC</v>
          </cell>
        </row>
        <row r="141">
          <cell r="A141" t="str">
            <v>CAT 55-BEER</v>
          </cell>
        </row>
        <row r="142">
          <cell r="A142" t="str">
            <v>CAT 56-PRODUCE</v>
          </cell>
        </row>
        <row r="143">
          <cell r="A143" t="str">
            <v>CAT 57-FLORAL</v>
          </cell>
        </row>
        <row r="144">
          <cell r="A144" t="str">
            <v>CAT 58- SNACKS</v>
          </cell>
        </row>
        <row r="145">
          <cell r="A145" t="str">
            <v>CAT 60-MATTRESSES</v>
          </cell>
        </row>
        <row r="146">
          <cell r="A146" t="str">
            <v>CAT 61-ELECTRONIC BATTERIES</v>
          </cell>
        </row>
        <row r="147">
          <cell r="A147" t="str">
            <v>CAT 62-VENDING MACHINES</v>
          </cell>
        </row>
        <row r="148">
          <cell r="A148" t="str">
            <v>CAT 63-ROADSHOWS</v>
          </cell>
        </row>
        <row r="149">
          <cell r="A149" t="str">
            <v>CAT 64-VIDEO GAMES</v>
          </cell>
        </row>
        <row r="150">
          <cell r="A150" t="str">
            <v>CAT 66-FINE JEWELRY</v>
          </cell>
        </row>
        <row r="151">
          <cell r="A151" t="str">
            <v>CAT 67-DIAMONDS</v>
          </cell>
        </row>
        <row r="152">
          <cell r="A152" t="str">
            <v>CAT 68-ACCESSORIES/WATCHES</v>
          </cell>
        </row>
        <row r="153">
          <cell r="A153" t="str">
            <v>CAT 69-PHONE/GIFT CARDS</v>
          </cell>
        </row>
        <row r="154">
          <cell r="A154" t="str">
            <v>CAT 70-BOOKS</v>
          </cell>
        </row>
        <row r="155">
          <cell r="A155" t="str">
            <v>CAT 71-CONNECTION CENTERS</v>
          </cell>
        </row>
        <row r="156">
          <cell r="A156" t="str">
            <v>CAT 72-HOME MEAL SOLUTIONS/ROTISSERIE</v>
          </cell>
        </row>
        <row r="157">
          <cell r="A157" t="str">
            <v>CAT 74 -PREPAID WIRELESS</v>
          </cell>
        </row>
        <row r="158">
          <cell r="A158" t="str">
            <v>CAT 76-FRESH MEAT</v>
          </cell>
        </row>
        <row r="159">
          <cell r="A159" t="str">
            <v>CAT 77-FRESH BAKERY</v>
          </cell>
        </row>
        <row r="160">
          <cell r="A160" t="str">
            <v>CAT 78-OPEN CATEGORY</v>
          </cell>
        </row>
        <row r="161">
          <cell r="A161" t="str">
            <v>CAT 79-CAFÉ</v>
          </cell>
        </row>
        <row r="162">
          <cell r="A162" t="str">
            <v>CAT 80-2 DAY PHOTO</v>
          </cell>
        </row>
        <row r="163">
          <cell r="A163" t="str">
            <v>CAT 83-WIRELESS LEASED</v>
          </cell>
        </row>
        <row r="164">
          <cell r="A164" t="str">
            <v>CAT 85-1 HOUR PHOTO</v>
          </cell>
        </row>
        <row r="165">
          <cell r="A165" t="str">
            <v>CAT 86-MUSIC/MOVIES</v>
          </cell>
        </row>
        <row r="166">
          <cell r="A166" t="str">
            <v>CAT 88-OPTICAL</v>
          </cell>
        </row>
        <row r="167">
          <cell r="A167" t="str">
            <v>CAT 89-NURSERY / GARDENING</v>
          </cell>
        </row>
        <row r="168">
          <cell r="A168" t="str">
            <v>CAT 91-CAR WASH</v>
          </cell>
        </row>
        <row r="169">
          <cell r="A169" t="str">
            <v>CAT 92-AUTO BATTERY</v>
          </cell>
        </row>
        <row r="170">
          <cell r="A170" t="str">
            <v>CAT 93-BRANDED DELI</v>
          </cell>
        </row>
        <row r="171">
          <cell r="A171" t="str">
            <v>CAT 94-PERSONAL PAPER GOODS</v>
          </cell>
        </row>
        <row r="172">
          <cell r="A172" t="str">
            <v>CAT 95-BASIC APPAREL</v>
          </cell>
        </row>
        <row r="173">
          <cell r="A173" t="str">
            <v>CAT 96-FRESH GOURMET</v>
          </cell>
        </row>
        <row r="174">
          <cell r="A174" t="str">
            <v>CAT 97-TBC SERVICES</v>
          </cell>
        </row>
        <row r="175">
          <cell r="A175" t="str">
            <v>CAT 98-JANITORIAL</v>
          </cell>
        </row>
        <row r="176">
          <cell r="A176" t="str">
            <v>CAT 79-CAFÉ</v>
          </cell>
        </row>
        <row r="177">
          <cell r="A177" t="str">
            <v>CAT 80-2 DAY PHOTO</v>
          </cell>
        </row>
        <row r="178">
          <cell r="A178" t="str">
            <v>CAT 83-WIRELESS LEASED</v>
          </cell>
        </row>
        <row r="179">
          <cell r="A179" t="str">
            <v>CAT 85-1 HOUR PHOTO</v>
          </cell>
        </row>
        <row r="180">
          <cell r="A180" t="str">
            <v>CAT 86-MUSIC/MOVIES</v>
          </cell>
        </row>
        <row r="181">
          <cell r="A181" t="str">
            <v>CAT 88-OPTICAL</v>
          </cell>
        </row>
        <row r="182">
          <cell r="A182" t="str">
            <v>CAT 89-NURSERY / GARDENING</v>
          </cell>
        </row>
        <row r="183">
          <cell r="A183" t="str">
            <v>CAT 91-CAR WASH</v>
          </cell>
        </row>
        <row r="184">
          <cell r="A184" t="str">
            <v>CAT 92-AUTO BATTERY</v>
          </cell>
        </row>
        <row r="185">
          <cell r="A185" t="str">
            <v>CAT 93-BRANDED DELI</v>
          </cell>
        </row>
        <row r="186">
          <cell r="A186" t="str">
            <v>CAT 94-PERSONAL PAPER GOODS</v>
          </cell>
        </row>
        <row r="187">
          <cell r="A187" t="str">
            <v>CAT 95-BASIC APPAREL</v>
          </cell>
        </row>
        <row r="188">
          <cell r="A188" t="str">
            <v>CAT 96-FRESH GOURMET</v>
          </cell>
        </row>
        <row r="189">
          <cell r="A189" t="str">
            <v>CAT 97-TBC SERVICES</v>
          </cell>
        </row>
        <row r="190">
          <cell r="A190" t="str">
            <v>CAT 98-JANITORIAL</v>
          </cell>
        </row>
      </sheetData>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s>
    <sheetDataSet>
      <sheetData sheetId="0" refreshError="1"/>
      <sheetData sheetId="1">
        <row r="2">
          <cell r="AR2" t="str">
            <v>N/A</v>
          </cell>
        </row>
        <row r="3">
          <cell r="AR3" t="str">
            <v>100% Acrylic</v>
          </cell>
        </row>
        <row r="4">
          <cell r="AR4" t="str">
            <v>100% Aegean Cotton</v>
          </cell>
        </row>
        <row r="5">
          <cell r="AR5" t="str">
            <v>100% Aegean Cotton Loops</v>
          </cell>
        </row>
        <row r="6">
          <cell r="AR6" t="str">
            <v>100% Bamboo</v>
          </cell>
        </row>
        <row r="7">
          <cell r="AR7" t="str">
            <v>100% Bamboo Cotton</v>
          </cell>
        </row>
        <row r="8">
          <cell r="AR8" t="str">
            <v>100% Certified Organic Cotton</v>
          </cell>
        </row>
        <row r="9">
          <cell r="AR9" t="str">
            <v>100% Cotton</v>
          </cell>
        </row>
        <row r="10">
          <cell r="AR10" t="str">
            <v>100% Cotton percale</v>
          </cell>
        </row>
        <row r="11">
          <cell r="AR11" t="str">
            <v>100% Cotton sateen</v>
          </cell>
        </row>
        <row r="12">
          <cell r="AR12" t="str">
            <v>100% Dupioni Silk</v>
          </cell>
        </row>
        <row r="13">
          <cell r="AR13" t="str">
            <v>100% Egyptian cotton</v>
          </cell>
        </row>
        <row r="14">
          <cell r="AR14" t="str">
            <v>100% Egyptian cotton percale</v>
          </cell>
        </row>
        <row r="15">
          <cell r="AR15" t="str">
            <v>100% Egyptian Cotton Loops</v>
          </cell>
        </row>
        <row r="16">
          <cell r="AR16" t="str">
            <v>100% Linen</v>
          </cell>
        </row>
        <row r="17">
          <cell r="AR17" t="str">
            <v>100% Modal</v>
          </cell>
        </row>
        <row r="18">
          <cell r="AR18" t="str">
            <v>100% Nylon</v>
          </cell>
        </row>
        <row r="19">
          <cell r="AR19" t="str">
            <v>100% Organic cotton</v>
          </cell>
        </row>
        <row r="20">
          <cell r="AR20" t="str">
            <v>100% Pima cotton</v>
          </cell>
        </row>
        <row r="21">
          <cell r="AR21" t="str">
            <v>100% Pima Cotton Loops</v>
          </cell>
        </row>
        <row r="22">
          <cell r="AR22" t="str">
            <v>100% Polyester</v>
          </cell>
        </row>
        <row r="23">
          <cell r="AR23" t="str">
            <v>100% Pure Brazil Cotton</v>
          </cell>
        </row>
        <row r="24">
          <cell r="AR24" t="str">
            <v>100% Rayon</v>
          </cell>
        </row>
        <row r="25">
          <cell r="AR25" t="str">
            <v>100% Silk</v>
          </cell>
        </row>
        <row r="26">
          <cell r="AR26" t="str">
            <v>100% Standard Cotton</v>
          </cell>
        </row>
        <row r="27">
          <cell r="AR27" t="str">
            <v>100% Supima Cotton</v>
          </cell>
        </row>
        <row r="28">
          <cell r="AR28" t="str">
            <v>100% Supima Cotton Loops</v>
          </cell>
        </row>
        <row r="29">
          <cell r="AR29" t="str">
            <v>100% Tencel</v>
          </cell>
        </row>
        <row r="30">
          <cell r="AR30" t="str">
            <v>100% Turkish Cotton</v>
          </cell>
        </row>
        <row r="31">
          <cell r="AR31" t="str">
            <v>100% Turkish Cotton Loops</v>
          </cell>
        </row>
        <row r="32">
          <cell r="AR32" t="str">
            <v>100% Viscose</v>
          </cell>
        </row>
        <row r="33">
          <cell r="AR33" t="str">
            <v>100% Woven cotton</v>
          </cell>
        </row>
        <row r="34">
          <cell r="AR34" t="str">
            <v>50% Cotton/50% Polyester</v>
          </cell>
        </row>
        <row r="35">
          <cell r="AR35" t="str">
            <v>55% Cotton/45% Polyester</v>
          </cell>
        </row>
        <row r="36">
          <cell r="AR36" t="str">
            <v>55% Linen/45% Cotton</v>
          </cell>
        </row>
        <row r="37">
          <cell r="AR37" t="str">
            <v>60% Cotton/40% Bamboo</v>
          </cell>
        </row>
        <row r="38">
          <cell r="AR38" t="str">
            <v>60% Cotton/40% Modal</v>
          </cell>
        </row>
        <row r="39">
          <cell r="AR39" t="str">
            <v>60% Cotton/40% Polyester</v>
          </cell>
        </row>
        <row r="40">
          <cell r="AR40" t="str">
            <v>60% Polyester/40% Cotton</v>
          </cell>
        </row>
        <row r="41">
          <cell r="AR41" t="str">
            <v>65% cotton/35% modal</v>
          </cell>
        </row>
        <row r="42">
          <cell r="AR42" t="str">
            <v>65% Cotton/35% Polyester</v>
          </cell>
        </row>
        <row r="43">
          <cell r="AR43" t="str">
            <v>65% Polyester/35% Cotton</v>
          </cell>
        </row>
        <row r="44">
          <cell r="AR44" t="str">
            <v>70% Cotton/30% Bamboo</v>
          </cell>
        </row>
        <row r="45">
          <cell r="AR45" t="str">
            <v>70% Cotton/30% Polyester</v>
          </cell>
        </row>
        <row r="46">
          <cell r="AR46" t="str">
            <v>75% Cotton/25% Polyester</v>
          </cell>
        </row>
        <row r="47">
          <cell r="AR47" t="str">
            <v>75% Polyester/25% Rayon</v>
          </cell>
        </row>
        <row r="48">
          <cell r="AR48" t="str">
            <v>75% Silk/25% Polyester</v>
          </cell>
        </row>
        <row r="49">
          <cell r="AR49" t="str">
            <v>70% Silk/30% Polyester</v>
          </cell>
        </row>
        <row r="50">
          <cell r="AR50" t="str">
            <v>65% Silk/35% Polyester</v>
          </cell>
        </row>
        <row r="51">
          <cell r="AR51" t="str">
            <v>80% Cotton/20% Polyester</v>
          </cell>
        </row>
        <row r="52">
          <cell r="AR52" t="str">
            <v>80% Polyester/20% Nylon</v>
          </cell>
        </row>
        <row r="53">
          <cell r="AR53" t="str">
            <v>85% Cotton/15% Polyester</v>
          </cell>
        </row>
        <row r="54">
          <cell r="AR54" t="str">
            <v>85% Polyester/15% Nylon</v>
          </cell>
        </row>
        <row r="55">
          <cell r="AR55" t="str">
            <v>85% Rayon/15% Polyester</v>
          </cell>
        </row>
        <row r="56">
          <cell r="AR56" t="str">
            <v>90% Cotton/10% Polyester</v>
          </cell>
        </row>
        <row r="57">
          <cell r="AR57" t="str">
            <v>90% Polyester/10% Nylon</v>
          </cell>
        </row>
        <row r="58">
          <cell r="AR58" t="str">
            <v>95% Cotton/5% Polyester</v>
          </cell>
        </row>
        <row r="59">
          <cell r="AR59" t="str">
            <v>95% Viscose/15% Nylon</v>
          </cell>
        </row>
        <row r="60">
          <cell r="AR60" t="str">
            <v>Cotton/linen blend</v>
          </cell>
        </row>
        <row r="61">
          <cell r="AR61" t="str">
            <v>Cotton/poly blend</v>
          </cell>
        </row>
        <row r="62">
          <cell r="AR62" t="str">
            <v>Cotton/rayon blend</v>
          </cell>
        </row>
        <row r="63">
          <cell r="AR63" t="str">
            <v>Flannel</v>
          </cell>
        </row>
        <row r="64">
          <cell r="AR64" t="str">
            <v>Fleece</v>
          </cell>
        </row>
        <row r="65">
          <cell r="AR65" t="str">
            <v>Heavyweight Flannel</v>
          </cell>
        </row>
        <row r="66">
          <cell r="AR66" t="str">
            <v>Linen</v>
          </cell>
        </row>
        <row r="67">
          <cell r="AR67" t="str">
            <v>Linen/Cotton blend</v>
          </cell>
        </row>
        <row r="68">
          <cell r="AR68" t="str">
            <v>Micro fiber</v>
          </cell>
        </row>
        <row r="69">
          <cell r="AR69" t="str">
            <v>Micro fleece</v>
          </cell>
        </row>
        <row r="70">
          <cell r="AR70" t="str">
            <v>Poly/Rayon blend</v>
          </cell>
        </row>
        <row r="71">
          <cell r="AR71" t="str">
            <v>Silk Rich</v>
          </cell>
        </row>
        <row r="72">
          <cell r="AR72" t="str">
            <v>Silk/Polyester blend</v>
          </cell>
        </row>
        <row r="73">
          <cell r="AR73" t="str">
            <v>Wool</v>
          </cell>
        </row>
        <row r="74">
          <cell r="AR74" t="str">
            <v>Flexible 3D mesh</v>
          </cell>
        </row>
        <row r="75">
          <cell r="AR75" t="str">
            <v>Polyester/cotton fabric</v>
          </cell>
        </row>
        <row r="76">
          <cell r="AR76" t="str">
            <v>Breathable 3D mesh fabric</v>
          </cell>
        </row>
        <row r="77">
          <cell r="AR77" t="str">
            <v>400 thread cotton lining/hood</v>
          </cell>
        </row>
        <row r="78">
          <cell r="AR78" t="str">
            <v>Organic cotton lining/hood</v>
          </cell>
        </row>
        <row r="79">
          <cell r="AR79" t="str">
            <v>Made of soft sueded fabric</v>
          </cell>
        </row>
        <row r="80">
          <cell r="AR80" t="str">
            <v>Damask cloth cover</v>
          </cell>
        </row>
        <row r="81">
          <cell r="AR81" t="str">
            <v>Vinyl cover</v>
          </cell>
        </row>
        <row r="82">
          <cell r="AR82" t="str">
            <v>Nylon cover</v>
          </cell>
        </row>
        <row r="83">
          <cell r="AR83" t="str">
            <v>Vinyl/damask sides</v>
          </cell>
        </row>
        <row r="84">
          <cell r="AR84" t="str">
            <v>Organic cotton cover</v>
          </cell>
        </row>
      </sheetData>
      <sheetData sheetId="2" refreshError="1"/>
      <sheetData sheetId="3" refreshError="1"/>
      <sheetData sheetId="4" refreshError="1"/>
      <sheetData sheetId="5" refreshError="1"/>
    </sheetDataSet>
  </externalBook>
</externalLink>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0.png"/><Relationship Id="rId5" Type="http://schemas.openxmlformats.org/officeDocument/2006/relationships/image" Target="../media/image5.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5">
  <rv s="0">
    <v>0</v>
    <v>5</v>
  </rv>
  <rv s="0">
    <v>1</v>
    <v>5</v>
  </rv>
  <rv s="0">
    <v>2</v>
    <v>5</v>
  </rv>
  <rv s="0">
    <v>3</v>
    <v>5</v>
  </rv>
  <rv s="0">
    <v>4</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8" Type="http://schemas.openxmlformats.org/officeDocument/2006/relationships/hyperlink" Target="mailto:margaret.bellido@jlahome.com" TargetMode="External"/><Relationship Id="rId13" Type="http://schemas.openxmlformats.org/officeDocument/2006/relationships/hyperlink" Target="mailto:patrick.li@jlahome.com" TargetMode="External"/><Relationship Id="rId18" Type="http://schemas.openxmlformats.org/officeDocument/2006/relationships/hyperlink" Target="mailto:Hallie.Katz@ros.com" TargetMode="External"/><Relationship Id="rId3" Type="http://schemas.openxmlformats.org/officeDocument/2006/relationships/hyperlink" Target="mailto:margaret.bellido@jlahome.com" TargetMode="External"/><Relationship Id="rId7" Type="http://schemas.openxmlformats.org/officeDocument/2006/relationships/hyperlink" Target="mailto:mindy.yang@scmhome.com" TargetMode="External"/><Relationship Id="rId12" Type="http://schemas.openxmlformats.org/officeDocument/2006/relationships/hyperlink" Target="mailto:margaret.bellido@jlahome.com" TargetMode="External"/><Relationship Id="rId17" Type="http://schemas.openxmlformats.org/officeDocument/2006/relationships/hyperlink" Target="mailto:margaret.bellido@jlahome.com" TargetMode="External"/><Relationship Id="rId2" Type="http://schemas.openxmlformats.org/officeDocument/2006/relationships/hyperlink" Target="mailto:mindy.yang@jlachina.com" TargetMode="External"/><Relationship Id="rId16" Type="http://schemas.openxmlformats.org/officeDocument/2006/relationships/hyperlink" Target="mailto:margaret.bellido@jlahome.com" TargetMode="External"/><Relationship Id="rId1" Type="http://schemas.openxmlformats.org/officeDocument/2006/relationships/hyperlink" Target="mailto:margaret.bellido@jlahome.com" TargetMode="External"/><Relationship Id="rId6" Type="http://schemas.openxmlformats.org/officeDocument/2006/relationships/hyperlink" Target="mailto:margaret.bellido@jlahome.com" TargetMode="External"/><Relationship Id="rId11" Type="http://schemas.openxmlformats.org/officeDocument/2006/relationships/hyperlink" Target="mailto:mindy.yang@jlachina.com" TargetMode="External"/><Relationship Id="rId5" Type="http://schemas.openxmlformats.org/officeDocument/2006/relationships/hyperlink" Target="mailto:mindy.yang@jlachina.com" TargetMode="External"/><Relationship Id="rId15" Type="http://schemas.openxmlformats.org/officeDocument/2006/relationships/hyperlink" Target="mailto:mindy.yang@scmhome.com" TargetMode="External"/><Relationship Id="rId10" Type="http://schemas.openxmlformats.org/officeDocument/2006/relationships/hyperlink" Target="mailto:mindy.yang@jlachina.com" TargetMode="External"/><Relationship Id="rId19" Type="http://schemas.openxmlformats.org/officeDocument/2006/relationships/hyperlink" Target="mailto:Juanna.Nixon@ros.com" TargetMode="External"/><Relationship Id="rId4" Type="http://schemas.openxmlformats.org/officeDocument/2006/relationships/hyperlink" Target="mailto:Margaret.bellido@jlahome.com" TargetMode="External"/><Relationship Id="rId9" Type="http://schemas.openxmlformats.org/officeDocument/2006/relationships/hyperlink" Target="mailto:margaret.bellido@jlahome.com" TargetMode="External"/><Relationship Id="rId14" Type="http://schemas.openxmlformats.org/officeDocument/2006/relationships/hyperlink" Target="mailto:margaret.bellido@jlahome.com"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mailto:patrick.li@jlahome.com" TargetMode="External"/><Relationship Id="rId13" Type="http://schemas.openxmlformats.org/officeDocument/2006/relationships/hyperlink" Target="mailto:patrick.li@jlahome.com" TargetMode="External"/><Relationship Id="rId3" Type="http://schemas.openxmlformats.org/officeDocument/2006/relationships/hyperlink" Target="mailto:patrick.li@jlahome.com" TargetMode="External"/><Relationship Id="rId7" Type="http://schemas.openxmlformats.org/officeDocument/2006/relationships/hyperlink" Target="mailto:patrick.li@jlahome.com" TargetMode="External"/><Relationship Id="rId12" Type="http://schemas.openxmlformats.org/officeDocument/2006/relationships/hyperlink" Target="mailto:jatin.rekhi@jla-india.com" TargetMode="External"/><Relationship Id="rId2" Type="http://schemas.openxmlformats.org/officeDocument/2006/relationships/hyperlink" Target="mailto:ankush.jadhav@jla-india.com" TargetMode="External"/><Relationship Id="rId1" Type="http://schemas.openxmlformats.org/officeDocument/2006/relationships/hyperlink" Target="mailto:patrick.li@jlahome.com" TargetMode="External"/><Relationship Id="rId6" Type="http://schemas.openxmlformats.org/officeDocument/2006/relationships/hyperlink" Target="mailto:jatin.rekhi@jla-india.com" TargetMode="External"/><Relationship Id="rId11" Type="http://schemas.openxmlformats.org/officeDocument/2006/relationships/hyperlink" Target="mailto:patrick.li@jlahome.com" TargetMode="External"/><Relationship Id="rId5" Type="http://schemas.openxmlformats.org/officeDocument/2006/relationships/hyperlink" Target="mailto:patrick.li@jlahome.com" TargetMode="External"/><Relationship Id="rId10" Type="http://schemas.openxmlformats.org/officeDocument/2006/relationships/hyperlink" Target="mailto:patrick.li@jlahome.com" TargetMode="External"/><Relationship Id="rId4" Type="http://schemas.openxmlformats.org/officeDocument/2006/relationships/hyperlink" Target="mailto:patrick.li@jlahome.com" TargetMode="External"/><Relationship Id="rId9" Type="http://schemas.openxmlformats.org/officeDocument/2006/relationships/hyperlink" Target="mailto:jatin.rekhi@jla-india.com" TargetMode="External"/><Relationship Id="rId14"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3" Type="http://schemas.openxmlformats.org/officeDocument/2006/relationships/hyperlink" Target="mailto:patrick.li@jlahome.com" TargetMode="External"/><Relationship Id="rId2" Type="http://schemas.openxmlformats.org/officeDocument/2006/relationships/hyperlink" Target="mailto:jatin.rekhi@jla-india.com" TargetMode="External"/><Relationship Id="rId1" Type="http://schemas.openxmlformats.org/officeDocument/2006/relationships/hyperlink" Target="mailto:patrick.li@jlahome.com" TargetMode="External"/><Relationship Id="rId4"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HE34"/>
  <sheetViews>
    <sheetView tabSelected="1" zoomScaleNormal="100" workbookViewId="0">
      <selection activeCell="P1" sqref="P1:AF1048576"/>
    </sheetView>
  </sheetViews>
  <sheetFormatPr defaultColWidth="9.33203125" defaultRowHeight="13.2" outlineLevelCol="2"/>
  <cols>
    <col min="1" max="1" width="19.33203125" style="1" customWidth="1"/>
    <col min="2" max="2" width="29.44140625" style="1" customWidth="1"/>
    <col min="3" max="3" width="16.6640625" style="3" customWidth="1"/>
    <col min="4" max="4" width="34.5546875" style="1" customWidth="1"/>
    <col min="5" max="5" width="15.109375" style="1" customWidth="1"/>
    <col min="6" max="7" width="18.33203125" style="1" customWidth="1"/>
    <col min="8" max="8" width="14" style="1" customWidth="1"/>
    <col min="9" max="9" width="18.33203125" style="1" customWidth="1"/>
    <col min="10" max="10" width="12.33203125" style="1" customWidth="1" outlineLevel="1"/>
    <col min="11" max="11" width="4.6640625" style="22" customWidth="1" outlineLevel="1" collapsed="1"/>
    <col min="12" max="12" width="5.6640625" style="23" customWidth="1" outlineLevel="2"/>
    <col min="13" max="13" width="5.33203125" style="23" customWidth="1" outlineLevel="2"/>
    <col min="14" max="14" width="6.6640625" style="1" customWidth="1" outlineLevel="2"/>
    <col min="15" max="15" width="10.88671875" style="1" customWidth="1" outlineLevel="2"/>
    <col min="16" max="16" width="14.5546875" style="2" bestFit="1" customWidth="1" outlineLevel="1"/>
    <col min="17" max="17" width="9.33203125" style="2" outlineLevel="1"/>
    <col min="18" max="19" width="12.33203125" style="2" bestFit="1" customWidth="1" outlineLevel="1"/>
    <col min="20" max="20" width="10.33203125" style="1" customWidth="1"/>
    <col min="21" max="16384" width="9.33203125" style="1"/>
  </cols>
  <sheetData>
    <row r="1" spans="1:213" s="51" customFormat="1" ht="31.5" customHeight="1" thickBot="1">
      <c r="A1" s="121" t="s">
        <v>330</v>
      </c>
      <c r="B1" s="121"/>
      <c r="C1" s="121"/>
      <c r="D1" s="121"/>
      <c r="E1" s="121"/>
      <c r="F1" s="121"/>
      <c r="G1" s="121"/>
      <c r="H1" s="121"/>
      <c r="I1" s="121"/>
      <c r="J1" s="121"/>
      <c r="K1" s="121"/>
      <c r="L1" s="52"/>
      <c r="U1" s="53"/>
      <c r="X1" s="122"/>
      <c r="Y1" s="122"/>
      <c r="Z1" s="122"/>
      <c r="FN1" s="123"/>
      <c r="HE1" s="53"/>
    </row>
    <row r="2" spans="1:213" s="51" customFormat="1" ht="22.5" customHeight="1">
      <c r="A2" s="124" t="s">
        <v>15</v>
      </c>
      <c r="B2" s="125" t="s">
        <v>14</v>
      </c>
      <c r="C2" s="126" t="s">
        <v>115</v>
      </c>
      <c r="D2" s="125" t="s">
        <v>116</v>
      </c>
      <c r="E2" s="275" t="s">
        <v>38</v>
      </c>
      <c r="F2" s="275"/>
      <c r="G2" s="275"/>
      <c r="H2" s="284" t="s">
        <v>77</v>
      </c>
      <c r="I2" s="284"/>
      <c r="J2" s="275" t="s">
        <v>117</v>
      </c>
      <c r="K2" s="275"/>
      <c r="L2" s="285" t="s">
        <v>118</v>
      </c>
      <c r="M2" s="286"/>
      <c r="O2" s="127" t="s">
        <v>192</v>
      </c>
      <c r="U2" s="53"/>
      <c r="X2" s="122"/>
      <c r="Y2" s="122"/>
      <c r="Z2" s="122"/>
      <c r="CX2" s="140" t="s">
        <v>119</v>
      </c>
      <c r="CY2" s="140" t="s">
        <v>120</v>
      </c>
      <c r="CZ2" s="140" t="s">
        <v>121</v>
      </c>
      <c r="DA2" s="140" t="s">
        <v>122</v>
      </c>
      <c r="DB2" s="140" t="s">
        <v>123</v>
      </c>
      <c r="DC2" s="140" t="s">
        <v>124</v>
      </c>
      <c r="DD2" s="140" t="s">
        <v>125</v>
      </c>
      <c r="DE2" s="140" t="s">
        <v>126</v>
      </c>
      <c r="DF2" s="140" t="s">
        <v>127</v>
      </c>
      <c r="DG2" s="140" t="s">
        <v>128</v>
      </c>
      <c r="DH2" s="140" t="s">
        <v>129</v>
      </c>
      <c r="DI2" s="140" t="s">
        <v>116</v>
      </c>
      <c r="DJ2" s="140" t="s">
        <v>281</v>
      </c>
      <c r="DK2" s="140" t="s">
        <v>130</v>
      </c>
      <c r="DL2" s="140" t="s">
        <v>131</v>
      </c>
      <c r="DM2" s="123" t="s">
        <v>132</v>
      </c>
      <c r="DN2" s="123" t="s">
        <v>133</v>
      </c>
      <c r="DO2" s="123" t="s">
        <v>134</v>
      </c>
      <c r="DP2" s="123" t="s">
        <v>135</v>
      </c>
      <c r="DQ2" s="123" t="s">
        <v>136</v>
      </c>
      <c r="DR2" s="123" t="s">
        <v>137</v>
      </c>
      <c r="DS2" s="123" t="s">
        <v>138</v>
      </c>
      <c r="DT2" s="123" t="s">
        <v>139</v>
      </c>
      <c r="DU2" s="123" t="s">
        <v>140</v>
      </c>
      <c r="DV2" s="123" t="s">
        <v>141</v>
      </c>
      <c r="DW2" s="123" t="s">
        <v>142</v>
      </c>
      <c r="DX2" s="123" t="s">
        <v>143</v>
      </c>
      <c r="DY2" s="123" t="s">
        <v>144</v>
      </c>
      <c r="DZ2" s="123" t="s">
        <v>145</v>
      </c>
      <c r="EA2" s="123" t="s">
        <v>146</v>
      </c>
      <c r="EB2" s="123" t="s">
        <v>147</v>
      </c>
      <c r="EC2" s="123" t="s">
        <v>148</v>
      </c>
      <c r="ED2" s="123" t="s">
        <v>149</v>
      </c>
      <c r="EE2" s="123" t="s">
        <v>150</v>
      </c>
      <c r="EF2" s="123" t="s">
        <v>151</v>
      </c>
      <c r="EG2" s="123" t="s">
        <v>152</v>
      </c>
      <c r="EH2" s="123" t="s">
        <v>153</v>
      </c>
      <c r="EI2" s="123" t="s">
        <v>154</v>
      </c>
      <c r="EJ2" s="123" t="s">
        <v>155</v>
      </c>
      <c r="EK2" s="123" t="s">
        <v>156</v>
      </c>
      <c r="EL2" s="123" t="s">
        <v>157</v>
      </c>
      <c r="EM2" s="123" t="s">
        <v>158</v>
      </c>
      <c r="EN2" s="123" t="s">
        <v>159</v>
      </c>
      <c r="EO2" s="123" t="s">
        <v>160</v>
      </c>
      <c r="EP2" s="123" t="s">
        <v>161</v>
      </c>
      <c r="EQ2" s="123" t="s">
        <v>162</v>
      </c>
      <c r="ER2" s="123" t="s">
        <v>163</v>
      </c>
      <c r="ES2" s="123" t="s">
        <v>164</v>
      </c>
      <c r="ET2" s="123" t="s">
        <v>165</v>
      </c>
      <c r="EU2" s="123" t="s">
        <v>166</v>
      </c>
      <c r="EV2" s="123" t="s">
        <v>167</v>
      </c>
      <c r="EW2" s="123" t="s">
        <v>168</v>
      </c>
      <c r="EX2" s="123" t="s">
        <v>169</v>
      </c>
      <c r="EY2" s="123" t="s">
        <v>170</v>
      </c>
      <c r="EZ2" s="123" t="s">
        <v>171</v>
      </c>
      <c r="FA2" s="123" t="s">
        <v>172</v>
      </c>
      <c r="FB2" s="123" t="s">
        <v>173</v>
      </c>
      <c r="FC2" s="123" t="s">
        <v>174</v>
      </c>
      <c r="FD2" s="123" t="s">
        <v>175</v>
      </c>
      <c r="FE2" s="123" t="s">
        <v>176</v>
      </c>
      <c r="FF2" s="123" t="s">
        <v>177</v>
      </c>
      <c r="FG2" s="123" t="s">
        <v>178</v>
      </c>
      <c r="FH2" s="123" t="s">
        <v>179</v>
      </c>
      <c r="FI2" s="123" t="s">
        <v>180</v>
      </c>
      <c r="FJ2" s="123" t="s">
        <v>181</v>
      </c>
      <c r="FK2" s="123" t="s">
        <v>182</v>
      </c>
      <c r="FL2" s="123" t="s">
        <v>183</v>
      </c>
      <c r="FM2" s="123" t="s">
        <v>184</v>
      </c>
    </row>
    <row r="3" spans="1:213" s="51" customFormat="1" ht="22.5" customHeight="1">
      <c r="A3" s="128" t="s">
        <v>185</v>
      </c>
      <c r="B3" s="218" t="s">
        <v>580</v>
      </c>
      <c r="C3" s="219" t="s">
        <v>186</v>
      </c>
      <c r="D3" s="129" t="str">
        <f>B2&amp;" "&amp;B3&amp;" 200TC Printed Cotton"&amp;"Sheet Set"</f>
        <v>Ross ARMOIRE COLLECTION, WILLOW&amp;SAGE 200TC Printed CottonSheet Set</v>
      </c>
      <c r="E3" s="274" t="s">
        <v>40</v>
      </c>
      <c r="F3" s="274"/>
      <c r="G3" s="274"/>
      <c r="H3" s="280" t="s">
        <v>254</v>
      </c>
      <c r="I3" s="280"/>
      <c r="J3" s="274" t="s">
        <v>187</v>
      </c>
      <c r="K3" s="274"/>
      <c r="L3" s="282" t="s">
        <v>188</v>
      </c>
      <c r="M3" s="283"/>
      <c r="O3" s="127" t="s">
        <v>245</v>
      </c>
      <c r="U3" s="53"/>
      <c r="X3" s="122"/>
      <c r="Y3" s="122"/>
      <c r="Z3" s="122"/>
      <c r="CX3" s="51" t="s">
        <v>190</v>
      </c>
      <c r="CY3" s="51" t="s">
        <v>191</v>
      </c>
      <c r="CZ3" s="51" t="s">
        <v>192</v>
      </c>
      <c r="DA3" s="51" t="s">
        <v>192</v>
      </c>
      <c r="DB3" s="51" t="s">
        <v>191</v>
      </c>
      <c r="DC3" s="51" t="s">
        <v>192</v>
      </c>
      <c r="DD3" s="51" t="s">
        <v>190</v>
      </c>
      <c r="DE3" s="51" t="s">
        <v>191</v>
      </c>
      <c r="DF3" s="51" t="s">
        <v>191</v>
      </c>
      <c r="DG3" s="51" t="s">
        <v>192</v>
      </c>
      <c r="DH3" s="51" t="s">
        <v>191</v>
      </c>
      <c r="DI3" s="51" t="s">
        <v>192</v>
      </c>
      <c r="DJ3" s="51" t="s">
        <v>191</v>
      </c>
      <c r="DK3" s="51" t="s">
        <v>191</v>
      </c>
      <c r="DL3" s="51" t="s">
        <v>192</v>
      </c>
      <c r="DM3" s="123" t="s">
        <v>193</v>
      </c>
      <c r="DN3" s="123" t="s">
        <v>194</v>
      </c>
      <c r="DO3" s="123" t="s">
        <v>195</v>
      </c>
      <c r="DP3" s="123" t="s">
        <v>196</v>
      </c>
      <c r="DQ3" s="123" t="s">
        <v>197</v>
      </c>
      <c r="DR3" s="123" t="s">
        <v>198</v>
      </c>
      <c r="DS3" s="123" t="s">
        <v>199</v>
      </c>
      <c r="DT3" s="123" t="s">
        <v>200</v>
      </c>
      <c r="DU3" s="123" t="s">
        <v>201</v>
      </c>
      <c r="DV3" s="123" t="s">
        <v>202</v>
      </c>
      <c r="DW3" s="123" t="s">
        <v>203</v>
      </c>
      <c r="DX3" s="123" t="s">
        <v>204</v>
      </c>
      <c r="DY3" s="123" t="s">
        <v>205</v>
      </c>
      <c r="DZ3" s="123" t="s">
        <v>206</v>
      </c>
      <c r="EA3" s="123" t="s">
        <v>207</v>
      </c>
      <c r="EB3" s="123" t="s">
        <v>208</v>
      </c>
      <c r="EC3" s="123" t="s">
        <v>209</v>
      </c>
      <c r="ED3" s="123" t="s">
        <v>210</v>
      </c>
      <c r="EE3" s="123" t="s">
        <v>211</v>
      </c>
      <c r="EF3" s="123" t="s">
        <v>212</v>
      </c>
      <c r="EG3" s="123" t="s">
        <v>213</v>
      </c>
      <c r="EH3" s="123" t="s">
        <v>18</v>
      </c>
      <c r="EI3" s="123" t="s">
        <v>214</v>
      </c>
      <c r="EJ3" s="123" t="s">
        <v>215</v>
      </c>
      <c r="EK3" s="123" t="s">
        <v>167</v>
      </c>
      <c r="EL3" s="123" t="s">
        <v>216</v>
      </c>
      <c r="EM3" s="123" t="s">
        <v>217</v>
      </c>
      <c r="EN3" s="123" t="s">
        <v>218</v>
      </c>
      <c r="EO3" s="123" t="s">
        <v>219</v>
      </c>
      <c r="EP3" s="123" t="s">
        <v>220</v>
      </c>
      <c r="EQ3" s="123" t="s">
        <v>221</v>
      </c>
      <c r="ER3" s="123" t="s">
        <v>222</v>
      </c>
      <c r="ES3" s="123" t="s">
        <v>223</v>
      </c>
      <c r="ET3" s="123" t="s">
        <v>224</v>
      </c>
      <c r="EU3" s="123" t="s">
        <v>225</v>
      </c>
      <c r="EV3" s="123" t="s">
        <v>226</v>
      </c>
      <c r="EW3" s="51" t="s">
        <v>282</v>
      </c>
      <c r="EX3" s="123" t="s">
        <v>174</v>
      </c>
      <c r="EY3" s="123" t="s">
        <v>227</v>
      </c>
      <c r="EZ3" s="123" t="s">
        <v>228</v>
      </c>
      <c r="FA3" s="123" t="s">
        <v>229</v>
      </c>
      <c r="FB3" s="123" t="s">
        <v>230</v>
      </c>
      <c r="FC3" s="123" t="s">
        <v>231</v>
      </c>
      <c r="FD3" s="123" t="s">
        <v>232</v>
      </c>
      <c r="FE3" s="123" t="s">
        <v>233</v>
      </c>
      <c r="FF3" s="123" t="s">
        <v>234</v>
      </c>
      <c r="FG3" s="123" t="s">
        <v>235</v>
      </c>
      <c r="FH3" s="123" t="s">
        <v>236</v>
      </c>
      <c r="FI3" s="123" t="s">
        <v>237</v>
      </c>
      <c r="FJ3" s="123" t="s">
        <v>238</v>
      </c>
      <c r="FK3" s="123" t="s">
        <v>239</v>
      </c>
    </row>
    <row r="4" spans="1:213" s="51" customFormat="1" ht="22.5" customHeight="1">
      <c r="A4" s="128" t="s">
        <v>283</v>
      </c>
      <c r="B4" s="218"/>
      <c r="C4" s="219" t="s">
        <v>240</v>
      </c>
      <c r="D4" s="218" t="s">
        <v>253</v>
      </c>
      <c r="E4" s="274" t="s">
        <v>42</v>
      </c>
      <c r="F4" s="274"/>
      <c r="G4" s="274"/>
      <c r="H4" s="280" t="s">
        <v>266</v>
      </c>
      <c r="I4" s="280"/>
      <c r="J4" s="274" t="s">
        <v>241</v>
      </c>
      <c r="K4" s="274"/>
      <c r="L4" s="280" t="s">
        <v>242</v>
      </c>
      <c r="M4" s="281"/>
      <c r="O4" s="127" t="s">
        <v>253</v>
      </c>
      <c r="U4" s="53"/>
      <c r="X4" s="122"/>
      <c r="Y4" s="122"/>
      <c r="Z4" s="122"/>
      <c r="CX4" s="51" t="s">
        <v>189</v>
      </c>
      <c r="CY4" s="51" t="s">
        <v>244</v>
      </c>
      <c r="CZ4" s="51" t="s">
        <v>245</v>
      </c>
      <c r="DA4" s="51" t="s">
        <v>245</v>
      </c>
      <c r="DB4" s="51" t="s">
        <v>244</v>
      </c>
      <c r="DC4" s="51" t="s">
        <v>245</v>
      </c>
      <c r="DD4" s="51" t="s">
        <v>189</v>
      </c>
      <c r="DE4" s="51" t="s">
        <v>244</v>
      </c>
      <c r="DF4" s="51" t="s">
        <v>244</v>
      </c>
      <c r="DG4" s="51" t="s">
        <v>245</v>
      </c>
      <c r="DH4" s="51" t="s">
        <v>244</v>
      </c>
      <c r="DI4" s="51" t="s">
        <v>245</v>
      </c>
      <c r="DJ4" s="51" t="s">
        <v>244</v>
      </c>
      <c r="DK4" s="51" t="s">
        <v>244</v>
      </c>
      <c r="DL4" s="51" t="s">
        <v>245</v>
      </c>
      <c r="DM4" s="123" t="s">
        <v>77</v>
      </c>
      <c r="DN4" s="123" t="s">
        <v>246</v>
      </c>
      <c r="DP4" s="51" t="s">
        <v>284</v>
      </c>
      <c r="DQ4" s="51" t="s">
        <v>285</v>
      </c>
      <c r="DR4" s="51" t="s">
        <v>286</v>
      </c>
      <c r="DS4" s="51" t="s">
        <v>287</v>
      </c>
      <c r="DT4" s="123" t="s">
        <v>288</v>
      </c>
      <c r="DU4" s="51" t="s">
        <v>289</v>
      </c>
      <c r="DV4" s="51" t="s">
        <v>290</v>
      </c>
      <c r="DW4" s="51" t="s">
        <v>291</v>
      </c>
      <c r="DX4" s="51" t="s">
        <v>292</v>
      </c>
      <c r="DY4" s="51" t="s">
        <v>293</v>
      </c>
      <c r="DZ4" s="51" t="s">
        <v>294</v>
      </c>
      <c r="EA4" s="51" t="s">
        <v>295</v>
      </c>
      <c r="EB4" s="51" t="s">
        <v>296</v>
      </c>
      <c r="EC4" s="51" t="s">
        <v>297</v>
      </c>
      <c r="ED4" s="51" t="s">
        <v>298</v>
      </c>
      <c r="EE4" s="51" t="s">
        <v>299</v>
      </c>
      <c r="EF4" s="51" t="s">
        <v>300</v>
      </c>
      <c r="EG4" s="51" t="s">
        <v>301</v>
      </c>
      <c r="EH4" s="51" t="s">
        <v>302</v>
      </c>
      <c r="EI4" s="51" t="s">
        <v>303</v>
      </c>
      <c r="EJ4" s="51" t="s">
        <v>304</v>
      </c>
      <c r="EK4" s="51" t="s">
        <v>305</v>
      </c>
      <c r="EL4" s="51" t="s">
        <v>306</v>
      </c>
      <c r="EM4" s="51" t="s">
        <v>307</v>
      </c>
      <c r="EN4" s="51" t="s">
        <v>308</v>
      </c>
      <c r="EO4" s="51" t="s">
        <v>309</v>
      </c>
      <c r="EP4" s="51" t="s">
        <v>310</v>
      </c>
      <c r="EQ4" s="51" t="s">
        <v>311</v>
      </c>
      <c r="ER4" s="51" t="s">
        <v>312</v>
      </c>
      <c r="ES4" s="51" t="s">
        <v>313</v>
      </c>
      <c r="ET4" s="51" t="s">
        <v>314</v>
      </c>
      <c r="EU4" s="51" t="s">
        <v>315</v>
      </c>
      <c r="EV4" s="51" t="s">
        <v>316</v>
      </c>
      <c r="EW4" s="51" t="s">
        <v>317</v>
      </c>
      <c r="EX4" s="51" t="s">
        <v>318</v>
      </c>
      <c r="EY4" s="51" t="s">
        <v>319</v>
      </c>
      <c r="EZ4" s="51" t="s">
        <v>320</v>
      </c>
      <c r="FA4" s="51" t="s">
        <v>321</v>
      </c>
      <c r="FB4" s="51" t="s">
        <v>322</v>
      </c>
      <c r="FC4" s="51" t="s">
        <v>323</v>
      </c>
      <c r="FD4" s="51" t="s">
        <v>324</v>
      </c>
    </row>
    <row r="5" spans="1:213" s="51" customFormat="1" ht="22.5" customHeight="1">
      <c r="A5" s="128" t="s">
        <v>325</v>
      </c>
      <c r="B5" s="218"/>
      <c r="C5" s="219" t="s">
        <v>247</v>
      </c>
      <c r="D5" s="220">
        <f>R26</f>
        <v>130080</v>
      </c>
      <c r="E5" s="274" t="s">
        <v>248</v>
      </c>
      <c r="F5" s="274"/>
      <c r="G5" s="274"/>
      <c r="H5" s="280" t="s">
        <v>162</v>
      </c>
      <c r="I5" s="280"/>
      <c r="J5" s="274" t="s">
        <v>249</v>
      </c>
      <c r="K5" s="274"/>
      <c r="L5" s="282" t="s">
        <v>257</v>
      </c>
      <c r="M5" s="283"/>
      <c r="O5" s="127" t="s">
        <v>264</v>
      </c>
      <c r="U5" s="53"/>
      <c r="X5" s="122"/>
      <c r="Y5" s="122"/>
      <c r="Z5" s="122"/>
      <c r="CX5" s="51" t="s">
        <v>243</v>
      </c>
      <c r="CY5" s="51" t="s">
        <v>252</v>
      </c>
      <c r="CZ5" s="51" t="s">
        <v>253</v>
      </c>
      <c r="DA5" s="51" t="s">
        <v>253</v>
      </c>
      <c r="DB5" s="51" t="s">
        <v>252</v>
      </c>
      <c r="DC5" s="51" t="s">
        <v>253</v>
      </c>
      <c r="DD5" s="51" t="s">
        <v>243</v>
      </c>
      <c r="DE5" s="51" t="s">
        <v>252</v>
      </c>
      <c r="DF5" s="51" t="s">
        <v>252</v>
      </c>
      <c r="DG5" s="51" t="s">
        <v>253</v>
      </c>
      <c r="DH5" s="51" t="s">
        <v>252</v>
      </c>
      <c r="DI5" s="51" t="s">
        <v>253</v>
      </c>
      <c r="DJ5" s="51" t="s">
        <v>252</v>
      </c>
      <c r="DK5" s="51" t="s">
        <v>252</v>
      </c>
      <c r="DL5" s="51" t="s">
        <v>253</v>
      </c>
      <c r="DM5" s="141" t="s">
        <v>41</v>
      </c>
      <c r="DN5" s="141" t="s">
        <v>254</v>
      </c>
      <c r="DO5" s="142" t="s">
        <v>255</v>
      </c>
      <c r="DP5" s="141" t="s">
        <v>256</v>
      </c>
      <c r="DQ5" s="143"/>
      <c r="DR5" s="123" t="s">
        <v>250</v>
      </c>
      <c r="DS5" s="123" t="s">
        <v>257</v>
      </c>
      <c r="DT5" s="51" t="s">
        <v>242</v>
      </c>
      <c r="DU5" s="51" t="s">
        <v>258</v>
      </c>
      <c r="DV5" s="51" t="s">
        <v>326</v>
      </c>
      <c r="DW5" s="51" t="s">
        <v>327</v>
      </c>
    </row>
    <row r="6" spans="1:213" s="51" customFormat="1" ht="22.5" customHeight="1" thickBot="1">
      <c r="A6" s="130" t="s">
        <v>259</v>
      </c>
      <c r="B6" s="131" t="s">
        <v>257</v>
      </c>
      <c r="C6" s="132" t="s">
        <v>260</v>
      </c>
      <c r="D6" s="133">
        <v>45611</v>
      </c>
      <c r="E6" s="273" t="s">
        <v>261</v>
      </c>
      <c r="F6" s="273"/>
      <c r="G6" s="273"/>
      <c r="H6" s="276" t="s">
        <v>18</v>
      </c>
      <c r="I6" s="276"/>
      <c r="J6" s="277" t="s">
        <v>262</v>
      </c>
      <c r="K6" s="277"/>
      <c r="L6" s="278"/>
      <c r="M6" s="279"/>
      <c r="O6" s="134"/>
      <c r="U6" s="53"/>
      <c r="X6" s="122"/>
      <c r="Y6" s="122"/>
      <c r="Z6" s="122"/>
      <c r="CX6" s="51" t="s">
        <v>251</v>
      </c>
      <c r="CY6" s="51" t="s">
        <v>263</v>
      </c>
      <c r="CZ6" s="51" t="s">
        <v>264</v>
      </c>
      <c r="DA6" s="51" t="s">
        <v>264</v>
      </c>
      <c r="DB6" s="51" t="s">
        <v>263</v>
      </c>
      <c r="DC6" s="51" t="s">
        <v>264</v>
      </c>
      <c r="DD6" s="51" t="s">
        <v>251</v>
      </c>
      <c r="DE6" s="51" t="s">
        <v>263</v>
      </c>
      <c r="DF6" s="51" t="s">
        <v>263</v>
      </c>
      <c r="DG6" s="51" t="s">
        <v>264</v>
      </c>
      <c r="DH6" s="51" t="s">
        <v>263</v>
      </c>
      <c r="DI6" s="51" t="s">
        <v>264</v>
      </c>
      <c r="DJ6" s="51" t="s">
        <v>263</v>
      </c>
      <c r="DK6" s="51" t="s">
        <v>263</v>
      </c>
      <c r="DL6" s="51" t="s">
        <v>264</v>
      </c>
      <c r="DM6" s="123" t="s">
        <v>43</v>
      </c>
      <c r="DN6" s="123" t="s">
        <v>265</v>
      </c>
      <c r="DO6" s="123" t="s">
        <v>266</v>
      </c>
      <c r="DP6" s="123" t="s">
        <v>267</v>
      </c>
      <c r="DQ6" s="123" t="s">
        <v>268</v>
      </c>
      <c r="DR6" s="51" t="s">
        <v>269</v>
      </c>
      <c r="DS6" s="123" t="s">
        <v>328</v>
      </c>
      <c r="DT6" s="123" t="s">
        <v>329</v>
      </c>
    </row>
    <row r="8" spans="1:213" s="6" customFormat="1" ht="23.4" customHeight="1">
      <c r="A8" s="269" t="s">
        <v>11</v>
      </c>
      <c r="B8" s="269" t="s">
        <v>0</v>
      </c>
      <c r="C8" s="269" t="s">
        <v>1</v>
      </c>
      <c r="D8" s="269" t="s">
        <v>2</v>
      </c>
      <c r="E8" s="269" t="s">
        <v>185</v>
      </c>
      <c r="F8" s="269" t="s">
        <v>272</v>
      </c>
      <c r="G8" s="269" t="s">
        <v>575</v>
      </c>
      <c r="H8" s="270" t="s">
        <v>270</v>
      </c>
      <c r="I8" s="270" t="s">
        <v>271</v>
      </c>
      <c r="J8" s="264" t="s">
        <v>3</v>
      </c>
      <c r="K8" s="266" t="s">
        <v>10</v>
      </c>
      <c r="L8" s="266"/>
      <c r="M8" s="266"/>
      <c r="N8" s="266"/>
      <c r="O8" s="266"/>
      <c r="P8" s="268" t="s">
        <v>34</v>
      </c>
      <c r="Q8" s="264" t="s">
        <v>112</v>
      </c>
      <c r="R8" s="264" t="s">
        <v>113</v>
      </c>
      <c r="S8" s="264" t="s">
        <v>114</v>
      </c>
    </row>
    <row r="9" spans="1:213" s="6" customFormat="1" ht="23.4" customHeight="1">
      <c r="A9" s="269"/>
      <c r="B9" s="269"/>
      <c r="C9" s="269"/>
      <c r="D9" s="269"/>
      <c r="E9" s="269"/>
      <c r="F9" s="269"/>
      <c r="G9" s="269"/>
      <c r="H9" s="271"/>
      <c r="I9" s="271"/>
      <c r="J9" s="264"/>
      <c r="K9" s="265" t="s">
        <v>4</v>
      </c>
      <c r="L9" s="265"/>
      <c r="M9" s="265"/>
      <c r="N9" s="267" t="s">
        <v>9</v>
      </c>
      <c r="O9" s="267" t="s">
        <v>273</v>
      </c>
      <c r="P9" s="268"/>
      <c r="Q9" s="264"/>
      <c r="R9" s="264"/>
      <c r="S9" s="264"/>
    </row>
    <row r="10" spans="1:213" s="7" customFormat="1" ht="23.4" customHeight="1">
      <c r="A10" s="269"/>
      <c r="B10" s="269"/>
      <c r="C10" s="269"/>
      <c r="D10" s="269"/>
      <c r="E10" s="269"/>
      <c r="F10" s="269"/>
      <c r="G10" s="269"/>
      <c r="H10" s="272"/>
      <c r="I10" s="272"/>
      <c r="J10" s="264"/>
      <c r="K10" s="9" t="s">
        <v>6</v>
      </c>
      <c r="L10" s="9" t="s">
        <v>7</v>
      </c>
      <c r="M10" s="9" t="s">
        <v>8</v>
      </c>
      <c r="N10" s="267"/>
      <c r="O10" s="267"/>
      <c r="P10" s="268"/>
      <c r="Q10" s="264"/>
      <c r="R10" s="264"/>
      <c r="S10" s="264"/>
    </row>
    <row r="11" spans="1:213" s="21" customFormat="1" ht="25.95" customHeight="1">
      <c r="A11" s="257" t="s">
        <v>279</v>
      </c>
      <c r="B11" s="258"/>
      <c r="C11" s="259"/>
      <c r="D11" s="19"/>
      <c r="E11" s="118"/>
      <c r="F11" s="118"/>
      <c r="G11" s="118"/>
      <c r="H11" s="118"/>
      <c r="I11" s="118"/>
      <c r="J11" s="144" t="s">
        <v>448</v>
      </c>
      <c r="K11" s="10"/>
      <c r="L11" s="10"/>
      <c r="M11" s="10"/>
      <c r="N11" s="8"/>
      <c r="O11" s="19"/>
      <c r="P11" s="58"/>
      <c r="Q11" s="20"/>
      <c r="R11" s="20"/>
      <c r="S11" s="20"/>
    </row>
    <row r="12" spans="1:213" s="12" customFormat="1" ht="38.25" customHeight="1">
      <c r="A12" s="260" t="str">
        <f>A11</f>
        <v xml:space="preserve">4 piece set -- 200TC 100% Cotton Printed Sheet Set </v>
      </c>
      <c r="B12" s="261" t="s">
        <v>280</v>
      </c>
      <c r="C12" s="261" t="s">
        <v>278</v>
      </c>
      <c r="D12" s="13" t="s">
        <v>46</v>
      </c>
      <c r="E12" s="262" t="s">
        <v>576</v>
      </c>
      <c r="F12" s="253" t="s">
        <v>581</v>
      </c>
      <c r="G12" s="262"/>
      <c r="H12" s="188" t="s">
        <v>592</v>
      </c>
      <c r="I12" s="136" t="s">
        <v>593</v>
      </c>
      <c r="J12" s="11">
        <f>'Factory 7-19-24 '!G6</f>
        <v>7.9</v>
      </c>
      <c r="K12" s="246">
        <v>35</v>
      </c>
      <c r="L12" s="247">
        <v>27.3</v>
      </c>
      <c r="M12" s="246">
        <v>20</v>
      </c>
      <c r="N12" s="248">
        <v>4</v>
      </c>
      <c r="O12" s="5">
        <v>5.0999999999999996</v>
      </c>
      <c r="P12" s="60">
        <v>10</v>
      </c>
      <c r="Q12" s="138">
        <v>1104</v>
      </c>
      <c r="R12" s="4">
        <f>Q12*P12</f>
        <v>11040</v>
      </c>
      <c r="S12" s="4" t="e">
        <f>Q12*#REF!</f>
        <v>#REF!</v>
      </c>
      <c r="T12" s="252" t="e" vm="1">
        <v>#VALUE!</v>
      </c>
    </row>
    <row r="13" spans="1:213" s="12" customFormat="1" ht="38.25" customHeight="1">
      <c r="A13" s="260"/>
      <c r="B13" s="260"/>
      <c r="C13" s="260"/>
      <c r="D13" s="13" t="s">
        <v>62</v>
      </c>
      <c r="E13" s="263"/>
      <c r="F13" s="254"/>
      <c r="G13" s="263"/>
      <c r="H13" s="135" t="s">
        <v>594</v>
      </c>
      <c r="I13" s="136" t="s">
        <v>595</v>
      </c>
      <c r="J13" s="189">
        <f>'Factory 7-19-24 '!G8</f>
        <v>10.24</v>
      </c>
      <c r="K13" s="246">
        <v>35</v>
      </c>
      <c r="L13" s="247">
        <v>27.3</v>
      </c>
      <c r="M13" s="246">
        <v>25</v>
      </c>
      <c r="N13" s="248">
        <v>4</v>
      </c>
      <c r="O13" s="5">
        <v>6.4</v>
      </c>
      <c r="P13" s="60">
        <v>13</v>
      </c>
      <c r="Q13" s="138">
        <v>1152</v>
      </c>
      <c r="R13" s="4">
        <f>Q13*P13</f>
        <v>14976</v>
      </c>
      <c r="S13" s="4" t="e">
        <f>Q13*#REF!</f>
        <v>#REF!</v>
      </c>
      <c r="T13" s="252"/>
    </row>
    <row r="14" spans="1:213" s="21" customFormat="1" ht="25.95" customHeight="1">
      <c r="A14" s="257" t="s">
        <v>75</v>
      </c>
      <c r="B14" s="258"/>
      <c r="C14" s="259"/>
      <c r="D14" s="19"/>
      <c r="E14" s="118"/>
      <c r="F14" s="118"/>
      <c r="G14" s="118"/>
      <c r="H14" s="118"/>
      <c r="I14" s="118"/>
      <c r="J14" s="249"/>
      <c r="K14" s="250"/>
      <c r="L14" s="250"/>
      <c r="M14" s="250"/>
      <c r="N14" s="251"/>
      <c r="O14" s="19"/>
      <c r="P14" s="58"/>
      <c r="Q14" s="139"/>
      <c r="R14" s="20"/>
      <c r="S14" s="20"/>
    </row>
    <row r="15" spans="1:213" s="12" customFormat="1" ht="38.25" customHeight="1">
      <c r="A15" s="260" t="str">
        <f>A14</f>
        <v xml:space="preserve">4 piece set -- 200TC 100% Cotton Printed Sheet Set </v>
      </c>
      <c r="B15" s="261" t="s">
        <v>277</v>
      </c>
      <c r="C15" s="261" t="s">
        <v>35</v>
      </c>
      <c r="D15" s="13" t="s">
        <v>46</v>
      </c>
      <c r="E15" s="262" t="s">
        <v>579</v>
      </c>
      <c r="F15" s="253" t="s">
        <v>583</v>
      </c>
      <c r="G15" s="262"/>
      <c r="H15" s="135" t="s">
        <v>596</v>
      </c>
      <c r="I15" s="136" t="s">
        <v>597</v>
      </c>
      <c r="J15" s="11">
        <f>J12</f>
        <v>7.9</v>
      </c>
      <c r="K15" s="246">
        <v>35</v>
      </c>
      <c r="L15" s="247">
        <v>27.3</v>
      </c>
      <c r="M15" s="246">
        <v>20</v>
      </c>
      <c r="N15" s="248">
        <v>4</v>
      </c>
      <c r="O15" s="5">
        <v>5.0999999999999996</v>
      </c>
      <c r="P15" s="60">
        <v>10</v>
      </c>
      <c r="Q15" s="138">
        <v>1104</v>
      </c>
      <c r="R15" s="4">
        <f>Q15*P15</f>
        <v>11040</v>
      </c>
      <c r="S15" s="4" t="e">
        <f>Q15*#REF!</f>
        <v>#REF!</v>
      </c>
      <c r="T15" s="252" t="e" vm="2">
        <v>#VALUE!</v>
      </c>
    </row>
    <row r="16" spans="1:213" s="12" customFormat="1" ht="38.25" customHeight="1">
      <c r="A16" s="260"/>
      <c r="B16" s="260"/>
      <c r="C16" s="260"/>
      <c r="D16" s="13" t="s">
        <v>62</v>
      </c>
      <c r="E16" s="263"/>
      <c r="F16" s="254"/>
      <c r="G16" s="263"/>
      <c r="H16" s="135" t="s">
        <v>598</v>
      </c>
      <c r="I16" s="136" t="s">
        <v>599</v>
      </c>
      <c r="J16" s="189">
        <f>J13</f>
        <v>10.24</v>
      </c>
      <c r="K16" s="246">
        <v>35</v>
      </c>
      <c r="L16" s="247">
        <v>27.3</v>
      </c>
      <c r="M16" s="246">
        <v>25</v>
      </c>
      <c r="N16" s="248">
        <v>4</v>
      </c>
      <c r="O16" s="5">
        <v>6.4</v>
      </c>
      <c r="P16" s="60">
        <v>13</v>
      </c>
      <c r="Q16" s="138">
        <v>1152</v>
      </c>
      <c r="R16" s="4">
        <f>Q16*P16</f>
        <v>14976</v>
      </c>
      <c r="S16" s="4" t="e">
        <f>Q16*#REF!</f>
        <v>#REF!</v>
      </c>
      <c r="T16" s="252"/>
    </row>
    <row r="17" spans="1:20" s="21" customFormat="1" ht="25.95" customHeight="1">
      <c r="A17" s="257" t="s">
        <v>75</v>
      </c>
      <c r="B17" s="258"/>
      <c r="C17" s="259"/>
      <c r="D17" s="19"/>
      <c r="E17" s="118"/>
      <c r="F17" s="118"/>
      <c r="G17" s="118"/>
      <c r="H17" s="118"/>
      <c r="I17" s="118"/>
      <c r="J17" s="249"/>
      <c r="K17" s="250"/>
      <c r="L17" s="250"/>
      <c r="M17" s="250"/>
      <c r="N17" s="251"/>
      <c r="O17" s="19"/>
      <c r="P17" s="58"/>
      <c r="Q17" s="139"/>
      <c r="R17" s="20"/>
      <c r="S17" s="20"/>
    </row>
    <row r="18" spans="1:20" s="12" customFormat="1" ht="38.25" customHeight="1">
      <c r="A18" s="260" t="str">
        <f>A17</f>
        <v xml:space="preserve">4 piece set -- 200TC 100% Cotton Printed Sheet Set </v>
      </c>
      <c r="B18" s="261" t="s">
        <v>277</v>
      </c>
      <c r="C18" s="261" t="s">
        <v>35</v>
      </c>
      <c r="D18" s="13" t="s">
        <v>46</v>
      </c>
      <c r="E18" s="262" t="s">
        <v>576</v>
      </c>
      <c r="F18" s="253" t="s">
        <v>582</v>
      </c>
      <c r="G18" s="262"/>
      <c r="H18" s="135" t="s">
        <v>600</v>
      </c>
      <c r="I18" s="136" t="s">
        <v>601</v>
      </c>
      <c r="J18" s="11">
        <f>J15</f>
        <v>7.9</v>
      </c>
      <c r="K18" s="246">
        <v>35</v>
      </c>
      <c r="L18" s="247">
        <v>27.3</v>
      </c>
      <c r="M18" s="246">
        <v>20</v>
      </c>
      <c r="N18" s="248">
        <v>4</v>
      </c>
      <c r="O18" s="5">
        <v>5.0999999999999996</v>
      </c>
      <c r="P18" s="60">
        <v>10</v>
      </c>
      <c r="Q18" s="138">
        <v>1104</v>
      </c>
      <c r="R18" s="4">
        <f>Q18*P18</f>
        <v>11040</v>
      </c>
      <c r="S18" s="4" t="e">
        <f>Q18*#REF!</f>
        <v>#REF!</v>
      </c>
      <c r="T18" s="252" t="e" vm="3">
        <v>#VALUE!</v>
      </c>
    </row>
    <row r="19" spans="1:20" s="12" customFormat="1" ht="38.25" customHeight="1">
      <c r="A19" s="260"/>
      <c r="B19" s="260"/>
      <c r="C19" s="260"/>
      <c r="D19" s="13" t="s">
        <v>62</v>
      </c>
      <c r="E19" s="263"/>
      <c r="F19" s="254"/>
      <c r="G19" s="263"/>
      <c r="H19" s="135" t="s">
        <v>602</v>
      </c>
      <c r="I19" s="136" t="s">
        <v>603</v>
      </c>
      <c r="J19" s="189">
        <f>J16</f>
        <v>10.24</v>
      </c>
      <c r="K19" s="246">
        <v>35</v>
      </c>
      <c r="L19" s="247">
        <v>27.3</v>
      </c>
      <c r="M19" s="246">
        <v>25</v>
      </c>
      <c r="N19" s="248">
        <v>4</v>
      </c>
      <c r="O19" s="5">
        <v>6.4</v>
      </c>
      <c r="P19" s="60">
        <v>13</v>
      </c>
      <c r="Q19" s="138">
        <v>1152</v>
      </c>
      <c r="R19" s="4">
        <f>Q19*P19</f>
        <v>14976</v>
      </c>
      <c r="S19" s="4" t="e">
        <f>Q19*#REF!</f>
        <v>#REF!</v>
      </c>
      <c r="T19" s="252"/>
    </row>
    <row r="20" spans="1:20" s="21" customFormat="1" ht="25.95" customHeight="1">
      <c r="A20" s="257" t="s">
        <v>75</v>
      </c>
      <c r="B20" s="258"/>
      <c r="C20" s="259"/>
      <c r="D20" s="19"/>
      <c r="E20" s="118"/>
      <c r="F20" s="118"/>
      <c r="G20" s="118"/>
      <c r="H20" s="118"/>
      <c r="I20" s="118"/>
      <c r="J20" s="249"/>
      <c r="K20" s="250"/>
      <c r="L20" s="250"/>
      <c r="M20" s="250"/>
      <c r="N20" s="251"/>
      <c r="O20" s="19"/>
      <c r="P20" s="58"/>
      <c r="Q20" s="139"/>
      <c r="R20" s="20"/>
      <c r="S20" s="20"/>
    </row>
    <row r="21" spans="1:20" s="12" customFormat="1" ht="38.25" customHeight="1">
      <c r="A21" s="260" t="str">
        <f>A20</f>
        <v xml:space="preserve">4 piece set -- 200TC 100% Cotton Printed Sheet Set </v>
      </c>
      <c r="B21" s="261" t="s">
        <v>277</v>
      </c>
      <c r="C21" s="261" t="s">
        <v>35</v>
      </c>
      <c r="D21" s="13" t="s">
        <v>46</v>
      </c>
      <c r="E21" s="262" t="s">
        <v>576</v>
      </c>
      <c r="F21" s="253" t="s">
        <v>584</v>
      </c>
      <c r="G21" s="262"/>
      <c r="H21" s="135" t="s">
        <v>604</v>
      </c>
      <c r="I21" s="136" t="s">
        <v>605</v>
      </c>
      <c r="J21" s="11">
        <f>J18</f>
        <v>7.9</v>
      </c>
      <c r="K21" s="246">
        <v>35</v>
      </c>
      <c r="L21" s="247">
        <v>27.3</v>
      </c>
      <c r="M21" s="246">
        <v>20</v>
      </c>
      <c r="N21" s="248">
        <v>4</v>
      </c>
      <c r="O21" s="5">
        <v>5.0999999999999996</v>
      </c>
      <c r="P21" s="60">
        <v>10</v>
      </c>
      <c r="Q21" s="138">
        <v>1104</v>
      </c>
      <c r="R21" s="4">
        <f>Q21*P21</f>
        <v>11040</v>
      </c>
      <c r="S21" s="4" t="e">
        <f>Q21*#REF!</f>
        <v>#REF!</v>
      </c>
      <c r="T21" s="252" t="e" vm="4">
        <v>#VALUE!</v>
      </c>
    </row>
    <row r="22" spans="1:20" s="12" customFormat="1" ht="38.25" customHeight="1">
      <c r="A22" s="260"/>
      <c r="B22" s="260"/>
      <c r="C22" s="260"/>
      <c r="D22" s="13" t="s">
        <v>62</v>
      </c>
      <c r="E22" s="263"/>
      <c r="F22" s="254"/>
      <c r="G22" s="263"/>
      <c r="H22" s="135" t="s">
        <v>606</v>
      </c>
      <c r="I22" s="136" t="s">
        <v>607</v>
      </c>
      <c r="J22" s="189">
        <f>J19</f>
        <v>10.24</v>
      </c>
      <c r="K22" s="246">
        <v>35</v>
      </c>
      <c r="L22" s="247">
        <v>27.3</v>
      </c>
      <c r="M22" s="246">
        <v>25</v>
      </c>
      <c r="N22" s="248">
        <v>4</v>
      </c>
      <c r="O22" s="5">
        <v>6.4</v>
      </c>
      <c r="P22" s="60">
        <v>13</v>
      </c>
      <c r="Q22" s="138">
        <v>1152</v>
      </c>
      <c r="R22" s="4">
        <f>Q22*P22</f>
        <v>14976</v>
      </c>
      <c r="S22" s="4" t="e">
        <f>Q22*#REF!</f>
        <v>#REF!</v>
      </c>
      <c r="T22" s="252"/>
    </row>
    <row r="23" spans="1:20" s="21" customFormat="1" ht="25.95" customHeight="1">
      <c r="A23" s="257" t="s">
        <v>75</v>
      </c>
      <c r="B23" s="258"/>
      <c r="C23" s="259"/>
      <c r="D23" s="19"/>
      <c r="E23" s="118"/>
      <c r="F23" s="118"/>
      <c r="G23" s="118"/>
      <c r="H23" s="118"/>
      <c r="I23" s="118"/>
      <c r="J23" s="249"/>
      <c r="K23" s="250"/>
      <c r="L23" s="250"/>
      <c r="M23" s="250"/>
      <c r="N23" s="251"/>
      <c r="O23" s="19"/>
      <c r="P23" s="58"/>
      <c r="Q23" s="139"/>
      <c r="R23" s="20"/>
      <c r="S23" s="20"/>
    </row>
    <row r="24" spans="1:20" s="12" customFormat="1" ht="38.25" customHeight="1">
      <c r="A24" s="260" t="str">
        <f>A23</f>
        <v xml:space="preserve">4 piece set -- 200TC 100% Cotton Printed Sheet Set </v>
      </c>
      <c r="B24" s="261" t="s">
        <v>277</v>
      </c>
      <c r="C24" s="261" t="s">
        <v>35</v>
      </c>
      <c r="D24" s="13" t="s">
        <v>46</v>
      </c>
      <c r="E24" s="262" t="s">
        <v>576</v>
      </c>
      <c r="F24" s="253" t="s">
        <v>585</v>
      </c>
      <c r="G24" s="255"/>
      <c r="H24" s="135" t="s">
        <v>608</v>
      </c>
      <c r="I24" s="136" t="s">
        <v>609</v>
      </c>
      <c r="J24" s="11">
        <f>J21</f>
        <v>7.9</v>
      </c>
      <c r="K24" s="246">
        <v>35</v>
      </c>
      <c r="L24" s="247">
        <v>27.3</v>
      </c>
      <c r="M24" s="246">
        <v>20</v>
      </c>
      <c r="N24" s="248">
        <v>4</v>
      </c>
      <c r="O24" s="5">
        <v>5.0999999999999996</v>
      </c>
      <c r="P24" s="60">
        <v>10</v>
      </c>
      <c r="Q24" s="138">
        <v>1104</v>
      </c>
      <c r="R24" s="4">
        <f>Q24*P24</f>
        <v>11040</v>
      </c>
      <c r="S24" s="4" t="e">
        <f>Q24*#REF!</f>
        <v>#REF!</v>
      </c>
      <c r="T24" s="252" t="e" vm="5">
        <v>#VALUE!</v>
      </c>
    </row>
    <row r="25" spans="1:20" s="12" customFormat="1" ht="38.25" customHeight="1">
      <c r="A25" s="260"/>
      <c r="B25" s="260"/>
      <c r="C25" s="260"/>
      <c r="D25" s="13" t="s">
        <v>62</v>
      </c>
      <c r="E25" s="263"/>
      <c r="F25" s="254"/>
      <c r="G25" s="256"/>
      <c r="H25" s="135" t="s">
        <v>610</v>
      </c>
      <c r="I25" s="136" t="s">
        <v>611</v>
      </c>
      <c r="J25" s="189">
        <f>J22</f>
        <v>10.24</v>
      </c>
      <c r="K25" s="246">
        <v>35</v>
      </c>
      <c r="L25" s="247">
        <v>27.3</v>
      </c>
      <c r="M25" s="246">
        <v>25</v>
      </c>
      <c r="N25" s="248">
        <v>4</v>
      </c>
      <c r="O25" s="5">
        <v>6.4</v>
      </c>
      <c r="P25" s="60">
        <v>13</v>
      </c>
      <c r="Q25" s="138">
        <v>1152</v>
      </c>
      <c r="R25" s="4">
        <f>Q25*P25</f>
        <v>14976</v>
      </c>
      <c r="S25" s="4" t="e">
        <f>Q25*#REF!</f>
        <v>#REF!</v>
      </c>
      <c r="T25" s="252"/>
    </row>
    <row r="26" spans="1:20">
      <c r="Q26" s="119">
        <f>SUM(Q12:Q25)</f>
        <v>11280</v>
      </c>
      <c r="R26" s="120">
        <f>SUM(R12:R25)</f>
        <v>130080</v>
      </c>
      <c r="S26" s="120" t="e">
        <f>SUM(S12:S25)</f>
        <v>#REF!</v>
      </c>
      <c r="T26" s="184" t="e">
        <f>(R26-S26)/R26</f>
        <v>#REF!</v>
      </c>
    </row>
    <row r="28" spans="1:20">
      <c r="A28" s="243" t="s">
        <v>612</v>
      </c>
    </row>
    <row r="29" spans="1:20">
      <c r="A29" s="244" t="s">
        <v>590</v>
      </c>
    </row>
    <row r="30" spans="1:20">
      <c r="A30" s="244" t="s">
        <v>586</v>
      </c>
    </row>
    <row r="31" spans="1:20">
      <c r="A31" s="243" t="s">
        <v>587</v>
      </c>
    </row>
    <row r="32" spans="1:20">
      <c r="A32" s="243" t="s">
        <v>588</v>
      </c>
    </row>
    <row r="33" spans="1:1">
      <c r="A33" s="244" t="s">
        <v>591</v>
      </c>
    </row>
    <row r="34" spans="1:1">
      <c r="A34" s="245" t="s">
        <v>589</v>
      </c>
    </row>
  </sheetData>
  <protectedRanges>
    <protectedRange password="F78C" sqref="DT4 DM4:DN6 DO5:DP6 DQ5:DS5 DQ6 DS6:DT6" name="区域1_1"/>
  </protectedRanges>
  <mergeCells count="78">
    <mergeCell ref="H2:I2"/>
    <mergeCell ref="J2:K2"/>
    <mergeCell ref="L2:M2"/>
    <mergeCell ref="H3:I3"/>
    <mergeCell ref="J3:K3"/>
    <mergeCell ref="L3:M3"/>
    <mergeCell ref="H4:I4"/>
    <mergeCell ref="J4:K4"/>
    <mergeCell ref="L4:M4"/>
    <mergeCell ref="H5:I5"/>
    <mergeCell ref="J5:K5"/>
    <mergeCell ref="L5:M5"/>
    <mergeCell ref="H6:I6"/>
    <mergeCell ref="J6:K6"/>
    <mergeCell ref="L6:M6"/>
    <mergeCell ref="G21:G22"/>
    <mergeCell ref="A20:C20"/>
    <mergeCell ref="A21:A22"/>
    <mergeCell ref="B21:B22"/>
    <mergeCell ref="C21:C22"/>
    <mergeCell ref="E21:E22"/>
    <mergeCell ref="G15:G16"/>
    <mergeCell ref="G18:G19"/>
    <mergeCell ref="A15:A16"/>
    <mergeCell ref="B15:B16"/>
    <mergeCell ref="C15:C16"/>
    <mergeCell ref="E15:E16"/>
    <mergeCell ref="F15:F16"/>
    <mergeCell ref="F18:F19"/>
    <mergeCell ref="A17:C17"/>
    <mergeCell ref="A18:A19"/>
    <mergeCell ref="B18:B19"/>
    <mergeCell ref="C18:C19"/>
    <mergeCell ref="E18:E19"/>
    <mergeCell ref="E6:G6"/>
    <mergeCell ref="E4:G4"/>
    <mergeCell ref="E5:G5"/>
    <mergeCell ref="E2:G2"/>
    <mergeCell ref="E3:G3"/>
    <mergeCell ref="D8:D10"/>
    <mergeCell ref="A11:C11"/>
    <mergeCell ref="A12:A13"/>
    <mergeCell ref="B12:B13"/>
    <mergeCell ref="C12:C13"/>
    <mergeCell ref="A14:C14"/>
    <mergeCell ref="G8:G10"/>
    <mergeCell ref="H8:H10"/>
    <mergeCell ref="E8:E10"/>
    <mergeCell ref="N9:N10"/>
    <mergeCell ref="O9:O10"/>
    <mergeCell ref="J8:J10"/>
    <mergeCell ref="I8:I10"/>
    <mergeCell ref="G12:G13"/>
    <mergeCell ref="E12:E13"/>
    <mergeCell ref="A8:A10"/>
    <mergeCell ref="B8:B10"/>
    <mergeCell ref="C8:C10"/>
    <mergeCell ref="F8:F10"/>
    <mergeCell ref="F12:F13"/>
    <mergeCell ref="S8:S10"/>
    <mergeCell ref="K9:M9"/>
    <mergeCell ref="Q8:Q10"/>
    <mergeCell ref="K8:O8"/>
    <mergeCell ref="P8:P10"/>
    <mergeCell ref="R8:R10"/>
    <mergeCell ref="F21:F22"/>
    <mergeCell ref="F24:F25"/>
    <mergeCell ref="G24:G25"/>
    <mergeCell ref="A23:C23"/>
    <mergeCell ref="A24:A25"/>
    <mergeCell ref="B24:B25"/>
    <mergeCell ref="C24:C25"/>
    <mergeCell ref="E24:E25"/>
    <mergeCell ref="T12:T13"/>
    <mergeCell ref="T15:T16"/>
    <mergeCell ref="T18:T19"/>
    <mergeCell ref="T21:T22"/>
    <mergeCell ref="T24:T25"/>
  </mergeCells>
  <phoneticPr fontId="70" type="noConversion"/>
  <dataValidations count="11">
    <dataValidation type="list" allowBlank="1" showInputMessage="1" showErrorMessage="1" sqref="D2 IJ2 SF2 ACB2 ALX2 AVT2 BFP2 BPL2 BZH2 CJD2 CSZ2 DCV2 DMR2 DWN2 EGJ2 EQF2 FAB2 FJX2 FTT2 GDP2 GNL2 GXH2 HHD2 HQZ2 IAV2 IKR2 IUN2 JEJ2 JOF2 JYB2 KHX2 KRT2 LBP2 LLL2 LVH2 MFD2 MOZ2 MYV2 NIR2 NSN2 OCJ2 OMF2 OWB2 PFX2 PPT2 PZP2 QJL2 QTH2 RDD2 RMZ2 RWV2 SGR2 SQN2 TAJ2 TKF2 TUB2 UDX2 UNT2 UXP2 VHL2 VRH2 WBD2 WKZ2 WUV2" xr:uid="{00000000-0002-0000-0000-000000000000}">
      <formula1>$CX$2:$DL$2</formula1>
    </dataValidation>
    <dataValidation type="list" allowBlank="1" showInputMessage="1" showErrorMessage="1" sqref="H6:I6 IM6:IN6 SI6:SJ6 ACE6:ACF6 AMA6:AMB6 AVW6:AVX6 BFS6:BFT6 BPO6:BPP6 BZK6:BZL6 CJG6:CJH6 CTC6:CTD6 DCY6:DCZ6 DMU6:DMV6 DWQ6:DWR6 EGM6:EGN6 EQI6:EQJ6 FAE6:FAF6 FKA6:FKB6 FTW6:FTX6 GDS6:GDT6 GNO6:GNP6 GXK6:GXL6 HHG6:HHH6 HRC6:HRD6 IAY6:IAZ6 IKU6:IKV6 IUQ6:IUR6 JEM6:JEN6 JOI6:JOJ6 JYE6:JYF6 KIA6:KIB6 KRW6:KRX6 LBS6:LBT6 LLO6:LLP6 LVK6:LVL6 MFG6:MFH6 MPC6:MPD6 MYY6:MYZ6 NIU6:NIV6 NSQ6:NSR6 OCM6:OCN6 OMI6:OMJ6 OWE6:OWF6 PGA6:PGB6 PPW6:PPX6 PZS6:PZT6 QJO6:QJP6 QTK6:QTL6 RDG6:RDH6 RNC6:RND6 RWY6:RWZ6 SGU6:SGV6 SQQ6:SQR6 TAM6:TAN6 TKI6:TKJ6 TUE6:TUF6 UEA6:UEB6 UNW6:UNX6 UXS6:UXT6 VHO6:VHP6 VRK6:VRL6 WBG6:WBH6 WLC6:WLD6 WUY6:WUZ6" xr:uid="{00000000-0002-0000-0000-000001000000}">
      <formula1>$DM$3:$FK$3</formula1>
    </dataValidation>
    <dataValidation type="list" allowBlank="1" showInputMessage="1" showErrorMessage="1" sqref="B4 IH4 SD4 ABZ4 ALV4 AVR4 BFN4 BPJ4 BZF4 CJB4 CSX4 DCT4 DMP4 DWL4 EGH4 EQD4 EZZ4 FJV4 FTR4 GDN4 GNJ4 GXF4 HHB4 HQX4 IAT4 IKP4 IUL4 JEH4 JOD4 JXZ4 KHV4 KRR4 LBN4 LLJ4 LVF4 MFB4 MOX4 MYT4 NIP4 NSL4 OCH4 OMD4 OVZ4 PFV4 PPR4 PZN4 QJJ4 QTF4 RDB4 RMX4 RWT4 SGP4 SQL4 TAH4 TKD4 TTZ4 UDV4 UNR4 UXN4 VHJ4 VRF4 WBB4 WKX4 WUT4" xr:uid="{00000000-0002-0000-0000-000002000000}">
      <formula1>$DP$4:$FD$4</formula1>
    </dataValidation>
    <dataValidation type="list" allowBlank="1" showInputMessage="1" showErrorMessage="1" sqref="B5 IH5 SD5 ABZ5 ALV5 AVR5 BFN5 BPJ5 BZF5 CJB5 CSX5 DCT5 DMP5 DWL5 EGH5 EQD5 EZZ5 FJV5 FTR5 GDN5 GNJ5 GXF5 HHB5 HQX5 IAT5 IKP5 IUL5 JEH5 JOD5 JXZ5 KHV5 KRR5 LBN5 LLJ5 LVF5 MFB5 MOX5 MYT5 NIP5 NSL5 OCH5 OMD5 OVZ5 PFV5 PPR5 PZN5 QJJ5 QTF5 RDB5 RMX5 RWT5 SGP5 SQL5 TAH5 TKD5 TTZ5 UDV5 UNR5 UXN5 VHJ5 VRF5 WBB5 WKX5 WUT5" xr:uid="{00000000-0002-0000-0000-000003000000}">
      <formula1>$DV$5:$DW$5</formula1>
    </dataValidation>
    <dataValidation type="list" allowBlank="1" showInputMessage="1" showErrorMessage="1" sqref="D4 WUV4 WKZ4 WBD4 VRH4 VHL4 UXP4 UNT4 UDX4 TUB4 TKF4 TAJ4 SQN4 SGR4 RWV4 RMZ4 RDD4 QTH4 QJL4 PZP4 PPT4 PFX4 OWB4 OMF4 OCJ4 NSN4 NIR4 MYV4 MOZ4 MFD4 LVH4 LLL4 LBP4 KRT4 KHX4 JYB4 JOF4 JEJ4 IUN4 IKR4 IAV4 HQZ4 HHD4 GXH4 GNL4 GDP4 FTT4 FJX4 FAB4 EQF4 EGJ4 DWN4 DMR4 DCV4 CSZ4 CJD4 BZH4 BPL4 BFP4 AVT4 ALX4 ACB4 SF4 IJ4" xr:uid="{00000000-0002-0000-0000-000004000000}">
      <formula1>$O$2:$O$5</formula1>
    </dataValidation>
    <dataValidation type="list" allowBlank="1" showInputMessage="1" showErrorMessage="1" sqref="H5:I5 IM5:IN5 SI5:SJ5 ACE5:ACF5 AMA5:AMB5 AVW5:AVX5 BFS5:BFT5 BPO5:BPP5 BZK5:BZL5 CJG5:CJH5 CTC5:CTD5 DCY5:DCZ5 DMU5:DMV5 DWQ5:DWR5 EGM5:EGN5 EQI5:EQJ5 FAE5:FAF5 FKA5:FKB5 FTW5:FTX5 GDS5:GDT5 GNO5:GNP5 GXK5:GXL5 HHG5:HHH5 HRC5:HRD5 IAY5:IAZ5 IKU5:IKV5 IUQ5:IUR5 JEM5:JEN5 JOI5:JOJ5 JYE5:JYF5 KIA5:KIB5 KRW5:KRX5 LBS5:LBT5 LLO5:LLP5 LVK5:LVL5 MFG5:MFH5 MPC5:MPD5 MYY5:MYZ5 NIU5:NIV5 NSQ5:NSR5 OCM5:OCN5 OMI5:OMJ5 OWE5:OWF5 PGA5:PGB5 PPW5:PPX5 PZS5:PZT5 QJO5:QJP5 QTK5:QTL5 RDG5:RDH5 RNC5:RND5 RWY5:RWZ5 SGU5:SGV5 SQQ5:SQR5 TAM5:TAN5 TKI5:TKJ5 TUE5:TUF5 UEA5:UEB5 UNW5:UNX5 UXS5:UXT5 VHO5:VHP5 VRK5:VRL5 WBG5:WBH5 WLC5:WLD5 WUY5:WUZ5" xr:uid="{00000000-0002-0000-0000-000005000000}">
      <formula1>$DM$2:$FM$2</formula1>
    </dataValidation>
    <dataValidation type="list" allowBlank="1" showInputMessage="1" showErrorMessage="1" sqref="H2:I2 IM2:IN2 SI2:SJ2 ACE2:ACF2 AMA2:AMB2 AVW2:AVX2 BFS2:BFT2 BPO2:BPP2 BZK2:BZL2 CJG2:CJH2 CTC2:CTD2 DCY2:DCZ2 DMU2:DMV2 DWQ2:DWR2 EGM2:EGN2 EQI2:EQJ2 FAE2:FAF2 FKA2:FKB2 FTW2:FTX2 GDS2:GDT2 GNO2:GNP2 GXK2:GXL2 HHG2:HHH2 HRC2:HRD2 IAY2:IAZ2 IKU2:IKV2 IUQ2:IUR2 JEM2:JEN2 JOI2:JOJ2 JYE2:JYF2 KIA2:KIB2 KRW2:KRX2 LBS2:LBT2 LLO2:LLP2 LVK2:LVL2 MFG2:MFH2 MPC2:MPD2 MYY2:MYZ2 NIU2:NIV2 NSQ2:NSR2 OCM2:OCN2 OMI2:OMJ2 OWE2:OWF2 PGA2:PGB2 PPW2:PPX2 PZS2:PZT2 QJO2:QJP2 QTK2:QTL2 RDG2:RDH2 RNC2:RND2 RWY2:RWZ2 SGU2:SGV2 SQQ2:SQR2 TAM2:TAN2 TKI2:TKJ2 TUE2:TUF2 UEA2:UEB2 UNW2:UNX2 UXS2:UXT2 VHO2:VHP2 VRK2:VRL2 WBG2:WBH2 WLC2:WLD2 WUY2:WUZ2" xr:uid="{00000000-0002-0000-0000-000006000000}">
      <formula1>$DM$4:$DN$4</formula1>
    </dataValidation>
    <dataValidation type="list" allowBlank="1" showInputMessage="1" showErrorMessage="1" sqref="L5 IQ5 SM5 ACI5 AME5 AWA5 BFW5 BPS5 BZO5 CJK5 CTG5 DDC5 DMY5 DWU5 EGQ5 EQM5 FAI5 FKE5 FUA5 GDW5 GNS5 GXO5 HHK5 HRG5 IBC5 IKY5 IUU5 JEQ5 JOM5 JYI5 KIE5 KSA5 LBW5 LLS5 LVO5 MFK5 MPG5 MZC5 NIY5 NSU5 OCQ5 OMM5 OWI5 PGE5 PQA5 PZW5 QJS5 QTO5 RDK5 RNG5 RXC5 SGY5 SQU5 TAQ5 TKM5 TUI5 UEE5 UOA5 UXW5 VHS5 VRO5 WBK5 WLG5 WVC5 B6 IH6 SD6 ABZ6 ALV6 AVR6 BFN6 BPJ6 BZF6 CJB6 CSX6 DCT6 DMP6 DWL6 EGH6 EQD6 EZZ6 FJV6 FTR6 GDN6 GNJ6 GXF6 HHB6 HQX6 IAT6 IKP6 IUL6 JEH6 JOD6 JXZ6 KHV6 KRR6 LBN6 LLJ6 LVF6 MFB6 MOX6 MYT6 NIP6 NSL6 OCH6 OMD6 OVZ6 PFV6 PPR6 PZN6 QJJ6 QTF6 RDB6 RMX6 RWT6 SGP6 SQL6 TAH6 TKD6 TTZ6 UDV6 UNR6 UXN6 VHJ6 VRF6 WBB6 WKX6 WUT6" xr:uid="{00000000-0002-0000-0000-000007000000}">
      <formula1>$DR$5:$DS$5</formula1>
    </dataValidation>
    <dataValidation type="list" allowBlank="1" showInputMessage="1" showErrorMessage="1" sqref="L4:M4 IQ4:IR4 SM4:SN4 ACI4:ACJ4 AME4:AMF4 AWA4:AWB4 BFW4:BFX4 BPS4:BPT4 BZO4:BZP4 CJK4:CJL4 CTG4:CTH4 DDC4:DDD4 DMY4:DMZ4 DWU4:DWV4 EGQ4:EGR4 EQM4:EQN4 FAI4:FAJ4 FKE4:FKF4 FUA4:FUB4 GDW4:GDX4 GNS4:GNT4 GXO4:GXP4 HHK4:HHL4 HRG4:HRH4 IBC4:IBD4 IKY4:IKZ4 IUU4:IUV4 JEQ4:JER4 JOM4:JON4 JYI4:JYJ4 KIE4:KIF4 KSA4:KSB4 LBW4:LBX4 LLS4:LLT4 LVO4:LVP4 MFK4:MFL4 MPG4:MPH4 MZC4:MZD4 NIY4:NIZ4 NSU4:NSV4 OCQ4:OCR4 OMM4:OMN4 OWI4:OWJ4 PGE4:PGF4 PQA4:PQB4 PZW4:PZX4 QJS4:QJT4 QTO4:QTP4 RDK4:RDL4 RNG4:RNH4 RXC4:RXD4 SGY4:SGZ4 SQU4:SQV4 TAQ4:TAR4 TKM4:TKN4 TUI4:TUJ4 UEE4:UEF4 UOA4:UOB4 UXW4:UXX4 VHS4:VHT4 VRO4:VRP4 WBK4:WBL4 WLG4:WLH4 WVC4:WVD4" xr:uid="{00000000-0002-0000-0000-000008000000}">
      <formula1>$DT$5:$DU$5</formula1>
    </dataValidation>
    <dataValidation type="list" allowBlank="1" showInputMessage="1" showErrorMessage="1" sqref="H4:I4 IM4:IN4 SI4:SJ4 ACE4:ACF4 AMA4:AMB4 AVW4:AVX4 BFS4:BFT4 BPO4:BPP4 BZK4:BZL4 CJG4:CJH4 CTC4:CTD4 DCY4:DCZ4 DMU4:DMV4 DWQ4:DWR4 EGM4:EGN4 EQI4:EQJ4 FAE4:FAF4 FKA4:FKB4 FTW4:FTX4 GDS4:GDT4 GNO4:GNP4 GXK4:GXL4 HHG4:HHH4 HRC4:HRD4 IAY4:IAZ4 IKU4:IKV4 IUQ4:IUR4 JEM4:JEN4 JOI4:JOJ4 JYE4:JYF4 KIA4:KIB4 KRW4:KRX4 LBS4:LBT4 LLO4:LLP4 LVK4:LVL4 MFG4:MFH4 MPC4:MPD4 MYY4:MYZ4 NIU4:NIV4 NSQ4:NSR4 OCM4:OCN4 OMI4:OMJ4 OWE4:OWF4 PGA4:PGB4 PPW4:PPX4 PZS4:PZT4 QJO4:QJP4 QTK4:QTL4 RDG4:RDH4 RNC4:RND4 RWY4:RWZ4 SGU4:SGV4 SQQ4:SQR4 TAM4:TAN4 TKI4:TKJ4 TUE4:TUF4 UEA4:UEB4 UNW4:UNX4 UXS4:UXT4 VHO4:VHP4 VRK4:VRL4 WBG4:WBH4 WLC4:WLD4 WUY4:WUZ4" xr:uid="{00000000-0002-0000-0000-000009000000}">
      <formula1>$DM$6:$DT$6</formula1>
    </dataValidation>
    <dataValidation type="list" allowBlank="1" showInputMessage="1" showErrorMessage="1" sqref="H3:I3 IM3:IN3 SI3:SJ3 ACE3:ACF3 AMA3:AMB3 AVW3:AVX3 BFS3:BFT3 BPO3:BPP3 BZK3:BZL3 CJG3:CJH3 CTC3:CTD3 DCY3:DCZ3 DMU3:DMV3 DWQ3:DWR3 EGM3:EGN3 EQI3:EQJ3 FAE3:FAF3 FKA3:FKB3 FTW3:FTX3 GDS3:GDT3 GNO3:GNP3 GXK3:GXL3 HHG3:HHH3 HRC3:HRD3 IAY3:IAZ3 IKU3:IKV3 IUQ3:IUR3 JEM3:JEN3 JOI3:JOJ3 JYE3:JYF3 KIA3:KIB3 KRW3:KRX3 LBS3:LBT3 LLO3:LLP3 LVK3:LVL3 MFG3:MFH3 MPC3:MPD3 MYY3:MYZ3 NIU3:NIV3 NSQ3:NSR3 OCM3:OCN3 OMI3:OMJ3 OWE3:OWF3 PGA3:PGB3 PPW3:PPX3 PZS3:PZT3 QJO3:QJP3 QTK3:QTL3 RDG3:RDH3 RNC3:RND3 RWY3:RWZ3 SGU3:SGV3 SQQ3:SQR3 TAM3:TAN3 TKI3:TKJ3 TUE3:TUF3 UEA3:UEB3 UNW3:UNX3 UXS3:UXT3 VHO3:VHP3 VRK3:VRL3 WBG3:WBH3 WLC3:WLD3 WUY3:WUZ3" xr:uid="{00000000-0002-0000-0000-00000A000000}">
      <formula1>$DM$5:$DP$5</formula1>
    </dataValidation>
  </dataValidations>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15"/>
  <sheetViews>
    <sheetView workbookViewId="0">
      <selection activeCell="G14" sqref="G14:G15"/>
    </sheetView>
  </sheetViews>
  <sheetFormatPr defaultColWidth="9.109375" defaultRowHeight="14.4"/>
  <cols>
    <col min="1" max="1" width="19.88671875" style="47" customWidth="1"/>
    <col min="2" max="2" width="11.109375" style="47" customWidth="1"/>
    <col min="3" max="3" width="37" style="47" customWidth="1"/>
    <col min="4" max="4" width="27.109375" style="47" bestFit="1" customWidth="1"/>
    <col min="5" max="5" width="40.109375" style="47" bestFit="1" customWidth="1"/>
    <col min="6" max="7" width="33.44140625" style="47" customWidth="1"/>
    <col min="8" max="8" width="20.88671875" style="47" bestFit="1" customWidth="1"/>
    <col min="9" max="9" width="11.5546875" style="47" bestFit="1" customWidth="1"/>
    <col min="10" max="10" width="12.33203125" style="47" bestFit="1" customWidth="1"/>
    <col min="11" max="11" width="8.44140625" style="47" bestFit="1" customWidth="1"/>
    <col min="12" max="12" width="17.109375" style="47" bestFit="1" customWidth="1"/>
    <col min="13" max="13" width="12.5546875" style="47" customWidth="1"/>
    <col min="14" max="14" width="23.88671875" style="47" bestFit="1" customWidth="1"/>
    <col min="15" max="16" width="9.109375" style="47"/>
    <col min="17" max="17" width="11.33203125" style="47" bestFit="1" customWidth="1"/>
    <col min="18" max="16384" width="9.109375" style="47"/>
  </cols>
  <sheetData>
    <row r="1" spans="1:16">
      <c r="A1" s="14"/>
      <c r="B1" s="14"/>
      <c r="C1" s="14"/>
      <c r="D1" s="15" t="s">
        <v>13</v>
      </c>
      <c r="E1" s="14"/>
      <c r="F1" s="15"/>
      <c r="G1" s="15"/>
      <c r="H1" s="15"/>
      <c r="I1" s="14"/>
      <c r="J1" s="15"/>
      <c r="K1" s="14"/>
      <c r="L1" s="14"/>
      <c r="M1" s="14"/>
      <c r="N1" s="14"/>
      <c r="O1" s="14"/>
      <c r="P1" s="14"/>
    </row>
    <row r="2" spans="1:16">
      <c r="A2" s="24" t="s">
        <v>15</v>
      </c>
      <c r="B2" s="24" t="s">
        <v>16</v>
      </c>
      <c r="C2" s="25"/>
      <c r="D2" s="24"/>
      <c r="E2" s="26">
        <v>45002</v>
      </c>
      <c r="F2" s="36" t="s">
        <v>32</v>
      </c>
      <c r="G2" s="36" t="s">
        <v>110</v>
      </c>
      <c r="H2" s="16"/>
      <c r="I2" s="287"/>
      <c r="J2" s="288"/>
      <c r="K2" s="288"/>
      <c r="L2" s="288"/>
      <c r="M2" s="288"/>
      <c r="N2" s="288"/>
      <c r="O2" s="288"/>
      <c r="P2" s="289"/>
    </row>
    <row r="3" spans="1:16">
      <c r="A3" s="27" t="s">
        <v>17</v>
      </c>
      <c r="B3" s="24"/>
      <c r="C3" s="56"/>
      <c r="D3" s="63"/>
      <c r="E3" s="28" t="s">
        <v>18</v>
      </c>
      <c r="F3" s="54"/>
      <c r="G3" s="54"/>
      <c r="H3" s="17"/>
      <c r="I3" s="287" t="s">
        <v>19</v>
      </c>
      <c r="J3" s="288"/>
      <c r="K3" s="288"/>
      <c r="L3" s="288"/>
      <c r="M3" s="288"/>
      <c r="N3" s="288"/>
      <c r="O3" s="288"/>
      <c r="P3" s="289"/>
    </row>
    <row r="4" spans="1:16" ht="57.6">
      <c r="A4" s="29" t="s">
        <v>20</v>
      </c>
      <c r="B4" s="29" t="s">
        <v>0</v>
      </c>
      <c r="C4" s="29" t="s">
        <v>21</v>
      </c>
      <c r="D4" s="29" t="s">
        <v>22</v>
      </c>
      <c r="E4" s="30" t="s">
        <v>23</v>
      </c>
      <c r="F4" s="29" t="s">
        <v>65</v>
      </c>
      <c r="G4" s="29" t="s">
        <v>65</v>
      </c>
      <c r="H4" s="31" t="s">
        <v>24</v>
      </c>
      <c r="I4" s="290" t="s">
        <v>4</v>
      </c>
      <c r="J4" s="291"/>
      <c r="K4" s="292"/>
      <c r="L4" s="29" t="s">
        <v>25</v>
      </c>
      <c r="M4" s="29" t="s">
        <v>26</v>
      </c>
      <c r="N4" s="29" t="s">
        <v>27</v>
      </c>
      <c r="O4" s="29" t="s">
        <v>28</v>
      </c>
      <c r="P4" s="29" t="s">
        <v>5</v>
      </c>
    </row>
    <row r="5" spans="1:16" ht="28.8">
      <c r="A5" s="32" t="s">
        <v>16</v>
      </c>
      <c r="B5" s="33" t="s">
        <v>16</v>
      </c>
      <c r="C5" s="33"/>
      <c r="D5" s="33"/>
      <c r="E5" s="34"/>
      <c r="F5" s="55" t="s">
        <v>111</v>
      </c>
      <c r="G5" s="55" t="s">
        <v>111</v>
      </c>
      <c r="H5" s="35"/>
      <c r="I5" s="36" t="s">
        <v>6</v>
      </c>
      <c r="J5" s="36" t="s">
        <v>7</v>
      </c>
      <c r="K5" s="36" t="s">
        <v>8</v>
      </c>
      <c r="L5" s="36"/>
      <c r="M5" s="36"/>
      <c r="N5" s="36"/>
      <c r="O5" s="36"/>
      <c r="P5" s="36"/>
    </row>
    <row r="6" spans="1:16">
      <c r="A6" s="37"/>
      <c r="B6" s="38"/>
      <c r="C6" s="38"/>
      <c r="D6" s="38"/>
      <c r="E6" s="39"/>
      <c r="F6" s="64" t="s">
        <v>36</v>
      </c>
      <c r="G6" s="64" t="s">
        <v>36</v>
      </c>
      <c r="H6" s="41"/>
      <c r="I6" s="38"/>
      <c r="J6" s="38"/>
      <c r="K6" s="38"/>
      <c r="L6" s="38"/>
      <c r="M6" s="38"/>
      <c r="N6" s="38"/>
      <c r="O6" s="38"/>
      <c r="P6" s="38"/>
    </row>
    <row r="7" spans="1:16">
      <c r="A7" s="301"/>
      <c r="B7" s="302" t="s">
        <v>29</v>
      </c>
      <c r="C7" s="303" t="s">
        <v>30</v>
      </c>
      <c r="D7" s="303" t="s">
        <v>33</v>
      </c>
      <c r="E7" s="49" t="s">
        <v>56</v>
      </c>
      <c r="F7" s="57">
        <v>7.4</v>
      </c>
      <c r="G7" s="57">
        <v>7.77</v>
      </c>
      <c r="H7" s="296" t="s">
        <v>31</v>
      </c>
      <c r="I7" s="42">
        <v>30</v>
      </c>
      <c r="J7" s="42">
        <v>25</v>
      </c>
      <c r="K7" s="42">
        <v>28</v>
      </c>
      <c r="L7" s="42">
        <v>4</v>
      </c>
      <c r="M7" s="43">
        <f>(I7*J7*K7)/1000000</f>
        <v>2.1000000000000001E-2</v>
      </c>
      <c r="N7" s="44">
        <f>L7*66/M7</f>
        <v>12571.428571428571</v>
      </c>
      <c r="O7" s="45"/>
      <c r="P7" s="46">
        <f>O7/N7</f>
        <v>0</v>
      </c>
    </row>
    <row r="8" spans="1:16">
      <c r="A8" s="301"/>
      <c r="B8" s="302"/>
      <c r="C8" s="303"/>
      <c r="D8" s="303"/>
      <c r="E8" s="49" t="s">
        <v>57</v>
      </c>
      <c r="F8" s="57">
        <v>9.6</v>
      </c>
      <c r="G8" s="57">
        <v>10.1</v>
      </c>
      <c r="H8" s="297"/>
      <c r="I8" s="42">
        <v>30</v>
      </c>
      <c r="J8" s="42">
        <v>25</v>
      </c>
      <c r="K8" s="42">
        <v>33</v>
      </c>
      <c r="L8" s="42">
        <v>4</v>
      </c>
      <c r="M8" s="43">
        <f>(I8*J8*K8)/1000000</f>
        <v>2.4750000000000001E-2</v>
      </c>
      <c r="N8" s="44">
        <f>L8*66/M8</f>
        <v>10666.666666666666</v>
      </c>
      <c r="O8" s="45"/>
      <c r="P8" s="46">
        <f>O8/N8</f>
        <v>0</v>
      </c>
    </row>
    <row r="9" spans="1:16">
      <c r="A9" s="301"/>
      <c r="B9" s="302"/>
      <c r="C9" s="303"/>
      <c r="D9" s="303"/>
      <c r="E9" s="49" t="s">
        <v>58</v>
      </c>
      <c r="F9" s="57">
        <v>10.7</v>
      </c>
      <c r="G9" s="57">
        <v>10.8</v>
      </c>
      <c r="H9" s="297"/>
      <c r="I9" s="42">
        <v>30</v>
      </c>
      <c r="J9" s="42">
        <v>25</v>
      </c>
      <c r="K9" s="42">
        <v>38</v>
      </c>
      <c r="L9" s="42">
        <v>4</v>
      </c>
      <c r="M9" s="43">
        <f>(I9*J9*K9)/1000000</f>
        <v>2.8500000000000001E-2</v>
      </c>
      <c r="N9" s="44">
        <f>L9*66/M9</f>
        <v>9263.1578947368416</v>
      </c>
      <c r="O9" s="45"/>
      <c r="P9" s="46">
        <f>O9/N9</f>
        <v>0</v>
      </c>
    </row>
    <row r="10" spans="1:16">
      <c r="A10" s="301"/>
      <c r="B10" s="302"/>
      <c r="C10" s="303"/>
      <c r="D10" s="303"/>
      <c r="E10" s="49" t="s">
        <v>59</v>
      </c>
      <c r="F10" s="57">
        <v>13</v>
      </c>
      <c r="G10" s="57">
        <v>13.3</v>
      </c>
      <c r="H10" s="297"/>
      <c r="I10" s="42">
        <v>30</v>
      </c>
      <c r="J10" s="42">
        <v>25</v>
      </c>
      <c r="K10" s="42">
        <v>43</v>
      </c>
      <c r="L10" s="42">
        <v>4</v>
      </c>
      <c r="M10" s="43">
        <f t="shared" ref="M10:M11" si="0">(I10*J10*K10)/1000000</f>
        <v>3.2250000000000001E-2</v>
      </c>
      <c r="N10" s="44">
        <f t="shared" ref="N10:N11" si="1">L10*66/M10</f>
        <v>8186.0465116279065</v>
      </c>
      <c r="O10" s="45"/>
      <c r="P10" s="46">
        <f t="shared" ref="P10:P11" si="2">O10/N10</f>
        <v>0</v>
      </c>
    </row>
    <row r="11" spans="1:16" ht="28.8">
      <c r="A11" s="301"/>
      <c r="B11" s="302"/>
      <c r="C11" s="303"/>
      <c r="D11" s="303"/>
      <c r="E11" s="49" t="s">
        <v>54</v>
      </c>
      <c r="F11" s="57">
        <v>13</v>
      </c>
      <c r="G11" s="57">
        <v>13.3</v>
      </c>
      <c r="H11" s="298"/>
      <c r="I11" s="42">
        <v>30</v>
      </c>
      <c r="J11" s="42">
        <v>25</v>
      </c>
      <c r="K11" s="42">
        <v>43</v>
      </c>
      <c r="L11" s="42">
        <v>4</v>
      </c>
      <c r="M11" s="43">
        <f t="shared" si="0"/>
        <v>3.2250000000000001E-2</v>
      </c>
      <c r="N11" s="44">
        <f t="shared" si="1"/>
        <v>8186.0465116279065</v>
      </c>
      <c r="O11" s="45"/>
      <c r="P11" s="46">
        <f t="shared" si="2"/>
        <v>0</v>
      </c>
    </row>
    <row r="12" spans="1:16">
      <c r="F12" s="74" t="s">
        <v>74</v>
      </c>
      <c r="G12" s="74"/>
    </row>
    <row r="14" spans="1:16">
      <c r="F14" s="57">
        <v>7.04</v>
      </c>
      <c r="G14" s="59">
        <f>(F14-F7)/F7</f>
        <v>-4.8648648648648693E-2</v>
      </c>
    </row>
    <row r="15" spans="1:16">
      <c r="F15" s="57">
        <v>9.1300000000000008</v>
      </c>
      <c r="G15" s="59">
        <f>(F15-F8)/F8</f>
        <v>-4.8958333333333215E-2</v>
      </c>
    </row>
  </sheetData>
  <mergeCells count="8">
    <mergeCell ref="I2:P2"/>
    <mergeCell ref="I3:P3"/>
    <mergeCell ref="I4:K4"/>
    <mergeCell ref="A7:A11"/>
    <mergeCell ref="B7:B11"/>
    <mergeCell ref="C7:C11"/>
    <mergeCell ref="D7:D11"/>
    <mergeCell ref="H7:H11"/>
  </mergeCells>
  <phoneticPr fontId="70"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4"/>
  <sheetViews>
    <sheetView topLeftCell="A61" workbookViewId="0">
      <selection activeCell="N72" sqref="N72"/>
    </sheetView>
  </sheetViews>
  <sheetFormatPr defaultRowHeight="13.2"/>
  <cols>
    <col min="1" max="1" width="25.33203125" bestFit="1" customWidth="1"/>
    <col min="2" max="2" width="8" bestFit="1" customWidth="1"/>
    <col min="3" max="3" width="21.109375" bestFit="1" customWidth="1"/>
    <col min="4" max="4" width="37.6640625" customWidth="1"/>
    <col min="5" max="6" width="14.44140625" customWidth="1"/>
    <col min="7" max="7" width="11.33203125" customWidth="1"/>
    <col min="8" max="8" width="14.44140625" customWidth="1"/>
    <col min="9" max="9" width="11.33203125" customWidth="1"/>
    <col min="10" max="10" width="14.44140625" customWidth="1"/>
    <col min="11" max="11" width="11.33203125" customWidth="1"/>
  </cols>
  <sheetData>
    <row r="1" spans="1:11" ht="14.4" thickBot="1">
      <c r="A1" s="340" t="s">
        <v>76</v>
      </c>
      <c r="B1" s="341"/>
      <c r="C1" s="341"/>
      <c r="D1" s="342"/>
      <c r="E1" s="80"/>
      <c r="F1" s="80"/>
      <c r="G1" s="80"/>
      <c r="H1" s="80"/>
      <c r="I1" s="80"/>
      <c r="J1" s="80"/>
      <c r="K1" s="80"/>
    </row>
    <row r="2" spans="1:11" ht="14.4" thickBot="1">
      <c r="A2" s="81" t="s">
        <v>12</v>
      </c>
      <c r="B2" s="82" t="s">
        <v>14</v>
      </c>
      <c r="C2" s="83" t="s">
        <v>38</v>
      </c>
      <c r="D2" s="84" t="s">
        <v>77</v>
      </c>
    </row>
    <row r="3" spans="1:11" ht="14.4" thickBot="1">
      <c r="A3" s="81" t="s">
        <v>39</v>
      </c>
      <c r="B3" s="85"/>
      <c r="C3" s="83" t="s">
        <v>40</v>
      </c>
      <c r="D3" s="84" t="s">
        <v>41</v>
      </c>
    </row>
    <row r="4" spans="1:11" ht="55.8" thickBot="1">
      <c r="A4" s="81" t="s">
        <v>78</v>
      </c>
      <c r="B4" s="86" t="s">
        <v>79</v>
      </c>
      <c r="C4" s="87" t="s">
        <v>42</v>
      </c>
      <c r="D4" s="88" t="s">
        <v>43</v>
      </c>
      <c r="E4" s="89" t="s">
        <v>47</v>
      </c>
      <c r="F4" s="338" t="s">
        <v>60</v>
      </c>
      <c r="G4" s="339"/>
      <c r="H4" s="338" t="s">
        <v>80</v>
      </c>
      <c r="I4" s="339"/>
      <c r="J4" s="338" t="s">
        <v>81</v>
      </c>
      <c r="K4" s="339"/>
    </row>
    <row r="5" spans="1:11" ht="22.95" customHeight="1" thickBot="1">
      <c r="A5" s="90" t="s">
        <v>44</v>
      </c>
      <c r="B5" s="91"/>
      <c r="C5" s="92" t="s">
        <v>45</v>
      </c>
      <c r="D5" s="93">
        <v>44958</v>
      </c>
      <c r="E5" s="89" t="s">
        <v>48</v>
      </c>
      <c r="F5" s="338" t="s">
        <v>82</v>
      </c>
      <c r="G5" s="339"/>
      <c r="H5" s="338" t="s">
        <v>83</v>
      </c>
      <c r="I5" s="339"/>
      <c r="J5" s="338" t="s">
        <v>84</v>
      </c>
      <c r="K5" s="339"/>
    </row>
    <row r="6" spans="1:11" ht="15" thickBot="1">
      <c r="A6" s="343" t="s">
        <v>85</v>
      </c>
      <c r="B6" s="344"/>
      <c r="C6" s="345"/>
      <c r="D6" s="94" t="s">
        <v>2</v>
      </c>
      <c r="E6" s="89" t="s">
        <v>61</v>
      </c>
      <c r="F6" s="89" t="s">
        <v>86</v>
      </c>
      <c r="G6" s="89" t="s">
        <v>87</v>
      </c>
      <c r="H6" s="89" t="s">
        <v>86</v>
      </c>
      <c r="I6" s="89" t="s">
        <v>87</v>
      </c>
      <c r="J6" s="89" t="s">
        <v>86</v>
      </c>
      <c r="K6" s="89" t="s">
        <v>87</v>
      </c>
    </row>
    <row r="7" spans="1:11" ht="14.7" customHeight="1">
      <c r="A7" s="346" t="s">
        <v>88</v>
      </c>
      <c r="B7" s="347"/>
      <c r="C7" s="348"/>
      <c r="D7" s="95" t="s">
        <v>56</v>
      </c>
      <c r="E7" s="96" t="s">
        <v>89</v>
      </c>
      <c r="F7" s="97">
        <v>8.06</v>
      </c>
      <c r="G7" s="98">
        <v>8.06</v>
      </c>
      <c r="H7" s="97">
        <v>8.2899999999999991</v>
      </c>
      <c r="I7" s="98">
        <v>8.5299999999999994</v>
      </c>
      <c r="J7" s="97">
        <v>8.1</v>
      </c>
      <c r="K7" s="98">
        <v>8.1</v>
      </c>
    </row>
    <row r="8" spans="1:11" ht="13.8">
      <c r="A8" s="349"/>
      <c r="B8" s="350"/>
      <c r="C8" s="351"/>
      <c r="D8" s="99" t="s">
        <v>57</v>
      </c>
      <c r="E8" s="100" t="s">
        <v>50</v>
      </c>
      <c r="F8" s="101">
        <v>10.44</v>
      </c>
      <c r="G8" s="102">
        <v>10.44</v>
      </c>
      <c r="H8" s="101">
        <v>10.46</v>
      </c>
      <c r="I8" s="102">
        <v>10.81</v>
      </c>
      <c r="J8" s="101">
        <v>10.7</v>
      </c>
      <c r="K8" s="102">
        <v>10.7</v>
      </c>
    </row>
    <row r="9" spans="1:11" ht="16.2" customHeight="1">
      <c r="A9" s="349"/>
      <c r="B9" s="350"/>
      <c r="C9" s="351"/>
      <c r="D9" s="103" t="s">
        <v>90</v>
      </c>
      <c r="E9" s="100" t="s">
        <v>50</v>
      </c>
      <c r="F9" s="101">
        <v>11.11</v>
      </c>
      <c r="G9" s="102">
        <v>11.11</v>
      </c>
      <c r="H9" s="101">
        <v>11.18</v>
      </c>
      <c r="I9" s="102">
        <v>11.53</v>
      </c>
      <c r="J9" s="101">
        <v>11.2</v>
      </c>
      <c r="K9" s="102">
        <v>11.2</v>
      </c>
    </row>
    <row r="10" spans="1:11" ht="16.2" customHeight="1">
      <c r="A10" s="352"/>
      <c r="B10" s="353"/>
      <c r="C10" s="354"/>
      <c r="D10" s="104" t="s">
        <v>59</v>
      </c>
      <c r="E10" s="100" t="s">
        <v>50</v>
      </c>
      <c r="F10" s="105">
        <v>13.06</v>
      </c>
      <c r="G10" s="106">
        <v>13.06</v>
      </c>
      <c r="H10" s="105">
        <v>13.1</v>
      </c>
      <c r="I10" s="106">
        <v>13.52</v>
      </c>
      <c r="J10" s="105">
        <v>13.4</v>
      </c>
      <c r="K10" s="106">
        <v>13.4</v>
      </c>
    </row>
    <row r="11" spans="1:11" ht="14.4" thickBot="1">
      <c r="A11" s="355"/>
      <c r="B11" s="356"/>
      <c r="C11" s="357"/>
      <c r="D11" s="107" t="s">
        <v>91</v>
      </c>
      <c r="E11" s="108" t="s">
        <v>50</v>
      </c>
      <c r="F11" s="109">
        <v>13.26</v>
      </c>
      <c r="G11" s="110">
        <v>13.26</v>
      </c>
      <c r="H11" s="109">
        <v>13.28</v>
      </c>
      <c r="I11" s="110">
        <v>13.7</v>
      </c>
      <c r="J11" s="109">
        <v>13.55</v>
      </c>
      <c r="K11" s="110">
        <v>13.55</v>
      </c>
    </row>
    <row r="12" spans="1:11" ht="4.5" customHeight="1" thickBot="1">
      <c r="A12" s="111"/>
      <c r="B12" s="111"/>
      <c r="C12" s="111"/>
      <c r="D12" s="112"/>
      <c r="E12" s="112"/>
      <c r="F12" s="112"/>
      <c r="G12" s="112"/>
      <c r="H12" s="112"/>
      <c r="I12" s="112"/>
      <c r="J12" s="112"/>
      <c r="K12" s="112"/>
    </row>
    <row r="13" spans="1:11" ht="15" thickBot="1">
      <c r="A13" s="343" t="s">
        <v>85</v>
      </c>
      <c r="B13" s="344"/>
      <c r="C13" s="345"/>
      <c r="D13" s="94" t="s">
        <v>2</v>
      </c>
      <c r="E13" s="89"/>
      <c r="F13" s="338"/>
      <c r="G13" s="339"/>
      <c r="H13" s="338"/>
      <c r="I13" s="339"/>
      <c r="J13" s="338"/>
      <c r="K13" s="339"/>
    </row>
    <row r="14" spans="1:11" ht="13.8">
      <c r="A14" s="346" t="s">
        <v>88</v>
      </c>
      <c r="B14" s="347"/>
      <c r="C14" s="348"/>
      <c r="D14" s="95" t="s">
        <v>49</v>
      </c>
      <c r="E14" s="96" t="s">
        <v>50</v>
      </c>
      <c r="F14" s="97">
        <v>8.94</v>
      </c>
      <c r="G14" s="98">
        <v>8.94</v>
      </c>
      <c r="H14" s="97">
        <v>9.35</v>
      </c>
      <c r="I14" s="98">
        <v>9.6300000000000008</v>
      </c>
      <c r="J14" s="97">
        <v>9.1</v>
      </c>
      <c r="K14" s="98">
        <v>9.1</v>
      </c>
    </row>
    <row r="15" spans="1:11" ht="13.8">
      <c r="A15" s="349"/>
      <c r="B15" s="350"/>
      <c r="C15" s="351"/>
      <c r="D15" s="99" t="s">
        <v>51</v>
      </c>
      <c r="E15" s="100" t="s">
        <v>52</v>
      </c>
      <c r="F15" s="101">
        <v>11.95</v>
      </c>
      <c r="G15" s="102">
        <v>11.95</v>
      </c>
      <c r="H15" s="101">
        <v>11.95</v>
      </c>
      <c r="I15" s="102">
        <v>12.33</v>
      </c>
      <c r="J15" s="101">
        <v>12.4</v>
      </c>
      <c r="K15" s="102">
        <v>12.4</v>
      </c>
    </row>
    <row r="16" spans="1:11" ht="13.8">
      <c r="A16" s="349"/>
      <c r="B16" s="350"/>
      <c r="C16" s="351"/>
      <c r="D16" s="103" t="s">
        <v>53</v>
      </c>
      <c r="E16" s="100" t="s">
        <v>52</v>
      </c>
      <c r="F16" s="101">
        <v>12.62</v>
      </c>
      <c r="G16" s="102">
        <v>12.62</v>
      </c>
      <c r="H16" s="101">
        <v>12.67</v>
      </c>
      <c r="I16" s="102">
        <v>13.05</v>
      </c>
      <c r="J16" s="101">
        <v>12.9</v>
      </c>
      <c r="K16" s="102">
        <v>12.9</v>
      </c>
    </row>
    <row r="17" spans="1:11" ht="13.8">
      <c r="A17" s="352"/>
      <c r="B17" s="353"/>
      <c r="C17" s="354"/>
      <c r="D17" s="104" t="s">
        <v>72</v>
      </c>
      <c r="E17" s="100" t="s">
        <v>52</v>
      </c>
      <c r="F17" s="105">
        <v>14.92</v>
      </c>
      <c r="G17" s="106">
        <v>14.92</v>
      </c>
      <c r="H17" s="105">
        <v>14.86</v>
      </c>
      <c r="I17" s="106">
        <v>15.34</v>
      </c>
      <c r="J17" s="105">
        <v>15.5</v>
      </c>
      <c r="K17" s="106">
        <v>15.5</v>
      </c>
    </row>
    <row r="18" spans="1:11" ht="14.4" thickBot="1">
      <c r="A18" s="355"/>
      <c r="B18" s="356"/>
      <c r="C18" s="357"/>
      <c r="D18" s="107" t="s">
        <v>92</v>
      </c>
      <c r="E18" s="108" t="s">
        <v>52</v>
      </c>
      <c r="F18" s="109">
        <v>15.12</v>
      </c>
      <c r="G18" s="110">
        <v>15.12</v>
      </c>
      <c r="H18" s="109">
        <v>15.04</v>
      </c>
      <c r="I18" s="110">
        <v>15.52</v>
      </c>
      <c r="J18" s="109">
        <v>15.65</v>
      </c>
      <c r="K18" s="110">
        <v>15.65</v>
      </c>
    </row>
    <row r="19" spans="1:11" ht="4.5" customHeight="1" thickBot="1">
      <c r="A19" s="111"/>
      <c r="B19" s="111"/>
      <c r="C19" s="111"/>
      <c r="D19" s="112"/>
      <c r="E19" s="112"/>
      <c r="F19" s="112"/>
      <c r="G19" s="112"/>
      <c r="H19" s="112"/>
      <c r="I19" s="112"/>
      <c r="J19" s="112"/>
      <c r="K19" s="112"/>
    </row>
    <row r="20" spans="1:11" ht="27" customHeight="1" thickBot="1">
      <c r="A20" s="343" t="s">
        <v>93</v>
      </c>
      <c r="B20" s="344"/>
      <c r="C20" s="345"/>
      <c r="D20" s="361" t="s">
        <v>2</v>
      </c>
      <c r="E20" s="89" t="s">
        <v>48</v>
      </c>
      <c r="F20" s="338" t="s">
        <v>94</v>
      </c>
      <c r="G20" s="339"/>
      <c r="H20" s="338" t="s">
        <v>94</v>
      </c>
      <c r="I20" s="339"/>
      <c r="J20" s="338" t="s">
        <v>95</v>
      </c>
      <c r="K20" s="339"/>
    </row>
    <row r="21" spans="1:11" ht="15" thickBot="1">
      <c r="A21" s="358"/>
      <c r="B21" s="359"/>
      <c r="C21" s="360"/>
      <c r="D21" s="362"/>
      <c r="E21" s="113" t="s">
        <v>96</v>
      </c>
      <c r="F21" s="114" t="s">
        <v>97</v>
      </c>
      <c r="G21" s="89" t="s">
        <v>87</v>
      </c>
      <c r="H21" s="114" t="s">
        <v>97</v>
      </c>
      <c r="I21" s="89" t="s">
        <v>87</v>
      </c>
      <c r="J21" s="114" t="s">
        <v>97</v>
      </c>
      <c r="K21" s="89" t="s">
        <v>87</v>
      </c>
    </row>
    <row r="22" spans="1:11" ht="13.8">
      <c r="A22" s="346" t="s">
        <v>88</v>
      </c>
      <c r="B22" s="347"/>
      <c r="C22" s="348"/>
      <c r="D22" s="95" t="s">
        <v>56</v>
      </c>
      <c r="E22" s="96" t="s">
        <v>89</v>
      </c>
      <c r="F22" s="97">
        <v>9.5</v>
      </c>
      <c r="G22" s="98">
        <v>9.5</v>
      </c>
      <c r="H22" s="97">
        <v>9.08</v>
      </c>
      <c r="I22" s="98">
        <v>9.43</v>
      </c>
      <c r="J22" s="97">
        <v>8.3000000000000007</v>
      </c>
      <c r="K22" s="98">
        <v>8.3000000000000007</v>
      </c>
    </row>
    <row r="23" spans="1:11" ht="13.8">
      <c r="A23" s="349"/>
      <c r="B23" s="350"/>
      <c r="C23" s="351"/>
      <c r="D23" s="99" t="s">
        <v>57</v>
      </c>
      <c r="E23" s="100" t="s">
        <v>50</v>
      </c>
      <c r="F23" s="101">
        <v>11.55</v>
      </c>
      <c r="G23" s="102">
        <v>11.55</v>
      </c>
      <c r="H23" s="101">
        <v>11.5</v>
      </c>
      <c r="I23" s="102">
        <v>11.97</v>
      </c>
      <c r="J23" s="101">
        <v>11</v>
      </c>
      <c r="K23" s="102">
        <v>11</v>
      </c>
    </row>
    <row r="24" spans="1:11" ht="13.8">
      <c r="A24" s="349"/>
      <c r="B24" s="350"/>
      <c r="C24" s="351"/>
      <c r="D24" s="103" t="s">
        <v>90</v>
      </c>
      <c r="E24" s="100" t="s">
        <v>50</v>
      </c>
      <c r="F24" s="101">
        <v>12.25</v>
      </c>
      <c r="G24" s="102">
        <v>12.25</v>
      </c>
      <c r="H24" s="101">
        <v>12.3</v>
      </c>
      <c r="I24" s="102">
        <v>12.77</v>
      </c>
      <c r="J24" s="101">
        <v>11.6</v>
      </c>
      <c r="K24" s="102">
        <v>11.6</v>
      </c>
    </row>
    <row r="25" spans="1:11" ht="13.8">
      <c r="A25" s="352"/>
      <c r="B25" s="353"/>
      <c r="C25" s="354"/>
      <c r="D25" s="104" t="s">
        <v>59</v>
      </c>
      <c r="E25" s="100" t="s">
        <v>50</v>
      </c>
      <c r="F25" s="105">
        <v>14.3</v>
      </c>
      <c r="G25" s="106">
        <v>14.3</v>
      </c>
      <c r="H25" s="105">
        <v>14.46</v>
      </c>
      <c r="I25" s="106">
        <v>15.08</v>
      </c>
      <c r="J25" s="105">
        <v>13.8</v>
      </c>
      <c r="K25" s="106">
        <v>13.8</v>
      </c>
    </row>
    <row r="26" spans="1:11" ht="14.4" thickBot="1">
      <c r="A26" s="355"/>
      <c r="B26" s="356"/>
      <c r="C26" s="357"/>
      <c r="D26" s="107" t="s">
        <v>91</v>
      </c>
      <c r="E26" s="108" t="s">
        <v>50</v>
      </c>
      <c r="F26" s="109">
        <v>14.45</v>
      </c>
      <c r="G26" s="110">
        <v>14.45</v>
      </c>
      <c r="H26" s="109">
        <v>14.66</v>
      </c>
      <c r="I26" s="110">
        <v>15.28</v>
      </c>
      <c r="J26" s="109">
        <v>13.95</v>
      </c>
      <c r="K26" s="110">
        <v>13.95</v>
      </c>
    </row>
    <row r="27" spans="1:11" ht="4.5" customHeight="1" thickBot="1">
      <c r="A27" s="111"/>
      <c r="B27" s="111"/>
      <c r="C27" s="111"/>
      <c r="D27" s="112"/>
      <c r="E27" s="112"/>
      <c r="F27" s="115"/>
      <c r="G27" s="115"/>
      <c r="H27" s="115"/>
      <c r="I27" s="115"/>
      <c r="J27" s="115"/>
      <c r="K27" s="115"/>
    </row>
    <row r="28" spans="1:11" ht="15" thickBot="1">
      <c r="A28" s="343" t="s">
        <v>93</v>
      </c>
      <c r="B28" s="344"/>
      <c r="C28" s="345"/>
      <c r="D28" s="94" t="s">
        <v>2</v>
      </c>
      <c r="E28" s="114"/>
      <c r="F28" s="338"/>
      <c r="G28" s="339"/>
      <c r="H28" s="338"/>
      <c r="I28" s="339"/>
      <c r="J28" s="338"/>
      <c r="K28" s="339"/>
    </row>
    <row r="29" spans="1:11" ht="13.8">
      <c r="A29" s="346" t="s">
        <v>88</v>
      </c>
      <c r="B29" s="347"/>
      <c r="C29" s="348"/>
      <c r="D29" s="95" t="s">
        <v>49</v>
      </c>
      <c r="E29" s="96" t="s">
        <v>50</v>
      </c>
      <c r="F29" s="97">
        <v>10.6</v>
      </c>
      <c r="G29" s="98">
        <v>10.6</v>
      </c>
      <c r="H29" s="97">
        <v>10.24</v>
      </c>
      <c r="I29" s="98">
        <v>10.65</v>
      </c>
      <c r="J29" s="97">
        <v>9.35</v>
      </c>
      <c r="K29" s="98">
        <v>9.35</v>
      </c>
    </row>
    <row r="30" spans="1:11" ht="13.8">
      <c r="A30" s="349"/>
      <c r="B30" s="350"/>
      <c r="C30" s="351"/>
      <c r="D30" s="99" t="s">
        <v>51</v>
      </c>
      <c r="E30" s="100" t="s">
        <v>52</v>
      </c>
      <c r="F30" s="101">
        <v>13.45</v>
      </c>
      <c r="G30" s="102">
        <v>13.45</v>
      </c>
      <c r="H30" s="101">
        <v>13.06</v>
      </c>
      <c r="I30" s="102">
        <v>13.64</v>
      </c>
      <c r="J30" s="101">
        <v>12.8</v>
      </c>
      <c r="K30" s="102">
        <v>12.8</v>
      </c>
    </row>
    <row r="31" spans="1:11" ht="13.8">
      <c r="A31" s="349"/>
      <c r="B31" s="350"/>
      <c r="C31" s="351"/>
      <c r="D31" s="103" t="s">
        <v>53</v>
      </c>
      <c r="E31" s="100" t="s">
        <v>52</v>
      </c>
      <c r="F31" s="101">
        <v>14.15</v>
      </c>
      <c r="G31" s="102">
        <v>14.15</v>
      </c>
      <c r="H31" s="101">
        <v>13.86</v>
      </c>
      <c r="I31" s="102">
        <v>14.44</v>
      </c>
      <c r="J31" s="101">
        <v>13.4</v>
      </c>
      <c r="K31" s="102">
        <v>13.4</v>
      </c>
    </row>
    <row r="32" spans="1:11" ht="13.8">
      <c r="A32" s="352"/>
      <c r="B32" s="353"/>
      <c r="C32" s="354"/>
      <c r="D32" s="104" t="s">
        <v>72</v>
      </c>
      <c r="E32" s="100" t="s">
        <v>52</v>
      </c>
      <c r="F32" s="105">
        <v>16.600000000000001</v>
      </c>
      <c r="G32" s="106">
        <v>16.600000000000001</v>
      </c>
      <c r="H32" s="105">
        <v>16.420000000000002</v>
      </c>
      <c r="I32" s="106">
        <v>17.12</v>
      </c>
      <c r="J32" s="105">
        <v>16</v>
      </c>
      <c r="K32" s="106">
        <v>16</v>
      </c>
    </row>
    <row r="33" spans="1:11" ht="14.4" thickBot="1">
      <c r="A33" s="355"/>
      <c r="B33" s="356"/>
      <c r="C33" s="357"/>
      <c r="D33" s="107" t="s">
        <v>92</v>
      </c>
      <c r="E33" s="108" t="s">
        <v>52</v>
      </c>
      <c r="F33" s="109">
        <v>16.75</v>
      </c>
      <c r="G33" s="110">
        <v>16.75</v>
      </c>
      <c r="H33" s="109">
        <v>16.62</v>
      </c>
      <c r="I33" s="110">
        <v>17.32</v>
      </c>
      <c r="J33" s="109">
        <v>16.149999999999999</v>
      </c>
      <c r="K33" s="110">
        <v>16.149999999999999</v>
      </c>
    </row>
    <row r="34" spans="1:11" ht="4.5" customHeight="1" thickBot="1">
      <c r="A34" s="111"/>
      <c r="B34" s="111"/>
      <c r="C34" s="111"/>
      <c r="D34" s="112"/>
      <c r="E34" s="112"/>
      <c r="F34" s="112"/>
      <c r="G34" s="112"/>
      <c r="H34" s="112"/>
      <c r="I34" s="112"/>
      <c r="J34" s="112"/>
      <c r="K34" s="112"/>
    </row>
    <row r="35" spans="1:11" ht="27.45" customHeight="1" thickBot="1">
      <c r="A35" s="343" t="s">
        <v>98</v>
      </c>
      <c r="B35" s="344"/>
      <c r="C35" s="345"/>
      <c r="D35" s="361" t="s">
        <v>2</v>
      </c>
      <c r="E35" s="89" t="s">
        <v>48</v>
      </c>
      <c r="F35" s="338" t="s">
        <v>99</v>
      </c>
      <c r="G35" s="339"/>
      <c r="H35" s="338" t="s">
        <v>100</v>
      </c>
      <c r="I35" s="339"/>
      <c r="J35" s="338" t="s">
        <v>101</v>
      </c>
      <c r="K35" s="339"/>
    </row>
    <row r="36" spans="1:11" ht="15" thickBot="1">
      <c r="A36" s="358"/>
      <c r="B36" s="359"/>
      <c r="C36" s="360"/>
      <c r="D36" s="362"/>
      <c r="E36" s="113" t="s">
        <v>96</v>
      </c>
      <c r="F36" s="114" t="s">
        <v>97</v>
      </c>
      <c r="G36" s="89" t="s">
        <v>87</v>
      </c>
      <c r="H36" s="114" t="s">
        <v>97</v>
      </c>
      <c r="I36" s="89" t="s">
        <v>87</v>
      </c>
      <c r="J36" s="114" t="s">
        <v>97</v>
      </c>
      <c r="K36" s="89" t="s">
        <v>87</v>
      </c>
    </row>
    <row r="37" spans="1:11" ht="13.8">
      <c r="A37" s="346" t="s">
        <v>88</v>
      </c>
      <c r="B37" s="347"/>
      <c r="C37" s="348"/>
      <c r="D37" s="95" t="s">
        <v>56</v>
      </c>
      <c r="E37" s="96" t="s">
        <v>89</v>
      </c>
      <c r="F37" s="97">
        <v>9.15</v>
      </c>
      <c r="G37" s="98">
        <v>9.15</v>
      </c>
      <c r="H37" s="97">
        <v>9.4</v>
      </c>
      <c r="I37" s="98">
        <v>9.66</v>
      </c>
      <c r="J37" s="97">
        <v>9.15</v>
      </c>
      <c r="K37" s="98">
        <v>9.15</v>
      </c>
    </row>
    <row r="38" spans="1:11" ht="13.8">
      <c r="A38" s="349"/>
      <c r="B38" s="350"/>
      <c r="C38" s="351"/>
      <c r="D38" s="99" t="s">
        <v>57</v>
      </c>
      <c r="E38" s="100" t="s">
        <v>50</v>
      </c>
      <c r="F38" s="101">
        <v>11.89</v>
      </c>
      <c r="G38" s="102">
        <v>11.89</v>
      </c>
      <c r="H38" s="101">
        <v>12.18</v>
      </c>
      <c r="I38" s="102">
        <v>12.56</v>
      </c>
      <c r="J38" s="101">
        <v>12.15</v>
      </c>
      <c r="K38" s="102">
        <v>12.15</v>
      </c>
    </row>
    <row r="39" spans="1:11" ht="13.8">
      <c r="A39" s="349"/>
      <c r="B39" s="350"/>
      <c r="C39" s="351"/>
      <c r="D39" s="103" t="s">
        <v>90</v>
      </c>
      <c r="E39" s="100" t="s">
        <v>50</v>
      </c>
      <c r="F39" s="101">
        <v>12.67</v>
      </c>
      <c r="G39" s="102">
        <v>12.67</v>
      </c>
      <c r="H39" s="101">
        <v>13.18</v>
      </c>
      <c r="I39" s="102">
        <v>13.56</v>
      </c>
      <c r="J39" s="101">
        <v>12.6</v>
      </c>
      <c r="K39" s="102">
        <v>12.6</v>
      </c>
    </row>
    <row r="40" spans="1:11" ht="13.8">
      <c r="A40" s="352"/>
      <c r="B40" s="353"/>
      <c r="C40" s="354"/>
      <c r="D40" s="104" t="s">
        <v>59</v>
      </c>
      <c r="E40" s="100" t="s">
        <v>50</v>
      </c>
      <c r="F40" s="105">
        <v>15</v>
      </c>
      <c r="G40" s="106">
        <v>15</v>
      </c>
      <c r="H40" s="105">
        <v>15.68</v>
      </c>
      <c r="I40" s="106">
        <v>16.13</v>
      </c>
      <c r="J40" s="105">
        <v>15.2</v>
      </c>
      <c r="K40" s="106">
        <v>15.2</v>
      </c>
    </row>
    <row r="41" spans="1:11" ht="14.4" thickBot="1">
      <c r="A41" s="355"/>
      <c r="B41" s="356"/>
      <c r="C41" s="357"/>
      <c r="D41" s="107" t="s">
        <v>91</v>
      </c>
      <c r="E41" s="108" t="s">
        <v>50</v>
      </c>
      <c r="F41" s="109">
        <v>15.17</v>
      </c>
      <c r="G41" s="110">
        <v>15.17</v>
      </c>
      <c r="H41" s="109">
        <v>15.89</v>
      </c>
      <c r="I41" s="110">
        <v>16.34</v>
      </c>
      <c r="J41" s="109">
        <v>15.35</v>
      </c>
      <c r="K41" s="110">
        <v>15.35</v>
      </c>
    </row>
    <row r="42" spans="1:11" ht="4.5" customHeight="1" thickBot="1">
      <c r="A42" s="111"/>
      <c r="B42" s="111"/>
      <c r="C42" s="111"/>
      <c r="D42" s="112"/>
      <c r="E42" s="112"/>
      <c r="F42" s="116"/>
      <c r="G42" s="115"/>
      <c r="H42" s="116"/>
      <c r="I42" s="115"/>
      <c r="J42" s="116"/>
      <c r="K42" s="115"/>
    </row>
    <row r="43" spans="1:11" ht="15" customHeight="1" thickBot="1">
      <c r="A43" s="343" t="s">
        <v>98</v>
      </c>
      <c r="B43" s="344"/>
      <c r="C43" s="345"/>
      <c r="D43" s="94" t="s">
        <v>2</v>
      </c>
      <c r="E43" s="89"/>
      <c r="F43" s="338"/>
      <c r="G43" s="339"/>
      <c r="H43" s="338"/>
      <c r="I43" s="339"/>
      <c r="J43" s="338"/>
      <c r="K43" s="339"/>
    </row>
    <row r="44" spans="1:11" ht="13.8">
      <c r="A44" s="346" t="s">
        <v>88</v>
      </c>
      <c r="B44" s="347"/>
      <c r="C44" s="348"/>
      <c r="D44" s="95" t="s">
        <v>49</v>
      </c>
      <c r="E44" s="96" t="s">
        <v>50</v>
      </c>
      <c r="F44" s="97">
        <v>10.14</v>
      </c>
      <c r="G44" s="98">
        <v>10.14</v>
      </c>
      <c r="H44" s="97">
        <v>10.66</v>
      </c>
      <c r="I44" s="98">
        <v>10.96</v>
      </c>
      <c r="J44" s="97">
        <v>10.3</v>
      </c>
      <c r="K44" s="98">
        <v>10.3</v>
      </c>
    </row>
    <row r="45" spans="1:11" ht="13.8">
      <c r="A45" s="349"/>
      <c r="B45" s="350"/>
      <c r="C45" s="351"/>
      <c r="D45" s="99" t="s">
        <v>51</v>
      </c>
      <c r="E45" s="100" t="s">
        <v>52</v>
      </c>
      <c r="F45" s="101">
        <v>13.61</v>
      </c>
      <c r="G45" s="102">
        <v>13.61</v>
      </c>
      <c r="H45" s="101">
        <v>13.98</v>
      </c>
      <c r="I45" s="102">
        <v>14.41</v>
      </c>
      <c r="J45" s="101">
        <v>14.05</v>
      </c>
      <c r="K45" s="102">
        <v>14.05</v>
      </c>
    </row>
    <row r="46" spans="1:11" ht="13.8">
      <c r="A46" s="349"/>
      <c r="B46" s="350"/>
      <c r="C46" s="351"/>
      <c r="D46" s="103" t="s">
        <v>53</v>
      </c>
      <c r="E46" s="100" t="s">
        <v>52</v>
      </c>
      <c r="F46" s="101">
        <v>14.39</v>
      </c>
      <c r="G46" s="102">
        <v>14.39</v>
      </c>
      <c r="H46" s="101">
        <v>14.98</v>
      </c>
      <c r="I46" s="102">
        <v>15.41</v>
      </c>
      <c r="J46" s="101">
        <v>14.5</v>
      </c>
      <c r="K46" s="102">
        <v>14.5</v>
      </c>
    </row>
    <row r="47" spans="1:11" ht="13.8">
      <c r="A47" s="352"/>
      <c r="B47" s="353"/>
      <c r="C47" s="354"/>
      <c r="D47" s="104" t="s">
        <v>72</v>
      </c>
      <c r="E47" s="100" t="s">
        <v>52</v>
      </c>
      <c r="F47" s="105">
        <v>17.13</v>
      </c>
      <c r="G47" s="106">
        <v>17.13</v>
      </c>
      <c r="H47" s="105">
        <v>17.8</v>
      </c>
      <c r="I47" s="106">
        <v>18.32</v>
      </c>
      <c r="J47" s="105">
        <v>17.5</v>
      </c>
      <c r="K47" s="106">
        <v>17.5</v>
      </c>
    </row>
    <row r="48" spans="1:11" ht="14.4" thickBot="1">
      <c r="A48" s="355"/>
      <c r="B48" s="356"/>
      <c r="C48" s="357"/>
      <c r="D48" s="107" t="s">
        <v>92</v>
      </c>
      <c r="E48" s="108" t="s">
        <v>52</v>
      </c>
      <c r="F48" s="109">
        <v>17.3</v>
      </c>
      <c r="G48" s="110">
        <v>17.3</v>
      </c>
      <c r="H48" s="109">
        <v>18.010000000000002</v>
      </c>
      <c r="I48" s="110">
        <v>18.52</v>
      </c>
      <c r="J48" s="109">
        <v>17.649999999999999</v>
      </c>
      <c r="K48" s="110">
        <v>17.649999999999999</v>
      </c>
    </row>
    <row r="49" spans="1:11" ht="4.5" customHeight="1" thickBot="1">
      <c r="A49" s="111"/>
      <c r="B49" s="111"/>
      <c r="C49" s="111"/>
      <c r="D49" s="112"/>
      <c r="E49" s="112"/>
      <c r="F49" s="112"/>
      <c r="G49" s="112"/>
      <c r="H49" s="112"/>
      <c r="I49" s="112"/>
      <c r="J49" s="112"/>
      <c r="K49" s="112"/>
    </row>
    <row r="50" spans="1:11" ht="27.45" customHeight="1" thickBot="1">
      <c r="A50" s="343" t="s">
        <v>102</v>
      </c>
      <c r="B50" s="344"/>
      <c r="C50" s="345"/>
      <c r="D50" s="361" t="s">
        <v>2</v>
      </c>
      <c r="E50" s="89" t="s">
        <v>48</v>
      </c>
      <c r="F50" s="338" t="s">
        <v>103</v>
      </c>
      <c r="G50" s="339"/>
      <c r="H50" s="338" t="s">
        <v>104</v>
      </c>
      <c r="I50" s="339"/>
      <c r="J50" s="338" t="s">
        <v>105</v>
      </c>
      <c r="K50" s="339"/>
    </row>
    <row r="51" spans="1:11" ht="15" thickBot="1">
      <c r="A51" s="358"/>
      <c r="B51" s="359"/>
      <c r="C51" s="360"/>
      <c r="D51" s="362"/>
      <c r="E51" s="113" t="s">
        <v>96</v>
      </c>
      <c r="F51" s="114" t="s">
        <v>97</v>
      </c>
      <c r="G51" s="89" t="s">
        <v>87</v>
      </c>
      <c r="H51" s="114" t="s">
        <v>97</v>
      </c>
      <c r="I51" s="89" t="s">
        <v>87</v>
      </c>
      <c r="J51" s="114" t="s">
        <v>97</v>
      </c>
      <c r="K51" s="89" t="s">
        <v>87</v>
      </c>
    </row>
    <row r="52" spans="1:11" ht="13.8">
      <c r="A52" s="346" t="s">
        <v>88</v>
      </c>
      <c r="B52" s="347"/>
      <c r="C52" s="348"/>
      <c r="D52" s="95" t="s">
        <v>56</v>
      </c>
      <c r="E52" s="96" t="s">
        <v>89</v>
      </c>
      <c r="F52" s="97">
        <v>9.85</v>
      </c>
      <c r="G52" s="98">
        <v>9.85</v>
      </c>
      <c r="H52" s="97">
        <v>10.220000000000001</v>
      </c>
      <c r="I52" s="98">
        <v>10.48</v>
      </c>
      <c r="J52" s="97">
        <v>9.6</v>
      </c>
      <c r="K52" s="98">
        <v>9.6</v>
      </c>
    </row>
    <row r="53" spans="1:11" ht="13.8">
      <c r="A53" s="349"/>
      <c r="B53" s="350"/>
      <c r="C53" s="351"/>
      <c r="D53" s="99" t="s">
        <v>57</v>
      </c>
      <c r="E53" s="100" t="s">
        <v>50</v>
      </c>
      <c r="F53" s="101">
        <v>12.8</v>
      </c>
      <c r="G53" s="102">
        <v>12.8</v>
      </c>
      <c r="H53" s="101">
        <v>13.02</v>
      </c>
      <c r="I53" s="102">
        <v>13.4</v>
      </c>
      <c r="J53" s="101">
        <v>12.85</v>
      </c>
      <c r="K53" s="102">
        <v>12.85</v>
      </c>
    </row>
    <row r="54" spans="1:11" ht="13.8">
      <c r="A54" s="349"/>
      <c r="B54" s="350"/>
      <c r="C54" s="351"/>
      <c r="D54" s="103" t="s">
        <v>90</v>
      </c>
      <c r="E54" s="100" t="s">
        <v>50</v>
      </c>
      <c r="F54" s="101">
        <v>13.55</v>
      </c>
      <c r="G54" s="102">
        <v>13.55</v>
      </c>
      <c r="H54" s="101">
        <v>13.9</v>
      </c>
      <c r="I54" s="102">
        <v>14.36</v>
      </c>
      <c r="J54" s="101">
        <v>13.55</v>
      </c>
      <c r="K54" s="102">
        <v>13.55</v>
      </c>
    </row>
    <row r="55" spans="1:11" ht="13.8">
      <c r="A55" s="352"/>
      <c r="B55" s="353"/>
      <c r="C55" s="354"/>
      <c r="D55" s="104" t="s">
        <v>59</v>
      </c>
      <c r="E55" s="100" t="s">
        <v>50</v>
      </c>
      <c r="F55" s="105">
        <v>16.2</v>
      </c>
      <c r="G55" s="106">
        <v>16.2</v>
      </c>
      <c r="H55" s="105">
        <v>16.440000000000001</v>
      </c>
      <c r="I55" s="106">
        <v>16.899999999999999</v>
      </c>
      <c r="J55" s="105">
        <v>16.2</v>
      </c>
      <c r="K55" s="106">
        <v>16.2</v>
      </c>
    </row>
    <row r="56" spans="1:11" ht="14.4" thickBot="1">
      <c r="A56" s="355"/>
      <c r="B56" s="356"/>
      <c r="C56" s="357"/>
      <c r="D56" s="107" t="s">
        <v>91</v>
      </c>
      <c r="E56" s="108" t="s">
        <v>50</v>
      </c>
      <c r="F56" s="109">
        <v>16.45</v>
      </c>
      <c r="G56" s="110">
        <v>16.45</v>
      </c>
      <c r="H56" s="109">
        <v>16.670000000000002</v>
      </c>
      <c r="I56" s="110">
        <v>17.13</v>
      </c>
      <c r="J56" s="109">
        <v>16.350000000000001</v>
      </c>
      <c r="K56" s="110">
        <v>16.350000000000001</v>
      </c>
    </row>
    <row r="57" spans="1:11" ht="4.5" customHeight="1" thickBot="1">
      <c r="A57" s="111"/>
      <c r="B57" s="111"/>
      <c r="C57" s="111"/>
      <c r="D57" s="112"/>
      <c r="E57" s="112"/>
      <c r="F57" s="116"/>
      <c r="G57" s="115"/>
      <c r="H57" s="116"/>
      <c r="I57" s="115"/>
      <c r="J57" s="116"/>
      <c r="K57" s="115"/>
    </row>
    <row r="58" spans="1:11" ht="15" customHeight="1" thickBot="1">
      <c r="A58" s="343" t="s">
        <v>102</v>
      </c>
      <c r="B58" s="344"/>
      <c r="C58" s="345"/>
      <c r="D58" s="94" t="s">
        <v>2</v>
      </c>
      <c r="E58" s="89"/>
      <c r="F58" s="338"/>
      <c r="G58" s="339"/>
      <c r="H58" s="338"/>
      <c r="I58" s="339"/>
      <c r="J58" s="338"/>
      <c r="K58" s="339"/>
    </row>
    <row r="59" spans="1:11" ht="13.8">
      <c r="A59" s="346" t="s">
        <v>88</v>
      </c>
      <c r="B59" s="347"/>
      <c r="C59" s="348"/>
      <c r="D59" s="95" t="s">
        <v>49</v>
      </c>
      <c r="E59" s="96" t="s">
        <v>50</v>
      </c>
      <c r="F59" s="97">
        <v>10.95</v>
      </c>
      <c r="G59" s="98">
        <v>10.95</v>
      </c>
      <c r="H59" s="97">
        <v>11.55</v>
      </c>
      <c r="I59" s="98">
        <v>11.85</v>
      </c>
      <c r="J59" s="97">
        <v>10.8</v>
      </c>
      <c r="K59" s="98">
        <v>10.8</v>
      </c>
    </row>
    <row r="60" spans="1:11" ht="13.8">
      <c r="A60" s="349"/>
      <c r="B60" s="350"/>
      <c r="C60" s="351"/>
      <c r="D60" s="99" t="s">
        <v>51</v>
      </c>
      <c r="E60" s="100" t="s">
        <v>52</v>
      </c>
      <c r="F60" s="101">
        <v>14.8</v>
      </c>
      <c r="G60" s="102">
        <v>14.8</v>
      </c>
      <c r="H60" s="101">
        <v>14.91</v>
      </c>
      <c r="I60" s="102">
        <v>15.34</v>
      </c>
      <c r="J60" s="101">
        <v>14.9</v>
      </c>
      <c r="K60" s="102">
        <v>14.9</v>
      </c>
    </row>
    <row r="61" spans="1:11" ht="13.8">
      <c r="A61" s="349"/>
      <c r="B61" s="350"/>
      <c r="C61" s="351"/>
      <c r="D61" s="103" t="s">
        <v>53</v>
      </c>
      <c r="E61" s="100" t="s">
        <v>52</v>
      </c>
      <c r="F61" s="101">
        <v>15.55</v>
      </c>
      <c r="G61" s="102">
        <v>15.55</v>
      </c>
      <c r="H61" s="101">
        <v>15.79</v>
      </c>
      <c r="I61" s="102">
        <v>16.22</v>
      </c>
      <c r="J61" s="101">
        <v>15.5</v>
      </c>
      <c r="K61" s="102">
        <v>15.5</v>
      </c>
    </row>
    <row r="62" spans="1:11" ht="13.8">
      <c r="A62" s="352"/>
      <c r="B62" s="353"/>
      <c r="C62" s="354"/>
      <c r="D62" s="104" t="s">
        <v>72</v>
      </c>
      <c r="E62" s="100" t="s">
        <v>52</v>
      </c>
      <c r="F62" s="105">
        <v>18.600000000000001</v>
      </c>
      <c r="G62" s="106">
        <v>18.600000000000001</v>
      </c>
      <c r="H62" s="105">
        <v>18.68</v>
      </c>
      <c r="I62" s="106">
        <v>19.2</v>
      </c>
      <c r="J62" s="105">
        <v>18.7</v>
      </c>
      <c r="K62" s="106">
        <v>18.7</v>
      </c>
    </row>
    <row r="63" spans="1:11" ht="14.4" thickBot="1">
      <c r="A63" s="355"/>
      <c r="B63" s="356"/>
      <c r="C63" s="357"/>
      <c r="D63" s="107" t="s">
        <v>92</v>
      </c>
      <c r="E63" s="108" t="s">
        <v>52</v>
      </c>
      <c r="F63" s="109">
        <v>18.850000000000001</v>
      </c>
      <c r="G63" s="110">
        <v>18.850000000000001</v>
      </c>
      <c r="H63" s="109">
        <v>18.91</v>
      </c>
      <c r="I63" s="110">
        <v>19.43</v>
      </c>
      <c r="J63" s="109">
        <v>18.850000000000001</v>
      </c>
      <c r="K63" s="110">
        <v>18.850000000000001</v>
      </c>
    </row>
    <row r="64" spans="1:11" ht="4.5" customHeight="1" thickBot="1">
      <c r="A64" s="111"/>
      <c r="B64" s="111"/>
      <c r="C64" s="111"/>
      <c r="D64" s="112"/>
      <c r="E64" s="112"/>
      <c r="F64" s="112"/>
      <c r="G64" s="112"/>
      <c r="H64" s="112"/>
      <c r="I64" s="112"/>
      <c r="J64" s="112"/>
      <c r="K64" s="112"/>
    </row>
    <row r="65" spans="1:11" ht="27.45" customHeight="1" thickBot="1">
      <c r="A65" s="343" t="s">
        <v>106</v>
      </c>
      <c r="B65" s="344"/>
      <c r="C65" s="345"/>
      <c r="D65" s="361" t="s">
        <v>2</v>
      </c>
      <c r="E65" s="89" t="s">
        <v>48</v>
      </c>
      <c r="F65" s="338" t="s">
        <v>107</v>
      </c>
      <c r="G65" s="339"/>
      <c r="H65" s="338" t="s">
        <v>104</v>
      </c>
      <c r="I65" s="339"/>
      <c r="J65" s="338" t="s">
        <v>105</v>
      </c>
      <c r="K65" s="339"/>
    </row>
    <row r="66" spans="1:11" ht="15" thickBot="1">
      <c r="A66" s="358"/>
      <c r="B66" s="359"/>
      <c r="C66" s="360"/>
      <c r="D66" s="362"/>
      <c r="E66" s="113" t="s">
        <v>96</v>
      </c>
      <c r="F66" s="114" t="s">
        <v>97</v>
      </c>
      <c r="G66" s="89" t="s">
        <v>87</v>
      </c>
      <c r="H66" s="114" t="s">
        <v>97</v>
      </c>
      <c r="I66" s="89" t="s">
        <v>87</v>
      </c>
      <c r="J66" s="114" t="s">
        <v>97</v>
      </c>
      <c r="K66" s="89" t="s">
        <v>87</v>
      </c>
    </row>
    <row r="67" spans="1:11" ht="13.8">
      <c r="A67" s="346" t="s">
        <v>88</v>
      </c>
      <c r="B67" s="347"/>
      <c r="C67" s="348"/>
      <c r="D67" s="95" t="s">
        <v>56</v>
      </c>
      <c r="E67" s="96" t="s">
        <v>89</v>
      </c>
      <c r="F67" s="97">
        <v>10.75</v>
      </c>
      <c r="G67" s="98">
        <v>10.75</v>
      </c>
      <c r="H67" s="97">
        <v>11.01</v>
      </c>
      <c r="I67" s="98">
        <v>11.29</v>
      </c>
      <c r="J67" s="97">
        <v>11.6</v>
      </c>
      <c r="K67" s="98">
        <v>11.6</v>
      </c>
    </row>
    <row r="68" spans="1:11" ht="13.8">
      <c r="A68" s="349"/>
      <c r="B68" s="350"/>
      <c r="C68" s="351"/>
      <c r="D68" s="99" t="s">
        <v>57</v>
      </c>
      <c r="E68" s="100" t="s">
        <v>50</v>
      </c>
      <c r="F68" s="101">
        <v>13.95</v>
      </c>
      <c r="G68" s="102">
        <v>13.95</v>
      </c>
      <c r="H68" s="101">
        <v>14.06</v>
      </c>
      <c r="I68" s="102">
        <v>14.44</v>
      </c>
      <c r="J68" s="101">
        <v>14.85</v>
      </c>
      <c r="K68" s="102">
        <v>14.85</v>
      </c>
    </row>
    <row r="69" spans="1:11" ht="13.8">
      <c r="A69" s="349"/>
      <c r="B69" s="350"/>
      <c r="C69" s="351"/>
      <c r="D69" s="103" t="s">
        <v>90</v>
      </c>
      <c r="E69" s="100" t="s">
        <v>50</v>
      </c>
      <c r="F69" s="101">
        <v>14.95</v>
      </c>
      <c r="G69" s="102">
        <v>14.95</v>
      </c>
      <c r="H69" s="101">
        <v>15.06</v>
      </c>
      <c r="I69" s="102">
        <v>15.44</v>
      </c>
      <c r="J69" s="101">
        <v>15.75</v>
      </c>
      <c r="K69" s="102">
        <v>15.75</v>
      </c>
    </row>
    <row r="70" spans="1:11" ht="13.8">
      <c r="A70" s="352"/>
      <c r="B70" s="353"/>
      <c r="C70" s="354"/>
      <c r="D70" s="104" t="s">
        <v>59</v>
      </c>
      <c r="E70" s="100" t="s">
        <v>50</v>
      </c>
      <c r="F70" s="105">
        <v>17.55</v>
      </c>
      <c r="G70" s="106">
        <v>17.55</v>
      </c>
      <c r="H70" s="105">
        <v>17.8</v>
      </c>
      <c r="I70" s="106">
        <v>18.29</v>
      </c>
      <c r="J70" s="105">
        <v>18.3</v>
      </c>
      <c r="K70" s="106">
        <v>18.3</v>
      </c>
    </row>
    <row r="71" spans="1:11" ht="14.4" thickBot="1">
      <c r="A71" s="355"/>
      <c r="B71" s="356"/>
      <c r="C71" s="357"/>
      <c r="D71" s="107" t="s">
        <v>91</v>
      </c>
      <c r="E71" s="108" t="s">
        <v>50</v>
      </c>
      <c r="F71" s="109">
        <v>17.95</v>
      </c>
      <c r="G71" s="110">
        <v>17.95</v>
      </c>
      <c r="H71" s="109">
        <v>18.05</v>
      </c>
      <c r="I71" s="110">
        <v>18.54</v>
      </c>
      <c r="J71" s="109">
        <v>18.600000000000001</v>
      </c>
      <c r="K71" s="110">
        <v>18.600000000000001</v>
      </c>
    </row>
    <row r="72" spans="1:11" ht="4.5" customHeight="1" thickBot="1">
      <c r="A72" s="111"/>
      <c r="B72" s="111"/>
      <c r="C72" s="111"/>
      <c r="D72" s="112"/>
      <c r="E72" s="112"/>
      <c r="F72" s="116"/>
      <c r="G72" s="115"/>
      <c r="H72" s="116"/>
      <c r="I72" s="115"/>
      <c r="J72" s="116"/>
      <c r="K72" s="115"/>
    </row>
    <row r="73" spans="1:11" ht="15" customHeight="1" thickBot="1">
      <c r="A73" s="343" t="s">
        <v>106</v>
      </c>
      <c r="B73" s="344"/>
      <c r="C73" s="345"/>
      <c r="D73" s="94" t="s">
        <v>2</v>
      </c>
      <c r="E73" s="89"/>
      <c r="F73" s="338"/>
      <c r="G73" s="339"/>
      <c r="H73" s="338"/>
      <c r="I73" s="339"/>
      <c r="J73" s="338"/>
      <c r="K73" s="339"/>
    </row>
    <row r="74" spans="1:11" ht="13.8">
      <c r="A74" s="346" t="s">
        <v>88</v>
      </c>
      <c r="B74" s="347"/>
      <c r="C74" s="348"/>
      <c r="D74" s="95" t="s">
        <v>49</v>
      </c>
      <c r="E74" s="96" t="s">
        <v>50</v>
      </c>
      <c r="F74" s="97">
        <v>11.95</v>
      </c>
      <c r="G74" s="98">
        <v>11.95</v>
      </c>
      <c r="H74" s="97">
        <v>12.38</v>
      </c>
      <c r="I74" s="98">
        <v>12.76</v>
      </c>
      <c r="J74" s="97">
        <v>13.15</v>
      </c>
      <c r="K74" s="98">
        <v>13.15</v>
      </c>
    </row>
    <row r="75" spans="1:11" ht="13.8">
      <c r="A75" s="349"/>
      <c r="B75" s="350"/>
      <c r="C75" s="351"/>
      <c r="D75" s="99" t="s">
        <v>51</v>
      </c>
      <c r="E75" s="100" t="s">
        <v>52</v>
      </c>
      <c r="F75" s="101">
        <v>15.95</v>
      </c>
      <c r="G75" s="102">
        <v>15.95</v>
      </c>
      <c r="H75" s="101">
        <v>16.04</v>
      </c>
      <c r="I75" s="102">
        <v>16.55</v>
      </c>
      <c r="J75" s="101">
        <v>17.149999999999999</v>
      </c>
      <c r="K75" s="102">
        <v>17.149999999999999</v>
      </c>
    </row>
    <row r="76" spans="1:11" ht="13.8">
      <c r="A76" s="349"/>
      <c r="B76" s="350"/>
      <c r="C76" s="351"/>
      <c r="D76" s="103" t="s">
        <v>53</v>
      </c>
      <c r="E76" s="100" t="s">
        <v>52</v>
      </c>
      <c r="F76" s="101">
        <v>16.95</v>
      </c>
      <c r="G76" s="102">
        <v>16.95</v>
      </c>
      <c r="H76" s="101">
        <v>17.04</v>
      </c>
      <c r="I76" s="102">
        <v>17.55</v>
      </c>
      <c r="J76" s="101">
        <v>18.05</v>
      </c>
      <c r="K76" s="102">
        <v>18.05</v>
      </c>
    </row>
    <row r="77" spans="1:11" ht="13.8">
      <c r="A77" s="352"/>
      <c r="B77" s="353"/>
      <c r="C77" s="354"/>
      <c r="D77" s="104" t="s">
        <v>72</v>
      </c>
      <c r="E77" s="100" t="s">
        <v>52</v>
      </c>
      <c r="F77" s="105">
        <v>20.05</v>
      </c>
      <c r="G77" s="106">
        <v>20.05</v>
      </c>
      <c r="H77" s="105">
        <v>20.22</v>
      </c>
      <c r="I77" s="106">
        <v>20.79</v>
      </c>
      <c r="J77" s="105">
        <v>21</v>
      </c>
      <c r="K77" s="106">
        <v>21</v>
      </c>
    </row>
    <row r="78" spans="1:11" ht="14.4" thickBot="1">
      <c r="A78" s="355"/>
      <c r="B78" s="356"/>
      <c r="C78" s="357"/>
      <c r="D78" s="107" t="s">
        <v>92</v>
      </c>
      <c r="E78" s="108" t="s">
        <v>52</v>
      </c>
      <c r="F78" s="109">
        <v>20.45</v>
      </c>
      <c r="G78" s="110">
        <v>20.45</v>
      </c>
      <c r="H78" s="109">
        <v>20.47</v>
      </c>
      <c r="I78" s="110">
        <v>21.04</v>
      </c>
      <c r="J78" s="109">
        <v>21.3</v>
      </c>
      <c r="K78" s="109">
        <v>21.3</v>
      </c>
    </row>
    <row r="79" spans="1:11" ht="4.5" customHeight="1" thickBot="1">
      <c r="A79" s="111"/>
      <c r="B79" s="111"/>
      <c r="C79" s="111"/>
      <c r="D79" s="112"/>
      <c r="E79" s="112"/>
      <c r="F79" s="112"/>
      <c r="G79" s="112"/>
      <c r="H79" s="112"/>
      <c r="I79" s="112"/>
      <c r="J79" s="112"/>
      <c r="K79" s="112"/>
    </row>
    <row r="80" spans="1:11" ht="27.45" customHeight="1" thickBot="1">
      <c r="A80" s="343" t="s">
        <v>108</v>
      </c>
      <c r="B80" s="344"/>
      <c r="C80" s="345"/>
      <c r="D80" s="361" t="s">
        <v>2</v>
      </c>
      <c r="E80" s="89" t="s">
        <v>48</v>
      </c>
      <c r="F80" s="338" t="s">
        <v>107</v>
      </c>
      <c r="G80" s="339"/>
      <c r="H80" s="338" t="s">
        <v>104</v>
      </c>
      <c r="I80" s="339"/>
      <c r="J80" s="338" t="s">
        <v>105</v>
      </c>
      <c r="K80" s="339"/>
    </row>
    <row r="81" spans="1:11" ht="15" thickBot="1">
      <c r="A81" s="358"/>
      <c r="B81" s="359"/>
      <c r="C81" s="360"/>
      <c r="D81" s="362"/>
      <c r="E81" s="113" t="s">
        <v>96</v>
      </c>
      <c r="F81" s="114" t="s">
        <v>97</v>
      </c>
      <c r="G81" s="89" t="s">
        <v>87</v>
      </c>
      <c r="H81" s="114" t="s">
        <v>97</v>
      </c>
      <c r="I81" s="89" t="s">
        <v>87</v>
      </c>
      <c r="J81" s="114" t="s">
        <v>97</v>
      </c>
      <c r="K81" s="89" t="s">
        <v>87</v>
      </c>
    </row>
    <row r="82" spans="1:11" ht="13.8">
      <c r="A82" s="346" t="s">
        <v>88</v>
      </c>
      <c r="B82" s="347"/>
      <c r="C82" s="348"/>
      <c r="D82" s="95" t="s">
        <v>56</v>
      </c>
      <c r="E82" s="96" t="s">
        <v>89</v>
      </c>
      <c r="F82" s="97">
        <v>10.050000000000001</v>
      </c>
      <c r="G82" s="98">
        <v>10.050000000000001</v>
      </c>
      <c r="H82" s="97">
        <v>10.61</v>
      </c>
      <c r="I82" s="98">
        <v>10.87</v>
      </c>
      <c r="J82" s="97">
        <v>9.8000000000000007</v>
      </c>
      <c r="K82" s="98">
        <v>9.8000000000000007</v>
      </c>
    </row>
    <row r="83" spans="1:11" ht="13.8">
      <c r="A83" s="349"/>
      <c r="B83" s="350"/>
      <c r="C83" s="351"/>
      <c r="D83" s="99" t="s">
        <v>57</v>
      </c>
      <c r="E83" s="100" t="s">
        <v>50</v>
      </c>
      <c r="F83" s="101">
        <v>13.05</v>
      </c>
      <c r="G83" s="102">
        <v>13.05</v>
      </c>
      <c r="H83" s="101">
        <v>13.53</v>
      </c>
      <c r="I83" s="102">
        <v>13.91</v>
      </c>
      <c r="J83" s="101">
        <v>13.11</v>
      </c>
      <c r="K83" s="102">
        <v>13.11</v>
      </c>
    </row>
    <row r="84" spans="1:11" ht="13.8">
      <c r="A84" s="349"/>
      <c r="B84" s="350"/>
      <c r="C84" s="351"/>
      <c r="D84" s="103" t="s">
        <v>90</v>
      </c>
      <c r="E84" s="100" t="s">
        <v>50</v>
      </c>
      <c r="F84" s="101">
        <v>13.82</v>
      </c>
      <c r="G84" s="102">
        <v>13.82</v>
      </c>
      <c r="H84" s="101">
        <v>14.49</v>
      </c>
      <c r="I84" s="102">
        <v>14.87</v>
      </c>
      <c r="J84" s="101">
        <v>13.85</v>
      </c>
      <c r="K84" s="102">
        <v>13.85</v>
      </c>
    </row>
    <row r="85" spans="1:11" ht="13.8">
      <c r="A85" s="352"/>
      <c r="B85" s="353"/>
      <c r="C85" s="354"/>
      <c r="D85" s="104" t="s">
        <v>59</v>
      </c>
      <c r="E85" s="100" t="s">
        <v>50</v>
      </c>
      <c r="F85" s="105">
        <v>16.52</v>
      </c>
      <c r="G85" s="106">
        <v>16.52</v>
      </c>
      <c r="H85" s="105">
        <v>17.11</v>
      </c>
      <c r="I85" s="106">
        <v>17.57</v>
      </c>
      <c r="J85" s="105">
        <v>16.52</v>
      </c>
      <c r="K85" s="106">
        <v>16.52</v>
      </c>
    </row>
    <row r="86" spans="1:11" ht="14.4" thickBot="1">
      <c r="A86" s="355"/>
      <c r="B86" s="356"/>
      <c r="C86" s="357"/>
      <c r="D86" s="107" t="s">
        <v>91</v>
      </c>
      <c r="E86" s="108" t="s">
        <v>50</v>
      </c>
      <c r="F86" s="109">
        <v>16.78</v>
      </c>
      <c r="G86" s="110">
        <v>16.78</v>
      </c>
      <c r="H86" s="109">
        <v>17.34</v>
      </c>
      <c r="I86" s="110">
        <v>17.8</v>
      </c>
      <c r="J86" s="109">
        <v>16.68</v>
      </c>
      <c r="K86" s="110">
        <v>16.68</v>
      </c>
    </row>
    <row r="87" spans="1:11" ht="4.5" customHeight="1" thickBot="1">
      <c r="A87" s="111"/>
      <c r="B87" s="111"/>
      <c r="C87" s="111"/>
      <c r="D87" s="112"/>
      <c r="E87" s="112"/>
      <c r="F87" s="116"/>
      <c r="G87" s="115"/>
      <c r="H87" s="116"/>
      <c r="I87" s="115"/>
      <c r="J87" s="116"/>
      <c r="K87" s="115"/>
    </row>
    <row r="88" spans="1:11" ht="15" customHeight="1" thickBot="1">
      <c r="A88" s="343" t="s">
        <v>108</v>
      </c>
      <c r="B88" s="344"/>
      <c r="C88" s="345"/>
      <c r="D88" s="94" t="s">
        <v>2</v>
      </c>
      <c r="E88" s="89"/>
      <c r="F88" s="338"/>
      <c r="G88" s="339"/>
      <c r="H88" s="338"/>
      <c r="I88" s="339"/>
      <c r="J88" s="338"/>
      <c r="K88" s="339"/>
    </row>
    <row r="89" spans="1:11" ht="13.8">
      <c r="A89" s="346" t="s">
        <v>88</v>
      </c>
      <c r="B89" s="347"/>
      <c r="C89" s="348"/>
      <c r="D89" s="95" t="s">
        <v>49</v>
      </c>
      <c r="E89" s="96" t="s">
        <v>50</v>
      </c>
      <c r="F89" s="97">
        <v>11.1</v>
      </c>
      <c r="G89" s="98">
        <v>11.1</v>
      </c>
      <c r="H89" s="97">
        <v>11.98</v>
      </c>
      <c r="I89" s="98">
        <v>12.28</v>
      </c>
      <c r="J89" s="97">
        <v>11.02</v>
      </c>
      <c r="K89" s="98">
        <v>11.02</v>
      </c>
    </row>
    <row r="90" spans="1:11" ht="13.8">
      <c r="A90" s="349"/>
      <c r="B90" s="350"/>
      <c r="C90" s="351"/>
      <c r="D90" s="99" t="s">
        <v>51</v>
      </c>
      <c r="E90" s="100" t="s">
        <v>52</v>
      </c>
      <c r="F90" s="101">
        <v>15.1</v>
      </c>
      <c r="G90" s="102">
        <v>15.1</v>
      </c>
      <c r="H90" s="101">
        <v>15.5</v>
      </c>
      <c r="I90" s="102">
        <v>15.93</v>
      </c>
      <c r="J90" s="101">
        <v>15.2</v>
      </c>
      <c r="K90" s="102">
        <v>15.2</v>
      </c>
    </row>
    <row r="91" spans="1:11" ht="13.8">
      <c r="A91" s="349"/>
      <c r="B91" s="350"/>
      <c r="C91" s="351"/>
      <c r="D91" s="103" t="s">
        <v>53</v>
      </c>
      <c r="E91" s="100" t="s">
        <v>52</v>
      </c>
      <c r="F91" s="101">
        <v>15.87</v>
      </c>
      <c r="G91" s="102">
        <v>15.87</v>
      </c>
      <c r="H91" s="101">
        <v>16.46</v>
      </c>
      <c r="I91" s="102">
        <v>16.89</v>
      </c>
      <c r="J91" s="101">
        <v>15.94</v>
      </c>
      <c r="K91" s="102">
        <v>15.94</v>
      </c>
    </row>
    <row r="92" spans="1:11" ht="13.8">
      <c r="A92" s="352"/>
      <c r="B92" s="353"/>
      <c r="C92" s="354"/>
      <c r="D92" s="104" t="s">
        <v>72</v>
      </c>
      <c r="E92" s="100" t="s">
        <v>52</v>
      </c>
      <c r="F92" s="105">
        <v>19</v>
      </c>
      <c r="G92" s="106">
        <v>19</v>
      </c>
      <c r="H92" s="105">
        <v>19.440000000000001</v>
      </c>
      <c r="I92" s="106">
        <v>19.96</v>
      </c>
      <c r="J92" s="105">
        <v>19.079999999999998</v>
      </c>
      <c r="K92" s="106">
        <v>19.079999999999998</v>
      </c>
    </row>
    <row r="93" spans="1:11" ht="14.4" thickBot="1">
      <c r="A93" s="355"/>
      <c r="B93" s="356"/>
      <c r="C93" s="357"/>
      <c r="D93" s="107" t="s">
        <v>92</v>
      </c>
      <c r="E93" s="108" t="s">
        <v>52</v>
      </c>
      <c r="F93" s="109">
        <v>19.260000000000002</v>
      </c>
      <c r="G93" s="110">
        <v>19.260000000000002</v>
      </c>
      <c r="H93" s="109">
        <v>19.670000000000002</v>
      </c>
      <c r="I93" s="110">
        <v>20.190000000000001</v>
      </c>
      <c r="J93" s="109">
        <v>19.239999999999998</v>
      </c>
      <c r="K93" s="110">
        <v>19.239999999999998</v>
      </c>
    </row>
    <row r="94" spans="1:11" ht="14.4">
      <c r="A94" s="117"/>
      <c r="B94" s="117"/>
      <c r="C94" s="117"/>
    </row>
    <row r="95" spans="1:11" ht="14.4">
      <c r="A95" s="117"/>
      <c r="B95" s="117"/>
      <c r="C95" s="117"/>
    </row>
    <row r="96" spans="1:11" ht="14.4">
      <c r="A96" s="117"/>
      <c r="B96" s="117"/>
      <c r="C96" s="117"/>
    </row>
    <row r="97" spans="1:3" ht="14.4">
      <c r="A97" s="117"/>
      <c r="B97" s="117"/>
      <c r="C97" s="117"/>
    </row>
    <row r="98" spans="1:3" ht="14.4">
      <c r="A98" s="117"/>
      <c r="B98" s="117"/>
      <c r="C98" s="117"/>
    </row>
    <row r="99" spans="1:3" ht="14.4">
      <c r="A99" s="117"/>
      <c r="B99" s="117"/>
      <c r="C99" s="117"/>
    </row>
    <row r="100" spans="1:3" ht="14.4">
      <c r="A100" s="117"/>
      <c r="B100" s="117"/>
      <c r="C100" s="117"/>
    </row>
    <row r="101" spans="1:3" ht="14.4">
      <c r="A101" s="117"/>
      <c r="B101" s="117"/>
      <c r="C101" s="117"/>
    </row>
    <row r="102" spans="1:3" ht="14.4">
      <c r="A102" s="117"/>
      <c r="B102" s="117"/>
      <c r="C102" s="117"/>
    </row>
    <row r="103" spans="1:3" ht="14.4">
      <c r="A103" s="117"/>
      <c r="B103" s="117"/>
      <c r="C103" s="117"/>
    </row>
    <row r="104" spans="1:3" ht="14.4">
      <c r="A104" s="117"/>
      <c r="B104" s="117"/>
      <c r="C104" s="117"/>
    </row>
  </sheetData>
  <mergeCells count="69">
    <mergeCell ref="J88:K88"/>
    <mergeCell ref="J65:K65"/>
    <mergeCell ref="A89:C93"/>
    <mergeCell ref="A73:C73"/>
    <mergeCell ref="F73:G73"/>
    <mergeCell ref="H73:I73"/>
    <mergeCell ref="J73:K73"/>
    <mergeCell ref="A74:C78"/>
    <mergeCell ref="A80:C81"/>
    <mergeCell ref="D80:D81"/>
    <mergeCell ref="F80:G80"/>
    <mergeCell ref="H80:I80"/>
    <mergeCell ref="J80:K80"/>
    <mergeCell ref="A82:C86"/>
    <mergeCell ref="A88:C88"/>
    <mergeCell ref="F88:G88"/>
    <mergeCell ref="A37:C41"/>
    <mergeCell ref="H88:I88"/>
    <mergeCell ref="A67:C71"/>
    <mergeCell ref="A52:C56"/>
    <mergeCell ref="A58:C58"/>
    <mergeCell ref="F58:G58"/>
    <mergeCell ref="H58:I58"/>
    <mergeCell ref="A65:C66"/>
    <mergeCell ref="D65:D66"/>
    <mergeCell ref="F65:G65"/>
    <mergeCell ref="H65:I65"/>
    <mergeCell ref="J58:K58"/>
    <mergeCell ref="A59:C63"/>
    <mergeCell ref="A43:C43"/>
    <mergeCell ref="F43:G43"/>
    <mergeCell ref="H43:I43"/>
    <mergeCell ref="J43:K43"/>
    <mergeCell ref="A44:C48"/>
    <mergeCell ref="A50:C51"/>
    <mergeCell ref="D50:D51"/>
    <mergeCell ref="F50:G50"/>
    <mergeCell ref="H50:I50"/>
    <mergeCell ref="J50:K50"/>
    <mergeCell ref="A35:C36"/>
    <mergeCell ref="D35:D36"/>
    <mergeCell ref="F35:G35"/>
    <mergeCell ref="H35:I35"/>
    <mergeCell ref="J35:K35"/>
    <mergeCell ref="J28:K28"/>
    <mergeCell ref="A29:C33"/>
    <mergeCell ref="A14:C18"/>
    <mergeCell ref="A20:C21"/>
    <mergeCell ref="D20:D21"/>
    <mergeCell ref="F20:G20"/>
    <mergeCell ref="H20:I20"/>
    <mergeCell ref="J20:K20"/>
    <mergeCell ref="A22:C26"/>
    <mergeCell ref="A28:C28"/>
    <mergeCell ref="F28:G28"/>
    <mergeCell ref="H28:I28"/>
    <mergeCell ref="J13:K13"/>
    <mergeCell ref="A1:D1"/>
    <mergeCell ref="F4:G4"/>
    <mergeCell ref="H4:I4"/>
    <mergeCell ref="J4:K4"/>
    <mergeCell ref="F5:G5"/>
    <mergeCell ref="H5:I5"/>
    <mergeCell ref="J5:K5"/>
    <mergeCell ref="A6:C6"/>
    <mergeCell ref="A7:C11"/>
    <mergeCell ref="A13:C13"/>
    <mergeCell ref="F13:G13"/>
    <mergeCell ref="H13:I13"/>
  </mergeCells>
  <phoneticPr fontId="70"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2F2FD-DA9D-4108-90EE-8565BEF0A7AB}">
  <dimension ref="A1:P11"/>
  <sheetViews>
    <sheetView workbookViewId="0">
      <selection activeCell="C18" sqref="C18"/>
    </sheetView>
  </sheetViews>
  <sheetFormatPr defaultColWidth="10.44140625" defaultRowHeight="14.4"/>
  <cols>
    <col min="1" max="1" width="22.6640625" style="221" customWidth="1"/>
    <col min="2" max="2" width="12.6640625" style="221" customWidth="1"/>
    <col min="3" max="3" width="42.33203125" style="221" customWidth="1"/>
    <col min="4" max="4" width="31" style="221" bestFit="1" customWidth="1"/>
    <col min="5" max="5" width="43" style="221" bestFit="1" customWidth="1"/>
    <col min="6" max="6" width="40.44140625" style="221" customWidth="1"/>
    <col min="7" max="7" width="40.109375" style="221" bestFit="1" customWidth="1"/>
    <col min="8" max="8" width="15.88671875" style="221" bestFit="1" customWidth="1"/>
    <col min="9" max="9" width="13.33203125" style="221" bestFit="1" customWidth="1"/>
    <col min="10" max="10" width="14.44140625" style="221" bestFit="1" customWidth="1"/>
    <col min="11" max="11" width="10" style="221" bestFit="1" customWidth="1"/>
    <col min="12" max="12" width="19.5546875" style="221" bestFit="1" customWidth="1"/>
    <col min="13" max="13" width="14.44140625" style="221" customWidth="1"/>
    <col min="14" max="14" width="27.33203125" style="221" bestFit="1" customWidth="1"/>
    <col min="15" max="15" width="13.5546875" style="221" bestFit="1" customWidth="1"/>
    <col min="16" max="16384" width="10.44140625" style="221"/>
  </cols>
  <sheetData>
    <row r="1" spans="1:16">
      <c r="A1" s="14"/>
      <c r="B1" s="14"/>
      <c r="C1" s="14"/>
      <c r="D1" s="15" t="s">
        <v>13</v>
      </c>
      <c r="E1" s="14"/>
      <c r="F1" s="15"/>
      <c r="G1" s="15"/>
      <c r="H1" s="15"/>
      <c r="I1" s="14"/>
      <c r="J1" s="15"/>
      <c r="K1" s="14"/>
      <c r="L1" s="14"/>
      <c r="M1" s="14"/>
      <c r="N1" s="14"/>
      <c r="O1" s="14"/>
      <c r="P1" s="14"/>
    </row>
    <row r="2" spans="1:16">
      <c r="A2" s="222" t="s">
        <v>15</v>
      </c>
      <c r="B2" s="222" t="s">
        <v>16</v>
      </c>
      <c r="C2" s="223"/>
      <c r="D2" s="222"/>
      <c r="E2" s="26">
        <v>45492</v>
      </c>
      <c r="F2" s="137" t="s">
        <v>32</v>
      </c>
      <c r="G2" s="224" t="s">
        <v>63</v>
      </c>
      <c r="H2" s="16"/>
      <c r="I2" s="287"/>
      <c r="J2" s="288"/>
      <c r="K2" s="288"/>
      <c r="L2" s="288"/>
      <c r="M2" s="288"/>
      <c r="N2" s="288"/>
      <c r="O2" s="288"/>
      <c r="P2" s="289"/>
    </row>
    <row r="3" spans="1:16">
      <c r="A3" s="225" t="s">
        <v>17</v>
      </c>
      <c r="B3" s="222"/>
      <c r="C3" s="226"/>
      <c r="D3" s="227"/>
      <c r="E3" s="28" t="s">
        <v>18</v>
      </c>
      <c r="F3" s="228" t="s">
        <v>577</v>
      </c>
      <c r="G3" s="229" t="s">
        <v>578</v>
      </c>
      <c r="H3" s="17"/>
      <c r="I3" s="287" t="s">
        <v>19</v>
      </c>
      <c r="J3" s="288"/>
      <c r="K3" s="288"/>
      <c r="L3" s="288"/>
      <c r="M3" s="288"/>
      <c r="N3" s="288"/>
      <c r="O3" s="288"/>
      <c r="P3" s="289"/>
    </row>
    <row r="4" spans="1:16" ht="43.2">
      <c r="A4" s="230" t="s">
        <v>20</v>
      </c>
      <c r="B4" s="230" t="s">
        <v>0</v>
      </c>
      <c r="C4" s="230" t="s">
        <v>21</v>
      </c>
      <c r="D4" s="230" t="s">
        <v>22</v>
      </c>
      <c r="E4" s="30" t="s">
        <v>23</v>
      </c>
      <c r="F4" s="30" t="s">
        <v>275</v>
      </c>
      <c r="G4" s="230" t="s">
        <v>275</v>
      </c>
      <c r="H4" s="31" t="s">
        <v>24</v>
      </c>
      <c r="I4" s="290" t="s">
        <v>4</v>
      </c>
      <c r="J4" s="291"/>
      <c r="K4" s="292"/>
      <c r="L4" s="230" t="s">
        <v>25</v>
      </c>
      <c r="M4" s="230" t="s">
        <v>26</v>
      </c>
      <c r="N4" s="230" t="s">
        <v>27</v>
      </c>
      <c r="O4" s="230" t="s">
        <v>28</v>
      </c>
      <c r="P4" s="230" t="s">
        <v>5</v>
      </c>
    </row>
    <row r="5" spans="1:16" ht="28.8">
      <c r="A5" s="231" t="s">
        <v>16</v>
      </c>
      <c r="B5" s="232" t="s">
        <v>16</v>
      </c>
      <c r="C5" s="232"/>
      <c r="D5" s="232"/>
      <c r="E5" s="34"/>
      <c r="F5" s="233" t="s">
        <v>276</v>
      </c>
      <c r="G5" s="234" t="s">
        <v>276</v>
      </c>
      <c r="H5" s="35"/>
      <c r="I5" s="224" t="s">
        <v>6</v>
      </c>
      <c r="J5" s="224" t="s">
        <v>7</v>
      </c>
      <c r="K5" s="224" t="s">
        <v>8</v>
      </c>
      <c r="L5" s="224"/>
      <c r="M5" s="224"/>
      <c r="N5" s="224"/>
      <c r="O5" s="224"/>
      <c r="P5" s="224"/>
    </row>
    <row r="6" spans="1:16">
      <c r="A6" s="293"/>
      <c r="B6" s="294" t="s">
        <v>29</v>
      </c>
      <c r="C6" s="295" t="s">
        <v>30</v>
      </c>
      <c r="D6" s="295" t="s">
        <v>33</v>
      </c>
      <c r="E6" s="236" t="s">
        <v>56</v>
      </c>
      <c r="F6" s="237">
        <v>7.74</v>
      </c>
      <c r="G6" s="238">
        <v>7.9</v>
      </c>
      <c r="H6" s="296" t="s">
        <v>31</v>
      </c>
      <c r="I6" s="235">
        <v>35</v>
      </c>
      <c r="J6" s="235">
        <v>27</v>
      </c>
      <c r="K6" s="235">
        <v>20</v>
      </c>
      <c r="L6" s="235">
        <v>4</v>
      </c>
      <c r="M6" s="239">
        <f t="shared" ref="M6:M11" si="0">(I6*J6*K6)/1000000</f>
        <v>1.89E-2</v>
      </c>
      <c r="N6" s="240">
        <f t="shared" ref="N6:N11" si="1">L6*66/M6</f>
        <v>13968.253968253968</v>
      </c>
      <c r="O6" s="241"/>
      <c r="P6" s="242">
        <f t="shared" ref="P6:P11" si="2">O6/N6</f>
        <v>0</v>
      </c>
    </row>
    <row r="7" spans="1:16">
      <c r="A7" s="293"/>
      <c r="B7" s="294"/>
      <c r="C7" s="295"/>
      <c r="D7" s="295"/>
      <c r="E7" s="236" t="s">
        <v>333</v>
      </c>
      <c r="F7" s="237">
        <v>8.01</v>
      </c>
      <c r="G7" s="238">
        <v>8.17</v>
      </c>
      <c r="H7" s="297"/>
      <c r="I7" s="235">
        <v>35</v>
      </c>
      <c r="J7" s="235">
        <v>27</v>
      </c>
      <c r="K7" s="235">
        <v>20</v>
      </c>
      <c r="L7" s="235">
        <v>4</v>
      </c>
      <c r="M7" s="239">
        <f t="shared" si="0"/>
        <v>1.89E-2</v>
      </c>
      <c r="N7" s="240">
        <f t="shared" si="1"/>
        <v>13968.253968253968</v>
      </c>
      <c r="O7" s="241"/>
      <c r="P7" s="242">
        <f t="shared" si="2"/>
        <v>0</v>
      </c>
    </row>
    <row r="8" spans="1:16">
      <c r="A8" s="293"/>
      <c r="B8" s="294"/>
      <c r="C8" s="295"/>
      <c r="D8" s="295"/>
      <c r="E8" s="236" t="s">
        <v>57</v>
      </c>
      <c r="F8" s="237">
        <v>10.039999999999999</v>
      </c>
      <c r="G8" s="238">
        <v>10.24</v>
      </c>
      <c r="H8" s="297"/>
      <c r="I8" s="235">
        <v>35</v>
      </c>
      <c r="J8" s="235">
        <v>27</v>
      </c>
      <c r="K8" s="235">
        <v>25</v>
      </c>
      <c r="L8" s="235">
        <v>4</v>
      </c>
      <c r="M8" s="239">
        <f t="shared" si="0"/>
        <v>2.3625E-2</v>
      </c>
      <c r="N8" s="240">
        <f t="shared" si="1"/>
        <v>11174.603174603175</v>
      </c>
      <c r="O8" s="241"/>
      <c r="P8" s="242">
        <f t="shared" si="2"/>
        <v>0</v>
      </c>
    </row>
    <row r="9" spans="1:16">
      <c r="A9" s="293"/>
      <c r="B9" s="294"/>
      <c r="C9" s="295"/>
      <c r="D9" s="295"/>
      <c r="E9" s="236" t="s">
        <v>58</v>
      </c>
      <c r="F9" s="237">
        <v>11.19</v>
      </c>
      <c r="G9" s="238">
        <v>11.69</v>
      </c>
      <c r="H9" s="297"/>
      <c r="I9" s="235">
        <v>35</v>
      </c>
      <c r="J9" s="235">
        <v>27</v>
      </c>
      <c r="K9" s="235">
        <v>27</v>
      </c>
      <c r="L9" s="235">
        <v>4</v>
      </c>
      <c r="M9" s="239">
        <f t="shared" si="0"/>
        <v>2.5514999999999999E-2</v>
      </c>
      <c r="N9" s="240">
        <f t="shared" si="1"/>
        <v>10346.854791299236</v>
      </c>
      <c r="O9" s="241"/>
      <c r="P9" s="242">
        <f t="shared" si="2"/>
        <v>0</v>
      </c>
    </row>
    <row r="10" spans="1:16">
      <c r="A10" s="293"/>
      <c r="B10" s="294"/>
      <c r="C10" s="295"/>
      <c r="D10" s="295"/>
      <c r="E10" s="236" t="s">
        <v>59</v>
      </c>
      <c r="F10" s="237">
        <v>13.6</v>
      </c>
      <c r="G10" s="238">
        <v>14.21</v>
      </c>
      <c r="H10" s="297"/>
      <c r="I10" s="235">
        <v>35</v>
      </c>
      <c r="J10" s="235">
        <v>27</v>
      </c>
      <c r="K10" s="235">
        <v>32</v>
      </c>
      <c r="L10" s="235">
        <v>4</v>
      </c>
      <c r="M10" s="239">
        <f t="shared" si="0"/>
        <v>3.024E-2</v>
      </c>
      <c r="N10" s="240">
        <f t="shared" si="1"/>
        <v>8730.1587301587297</v>
      </c>
      <c r="O10" s="241"/>
      <c r="P10" s="242">
        <f t="shared" si="2"/>
        <v>0</v>
      </c>
    </row>
    <row r="11" spans="1:16">
      <c r="A11" s="293"/>
      <c r="B11" s="294"/>
      <c r="C11" s="295"/>
      <c r="D11" s="295"/>
      <c r="E11" s="236" t="s">
        <v>54</v>
      </c>
      <c r="F11" s="237">
        <v>13.6</v>
      </c>
      <c r="G11" s="238">
        <v>14.21</v>
      </c>
      <c r="H11" s="298"/>
      <c r="I11" s="235">
        <v>35</v>
      </c>
      <c r="J11" s="235">
        <v>27</v>
      </c>
      <c r="K11" s="235">
        <v>32</v>
      </c>
      <c r="L11" s="235">
        <v>4</v>
      </c>
      <c r="M11" s="239">
        <f t="shared" si="0"/>
        <v>3.024E-2</v>
      </c>
      <c r="N11" s="240">
        <f t="shared" si="1"/>
        <v>8730.1587301587297</v>
      </c>
      <c r="O11" s="241"/>
      <c r="P11" s="242">
        <f t="shared" si="2"/>
        <v>0</v>
      </c>
    </row>
  </sheetData>
  <mergeCells count="8">
    <mergeCell ref="I2:P2"/>
    <mergeCell ref="I3:P3"/>
    <mergeCell ref="I4:K4"/>
    <mergeCell ref="A6:A11"/>
    <mergeCell ref="B6:B11"/>
    <mergeCell ref="C6:C11"/>
    <mergeCell ref="D6:D11"/>
    <mergeCell ref="H6:H11"/>
  </mergeCells>
  <phoneticPr fontId="7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03"/>
  <sheetViews>
    <sheetView workbookViewId="0">
      <selection activeCell="E124" sqref="E124"/>
    </sheetView>
  </sheetViews>
  <sheetFormatPr defaultRowHeight="13.2"/>
  <cols>
    <col min="1" max="1" width="17.44140625" customWidth="1"/>
  </cols>
  <sheetData>
    <row r="1" spans="1:1" ht="14.4">
      <c r="A1" s="190" t="s">
        <v>334</v>
      </c>
    </row>
    <row r="2" spans="1:1" ht="14.4">
      <c r="A2" s="190"/>
    </row>
    <row r="3" spans="1:1" ht="14.4">
      <c r="A3" s="191" t="s">
        <v>449</v>
      </c>
    </row>
    <row r="4" spans="1:1" ht="14.4">
      <c r="A4" s="190"/>
    </row>
    <row r="5" spans="1:1" ht="14.4">
      <c r="A5" s="192"/>
    </row>
    <row r="6" spans="1:1" ht="15.6">
      <c r="A6" s="193" t="s">
        <v>450</v>
      </c>
    </row>
    <row r="7" spans="1:1" ht="15.6">
      <c r="A7" s="193" t="s">
        <v>451</v>
      </c>
    </row>
    <row r="8" spans="1:1" ht="31.2">
      <c r="A8" s="193" t="s">
        <v>452</v>
      </c>
    </row>
    <row r="9" spans="1:1" ht="43.2">
      <c r="A9" s="192" t="s">
        <v>453</v>
      </c>
    </row>
    <row r="10" spans="1:1" ht="31.2">
      <c r="A10" s="193" t="s">
        <v>454</v>
      </c>
    </row>
    <row r="11" spans="1:1" ht="14.4">
      <c r="A11" s="190"/>
    </row>
    <row r="12" spans="1:1">
      <c r="A12" s="179" t="s">
        <v>455</v>
      </c>
    </row>
    <row r="13" spans="1:1" ht="14.4">
      <c r="A13" s="178" t="s">
        <v>456</v>
      </c>
    </row>
    <row r="14" spans="1:1" ht="14.4">
      <c r="A14" s="178" t="s">
        <v>457</v>
      </c>
    </row>
    <row r="15" spans="1:1" ht="14.4">
      <c r="A15" s="178" t="s">
        <v>458</v>
      </c>
    </row>
    <row r="16" spans="1:1" ht="14.4">
      <c r="A16" s="178" t="s">
        <v>459</v>
      </c>
    </row>
    <row r="17" spans="1:1" ht="14.4">
      <c r="A17" s="145"/>
    </row>
    <row r="18" spans="1:1" ht="14.4">
      <c r="A18" s="173" t="s">
        <v>460</v>
      </c>
    </row>
    <row r="19" spans="1:1" ht="14.4">
      <c r="A19" s="173"/>
    </row>
    <row r="20" spans="1:1" ht="14.4">
      <c r="A20" s="173" t="s">
        <v>461</v>
      </c>
    </row>
    <row r="21" spans="1:1" ht="14.4">
      <c r="A21" s="173"/>
    </row>
    <row r="22" spans="1:1" ht="14.4">
      <c r="A22" s="173" t="s">
        <v>462</v>
      </c>
    </row>
    <row r="23" spans="1:1" ht="14.4">
      <c r="A23" s="173"/>
    </row>
    <row r="24" spans="1:1" ht="14.4">
      <c r="A24" s="173" t="s">
        <v>463</v>
      </c>
    </row>
    <row r="25" spans="1:1" ht="14.4">
      <c r="A25" s="173"/>
    </row>
    <row r="26" spans="1:1" ht="13.8">
      <c r="A26" s="194" t="s">
        <v>464</v>
      </c>
    </row>
    <row r="27" spans="1:1" ht="13.8">
      <c r="A27" s="194" t="s">
        <v>465</v>
      </c>
    </row>
    <row r="28" spans="1:1" ht="13.8">
      <c r="A28" s="194" t="s">
        <v>466</v>
      </c>
    </row>
    <row r="29" spans="1:1" ht="15">
      <c r="A29" s="194" t="s">
        <v>467</v>
      </c>
    </row>
    <row r="30" spans="1:1" ht="13.8">
      <c r="A30" s="194" t="s">
        <v>468</v>
      </c>
    </row>
    <row r="31" spans="1:1" ht="14.4">
      <c r="A31" s="173"/>
    </row>
    <row r="32" spans="1:1" ht="14.4">
      <c r="A32" s="173"/>
    </row>
    <row r="33" spans="1:5" ht="14.4">
      <c r="A33" s="173"/>
    </row>
    <row r="34" spans="1:5">
      <c r="A34" s="179" t="s">
        <v>469</v>
      </c>
    </row>
    <row r="35" spans="1:5" ht="14.4">
      <c r="A35" s="178" t="s">
        <v>470</v>
      </c>
    </row>
    <row r="36" spans="1:5" ht="14.4">
      <c r="A36" s="178" t="s">
        <v>471</v>
      </c>
    </row>
    <row r="37" spans="1:5" ht="14.4">
      <c r="A37" s="178" t="s">
        <v>472</v>
      </c>
    </row>
    <row r="38" spans="1:5" ht="14.4">
      <c r="A38" s="178" t="s">
        <v>459</v>
      </c>
    </row>
    <row r="39" spans="1:5" ht="14.4">
      <c r="A39" s="145"/>
    </row>
    <row r="40" spans="1:5" ht="14.4">
      <c r="A40" s="190" t="s">
        <v>473</v>
      </c>
    </row>
    <row r="41" spans="1:5" ht="14.4">
      <c r="A41" s="190"/>
    </row>
    <row r="42" spans="1:5" ht="14.4">
      <c r="A42" s="190" t="s">
        <v>474</v>
      </c>
    </row>
    <row r="43" spans="1:5" ht="14.4">
      <c r="A43" s="190"/>
    </row>
    <row r="44" spans="1:5" ht="14.4">
      <c r="A44" s="190" t="s">
        <v>475</v>
      </c>
    </row>
    <row r="45" spans="1:5" ht="14.4">
      <c r="A45" s="190"/>
    </row>
    <row r="46" spans="1:5" ht="14.4">
      <c r="A46" s="190" t="s">
        <v>476</v>
      </c>
    </row>
    <row r="47" spans="1:5" ht="15" thickBot="1">
      <c r="A47" s="190"/>
    </row>
    <row r="48" spans="1:5" ht="15" thickBot="1">
      <c r="A48" s="195" t="s">
        <v>477</v>
      </c>
      <c r="B48" s="196" t="s">
        <v>23</v>
      </c>
      <c r="C48" s="196" t="s">
        <v>112</v>
      </c>
      <c r="D48" s="197" t="s">
        <v>478</v>
      </c>
      <c r="E48" s="196" t="s">
        <v>479</v>
      </c>
    </row>
    <row r="49" spans="1:5" ht="15" thickBot="1">
      <c r="A49" s="198" t="s">
        <v>480</v>
      </c>
      <c r="B49" s="199" t="s">
        <v>481</v>
      </c>
      <c r="C49" s="200">
        <v>900</v>
      </c>
      <c r="D49" s="201">
        <v>1000</v>
      </c>
      <c r="E49" s="199" t="s">
        <v>482</v>
      </c>
    </row>
    <row r="50" spans="1:5" ht="15" thickBot="1">
      <c r="A50" s="202" t="s">
        <v>483</v>
      </c>
      <c r="B50" s="199" t="s">
        <v>481</v>
      </c>
      <c r="C50" s="200">
        <v>900</v>
      </c>
      <c r="D50" s="201">
        <v>1000</v>
      </c>
      <c r="E50" s="199" t="s">
        <v>484</v>
      </c>
    </row>
    <row r="51" spans="1:5" ht="15" thickBot="1">
      <c r="A51" s="203" t="s">
        <v>485</v>
      </c>
      <c r="B51" s="199" t="s">
        <v>481</v>
      </c>
      <c r="C51" s="200">
        <v>900</v>
      </c>
      <c r="D51" s="201">
        <v>1000</v>
      </c>
      <c r="E51" s="199" t="s">
        <v>486</v>
      </c>
    </row>
    <row r="52" spans="1:5" ht="15" thickBot="1">
      <c r="A52" s="203" t="s">
        <v>487</v>
      </c>
      <c r="B52" s="199" t="s">
        <v>481</v>
      </c>
      <c r="C52" s="200">
        <v>900</v>
      </c>
      <c r="D52" s="201">
        <v>1000</v>
      </c>
      <c r="E52" s="199" t="s">
        <v>488</v>
      </c>
    </row>
    <row r="53" spans="1:5" ht="15" thickBot="1">
      <c r="A53" s="204" t="s">
        <v>489</v>
      </c>
      <c r="B53" s="199" t="s">
        <v>481</v>
      </c>
      <c r="C53" s="200">
        <v>1300</v>
      </c>
      <c r="D53" s="201">
        <v>1300</v>
      </c>
      <c r="E53" s="199" t="s">
        <v>490</v>
      </c>
    </row>
    <row r="54" spans="1:5" ht="15" thickBot="1">
      <c r="A54" s="202" t="s">
        <v>491</v>
      </c>
      <c r="B54" s="199" t="s">
        <v>481</v>
      </c>
      <c r="C54" s="200">
        <v>900</v>
      </c>
      <c r="D54" s="201">
        <v>1000</v>
      </c>
      <c r="E54" s="199" t="s">
        <v>492</v>
      </c>
    </row>
    <row r="55" spans="1:5" ht="15" thickBot="1">
      <c r="A55" s="204" t="s">
        <v>493</v>
      </c>
      <c r="B55" s="199" t="s">
        <v>494</v>
      </c>
      <c r="C55" s="200">
        <v>900</v>
      </c>
      <c r="D55" s="201">
        <v>1000</v>
      </c>
      <c r="E55" s="205"/>
    </row>
    <row r="56" spans="1:5" ht="15" thickBot="1">
      <c r="A56" s="204" t="s">
        <v>495</v>
      </c>
      <c r="B56" s="199" t="s">
        <v>494</v>
      </c>
      <c r="C56" s="200">
        <v>900</v>
      </c>
      <c r="D56" s="201">
        <v>1000</v>
      </c>
      <c r="E56" s="205"/>
    </row>
    <row r="57" spans="1:5" ht="15" thickBot="1">
      <c r="A57" s="206" t="s">
        <v>496</v>
      </c>
      <c r="B57" s="199" t="s">
        <v>494</v>
      </c>
      <c r="C57" s="200">
        <v>900</v>
      </c>
      <c r="D57" s="201">
        <v>1000</v>
      </c>
      <c r="E57" s="205"/>
    </row>
    <row r="58" spans="1:5" ht="15" thickBot="1">
      <c r="A58" s="204" t="s">
        <v>487</v>
      </c>
      <c r="B58" s="199" t="s">
        <v>494</v>
      </c>
      <c r="C58" s="200">
        <v>900</v>
      </c>
      <c r="D58" s="201">
        <v>1000</v>
      </c>
      <c r="E58" s="205"/>
    </row>
    <row r="59" spans="1:5" ht="15" thickBot="1">
      <c r="A59" s="204" t="s">
        <v>497</v>
      </c>
      <c r="B59" s="199" t="s">
        <v>494</v>
      </c>
      <c r="C59" s="200">
        <v>1300</v>
      </c>
      <c r="D59" s="201">
        <v>1300</v>
      </c>
      <c r="E59" s="205"/>
    </row>
    <row r="60" spans="1:5" ht="15" thickBot="1">
      <c r="A60" s="207"/>
      <c r="B60" s="205"/>
      <c r="C60" s="208">
        <v>10700</v>
      </c>
      <c r="D60" s="209">
        <v>11600</v>
      </c>
      <c r="E60" s="205"/>
    </row>
    <row r="62" spans="1:5" ht="14.4">
      <c r="A62" s="190" t="s">
        <v>498</v>
      </c>
    </row>
    <row r="63" spans="1:5" ht="14.4">
      <c r="A63" s="190"/>
    </row>
    <row r="64" spans="1:5" ht="14.4">
      <c r="A64" s="190" t="s">
        <v>499</v>
      </c>
    </row>
    <row r="65" spans="1:1" ht="14.4">
      <c r="A65" s="190"/>
    </row>
    <row r="66" spans="1:1" ht="14.4">
      <c r="A66" s="190" t="s">
        <v>500</v>
      </c>
    </row>
    <row r="67" spans="1:1" ht="14.4">
      <c r="A67" s="190"/>
    </row>
    <row r="68" spans="1:1" ht="14.4">
      <c r="A68" s="192"/>
    </row>
    <row r="69" spans="1:1" ht="15.6">
      <c r="A69" s="193" t="s">
        <v>450</v>
      </c>
    </row>
    <row r="70" spans="1:1" ht="15.6">
      <c r="A70" s="193" t="s">
        <v>451</v>
      </c>
    </row>
    <row r="71" spans="1:1" ht="31.2">
      <c r="A71" s="193" t="s">
        <v>452</v>
      </c>
    </row>
    <row r="72" spans="1:1" ht="43.2">
      <c r="A72" s="192" t="s">
        <v>453</v>
      </c>
    </row>
    <row r="73" spans="1:1" ht="31.2">
      <c r="A73" s="193" t="s">
        <v>454</v>
      </c>
    </row>
    <row r="74" spans="1:1" ht="14.4">
      <c r="A74" s="190"/>
    </row>
    <row r="75" spans="1:1">
      <c r="A75" s="179" t="s">
        <v>455</v>
      </c>
    </row>
    <row r="76" spans="1:1" ht="14.4">
      <c r="A76" s="178" t="s">
        <v>501</v>
      </c>
    </row>
    <row r="77" spans="1:1" ht="14.4">
      <c r="A77" s="178" t="s">
        <v>502</v>
      </c>
    </row>
    <row r="78" spans="1:1" ht="14.4">
      <c r="A78" s="178" t="s">
        <v>503</v>
      </c>
    </row>
    <row r="79" spans="1:1" ht="14.4">
      <c r="A79" s="178" t="s">
        <v>504</v>
      </c>
    </row>
    <row r="80" spans="1:1" ht="14.4">
      <c r="A80" s="145"/>
    </row>
    <row r="81" spans="1:1" ht="14.4">
      <c r="A81" s="145" t="s">
        <v>505</v>
      </c>
    </row>
    <row r="82" spans="1:1" ht="14.4">
      <c r="A82" s="145"/>
    </row>
    <row r="83" spans="1:1" ht="14.4">
      <c r="A83" s="145" t="s">
        <v>506</v>
      </c>
    </row>
    <row r="84" spans="1:1" ht="14.4">
      <c r="A84" s="145"/>
    </row>
    <row r="85" spans="1:1" ht="14.4">
      <c r="A85" s="145" t="s">
        <v>463</v>
      </c>
    </row>
    <row r="86" spans="1:1" ht="14.4">
      <c r="A86" s="145" t="s">
        <v>507</v>
      </c>
    </row>
    <row r="87" spans="1:1" ht="14.4">
      <c r="A87" s="145"/>
    </row>
    <row r="88" spans="1:1">
      <c r="A88" s="179" t="s">
        <v>508</v>
      </c>
    </row>
    <row r="89" spans="1:1" ht="14.4">
      <c r="A89" s="145" t="s">
        <v>509</v>
      </c>
    </row>
    <row r="90" spans="1:1" ht="14.4">
      <c r="A90" s="145" t="s">
        <v>510</v>
      </c>
    </row>
    <row r="91" spans="1:1" ht="14.4">
      <c r="A91" s="145"/>
    </row>
    <row r="92" spans="1:1" ht="14.4">
      <c r="A92" s="145" t="s">
        <v>511</v>
      </c>
    </row>
    <row r="93" spans="1:1" ht="14.4">
      <c r="A93" s="145"/>
    </row>
    <row r="94" spans="1:1" ht="14.4">
      <c r="A94" s="145" t="s">
        <v>507</v>
      </c>
    </row>
    <row r="95" spans="1:1" ht="14.4">
      <c r="A95" s="145"/>
    </row>
    <row r="96" spans="1:1" ht="14.4">
      <c r="A96" s="145"/>
    </row>
    <row r="97" spans="1:4" ht="14.4">
      <c r="A97" s="145"/>
    </row>
    <row r="98" spans="1:4">
      <c r="A98" s="179" t="s">
        <v>512</v>
      </c>
    </row>
    <row r="99" spans="1:4" ht="14.4">
      <c r="A99" s="145" t="s">
        <v>509</v>
      </c>
    </row>
    <row r="100" spans="1:4" ht="14.4">
      <c r="A100" s="190" t="s">
        <v>513</v>
      </c>
    </row>
    <row r="101" spans="1:4" ht="14.4">
      <c r="A101" s="190"/>
    </row>
    <row r="102" spans="1:4" ht="14.4">
      <c r="A102" s="190" t="s">
        <v>514</v>
      </c>
    </row>
    <row r="103" spans="1:4" ht="14.4">
      <c r="A103" s="190"/>
    </row>
    <row r="104" spans="1:4" ht="14.4">
      <c r="A104" s="190" t="s">
        <v>515</v>
      </c>
    </row>
    <row r="105" spans="1:4" ht="14.4">
      <c r="A105" s="190"/>
    </row>
    <row r="106" spans="1:4" ht="14.4">
      <c r="A106" s="190" t="s">
        <v>516</v>
      </c>
    </row>
    <row r="107" spans="1:4" ht="14.4">
      <c r="A107" s="190"/>
    </row>
    <row r="108" spans="1:4" ht="14.4">
      <c r="A108" s="190" t="s">
        <v>517</v>
      </c>
    </row>
    <row r="109" spans="1:4" ht="15" thickBot="1">
      <c r="A109" s="190"/>
    </row>
    <row r="110" spans="1:4" ht="15" thickBot="1">
      <c r="A110" s="195" t="s">
        <v>477</v>
      </c>
      <c r="B110" s="196" t="s">
        <v>23</v>
      </c>
      <c r="C110" s="196" t="s">
        <v>112</v>
      </c>
      <c r="D110" s="196" t="s">
        <v>479</v>
      </c>
    </row>
    <row r="111" spans="1:4" ht="15" thickBot="1">
      <c r="A111" s="203" t="s">
        <v>480</v>
      </c>
      <c r="B111" s="199" t="s">
        <v>481</v>
      </c>
      <c r="C111" s="200">
        <v>900</v>
      </c>
      <c r="D111" s="199" t="s">
        <v>482</v>
      </c>
    </row>
    <row r="112" spans="1:4" ht="15" thickBot="1">
      <c r="A112" s="202" t="s">
        <v>483</v>
      </c>
      <c r="B112" s="199" t="s">
        <v>481</v>
      </c>
      <c r="C112" s="200">
        <v>900</v>
      </c>
      <c r="D112" s="199" t="s">
        <v>484</v>
      </c>
    </row>
    <row r="113" spans="1:4" ht="15" thickBot="1">
      <c r="A113" s="203" t="s">
        <v>485</v>
      </c>
      <c r="B113" s="199" t="s">
        <v>481</v>
      </c>
      <c r="C113" s="200">
        <v>900</v>
      </c>
      <c r="D113" s="199" t="s">
        <v>486</v>
      </c>
    </row>
    <row r="114" spans="1:4" ht="15" thickBot="1">
      <c r="A114" s="203" t="s">
        <v>487</v>
      </c>
      <c r="B114" s="199" t="s">
        <v>481</v>
      </c>
      <c r="C114" s="200">
        <v>900</v>
      </c>
      <c r="D114" s="199" t="s">
        <v>488</v>
      </c>
    </row>
    <row r="115" spans="1:4" ht="15" thickBot="1">
      <c r="A115" s="204" t="s">
        <v>489</v>
      </c>
      <c r="B115" s="199" t="s">
        <v>481</v>
      </c>
      <c r="C115" s="200">
        <v>1300</v>
      </c>
      <c r="D115" s="199" t="s">
        <v>490</v>
      </c>
    </row>
    <row r="116" spans="1:4" ht="15" thickBot="1">
      <c r="A116" s="202" t="s">
        <v>491</v>
      </c>
      <c r="B116" s="199" t="s">
        <v>481</v>
      </c>
      <c r="C116" s="200">
        <v>900</v>
      </c>
      <c r="D116" s="199" t="s">
        <v>492</v>
      </c>
    </row>
    <row r="117" spans="1:4" ht="15" thickBot="1">
      <c r="A117" s="204" t="s">
        <v>493</v>
      </c>
      <c r="B117" s="199" t="s">
        <v>494</v>
      </c>
      <c r="C117" s="200">
        <v>900</v>
      </c>
      <c r="D117" s="205"/>
    </row>
    <row r="118" spans="1:4" ht="15" thickBot="1">
      <c r="A118" s="204" t="s">
        <v>495</v>
      </c>
      <c r="B118" s="199" t="s">
        <v>494</v>
      </c>
      <c r="C118" s="200">
        <v>900</v>
      </c>
      <c r="D118" s="205"/>
    </row>
    <row r="119" spans="1:4" ht="15" thickBot="1">
      <c r="A119" s="206" t="s">
        <v>496</v>
      </c>
      <c r="B119" s="199" t="s">
        <v>494</v>
      </c>
      <c r="C119" s="200">
        <v>900</v>
      </c>
      <c r="D119" s="205"/>
    </row>
    <row r="120" spans="1:4" ht="15" thickBot="1">
      <c r="A120" s="204" t="s">
        <v>487</v>
      </c>
      <c r="B120" s="199" t="s">
        <v>494</v>
      </c>
      <c r="C120" s="200">
        <v>900</v>
      </c>
      <c r="D120" s="205"/>
    </row>
    <row r="121" spans="1:4" ht="15" thickBot="1">
      <c r="A121" s="204" t="s">
        <v>497</v>
      </c>
      <c r="B121" s="199" t="s">
        <v>494</v>
      </c>
      <c r="C121" s="200">
        <v>1300</v>
      </c>
      <c r="D121" s="205"/>
    </row>
    <row r="122" spans="1:4" ht="15" thickBot="1">
      <c r="A122" s="207"/>
      <c r="B122" s="205"/>
      <c r="C122" s="208">
        <v>10700</v>
      </c>
      <c r="D122" s="205"/>
    </row>
    <row r="123" spans="1:4" ht="14.4">
      <c r="A123" s="190"/>
    </row>
    <row r="124" spans="1:4" ht="14.4">
      <c r="A124" s="190"/>
    </row>
    <row r="125" spans="1:4" ht="14.4">
      <c r="A125" s="190" t="s">
        <v>498</v>
      </c>
    </row>
    <row r="126" spans="1:4" ht="14.4">
      <c r="A126" s="190"/>
    </row>
    <row r="127" spans="1:4" ht="14.4">
      <c r="A127" s="190" t="s">
        <v>518</v>
      </c>
    </row>
    <row r="128" spans="1:4" ht="14.4">
      <c r="A128" s="190"/>
    </row>
    <row r="129" spans="1:1" ht="14.4">
      <c r="A129" s="190" t="s">
        <v>519</v>
      </c>
    </row>
    <row r="130" spans="1:1" ht="14.4">
      <c r="A130" s="190"/>
    </row>
    <row r="131" spans="1:1" ht="14.4">
      <c r="A131" s="190"/>
    </row>
    <row r="132" spans="1:1" ht="14.4">
      <c r="A132" s="192"/>
    </row>
    <row r="133" spans="1:1" ht="15.6">
      <c r="A133" s="193" t="s">
        <v>450</v>
      </c>
    </row>
    <row r="134" spans="1:1" ht="15.6">
      <c r="A134" s="193" t="s">
        <v>451</v>
      </c>
    </row>
    <row r="135" spans="1:1" ht="31.2">
      <c r="A135" s="193" t="s">
        <v>452</v>
      </c>
    </row>
    <row r="136" spans="1:1" ht="43.2">
      <c r="A136" s="192" t="s">
        <v>453</v>
      </c>
    </row>
    <row r="137" spans="1:1" ht="31.2">
      <c r="A137" s="193" t="s">
        <v>454</v>
      </c>
    </row>
    <row r="138" spans="1:1" ht="14.4">
      <c r="A138" s="190"/>
    </row>
    <row r="139" spans="1:1">
      <c r="A139" s="179" t="s">
        <v>455</v>
      </c>
    </row>
    <row r="140" spans="1:1" ht="14.4">
      <c r="A140" s="178" t="s">
        <v>520</v>
      </c>
    </row>
    <row r="141" spans="1:1" ht="14.4">
      <c r="A141" s="178" t="s">
        <v>521</v>
      </c>
    </row>
    <row r="142" spans="1:1" ht="14.4">
      <c r="A142" s="178" t="s">
        <v>503</v>
      </c>
    </row>
    <row r="143" spans="1:1" ht="14.4">
      <c r="A143" s="178" t="s">
        <v>522</v>
      </c>
    </row>
    <row r="144" spans="1:1" ht="14.4">
      <c r="A144" s="145"/>
    </row>
    <row r="145" spans="1:3" ht="14.4">
      <c r="A145" s="173" t="s">
        <v>460</v>
      </c>
    </row>
    <row r="146" spans="1:3" ht="14.4">
      <c r="A146" s="173"/>
    </row>
    <row r="147" spans="1:3" ht="14.4">
      <c r="A147" s="173" t="s">
        <v>523</v>
      </c>
    </row>
    <row r="148" spans="1:3" ht="14.4">
      <c r="A148" s="145"/>
    </row>
    <row r="149" spans="1:3" ht="14.4">
      <c r="A149" s="210" t="s">
        <v>524</v>
      </c>
    </row>
    <row r="150" spans="1:3" ht="14.4">
      <c r="A150" s="145"/>
    </row>
    <row r="151" spans="1:3" ht="14.4">
      <c r="A151" s="145" t="s">
        <v>480</v>
      </c>
      <c r="B151" s="211" t="s">
        <v>481</v>
      </c>
      <c r="C151" s="212">
        <v>900</v>
      </c>
    </row>
    <row r="152" spans="1:3" ht="14.4">
      <c r="A152" s="145" t="s">
        <v>483</v>
      </c>
      <c r="B152" s="211" t="s">
        <v>481</v>
      </c>
      <c r="C152" s="212">
        <v>900</v>
      </c>
    </row>
    <row r="153" spans="1:3" ht="14.4">
      <c r="A153" s="213" t="s">
        <v>485</v>
      </c>
      <c r="B153" s="211" t="s">
        <v>481</v>
      </c>
      <c r="C153" s="212">
        <v>900</v>
      </c>
    </row>
    <row r="154" spans="1:3" ht="14.4">
      <c r="A154" s="211" t="s">
        <v>487</v>
      </c>
      <c r="B154" s="211" t="s">
        <v>481</v>
      </c>
      <c r="C154" s="212">
        <v>900</v>
      </c>
    </row>
    <row r="155" spans="1:3" ht="14.4">
      <c r="A155" s="211" t="s">
        <v>489</v>
      </c>
      <c r="B155" s="211" t="s">
        <v>481</v>
      </c>
      <c r="C155" s="212">
        <v>1300</v>
      </c>
    </row>
    <row r="156" spans="1:3" ht="14.4">
      <c r="A156" s="211" t="s">
        <v>491</v>
      </c>
      <c r="B156" s="211" t="s">
        <v>481</v>
      </c>
      <c r="C156" s="212">
        <v>900</v>
      </c>
    </row>
    <row r="157" spans="1:3" ht="14.4">
      <c r="A157" s="145" t="s">
        <v>493</v>
      </c>
      <c r="B157" s="211" t="s">
        <v>494</v>
      </c>
      <c r="C157" s="212">
        <v>900</v>
      </c>
    </row>
    <row r="158" spans="1:3" ht="14.4">
      <c r="A158" s="145" t="s">
        <v>495</v>
      </c>
      <c r="B158" s="211" t="s">
        <v>494</v>
      </c>
      <c r="C158" s="212">
        <v>900</v>
      </c>
    </row>
    <row r="159" spans="1:3" ht="14.4">
      <c r="A159" s="213" t="s">
        <v>496</v>
      </c>
      <c r="B159" s="211" t="s">
        <v>494</v>
      </c>
      <c r="C159" s="212">
        <v>900</v>
      </c>
    </row>
    <row r="160" spans="1:3" ht="14.4">
      <c r="A160" s="211" t="s">
        <v>487</v>
      </c>
      <c r="B160" s="211" t="s">
        <v>494</v>
      </c>
      <c r="C160" s="212">
        <v>900</v>
      </c>
    </row>
    <row r="161" spans="1:3" ht="14.4">
      <c r="A161" s="211" t="s">
        <v>497</v>
      </c>
      <c r="B161" s="211" t="s">
        <v>494</v>
      </c>
      <c r="C161" s="212">
        <v>1300</v>
      </c>
    </row>
    <row r="162" spans="1:3" ht="14.4">
      <c r="A162" s="145"/>
    </row>
    <row r="163" spans="1:3" ht="14.4">
      <c r="A163" s="145" t="s">
        <v>525</v>
      </c>
    </row>
    <row r="164" spans="1:3" ht="14.4">
      <c r="A164" s="173"/>
    </row>
    <row r="165" spans="1:3" ht="13.8">
      <c r="A165" s="194" t="s">
        <v>464</v>
      </c>
    </row>
    <row r="166" spans="1:3" ht="13.8">
      <c r="A166" s="194" t="s">
        <v>465</v>
      </c>
    </row>
    <row r="167" spans="1:3" ht="13.8">
      <c r="A167" s="194" t="s">
        <v>466</v>
      </c>
    </row>
    <row r="168" spans="1:3" ht="15">
      <c r="A168" s="194" t="s">
        <v>467</v>
      </c>
    </row>
    <row r="169" spans="1:3" ht="13.8">
      <c r="A169" s="194" t="s">
        <v>468</v>
      </c>
    </row>
    <row r="170" spans="1:3" ht="14.4">
      <c r="A170" s="173"/>
    </row>
    <row r="171" spans="1:3" ht="14.4">
      <c r="A171" s="173"/>
    </row>
    <row r="172" spans="1:3">
      <c r="A172" s="179" t="s">
        <v>526</v>
      </c>
    </row>
    <row r="173" spans="1:3" ht="14.4">
      <c r="A173" s="178" t="s">
        <v>527</v>
      </c>
    </row>
    <row r="174" spans="1:3">
      <c r="A174" s="179" t="s">
        <v>528</v>
      </c>
    </row>
    <row r="175" spans="1:3" ht="14.4">
      <c r="A175" s="178" t="s">
        <v>529</v>
      </c>
    </row>
    <row r="176" spans="1:3" ht="14.4">
      <c r="A176" s="178" t="s">
        <v>530</v>
      </c>
    </row>
    <row r="177" spans="1:1" ht="14.4">
      <c r="A177" s="145"/>
    </row>
    <row r="178" spans="1:1">
      <c r="A178" s="80"/>
    </row>
    <row r="179" spans="1:1" ht="14.4">
      <c r="A179" s="145" t="s">
        <v>531</v>
      </c>
    </row>
    <row r="180" spans="1:1">
      <c r="A180" s="80"/>
    </row>
    <row r="181" spans="1:1" ht="14.4">
      <c r="A181" s="145" t="s">
        <v>532</v>
      </c>
    </row>
    <row r="182" spans="1:1">
      <c r="A182" s="80"/>
    </row>
    <row r="183" spans="1:1" ht="14.4">
      <c r="A183" s="145" t="s">
        <v>533</v>
      </c>
    </row>
    <row r="184" spans="1:1" ht="14.4">
      <c r="A184" s="145" t="s">
        <v>534</v>
      </c>
    </row>
    <row r="185" spans="1:1">
      <c r="A185" s="80"/>
    </row>
    <row r="186" spans="1:1">
      <c r="A186" s="80"/>
    </row>
    <row r="187" spans="1:1">
      <c r="A187" s="80"/>
    </row>
    <row r="188" spans="1:1">
      <c r="A188" s="80"/>
    </row>
    <row r="189" spans="1:1" ht="14.4">
      <c r="A189" s="214" t="s">
        <v>535</v>
      </c>
    </row>
    <row r="190" spans="1:1" ht="14.4">
      <c r="A190" s="145" t="s">
        <v>536</v>
      </c>
    </row>
    <row r="191" spans="1:1">
      <c r="A191" s="179" t="s">
        <v>537</v>
      </c>
    </row>
    <row r="192" spans="1:1">
      <c r="A192" s="179" t="s">
        <v>538</v>
      </c>
    </row>
    <row r="193" spans="1:1" ht="14.4">
      <c r="A193" s="178" t="s">
        <v>539</v>
      </c>
    </row>
    <row r="194" spans="1:1" ht="14.4">
      <c r="A194" s="178" t="s">
        <v>540</v>
      </c>
    </row>
    <row r="195" spans="1:1" ht="14.4">
      <c r="A195" s="178" t="s">
        <v>541</v>
      </c>
    </row>
    <row r="196" spans="1:1" ht="14.4">
      <c r="A196" s="145" t="s">
        <v>460</v>
      </c>
    </row>
    <row r="197" spans="1:1" ht="14.4">
      <c r="A197" s="145"/>
    </row>
    <row r="198" spans="1:1" ht="14.4">
      <c r="A198" s="145" t="s">
        <v>542</v>
      </c>
    </row>
    <row r="199" spans="1:1" ht="14.4">
      <c r="A199" s="145"/>
    </row>
    <row r="200" spans="1:1" ht="14.4">
      <c r="A200" s="145" t="s">
        <v>507</v>
      </c>
    </row>
    <row r="201" spans="1:1">
      <c r="A201" s="179" t="s">
        <v>543</v>
      </c>
    </row>
    <row r="202" spans="1:1" ht="14.4">
      <c r="A202" s="145" t="s">
        <v>509</v>
      </c>
    </row>
    <row r="203" spans="1:1" ht="14.4">
      <c r="A203" s="190" t="s">
        <v>513</v>
      </c>
    </row>
    <row r="204" spans="1:1" ht="14.4">
      <c r="A204" s="190"/>
    </row>
    <row r="205" spans="1:1" ht="14.4">
      <c r="A205" s="190" t="s">
        <v>544</v>
      </c>
    </row>
    <row r="206" spans="1:1" ht="14.4">
      <c r="A206" s="190"/>
    </row>
    <row r="207" spans="1:1" ht="14.4">
      <c r="A207" s="190" t="s">
        <v>500</v>
      </c>
    </row>
    <row r="208" spans="1:1" ht="14.4">
      <c r="A208" s="190"/>
    </row>
    <row r="209" spans="1:1" ht="14.4">
      <c r="A209" s="192"/>
    </row>
    <row r="210" spans="1:1" ht="15.6">
      <c r="A210" s="193" t="s">
        <v>450</v>
      </c>
    </row>
    <row r="211" spans="1:1" ht="15.6">
      <c r="A211" s="193" t="s">
        <v>451</v>
      </c>
    </row>
    <row r="212" spans="1:1" ht="31.2">
      <c r="A212" s="193" t="s">
        <v>452</v>
      </c>
    </row>
    <row r="213" spans="1:1" ht="43.2">
      <c r="A213" s="192" t="s">
        <v>453</v>
      </c>
    </row>
    <row r="214" spans="1:1" ht="31.2">
      <c r="A214" s="193" t="s">
        <v>454</v>
      </c>
    </row>
    <row r="215" spans="1:1" ht="14.4">
      <c r="A215" s="190"/>
    </row>
    <row r="216" spans="1:1">
      <c r="A216" s="179" t="s">
        <v>455</v>
      </c>
    </row>
    <row r="217" spans="1:1" ht="14.4">
      <c r="A217" s="178" t="s">
        <v>545</v>
      </c>
    </row>
    <row r="218" spans="1:1" ht="14.4">
      <c r="A218" s="178" t="s">
        <v>546</v>
      </c>
    </row>
    <row r="219" spans="1:1" ht="14.4">
      <c r="A219" s="178" t="s">
        <v>547</v>
      </c>
    </row>
    <row r="220" spans="1:1" ht="14.4">
      <c r="A220" s="178" t="s">
        <v>548</v>
      </c>
    </row>
    <row r="221" spans="1:1" ht="14.4">
      <c r="A221" s="145"/>
    </row>
    <row r="222" spans="1:1" ht="14.4">
      <c r="A222" s="173" t="s">
        <v>334</v>
      </c>
    </row>
    <row r="223" spans="1:1" ht="14.4">
      <c r="A223" s="173"/>
    </row>
    <row r="224" spans="1:1" ht="14.4">
      <c r="A224" s="173" t="s">
        <v>549</v>
      </c>
    </row>
    <row r="225" spans="1:1" ht="14.4">
      <c r="A225" s="173"/>
    </row>
    <row r="226" spans="1:1" ht="14.4">
      <c r="A226" s="215" t="s">
        <v>550</v>
      </c>
    </row>
    <row r="227" spans="1:1" ht="14.4">
      <c r="A227" s="215" t="s">
        <v>551</v>
      </c>
    </row>
    <row r="228" spans="1:1" ht="14.4">
      <c r="A228" s="173"/>
    </row>
    <row r="229" spans="1:1" ht="14.4">
      <c r="A229" s="173" t="s">
        <v>463</v>
      </c>
    </row>
    <row r="230" spans="1:1" ht="14.4">
      <c r="A230" s="173"/>
    </row>
    <row r="231" spans="1:1" ht="13.8">
      <c r="A231" s="194" t="s">
        <v>464</v>
      </c>
    </row>
    <row r="232" spans="1:1" ht="13.8">
      <c r="A232" s="194" t="s">
        <v>465</v>
      </c>
    </row>
    <row r="233" spans="1:1" ht="13.8">
      <c r="A233" s="194" t="s">
        <v>466</v>
      </c>
    </row>
    <row r="234" spans="1:1" ht="15">
      <c r="A234" s="194" t="s">
        <v>467</v>
      </c>
    </row>
    <row r="235" spans="1:1" ht="13.8">
      <c r="A235" s="194" t="s">
        <v>468</v>
      </c>
    </row>
    <row r="236" spans="1:1" ht="14.4">
      <c r="A236" s="173"/>
    </row>
    <row r="237" spans="1:1" ht="14.4">
      <c r="A237" s="173"/>
    </row>
    <row r="238" spans="1:1" ht="14.4">
      <c r="A238" s="173"/>
    </row>
    <row r="239" spans="1:1">
      <c r="A239" s="179" t="s">
        <v>386</v>
      </c>
    </row>
    <row r="240" spans="1:1" ht="14.4">
      <c r="A240" s="178" t="s">
        <v>552</v>
      </c>
    </row>
    <row r="241" spans="1:1">
      <c r="A241" s="179" t="s">
        <v>528</v>
      </c>
    </row>
    <row r="242" spans="1:1" ht="14.4">
      <c r="A242" s="178" t="s">
        <v>553</v>
      </c>
    </row>
    <row r="243" spans="1:1" ht="14.4">
      <c r="A243" s="178" t="s">
        <v>548</v>
      </c>
    </row>
    <row r="244" spans="1:1" ht="14.4">
      <c r="A244" s="145"/>
    </row>
    <row r="245" spans="1:1" ht="14.4">
      <c r="A245" s="145" t="s">
        <v>473</v>
      </c>
    </row>
    <row r="246" spans="1:1" ht="14.4">
      <c r="A246" s="145"/>
    </row>
    <row r="247" spans="1:1" ht="14.4">
      <c r="A247" s="145" t="s">
        <v>554</v>
      </c>
    </row>
    <row r="248" spans="1:1" ht="14.4">
      <c r="A248" s="145"/>
    </row>
    <row r="249" spans="1:1" ht="14.4">
      <c r="A249" s="145" t="s">
        <v>398</v>
      </c>
    </row>
    <row r="250" spans="1:1" ht="14.4">
      <c r="A250" s="145" t="s">
        <v>118</v>
      </c>
    </row>
    <row r="251" spans="1:1" ht="14.4">
      <c r="A251" s="145"/>
    </row>
    <row r="252" spans="1:1">
      <c r="A252" s="179" t="s">
        <v>526</v>
      </c>
    </row>
    <row r="253" spans="1:1" ht="14.4">
      <c r="A253" s="178" t="s">
        <v>555</v>
      </c>
    </row>
    <row r="254" spans="1:1">
      <c r="A254" s="179" t="s">
        <v>528</v>
      </c>
    </row>
    <row r="255" spans="1:1" ht="14.4">
      <c r="A255" s="178" t="s">
        <v>556</v>
      </c>
    </row>
    <row r="256" spans="1:1" ht="14.4">
      <c r="A256" s="178" t="s">
        <v>557</v>
      </c>
    </row>
    <row r="257" spans="1:1" ht="14.4">
      <c r="A257" s="145"/>
    </row>
    <row r="258" spans="1:1">
      <c r="A258" s="80"/>
    </row>
    <row r="259" spans="1:1" ht="14.4">
      <c r="A259" s="145" t="s">
        <v>531</v>
      </c>
    </row>
    <row r="260" spans="1:1">
      <c r="A260" s="80"/>
    </row>
    <row r="261" spans="1:1" ht="14.4">
      <c r="A261" s="145" t="s">
        <v>558</v>
      </c>
    </row>
    <row r="262" spans="1:1">
      <c r="A262" s="80"/>
    </row>
    <row r="263" spans="1:1" ht="14.4">
      <c r="A263" s="145" t="s">
        <v>533</v>
      </c>
    </row>
    <row r="264" spans="1:1" ht="14.4">
      <c r="A264" s="145" t="s">
        <v>534</v>
      </c>
    </row>
    <row r="265" spans="1:1">
      <c r="A265" s="80"/>
    </row>
    <row r="266" spans="1:1">
      <c r="A266" s="80"/>
    </row>
    <row r="267" spans="1:1">
      <c r="A267" s="80"/>
    </row>
    <row r="268" spans="1:1">
      <c r="A268" s="80"/>
    </row>
    <row r="269" spans="1:1" ht="14.4">
      <c r="A269" s="216" t="s">
        <v>535</v>
      </c>
    </row>
    <row r="270" spans="1:1" ht="14.4">
      <c r="A270" s="145" t="s">
        <v>536</v>
      </c>
    </row>
    <row r="271" spans="1:1">
      <c r="A271" s="179" t="s">
        <v>537</v>
      </c>
    </row>
    <row r="272" spans="1:1" ht="14.4">
      <c r="A272" s="178" t="s">
        <v>559</v>
      </c>
    </row>
    <row r="273" spans="1:1" ht="14.4">
      <c r="A273" s="178" t="s">
        <v>560</v>
      </c>
    </row>
    <row r="274" spans="1:1" ht="14.4">
      <c r="A274" s="178" t="s">
        <v>561</v>
      </c>
    </row>
    <row r="275" spans="1:1" ht="14.4">
      <c r="A275" s="178" t="s">
        <v>562</v>
      </c>
    </row>
    <row r="276" spans="1:1" ht="14.4">
      <c r="A276" s="145" t="s">
        <v>563</v>
      </c>
    </row>
    <row r="277" spans="1:1" ht="14.4">
      <c r="A277" s="145"/>
    </row>
    <row r="278" spans="1:1" ht="14.4">
      <c r="A278" s="145" t="s">
        <v>564</v>
      </c>
    </row>
    <row r="279" spans="1:1" ht="14.4">
      <c r="A279" s="145"/>
    </row>
    <row r="280" spans="1:1" ht="14.4">
      <c r="A280" s="145" t="s">
        <v>463</v>
      </c>
    </row>
    <row r="281" spans="1:1" ht="14.4">
      <c r="A281" s="145" t="s">
        <v>507</v>
      </c>
    </row>
    <row r="282" spans="1:1">
      <c r="A282" s="80"/>
    </row>
    <row r="283" spans="1:1">
      <c r="A283" s="80"/>
    </row>
    <row r="284" spans="1:1" ht="14.4">
      <c r="A284" s="145" t="s">
        <v>565</v>
      </c>
    </row>
    <row r="285" spans="1:1">
      <c r="A285" s="179" t="s">
        <v>566</v>
      </c>
    </row>
    <row r="286" spans="1:1" ht="14.4">
      <c r="A286" s="178" t="s">
        <v>567</v>
      </c>
    </row>
    <row r="287" spans="1:1" ht="14.4">
      <c r="A287" s="178" t="s">
        <v>568</v>
      </c>
    </row>
    <row r="288" spans="1:1">
      <c r="A288" s="179" t="s">
        <v>569</v>
      </c>
    </row>
    <row r="289" spans="1:1" ht="14.4">
      <c r="A289" s="178" t="s">
        <v>570</v>
      </c>
    </row>
    <row r="290" spans="1:1" ht="14.4">
      <c r="A290" s="145" t="s">
        <v>509</v>
      </c>
    </row>
    <row r="291" spans="1:1" ht="14.4">
      <c r="A291" s="145" t="s">
        <v>563</v>
      </c>
    </row>
    <row r="292" spans="1:1" ht="14.4">
      <c r="A292" s="145"/>
    </row>
    <row r="293" spans="1:1" ht="14.4">
      <c r="A293" s="145" t="s">
        <v>571</v>
      </c>
    </row>
    <row r="294" spans="1:1" ht="14.4">
      <c r="A294" s="145"/>
    </row>
    <row r="295" spans="1:1" ht="14.4">
      <c r="A295" s="145" t="s">
        <v>463</v>
      </c>
    </row>
    <row r="296" spans="1:1" ht="14.4">
      <c r="A296" s="145"/>
    </row>
    <row r="297" spans="1:1" ht="14.4">
      <c r="A297" s="145"/>
    </row>
    <row r="298" spans="1:1" ht="14.4">
      <c r="A298" s="145" t="s">
        <v>572</v>
      </c>
    </row>
    <row r="299" spans="1:1" ht="14.4">
      <c r="A299" s="145" t="s">
        <v>573</v>
      </c>
    </row>
    <row r="300" spans="1:1" ht="14.4">
      <c r="A300" s="145" t="s">
        <v>574</v>
      </c>
    </row>
    <row r="301" spans="1:1" ht="14.4">
      <c r="A301" s="145"/>
    </row>
    <row r="302" spans="1:1" ht="14.4">
      <c r="A302" s="145"/>
    </row>
    <row r="303" spans="1:1" ht="15.6">
      <c r="A303" s="217"/>
    </row>
  </sheetData>
  <phoneticPr fontId="70" type="noConversion"/>
  <hyperlinks>
    <hyperlink ref="A12" r:id="rId1" display="mailto:margaret.bellido@jlahome.com" xr:uid="{00000000-0004-0000-0100-000000000000}"/>
    <hyperlink ref="A34" r:id="rId2" display="mailto:mindy.yang@jlachina.com" xr:uid="{00000000-0004-0000-0100-000001000000}"/>
    <hyperlink ref="A75" r:id="rId3" display="mailto:margaret.bellido@jlahome.com" xr:uid="{00000000-0004-0000-0100-000002000000}"/>
    <hyperlink ref="A88" r:id="rId4" display="mailto:Margaret.bellido@jlahome.com" xr:uid="{00000000-0004-0000-0100-000003000000}"/>
    <hyperlink ref="A98" r:id="rId5" display="mailto:mindy.yang@jlachina.com" xr:uid="{00000000-0004-0000-0100-000004000000}"/>
    <hyperlink ref="A139" r:id="rId6" display="mailto:margaret.bellido@jlahome.com" xr:uid="{00000000-0004-0000-0100-000005000000}"/>
    <hyperlink ref="A172" r:id="rId7" display="mailto:mindy.yang@scmhome.com" xr:uid="{00000000-0004-0000-0100-000006000000}"/>
    <hyperlink ref="A174" r:id="rId8" display="mailto:margaret.bellido@jlahome.com" xr:uid="{00000000-0004-0000-0100-000007000000}"/>
    <hyperlink ref="A191" r:id="rId9" display="mailto:margaret.bellido@jlahome.com" xr:uid="{00000000-0004-0000-0100-000008000000}"/>
    <hyperlink ref="A192" r:id="rId10" display="mailto:mindy.yang@jlachina.com" xr:uid="{00000000-0004-0000-0100-000009000000}"/>
    <hyperlink ref="A201" r:id="rId11" display="mailto:mindy.yang@jlachina.com" xr:uid="{00000000-0004-0000-0100-00000A000000}"/>
    <hyperlink ref="A216" r:id="rId12" display="mailto:margaret.bellido@jlahome.com" xr:uid="{00000000-0004-0000-0100-00000B000000}"/>
    <hyperlink ref="A239" r:id="rId13" display="mailto:patrick.li@jlahome.com" xr:uid="{00000000-0004-0000-0100-00000C000000}"/>
    <hyperlink ref="A241" r:id="rId14" display="mailto:margaret.bellido@jlahome.com" xr:uid="{00000000-0004-0000-0100-00000D000000}"/>
    <hyperlink ref="A252" r:id="rId15" display="mailto:mindy.yang@scmhome.com" xr:uid="{00000000-0004-0000-0100-00000E000000}"/>
    <hyperlink ref="A254" r:id="rId16" display="mailto:margaret.bellido@jlahome.com" xr:uid="{00000000-0004-0000-0100-00000F000000}"/>
    <hyperlink ref="A271" r:id="rId17" display="mailto:margaret.bellido@jlahome.com" xr:uid="{00000000-0004-0000-0100-000010000000}"/>
    <hyperlink ref="A285" r:id="rId18" display="mailto:Hallie.Katz@ros.com" xr:uid="{00000000-0004-0000-0100-000011000000}"/>
    <hyperlink ref="A288" r:id="rId19" display="mailto:Juanna.Nixon@ros.com" xr:uid="{00000000-0004-0000-0100-00001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2"/>
  <sheetViews>
    <sheetView workbookViewId="0">
      <selection activeCell="G9" sqref="G9"/>
    </sheetView>
  </sheetViews>
  <sheetFormatPr defaultColWidth="9.109375" defaultRowHeight="14.4"/>
  <cols>
    <col min="1" max="1" width="19.88671875" style="47" customWidth="1"/>
    <col min="2" max="2" width="11.109375" style="47" customWidth="1"/>
    <col min="3" max="3" width="37" style="47" customWidth="1"/>
    <col min="4" max="4" width="27.109375" style="47" bestFit="1" customWidth="1"/>
    <col min="5" max="5" width="37.5546875" style="47" bestFit="1" customWidth="1"/>
    <col min="6" max="7" width="37.5546875" style="47" customWidth="1"/>
    <col min="8" max="8" width="13.88671875" style="47" bestFit="1" customWidth="1"/>
    <col min="9" max="9" width="11.5546875" style="47" bestFit="1" customWidth="1"/>
    <col min="10" max="10" width="12.5546875" style="47" bestFit="1" customWidth="1"/>
    <col min="11" max="11" width="8.44140625" style="47" bestFit="1" customWidth="1"/>
    <col min="12" max="12" width="17.109375" style="47" bestFit="1" customWidth="1"/>
    <col min="13" max="13" width="12.5546875" style="47" customWidth="1"/>
    <col min="14" max="14" width="23.88671875" style="47" bestFit="1" customWidth="1"/>
    <col min="15" max="15" width="11.88671875" style="47" bestFit="1" customWidth="1"/>
    <col min="16" max="16384" width="9.109375" style="47"/>
  </cols>
  <sheetData>
    <row r="1" spans="1:16">
      <c r="A1" s="14"/>
      <c r="B1" s="14"/>
      <c r="C1" s="14"/>
      <c r="D1" s="15" t="s">
        <v>13</v>
      </c>
      <c r="E1" s="14"/>
      <c r="F1" s="15"/>
      <c r="G1" s="15"/>
      <c r="H1" s="15"/>
      <c r="I1" s="14"/>
      <c r="J1" s="15"/>
      <c r="K1" s="14"/>
      <c r="L1" s="14"/>
      <c r="M1" s="14"/>
      <c r="N1" s="14"/>
      <c r="O1" s="14"/>
      <c r="P1" s="14"/>
    </row>
    <row r="2" spans="1:16">
      <c r="A2" s="24" t="s">
        <v>15</v>
      </c>
      <c r="B2" s="24" t="s">
        <v>16</v>
      </c>
      <c r="C2" s="25"/>
      <c r="D2" s="24"/>
      <c r="E2" s="26">
        <v>45384</v>
      </c>
      <c r="F2" s="299" t="s">
        <v>32</v>
      </c>
      <c r="G2" s="300"/>
      <c r="H2" s="16"/>
      <c r="I2" s="287"/>
      <c r="J2" s="288"/>
      <c r="K2" s="288"/>
      <c r="L2" s="288"/>
      <c r="M2" s="288"/>
      <c r="N2" s="288"/>
      <c r="O2" s="288"/>
      <c r="P2" s="289"/>
    </row>
    <row r="3" spans="1:16">
      <c r="A3" s="27" t="s">
        <v>17</v>
      </c>
      <c r="B3" s="24"/>
      <c r="C3" s="56"/>
      <c r="D3" s="63"/>
      <c r="E3" s="28" t="s">
        <v>18</v>
      </c>
      <c r="F3" s="54" t="s">
        <v>331</v>
      </c>
      <c r="G3" s="54" t="s">
        <v>332</v>
      </c>
      <c r="H3" s="17"/>
      <c r="I3" s="287" t="s">
        <v>19</v>
      </c>
      <c r="J3" s="288"/>
      <c r="K3" s="288"/>
      <c r="L3" s="288"/>
      <c r="M3" s="288"/>
      <c r="N3" s="288"/>
      <c r="O3" s="288"/>
      <c r="P3" s="289"/>
    </row>
    <row r="4" spans="1:16" ht="57.6">
      <c r="A4" s="29" t="s">
        <v>20</v>
      </c>
      <c r="B4" s="29" t="s">
        <v>0</v>
      </c>
      <c r="C4" s="29" t="s">
        <v>21</v>
      </c>
      <c r="D4" s="29" t="s">
        <v>22</v>
      </c>
      <c r="E4" s="30" t="s">
        <v>23</v>
      </c>
      <c r="F4" s="29" t="s">
        <v>275</v>
      </c>
      <c r="G4" s="29" t="s">
        <v>275</v>
      </c>
      <c r="H4" s="31" t="s">
        <v>24</v>
      </c>
      <c r="I4" s="290" t="s">
        <v>4</v>
      </c>
      <c r="J4" s="291"/>
      <c r="K4" s="292"/>
      <c r="L4" s="29" t="s">
        <v>25</v>
      </c>
      <c r="M4" s="29" t="s">
        <v>26</v>
      </c>
      <c r="N4" s="29" t="s">
        <v>27</v>
      </c>
      <c r="O4" s="29" t="s">
        <v>28</v>
      </c>
      <c r="P4" s="29" t="s">
        <v>5</v>
      </c>
    </row>
    <row r="5" spans="1:16" ht="28.8">
      <c r="A5" s="32" t="s">
        <v>16</v>
      </c>
      <c r="B5" s="33" t="s">
        <v>16</v>
      </c>
      <c r="C5" s="33"/>
      <c r="D5" s="33"/>
      <c r="E5" s="34"/>
      <c r="F5" s="55" t="s">
        <v>276</v>
      </c>
      <c r="G5" s="55" t="s">
        <v>276</v>
      </c>
      <c r="H5" s="35"/>
      <c r="I5" s="36" t="s">
        <v>6</v>
      </c>
      <c r="J5" s="36" t="s">
        <v>7</v>
      </c>
      <c r="K5" s="36" t="s">
        <v>8</v>
      </c>
      <c r="L5" s="36"/>
      <c r="M5" s="36"/>
      <c r="N5" s="36"/>
      <c r="O5" s="36"/>
      <c r="P5" s="36"/>
    </row>
    <row r="6" spans="1:16">
      <c r="A6" s="37"/>
      <c r="B6" s="38"/>
      <c r="C6" s="38"/>
      <c r="D6" s="38"/>
      <c r="E6" s="39"/>
      <c r="F6" s="64" t="s">
        <v>36</v>
      </c>
      <c r="G6" s="64" t="s">
        <v>36</v>
      </c>
      <c r="H6" s="41"/>
      <c r="I6" s="38"/>
      <c r="J6" s="38"/>
      <c r="K6" s="38"/>
      <c r="L6" s="38"/>
      <c r="M6" s="38"/>
      <c r="N6" s="38"/>
      <c r="O6" s="38"/>
      <c r="P6" s="38"/>
    </row>
    <row r="7" spans="1:16">
      <c r="A7" s="301"/>
      <c r="B7" s="302" t="s">
        <v>29</v>
      </c>
      <c r="C7" s="303" t="s">
        <v>30</v>
      </c>
      <c r="D7" s="303" t="s">
        <v>33</v>
      </c>
      <c r="E7" s="49" t="s">
        <v>56</v>
      </c>
      <c r="F7" s="57">
        <v>7.04</v>
      </c>
      <c r="G7" s="57">
        <v>7.74</v>
      </c>
      <c r="H7" s="296" t="s">
        <v>31</v>
      </c>
      <c r="I7" s="42">
        <v>35</v>
      </c>
      <c r="J7" s="42">
        <v>27</v>
      </c>
      <c r="K7" s="42">
        <v>20</v>
      </c>
      <c r="L7" s="42">
        <v>4</v>
      </c>
      <c r="M7" s="43">
        <f>(I7*J7*K7)/1000000</f>
        <v>1.89E-2</v>
      </c>
      <c r="N7" s="44">
        <f>L7*66/M7</f>
        <v>13968.253968253968</v>
      </c>
      <c r="O7" s="45"/>
      <c r="P7" s="46">
        <f>O7/N7</f>
        <v>0</v>
      </c>
    </row>
    <row r="8" spans="1:16" ht="28.8">
      <c r="A8" s="301"/>
      <c r="B8" s="302"/>
      <c r="C8" s="303"/>
      <c r="D8" s="303"/>
      <c r="E8" s="49" t="s">
        <v>333</v>
      </c>
      <c r="F8" s="57">
        <v>7.28</v>
      </c>
      <c r="G8" s="57">
        <v>8.01</v>
      </c>
      <c r="H8" s="297"/>
      <c r="I8" s="42">
        <v>35</v>
      </c>
      <c r="J8" s="42">
        <v>27</v>
      </c>
      <c r="K8" s="42">
        <v>20</v>
      </c>
      <c r="L8" s="42">
        <v>4</v>
      </c>
      <c r="M8" s="43">
        <f>(I8*J8*K8)/1000000</f>
        <v>1.89E-2</v>
      </c>
      <c r="N8" s="44">
        <f>L8*66/M8</f>
        <v>13968.253968253968</v>
      </c>
      <c r="O8" s="45"/>
      <c r="P8" s="46">
        <f>O8/N8</f>
        <v>0</v>
      </c>
    </row>
    <row r="9" spans="1:16">
      <c r="A9" s="301"/>
      <c r="B9" s="302"/>
      <c r="C9" s="303"/>
      <c r="D9" s="303"/>
      <c r="E9" s="49" t="s">
        <v>57</v>
      </c>
      <c r="F9" s="57">
        <v>9.1300000000000008</v>
      </c>
      <c r="G9" s="57">
        <v>10.039999999999999</v>
      </c>
      <c r="H9" s="297"/>
      <c r="I9" s="42">
        <v>35</v>
      </c>
      <c r="J9" s="42">
        <v>27</v>
      </c>
      <c r="K9" s="42">
        <v>25</v>
      </c>
      <c r="L9" s="42">
        <v>4</v>
      </c>
      <c r="M9" s="43">
        <f>(I9*J9*K9)/1000000</f>
        <v>2.3625E-2</v>
      </c>
      <c r="N9" s="44">
        <f>L9*66/M9</f>
        <v>11174.603174603175</v>
      </c>
      <c r="O9" s="45"/>
      <c r="P9" s="46">
        <f>O9/N9</f>
        <v>0</v>
      </c>
    </row>
    <row r="10" spans="1:16" ht="28.8">
      <c r="A10" s="301"/>
      <c r="B10" s="302"/>
      <c r="C10" s="303"/>
      <c r="D10" s="303"/>
      <c r="E10" s="49" t="s">
        <v>58</v>
      </c>
      <c r="F10" s="57">
        <v>10.17</v>
      </c>
      <c r="G10" s="57">
        <v>11.19</v>
      </c>
      <c r="H10" s="297"/>
      <c r="I10" s="42">
        <v>35</v>
      </c>
      <c r="J10" s="42">
        <v>27</v>
      </c>
      <c r="K10" s="42">
        <v>27</v>
      </c>
      <c r="L10" s="42">
        <v>4</v>
      </c>
      <c r="M10" s="43">
        <f>(I10*J10*K10)/1000000</f>
        <v>2.5514999999999999E-2</v>
      </c>
      <c r="N10" s="44">
        <f>L10*66/M10</f>
        <v>10346.854791299236</v>
      </c>
      <c r="O10" s="45"/>
      <c r="P10" s="46">
        <f>O10/N10</f>
        <v>0</v>
      </c>
    </row>
    <row r="11" spans="1:16" ht="28.8">
      <c r="A11" s="301"/>
      <c r="B11" s="302"/>
      <c r="C11" s="303"/>
      <c r="D11" s="303"/>
      <c r="E11" s="49" t="s">
        <v>59</v>
      </c>
      <c r="F11" s="57">
        <v>12.36</v>
      </c>
      <c r="G11" s="57">
        <v>13.6</v>
      </c>
      <c r="H11" s="297"/>
      <c r="I11" s="42">
        <v>35</v>
      </c>
      <c r="J11" s="42">
        <v>27</v>
      </c>
      <c r="K11" s="42">
        <v>32</v>
      </c>
      <c r="L11" s="42">
        <v>4</v>
      </c>
      <c r="M11" s="43">
        <f t="shared" ref="M11:M12" si="0">(I11*J11*K11)/1000000</f>
        <v>3.024E-2</v>
      </c>
      <c r="N11" s="44">
        <f t="shared" ref="N11:N12" si="1">L11*66/M11</f>
        <v>8730.1587301587297</v>
      </c>
      <c r="O11" s="45"/>
      <c r="P11" s="46">
        <f t="shared" ref="P11:P12" si="2">O11/N11</f>
        <v>0</v>
      </c>
    </row>
    <row r="12" spans="1:16" ht="28.8">
      <c r="A12" s="301"/>
      <c r="B12" s="302"/>
      <c r="C12" s="303"/>
      <c r="D12" s="303"/>
      <c r="E12" s="49" t="s">
        <v>54</v>
      </c>
      <c r="F12" s="57">
        <v>12.36</v>
      </c>
      <c r="G12" s="57">
        <v>13.6</v>
      </c>
      <c r="H12" s="298"/>
      <c r="I12" s="42">
        <v>35</v>
      </c>
      <c r="J12" s="42">
        <v>27</v>
      </c>
      <c r="K12" s="42">
        <v>32</v>
      </c>
      <c r="L12" s="42">
        <v>4</v>
      </c>
      <c r="M12" s="43">
        <f t="shared" si="0"/>
        <v>3.024E-2</v>
      </c>
      <c r="N12" s="44">
        <f t="shared" si="1"/>
        <v>8730.1587301587297</v>
      </c>
      <c r="O12" s="45"/>
      <c r="P12" s="46">
        <f t="shared" si="2"/>
        <v>0</v>
      </c>
    </row>
  </sheetData>
  <mergeCells count="9">
    <mergeCell ref="F2:G2"/>
    <mergeCell ref="I2:P2"/>
    <mergeCell ref="I3:P3"/>
    <mergeCell ref="I4:K4"/>
    <mergeCell ref="A7:A12"/>
    <mergeCell ref="B7:B12"/>
    <mergeCell ref="C7:C12"/>
    <mergeCell ref="D7:D12"/>
    <mergeCell ref="H7:H12"/>
  </mergeCells>
  <phoneticPr fontId="7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52"/>
  <sheetViews>
    <sheetView topLeftCell="A10" workbookViewId="0">
      <selection activeCell="G13" sqref="G13:G18"/>
    </sheetView>
  </sheetViews>
  <sheetFormatPr defaultRowHeight="13.2"/>
  <cols>
    <col min="7" max="7" width="16.44140625" customWidth="1"/>
  </cols>
  <sheetData>
    <row r="1" spans="1:7" ht="14.4">
      <c r="A1" s="145" t="s">
        <v>334</v>
      </c>
    </row>
    <row r="2" spans="1:7" ht="14.4">
      <c r="A2" s="145"/>
    </row>
    <row r="3" spans="1:7" ht="14.4">
      <c r="A3" s="145" t="s">
        <v>405</v>
      </c>
    </row>
    <row r="4" spans="1:7" ht="14.4">
      <c r="A4" s="145"/>
    </row>
    <row r="5" spans="1:7" ht="14.4">
      <c r="A5" s="145"/>
    </row>
    <row r="6" spans="1:7" ht="15" thickBot="1">
      <c r="A6" s="145"/>
    </row>
    <row r="7" spans="1:7" ht="21.6" thickBot="1">
      <c r="A7" s="313" t="s">
        <v>13</v>
      </c>
      <c r="B7" s="314"/>
      <c r="C7" s="314"/>
      <c r="D7" s="315"/>
      <c r="E7" s="147"/>
      <c r="F7" s="147"/>
      <c r="G7" s="147"/>
    </row>
    <row r="8" spans="1:7" ht="14.4" thickBot="1">
      <c r="A8" s="148" t="s">
        <v>12</v>
      </c>
      <c r="B8" s="149" t="s">
        <v>336</v>
      </c>
      <c r="C8" s="150" t="s">
        <v>38</v>
      </c>
      <c r="D8" s="149"/>
      <c r="E8" s="147"/>
      <c r="F8" s="147"/>
      <c r="G8" s="147"/>
    </row>
    <row r="9" spans="1:7" ht="28.2" thickBot="1">
      <c r="A9" s="148" t="s">
        <v>39</v>
      </c>
      <c r="B9" s="151" t="s">
        <v>14</v>
      </c>
      <c r="C9" s="150" t="s">
        <v>40</v>
      </c>
      <c r="D9" s="149" t="s">
        <v>41</v>
      </c>
      <c r="E9" s="147"/>
      <c r="F9" s="152"/>
      <c r="G9" s="185" t="s">
        <v>406</v>
      </c>
    </row>
    <row r="10" spans="1:7" ht="55.8" thickBot="1">
      <c r="A10" s="148" t="s">
        <v>337</v>
      </c>
      <c r="B10" s="153" t="s">
        <v>338</v>
      </c>
      <c r="C10" s="154" t="s">
        <v>42</v>
      </c>
      <c r="D10" s="153" t="s">
        <v>43</v>
      </c>
      <c r="E10" s="155" t="s">
        <v>47</v>
      </c>
      <c r="F10" s="316" t="s">
        <v>339</v>
      </c>
      <c r="G10" s="155" t="s">
        <v>340</v>
      </c>
    </row>
    <row r="11" spans="1:7" ht="14.4" thickBot="1">
      <c r="A11" s="157" t="s">
        <v>44</v>
      </c>
      <c r="B11" s="158"/>
      <c r="C11" s="159" t="s">
        <v>45</v>
      </c>
      <c r="D11" s="160">
        <v>45350</v>
      </c>
      <c r="E11" s="161" t="s">
        <v>342</v>
      </c>
      <c r="F11" s="317"/>
      <c r="G11" s="162" t="s">
        <v>343</v>
      </c>
    </row>
    <row r="12" spans="1:7" ht="16.2" thickBot="1">
      <c r="A12" s="319" t="s">
        <v>345</v>
      </c>
      <c r="B12" s="320"/>
      <c r="C12" s="321" t="s">
        <v>2</v>
      </c>
      <c r="D12" s="322"/>
      <c r="E12" s="164" t="s">
        <v>61</v>
      </c>
      <c r="F12" s="318"/>
      <c r="G12" s="165" t="s">
        <v>346</v>
      </c>
    </row>
    <row r="13" spans="1:7" ht="14.4" thickBot="1">
      <c r="A13" s="304" t="s">
        <v>347</v>
      </c>
      <c r="B13" s="305"/>
      <c r="C13" s="310" t="s">
        <v>348</v>
      </c>
      <c r="D13" s="311"/>
      <c r="E13" s="167" t="s">
        <v>349</v>
      </c>
      <c r="F13" s="168" t="s">
        <v>350</v>
      </c>
      <c r="G13" s="187">
        <v>7.62</v>
      </c>
    </row>
    <row r="14" spans="1:7" ht="14.4" thickBot="1">
      <c r="A14" s="306"/>
      <c r="B14" s="307"/>
      <c r="C14" s="310" t="s">
        <v>352</v>
      </c>
      <c r="D14" s="311"/>
      <c r="E14" s="167" t="s">
        <v>349</v>
      </c>
      <c r="F14" s="168" t="s">
        <v>353</v>
      </c>
      <c r="G14" s="187">
        <v>7.82</v>
      </c>
    </row>
    <row r="15" spans="1:7" ht="14.4" thickBot="1">
      <c r="A15" s="306"/>
      <c r="B15" s="307"/>
      <c r="C15" s="310" t="s">
        <v>355</v>
      </c>
      <c r="D15" s="311"/>
      <c r="E15" s="167" t="s">
        <v>356</v>
      </c>
      <c r="F15" s="168" t="s">
        <v>357</v>
      </c>
      <c r="G15" s="187">
        <v>9.85</v>
      </c>
    </row>
    <row r="16" spans="1:7" ht="14.4" thickBot="1">
      <c r="A16" s="306"/>
      <c r="B16" s="307"/>
      <c r="C16" s="310" t="s">
        <v>359</v>
      </c>
      <c r="D16" s="311"/>
      <c r="E16" s="167" t="s">
        <v>356</v>
      </c>
      <c r="F16" s="168" t="s">
        <v>360</v>
      </c>
      <c r="G16" s="187">
        <v>11.14</v>
      </c>
    </row>
    <row r="17" spans="1:7" ht="14.4" thickBot="1">
      <c r="A17" s="306"/>
      <c r="B17" s="307"/>
      <c r="C17" s="310" t="s">
        <v>362</v>
      </c>
      <c r="D17" s="311"/>
      <c r="E17" s="167" t="s">
        <v>356</v>
      </c>
      <c r="F17" s="168" t="s">
        <v>363</v>
      </c>
      <c r="G17" s="187">
        <v>13.41</v>
      </c>
    </row>
    <row r="18" spans="1:7" ht="55.2" customHeight="1" thickBot="1">
      <c r="A18" s="308"/>
      <c r="B18" s="309"/>
      <c r="C18" s="310" t="s">
        <v>365</v>
      </c>
      <c r="D18" s="311"/>
      <c r="E18" s="167" t="s">
        <v>356</v>
      </c>
      <c r="F18" s="168" t="s">
        <v>363</v>
      </c>
      <c r="G18" s="187">
        <v>13.41</v>
      </c>
    </row>
    <row r="19" spans="1:7" ht="13.8">
      <c r="A19" s="170" t="s">
        <v>367</v>
      </c>
      <c r="B19" s="146"/>
      <c r="C19" s="146"/>
      <c r="D19" s="146"/>
      <c r="E19" s="146"/>
      <c r="F19" s="146"/>
      <c r="G19" s="146"/>
    </row>
    <row r="20" spans="1:7" ht="13.8">
      <c r="A20" s="171" t="s">
        <v>368</v>
      </c>
      <c r="B20" s="146"/>
      <c r="C20" s="146"/>
      <c r="D20" s="146"/>
      <c r="E20" s="146"/>
      <c r="F20" s="146"/>
      <c r="G20" s="146"/>
    </row>
    <row r="21" spans="1:7" ht="13.8">
      <c r="A21" s="171" t="s">
        <v>369</v>
      </c>
      <c r="B21" s="146"/>
      <c r="C21" s="146"/>
      <c r="D21" s="146"/>
      <c r="E21" s="146"/>
      <c r="F21" s="146"/>
      <c r="G21" s="146"/>
    </row>
    <row r="22" spans="1:7" ht="13.8">
      <c r="A22" s="171" t="s">
        <v>370</v>
      </c>
      <c r="B22" s="146"/>
      <c r="C22" s="146"/>
      <c r="D22" s="146"/>
      <c r="E22" s="146"/>
      <c r="F22" s="146"/>
      <c r="G22" s="146"/>
    </row>
    <row r="23" spans="1:7" ht="13.8">
      <c r="A23" s="172" t="s">
        <v>407</v>
      </c>
      <c r="B23" s="146"/>
      <c r="C23" s="146"/>
      <c r="D23" s="146"/>
      <c r="E23" s="146"/>
      <c r="F23" s="146"/>
      <c r="G23" s="146"/>
    </row>
    <row r="24" spans="1:7" ht="13.8">
      <c r="A24" s="312" t="s">
        <v>408</v>
      </c>
      <c r="B24" s="312"/>
      <c r="C24" s="146"/>
      <c r="D24" s="146"/>
      <c r="E24" s="146"/>
      <c r="F24" s="146"/>
      <c r="G24" s="146"/>
    </row>
    <row r="25" spans="1:7" ht="14.4">
      <c r="A25" s="145"/>
    </row>
    <row r="26" spans="1:7" ht="14.4">
      <c r="A26" s="145" t="s">
        <v>409</v>
      </c>
    </row>
    <row r="27" spans="1:7" ht="14.4">
      <c r="A27" s="145"/>
    </row>
    <row r="28" spans="1:7" ht="14.4">
      <c r="A28" s="145" t="s">
        <v>372</v>
      </c>
    </row>
    <row r="29" spans="1:7" ht="14.4">
      <c r="A29" s="145"/>
    </row>
    <row r="30" spans="1:7" ht="14.4">
      <c r="A30" s="145" t="s">
        <v>373</v>
      </c>
    </row>
    <row r="31" spans="1:7" ht="14.4">
      <c r="A31" s="145"/>
    </row>
    <row r="32" spans="1:7" ht="14.4">
      <c r="A32" s="173" t="s">
        <v>374</v>
      </c>
    </row>
    <row r="33" spans="1:1" ht="14.4">
      <c r="A33" s="173"/>
    </row>
    <row r="34" spans="1:1" ht="14.4">
      <c r="A34" s="173" t="s">
        <v>375</v>
      </c>
    </row>
    <row r="35" spans="1:1" ht="14.4">
      <c r="A35" s="174" t="s">
        <v>376</v>
      </c>
    </row>
    <row r="36" spans="1:1" ht="14.4">
      <c r="A36" s="174" t="s">
        <v>377</v>
      </c>
    </row>
    <row r="37" spans="1:1" ht="14.4">
      <c r="A37" s="175" t="s">
        <v>378</v>
      </c>
    </row>
    <row r="38" spans="1:1" ht="14.4">
      <c r="A38" s="176" t="s">
        <v>379</v>
      </c>
    </row>
    <row r="39" spans="1:1" ht="14.4">
      <c r="A39" s="176" t="s">
        <v>380</v>
      </c>
    </row>
    <row r="40" spans="1:1" ht="14.4">
      <c r="A40" s="176" t="s">
        <v>381</v>
      </c>
    </row>
    <row r="41" spans="1:1" ht="15.6">
      <c r="A41" s="176" t="s">
        <v>382</v>
      </c>
    </row>
    <row r="42" spans="1:1" ht="14.4">
      <c r="A42" s="176" t="s">
        <v>383</v>
      </c>
    </row>
    <row r="43" spans="1:1" ht="14.4">
      <c r="A43" s="176" t="s">
        <v>384</v>
      </c>
    </row>
    <row r="44" spans="1:1" ht="14.4">
      <c r="A44" s="176" t="s">
        <v>385</v>
      </c>
    </row>
    <row r="45" spans="1:1" ht="13.8">
      <c r="A45" s="177"/>
    </row>
    <row r="46" spans="1:1" ht="14.4">
      <c r="A46" s="145"/>
    </row>
    <row r="47" spans="1:1">
      <c r="A47" s="179" t="s">
        <v>386</v>
      </c>
    </row>
    <row r="48" spans="1:1" ht="14.4">
      <c r="A48" s="178" t="s">
        <v>410</v>
      </c>
    </row>
    <row r="49" spans="1:1">
      <c r="A49" s="179" t="s">
        <v>411</v>
      </c>
    </row>
    <row r="50" spans="1:1" ht="14.4">
      <c r="A50" s="178" t="s">
        <v>412</v>
      </c>
    </row>
    <row r="51" spans="1:1" ht="14.4">
      <c r="A51" s="178" t="s">
        <v>390</v>
      </c>
    </row>
    <row r="52" spans="1:1" ht="14.4">
      <c r="A52" s="145"/>
    </row>
    <row r="53" spans="1:1" ht="14.4">
      <c r="A53" s="145" t="s">
        <v>403</v>
      </c>
    </row>
    <row r="54" spans="1:1" ht="14.4">
      <c r="A54" s="145"/>
    </row>
    <row r="55" spans="1:1" ht="14.4">
      <c r="A55" s="145" t="s">
        <v>413</v>
      </c>
    </row>
    <row r="56" spans="1:1" ht="14.4">
      <c r="A56" s="145"/>
    </row>
    <row r="57" spans="1:1" ht="14.4">
      <c r="A57" s="145" t="s">
        <v>398</v>
      </c>
    </row>
    <row r="58" spans="1:1" ht="14.4">
      <c r="A58" s="145" t="s">
        <v>118</v>
      </c>
    </row>
    <row r="59" spans="1:1" ht="14.4">
      <c r="A59" s="145"/>
    </row>
    <row r="60" spans="1:1" ht="14.4">
      <c r="A60" s="178" t="s">
        <v>414</v>
      </c>
    </row>
    <row r="61" spans="1:1" ht="14.4">
      <c r="A61" s="178" t="s">
        <v>415</v>
      </c>
    </row>
    <row r="62" spans="1:1">
      <c r="A62" s="179" t="s">
        <v>416</v>
      </c>
    </row>
    <row r="63" spans="1:1" ht="14.4">
      <c r="A63" s="178" t="s">
        <v>417</v>
      </c>
    </row>
    <row r="64" spans="1:1" ht="14.4">
      <c r="A64" s="178" t="s">
        <v>390</v>
      </c>
    </row>
    <row r="65" spans="1:1" ht="14.4">
      <c r="A65" s="145"/>
    </row>
    <row r="66" spans="1:1" ht="14.4">
      <c r="A66" s="186" t="s">
        <v>334</v>
      </c>
    </row>
    <row r="67" spans="1:1" ht="14.4">
      <c r="A67" s="186"/>
    </row>
    <row r="68" spans="1:1" ht="14.4">
      <c r="A68" s="186" t="s">
        <v>418</v>
      </c>
    </row>
    <row r="69" spans="1:1" ht="14.4">
      <c r="A69" s="186" t="s">
        <v>419</v>
      </c>
    </row>
    <row r="70" spans="1:1" ht="14.4">
      <c r="A70" s="186"/>
    </row>
    <row r="71" spans="1:1" ht="14.4">
      <c r="A71" s="186" t="s">
        <v>420</v>
      </c>
    </row>
    <row r="72" spans="1:1" ht="14.4">
      <c r="A72" s="173"/>
    </row>
    <row r="73" spans="1:1" ht="14.4">
      <c r="A73" s="186" t="s">
        <v>421</v>
      </c>
    </row>
    <row r="74" spans="1:1" ht="14.4">
      <c r="A74" s="186" t="s">
        <v>422</v>
      </c>
    </row>
    <row r="75" spans="1:1" ht="14.4">
      <c r="A75" s="186" t="s">
        <v>379</v>
      </c>
    </row>
    <row r="76" spans="1:1" ht="14.4">
      <c r="A76" s="175" t="s">
        <v>423</v>
      </c>
    </row>
    <row r="77" spans="1:1" ht="14.4">
      <c r="A77" s="186" t="s">
        <v>424</v>
      </c>
    </row>
    <row r="78" spans="1:1" ht="14.4">
      <c r="A78" s="186" t="s">
        <v>425</v>
      </c>
    </row>
    <row r="79" spans="1:1" ht="16.2">
      <c r="A79" s="186" t="s">
        <v>426</v>
      </c>
    </row>
    <row r="80" spans="1:1" ht="14.4">
      <c r="A80" s="186" t="s">
        <v>427</v>
      </c>
    </row>
    <row r="81" spans="1:1" ht="14.4">
      <c r="A81" s="186" t="s">
        <v>428</v>
      </c>
    </row>
    <row r="82" spans="1:1" ht="14.4">
      <c r="A82" s="186" t="s">
        <v>429</v>
      </c>
    </row>
    <row r="83" spans="1:1" ht="14.4">
      <c r="A83" s="173"/>
    </row>
    <row r="84" spans="1:1" ht="14.4">
      <c r="A84" s="178" t="s">
        <v>430</v>
      </c>
    </row>
    <row r="85" spans="1:1" ht="14.4">
      <c r="A85" s="178" t="s">
        <v>431</v>
      </c>
    </row>
    <row r="86" spans="1:1">
      <c r="A86" s="179" t="s">
        <v>416</v>
      </c>
    </row>
    <row r="87" spans="1:1" ht="14.4">
      <c r="A87" s="178" t="s">
        <v>432</v>
      </c>
    </row>
    <row r="88" spans="1:1" ht="14.4">
      <c r="A88" s="178" t="s">
        <v>390</v>
      </c>
    </row>
    <row r="89" spans="1:1" ht="14.4">
      <c r="A89" s="145"/>
    </row>
    <row r="90" spans="1:1" ht="14.4">
      <c r="A90" s="145" t="s">
        <v>334</v>
      </c>
    </row>
    <row r="91" spans="1:1" ht="14.4">
      <c r="A91" s="145"/>
    </row>
    <row r="92" spans="1:1" ht="14.4">
      <c r="A92" s="145" t="s">
        <v>433</v>
      </c>
    </row>
    <row r="93" spans="1:1" ht="14.4">
      <c r="A93" s="145"/>
    </row>
    <row r="94" spans="1:1" ht="14.4">
      <c r="A94" s="145" t="s">
        <v>373</v>
      </c>
    </row>
    <row r="95" spans="1:1" ht="14.4">
      <c r="A95" s="145"/>
    </row>
    <row r="96" spans="1:1" ht="14.4">
      <c r="A96" s="173" t="s">
        <v>374</v>
      </c>
    </row>
    <row r="97" spans="1:1" ht="14.4">
      <c r="A97" s="173"/>
    </row>
    <row r="98" spans="1:1" ht="14.4">
      <c r="A98" s="173" t="s">
        <v>375</v>
      </c>
    </row>
    <row r="99" spans="1:1" ht="14.4">
      <c r="A99" s="174" t="s">
        <v>376</v>
      </c>
    </row>
    <row r="100" spans="1:1" ht="14.4">
      <c r="A100" s="174" t="s">
        <v>377</v>
      </c>
    </row>
    <row r="101" spans="1:1" ht="14.4">
      <c r="A101" s="175" t="s">
        <v>378</v>
      </c>
    </row>
    <row r="102" spans="1:1" ht="14.4">
      <c r="A102" s="176" t="s">
        <v>379</v>
      </c>
    </row>
    <row r="103" spans="1:1" ht="14.4">
      <c r="A103" s="176" t="s">
        <v>380</v>
      </c>
    </row>
    <row r="104" spans="1:1" ht="14.4">
      <c r="A104" s="176" t="s">
        <v>381</v>
      </c>
    </row>
    <row r="105" spans="1:1" ht="15.6">
      <c r="A105" s="176" t="s">
        <v>382</v>
      </c>
    </row>
    <row r="106" spans="1:1" ht="14.4">
      <c r="A106" s="176" t="s">
        <v>383</v>
      </c>
    </row>
    <row r="107" spans="1:1" ht="14.4">
      <c r="A107" s="176" t="s">
        <v>384</v>
      </c>
    </row>
    <row r="108" spans="1:1" ht="14.4">
      <c r="A108" s="176" t="s">
        <v>385</v>
      </c>
    </row>
    <row r="109" spans="1:1" ht="13.8">
      <c r="A109" s="177"/>
    </row>
    <row r="110" spans="1:1" ht="14.4">
      <c r="A110" s="145"/>
    </row>
    <row r="111" spans="1:1">
      <c r="A111" s="179" t="s">
        <v>386</v>
      </c>
    </row>
    <row r="112" spans="1:1" ht="14.4">
      <c r="A112" s="178" t="s">
        <v>434</v>
      </c>
    </row>
    <row r="113" spans="1:1">
      <c r="A113" s="179" t="s">
        <v>388</v>
      </c>
    </row>
    <row r="114" spans="1:1" ht="14.4">
      <c r="A114" s="178" t="s">
        <v>389</v>
      </c>
    </row>
    <row r="115" spans="1:1" ht="14.4">
      <c r="A115" s="178" t="s">
        <v>390</v>
      </c>
    </row>
    <row r="116" spans="1:1" ht="14.4">
      <c r="A116" s="145"/>
    </row>
    <row r="117" spans="1:1" ht="14.4">
      <c r="A117" s="145" t="s">
        <v>403</v>
      </c>
    </row>
    <row r="118" spans="1:1" ht="14.4">
      <c r="A118" s="145"/>
    </row>
    <row r="119" spans="1:1" ht="14.4">
      <c r="A119" s="145" t="s">
        <v>435</v>
      </c>
    </row>
    <row r="120" spans="1:1" ht="14.4">
      <c r="A120" s="145"/>
    </row>
    <row r="121" spans="1:1" ht="14.4">
      <c r="A121" s="145" t="s">
        <v>398</v>
      </c>
    </row>
    <row r="122" spans="1:1" ht="14.4">
      <c r="A122" s="145" t="s">
        <v>118</v>
      </c>
    </row>
    <row r="123" spans="1:1" ht="14.4">
      <c r="A123" s="145"/>
    </row>
    <row r="124" spans="1:1" ht="14.4">
      <c r="A124" s="178" t="s">
        <v>430</v>
      </c>
    </row>
    <row r="125" spans="1:1" ht="14.4">
      <c r="A125" s="178" t="s">
        <v>436</v>
      </c>
    </row>
    <row r="126" spans="1:1">
      <c r="A126" s="179" t="s">
        <v>416</v>
      </c>
    </row>
    <row r="127" spans="1:1" ht="14.4">
      <c r="A127" s="178" t="s">
        <v>432</v>
      </c>
    </row>
    <row r="128" spans="1:1" ht="14.4">
      <c r="A128" s="178" t="s">
        <v>390</v>
      </c>
    </row>
    <row r="129" spans="1:1" ht="14.4">
      <c r="A129" s="145"/>
    </row>
    <row r="130" spans="1:1" ht="14.4">
      <c r="A130" s="145" t="s">
        <v>334</v>
      </c>
    </row>
    <row r="131" spans="1:1" ht="14.4">
      <c r="A131" s="145"/>
    </row>
    <row r="132" spans="1:1" ht="14.4">
      <c r="A132" s="145" t="s">
        <v>437</v>
      </c>
    </row>
    <row r="133" spans="1:1" ht="14.4">
      <c r="A133" s="145"/>
    </row>
    <row r="134" spans="1:1" ht="14.4">
      <c r="A134" s="145" t="s">
        <v>438</v>
      </c>
    </row>
    <row r="135" spans="1:1" ht="14.4">
      <c r="A135" s="145"/>
    </row>
    <row r="136" spans="1:1" ht="14.4">
      <c r="A136" s="145" t="s">
        <v>373</v>
      </c>
    </row>
    <row r="137" spans="1:1" ht="14.4">
      <c r="A137" s="145"/>
    </row>
    <row r="138" spans="1:1" ht="14.4">
      <c r="A138" s="173" t="s">
        <v>374</v>
      </c>
    </row>
    <row r="139" spans="1:1" ht="14.4">
      <c r="A139" s="173"/>
    </row>
    <row r="140" spans="1:1" ht="14.4">
      <c r="A140" s="173" t="s">
        <v>375</v>
      </c>
    </row>
    <row r="141" spans="1:1" ht="14.4">
      <c r="A141" s="174" t="s">
        <v>376</v>
      </c>
    </row>
    <row r="142" spans="1:1" ht="14.4">
      <c r="A142" s="174" t="s">
        <v>377</v>
      </c>
    </row>
    <row r="143" spans="1:1" ht="14.4">
      <c r="A143" s="175" t="s">
        <v>378</v>
      </c>
    </row>
    <row r="144" spans="1:1" ht="14.4">
      <c r="A144" s="176" t="s">
        <v>379</v>
      </c>
    </row>
    <row r="145" spans="1:1" ht="14.4">
      <c r="A145" s="176" t="s">
        <v>380</v>
      </c>
    </row>
    <row r="146" spans="1:1" ht="14.4">
      <c r="A146" s="176" t="s">
        <v>381</v>
      </c>
    </row>
    <row r="147" spans="1:1" ht="15.6">
      <c r="A147" s="176" t="s">
        <v>382</v>
      </c>
    </row>
    <row r="148" spans="1:1" ht="14.4">
      <c r="A148" s="176" t="s">
        <v>383</v>
      </c>
    </row>
    <row r="149" spans="1:1" ht="14.4">
      <c r="A149" s="176" t="s">
        <v>384</v>
      </c>
    </row>
    <row r="150" spans="1:1" ht="14.4">
      <c r="A150" s="176" t="s">
        <v>385</v>
      </c>
    </row>
    <row r="151" spans="1:1" ht="13.8">
      <c r="A151" s="177"/>
    </row>
    <row r="152" spans="1:1" ht="14.4">
      <c r="A152" s="145"/>
    </row>
    <row r="153" spans="1:1">
      <c r="A153" s="179" t="s">
        <v>386</v>
      </c>
    </row>
    <row r="154" spans="1:1" ht="14.4">
      <c r="A154" s="178" t="s">
        <v>439</v>
      </c>
    </row>
    <row r="155" spans="1:1">
      <c r="A155" s="179" t="s">
        <v>388</v>
      </c>
    </row>
    <row r="156" spans="1:1" ht="14.4">
      <c r="A156" s="178" t="s">
        <v>389</v>
      </c>
    </row>
    <row r="157" spans="1:1" ht="14.4">
      <c r="A157" s="178" t="s">
        <v>390</v>
      </c>
    </row>
    <row r="158" spans="1:1" ht="14.4">
      <c r="A158" s="145"/>
    </row>
    <row r="159" spans="1:1" ht="14.4">
      <c r="A159" s="145" t="s">
        <v>403</v>
      </c>
    </row>
    <row r="160" spans="1:1" ht="14.4">
      <c r="A160" s="145"/>
    </row>
    <row r="161" spans="1:9" ht="14.4">
      <c r="A161" s="145" t="s">
        <v>440</v>
      </c>
    </row>
    <row r="162" spans="1:9" ht="14.4">
      <c r="A162" s="145"/>
    </row>
    <row r="163" spans="1:9" ht="14.4">
      <c r="A163" s="145" t="s">
        <v>398</v>
      </c>
    </row>
    <row r="164" spans="1:9" ht="14.4">
      <c r="A164" s="145" t="s">
        <v>118</v>
      </c>
    </row>
    <row r="165" spans="1:9" ht="14.4">
      <c r="A165" s="145"/>
    </row>
    <row r="166" spans="1:9" ht="14.4">
      <c r="A166" s="178" t="s">
        <v>430</v>
      </c>
    </row>
    <row r="167" spans="1:9" ht="14.4">
      <c r="A167" s="178" t="s">
        <v>441</v>
      </c>
    </row>
    <row r="168" spans="1:9">
      <c r="A168" s="179" t="s">
        <v>416</v>
      </c>
    </row>
    <row r="169" spans="1:9" ht="14.4">
      <c r="A169" s="178" t="s">
        <v>432</v>
      </c>
    </row>
    <row r="170" spans="1:9" ht="14.4">
      <c r="A170" s="178" t="s">
        <v>390</v>
      </c>
    </row>
    <row r="171" spans="1:9" ht="14.4">
      <c r="A171" s="145"/>
    </row>
    <row r="172" spans="1:9" ht="14.4">
      <c r="A172" s="145" t="s">
        <v>334</v>
      </c>
    </row>
    <row r="173" spans="1:9" ht="14.4">
      <c r="A173" s="145"/>
    </row>
    <row r="174" spans="1:9" ht="14.4">
      <c r="A174" s="145" t="s">
        <v>335</v>
      </c>
    </row>
    <row r="175" spans="1:9" ht="15" thickBot="1">
      <c r="A175" s="145"/>
    </row>
    <row r="176" spans="1:9" ht="21.6" thickBot="1">
      <c r="A176" s="313" t="s">
        <v>13</v>
      </c>
      <c r="B176" s="314"/>
      <c r="C176" s="314"/>
      <c r="D176" s="315"/>
      <c r="E176" s="147"/>
      <c r="F176" s="147"/>
      <c r="G176" s="147"/>
      <c r="H176" s="147"/>
      <c r="I176" s="146"/>
    </row>
    <row r="177" spans="1:9" ht="14.4" thickBot="1">
      <c r="A177" s="148" t="s">
        <v>12</v>
      </c>
      <c r="B177" s="149" t="s">
        <v>336</v>
      </c>
      <c r="C177" s="150" t="s">
        <v>38</v>
      </c>
      <c r="D177" s="149"/>
      <c r="E177" s="147"/>
      <c r="F177" s="147"/>
      <c r="G177" s="147"/>
      <c r="H177" s="147"/>
      <c r="I177" s="146"/>
    </row>
    <row r="178" spans="1:9" ht="14.4" thickBot="1">
      <c r="A178" s="148" t="s">
        <v>39</v>
      </c>
      <c r="B178" s="151" t="s">
        <v>14</v>
      </c>
      <c r="C178" s="150" t="s">
        <v>40</v>
      </c>
      <c r="D178" s="149" t="s">
        <v>41</v>
      </c>
      <c r="E178" s="147"/>
      <c r="F178" s="152"/>
      <c r="G178" s="152"/>
      <c r="H178" s="152"/>
      <c r="I178" s="146"/>
    </row>
    <row r="179" spans="1:9" ht="55.8" thickBot="1">
      <c r="A179" s="148" t="s">
        <v>337</v>
      </c>
      <c r="B179" s="153" t="s">
        <v>338</v>
      </c>
      <c r="C179" s="154" t="s">
        <v>42</v>
      </c>
      <c r="D179" s="153" t="s">
        <v>43</v>
      </c>
      <c r="E179" s="155" t="s">
        <v>47</v>
      </c>
      <c r="F179" s="316" t="s">
        <v>339</v>
      </c>
      <c r="G179" s="155" t="s">
        <v>340</v>
      </c>
      <c r="H179" s="156"/>
      <c r="I179" s="155" t="s">
        <v>341</v>
      </c>
    </row>
    <row r="180" spans="1:9" ht="14.4" thickBot="1">
      <c r="A180" s="157" t="s">
        <v>44</v>
      </c>
      <c r="B180" s="158"/>
      <c r="C180" s="159" t="s">
        <v>45</v>
      </c>
      <c r="D180" s="160">
        <v>45350</v>
      </c>
      <c r="E180" s="161" t="s">
        <v>342</v>
      </c>
      <c r="F180" s="317"/>
      <c r="G180" s="162" t="s">
        <v>343</v>
      </c>
      <c r="H180" s="163"/>
      <c r="I180" s="162" t="s">
        <v>344</v>
      </c>
    </row>
    <row r="181" spans="1:9" ht="16.2" thickBot="1">
      <c r="A181" s="319" t="s">
        <v>345</v>
      </c>
      <c r="B181" s="320"/>
      <c r="C181" s="321" t="s">
        <v>2</v>
      </c>
      <c r="D181" s="322"/>
      <c r="E181" s="164" t="s">
        <v>61</v>
      </c>
      <c r="F181" s="318"/>
      <c r="G181" s="165" t="s">
        <v>346</v>
      </c>
      <c r="H181" s="166"/>
      <c r="I181" s="165" t="s">
        <v>346</v>
      </c>
    </row>
    <row r="182" spans="1:9" ht="41.4" customHeight="1" thickBot="1">
      <c r="A182" s="304" t="s">
        <v>347</v>
      </c>
      <c r="B182" s="305"/>
      <c r="C182" s="310" t="s">
        <v>348</v>
      </c>
      <c r="D182" s="311"/>
      <c r="E182" s="167" t="s">
        <v>349</v>
      </c>
      <c r="F182" s="168" t="s">
        <v>350</v>
      </c>
      <c r="G182" s="167" t="s">
        <v>442</v>
      </c>
      <c r="H182" s="169"/>
      <c r="I182" s="167" t="s">
        <v>351</v>
      </c>
    </row>
    <row r="183" spans="1:9" ht="41.4" customHeight="1" thickBot="1">
      <c r="A183" s="306"/>
      <c r="B183" s="307"/>
      <c r="C183" s="310" t="s">
        <v>352</v>
      </c>
      <c r="D183" s="311"/>
      <c r="E183" s="167" t="s">
        <v>349</v>
      </c>
      <c r="F183" s="168" t="s">
        <v>353</v>
      </c>
      <c r="G183" s="167" t="s">
        <v>443</v>
      </c>
      <c r="H183" s="169"/>
      <c r="I183" s="167" t="s">
        <v>354</v>
      </c>
    </row>
    <row r="184" spans="1:9" ht="41.4" customHeight="1" thickBot="1">
      <c r="A184" s="306"/>
      <c r="B184" s="307"/>
      <c r="C184" s="310" t="s">
        <v>355</v>
      </c>
      <c r="D184" s="311"/>
      <c r="E184" s="167" t="s">
        <v>356</v>
      </c>
      <c r="F184" s="168" t="s">
        <v>357</v>
      </c>
      <c r="G184" s="167" t="s">
        <v>444</v>
      </c>
      <c r="H184" s="169"/>
      <c r="I184" s="167" t="s">
        <v>358</v>
      </c>
    </row>
    <row r="185" spans="1:9" ht="41.4" customHeight="1" thickBot="1">
      <c r="A185" s="306"/>
      <c r="B185" s="307"/>
      <c r="C185" s="310" t="s">
        <v>359</v>
      </c>
      <c r="D185" s="311"/>
      <c r="E185" s="167" t="s">
        <v>356</v>
      </c>
      <c r="F185" s="168" t="s">
        <v>360</v>
      </c>
      <c r="G185" s="167" t="s">
        <v>445</v>
      </c>
      <c r="H185" s="169"/>
      <c r="I185" s="167" t="s">
        <v>361</v>
      </c>
    </row>
    <row r="186" spans="1:9" ht="41.4" customHeight="1" thickBot="1">
      <c r="A186" s="306"/>
      <c r="B186" s="307"/>
      <c r="C186" s="310" t="s">
        <v>362</v>
      </c>
      <c r="D186" s="311"/>
      <c r="E186" s="167" t="s">
        <v>356</v>
      </c>
      <c r="F186" s="168" t="s">
        <v>363</v>
      </c>
      <c r="G186" s="167" t="s">
        <v>446</v>
      </c>
      <c r="H186" s="169"/>
      <c r="I186" s="167" t="s">
        <v>364</v>
      </c>
    </row>
    <row r="187" spans="1:9" ht="55.2" customHeight="1" thickBot="1">
      <c r="A187" s="308"/>
      <c r="B187" s="309"/>
      <c r="C187" s="310" t="s">
        <v>365</v>
      </c>
      <c r="D187" s="311"/>
      <c r="E187" s="167" t="s">
        <v>356</v>
      </c>
      <c r="F187" s="168" t="s">
        <v>363</v>
      </c>
      <c r="G187" s="167" t="s">
        <v>447</v>
      </c>
      <c r="H187" s="169"/>
      <c r="I187" s="167" t="s">
        <v>366</v>
      </c>
    </row>
    <row r="188" spans="1:9" ht="13.8">
      <c r="A188" s="170" t="s">
        <v>367</v>
      </c>
      <c r="B188" s="146"/>
      <c r="C188" s="146"/>
      <c r="D188" s="146"/>
      <c r="E188" s="146"/>
      <c r="F188" s="146"/>
      <c r="G188" s="146"/>
      <c r="H188" s="146"/>
      <c r="I188" s="146"/>
    </row>
    <row r="189" spans="1:9" ht="13.8">
      <c r="A189" s="171" t="s">
        <v>368</v>
      </c>
      <c r="B189" s="146"/>
      <c r="C189" s="146"/>
      <c r="D189" s="146"/>
      <c r="E189" s="146"/>
      <c r="F189" s="146"/>
      <c r="G189" s="146"/>
      <c r="H189" s="146"/>
      <c r="I189" s="146"/>
    </row>
    <row r="190" spans="1:9" ht="13.8">
      <c r="A190" s="171" t="s">
        <v>369</v>
      </c>
      <c r="B190" s="146"/>
      <c r="C190" s="146"/>
      <c r="D190" s="146"/>
      <c r="E190" s="146"/>
      <c r="F190" s="146"/>
      <c r="G190" s="146"/>
      <c r="H190" s="146"/>
      <c r="I190" s="146"/>
    </row>
    <row r="191" spans="1:9" ht="13.8">
      <c r="A191" s="171" t="s">
        <v>370</v>
      </c>
      <c r="B191" s="146"/>
      <c r="C191" s="146"/>
      <c r="D191" s="146"/>
      <c r="E191" s="146"/>
      <c r="F191" s="146"/>
      <c r="G191" s="146"/>
      <c r="H191" s="146"/>
      <c r="I191" s="146"/>
    </row>
    <row r="192" spans="1:9" ht="13.8">
      <c r="A192" s="172" t="s">
        <v>371</v>
      </c>
      <c r="B192" s="146"/>
      <c r="C192" s="146"/>
      <c r="D192" s="146"/>
      <c r="E192" s="146"/>
      <c r="F192" s="146"/>
      <c r="G192" s="146"/>
      <c r="H192" s="146"/>
      <c r="I192" s="146"/>
    </row>
    <row r="193" spans="1:1" ht="14.4">
      <c r="A193" s="145"/>
    </row>
    <row r="194" spans="1:1" ht="14.4">
      <c r="A194" s="145" t="s">
        <v>372</v>
      </c>
    </row>
    <row r="195" spans="1:1" ht="14.4">
      <c r="A195" s="145"/>
    </row>
    <row r="196" spans="1:1" ht="14.4">
      <c r="A196" s="145" t="s">
        <v>373</v>
      </c>
    </row>
    <row r="197" spans="1:1" ht="14.4">
      <c r="A197" s="145"/>
    </row>
    <row r="198" spans="1:1" ht="14.4">
      <c r="A198" s="173" t="s">
        <v>374</v>
      </c>
    </row>
    <row r="199" spans="1:1" ht="14.4">
      <c r="A199" s="173"/>
    </row>
    <row r="200" spans="1:1" ht="14.4">
      <c r="A200" s="173" t="s">
        <v>375</v>
      </c>
    </row>
    <row r="201" spans="1:1" ht="14.4">
      <c r="A201" s="174" t="s">
        <v>376</v>
      </c>
    </row>
    <row r="202" spans="1:1" ht="14.4">
      <c r="A202" s="174" t="s">
        <v>377</v>
      </c>
    </row>
    <row r="203" spans="1:1" ht="14.4">
      <c r="A203" s="175" t="s">
        <v>378</v>
      </c>
    </row>
    <row r="204" spans="1:1" ht="14.4">
      <c r="A204" s="176" t="s">
        <v>379</v>
      </c>
    </row>
    <row r="205" spans="1:1" ht="14.4">
      <c r="A205" s="176" t="s">
        <v>380</v>
      </c>
    </row>
    <row r="206" spans="1:1" ht="14.4">
      <c r="A206" s="176" t="s">
        <v>381</v>
      </c>
    </row>
    <row r="207" spans="1:1" ht="15.6">
      <c r="A207" s="176" t="s">
        <v>382</v>
      </c>
    </row>
    <row r="208" spans="1:1" ht="14.4">
      <c r="A208" s="176" t="s">
        <v>383</v>
      </c>
    </row>
    <row r="209" spans="1:2" ht="14.4">
      <c r="A209" s="176" t="s">
        <v>384</v>
      </c>
    </row>
    <row r="210" spans="1:2" ht="14.4">
      <c r="A210" s="176" t="s">
        <v>385</v>
      </c>
    </row>
    <row r="211" spans="1:2" ht="13.8">
      <c r="A211" s="177"/>
    </row>
    <row r="212" spans="1:2" ht="14.4">
      <c r="A212" s="145"/>
    </row>
    <row r="213" spans="1:2">
      <c r="A213" s="179" t="s">
        <v>386</v>
      </c>
    </row>
    <row r="214" spans="1:2" ht="14.4">
      <c r="A214" s="178" t="s">
        <v>387</v>
      </c>
    </row>
    <row r="215" spans="1:2">
      <c r="A215" s="179" t="s">
        <v>388</v>
      </c>
    </row>
    <row r="216" spans="1:2" ht="14.4">
      <c r="A216" s="178" t="s">
        <v>389</v>
      </c>
    </row>
    <row r="217" spans="1:2" ht="14.4">
      <c r="A217" s="178" t="s">
        <v>390</v>
      </c>
    </row>
    <row r="218" spans="1:2" ht="14.4">
      <c r="A218" s="145"/>
    </row>
    <row r="219" spans="1:2" ht="14.4">
      <c r="A219" s="145" t="s">
        <v>391</v>
      </c>
    </row>
    <row r="220" spans="1:2" ht="15" thickBot="1">
      <c r="A220" s="145"/>
    </row>
    <row r="221" spans="1:2" ht="87" thickBot="1">
      <c r="A221" s="180" t="s">
        <v>56</v>
      </c>
      <c r="B221" s="181" t="s">
        <v>392</v>
      </c>
    </row>
    <row r="222" spans="1:2" ht="87" thickBot="1">
      <c r="A222" s="182" t="s">
        <v>333</v>
      </c>
      <c r="B222" s="183" t="s">
        <v>393</v>
      </c>
    </row>
    <row r="223" spans="1:2" ht="87" thickBot="1">
      <c r="A223" s="182" t="s">
        <v>57</v>
      </c>
      <c r="B223" s="183" t="s">
        <v>394</v>
      </c>
    </row>
    <row r="224" spans="1:2" ht="87" thickBot="1">
      <c r="A224" s="182" t="s">
        <v>58</v>
      </c>
      <c r="B224" s="183" t="s">
        <v>395</v>
      </c>
    </row>
    <row r="225" spans="1:2" ht="87" thickBot="1">
      <c r="A225" s="182" t="s">
        <v>59</v>
      </c>
      <c r="B225" s="183" t="s">
        <v>396</v>
      </c>
    </row>
    <row r="226" spans="1:2" ht="87" thickBot="1">
      <c r="A226" s="182" t="s">
        <v>54</v>
      </c>
      <c r="B226" s="183" t="s">
        <v>397</v>
      </c>
    </row>
    <row r="227" spans="1:2" ht="14.4">
      <c r="A227" s="145"/>
    </row>
    <row r="228" spans="1:2" ht="14.4">
      <c r="A228" s="145"/>
    </row>
    <row r="229" spans="1:2" ht="14.4">
      <c r="A229" s="145" t="s">
        <v>398</v>
      </c>
    </row>
    <row r="230" spans="1:2" ht="14.4">
      <c r="A230" s="145" t="s">
        <v>118</v>
      </c>
    </row>
    <row r="231" spans="1:2" ht="14.4">
      <c r="A231" s="145"/>
    </row>
    <row r="232" spans="1:2">
      <c r="A232" s="179" t="s">
        <v>386</v>
      </c>
    </row>
    <row r="233" spans="1:2" ht="14.4">
      <c r="A233" s="178" t="s">
        <v>399</v>
      </c>
    </row>
    <row r="234" spans="1:2" ht="14.4">
      <c r="A234" s="178" t="s">
        <v>400</v>
      </c>
    </row>
    <row r="235" spans="1:2" ht="14.4">
      <c r="A235" s="178" t="s">
        <v>401</v>
      </c>
    </row>
    <row r="236" spans="1:2" ht="14.4">
      <c r="A236" s="178" t="s">
        <v>402</v>
      </c>
    </row>
    <row r="237" spans="1:2" ht="14.4">
      <c r="A237" s="145"/>
    </row>
    <row r="238" spans="1:2" ht="14.4">
      <c r="A238" s="145" t="s">
        <v>403</v>
      </c>
    </row>
    <row r="239" spans="1:2" ht="14.4">
      <c r="A239" s="145"/>
    </row>
    <row r="240" spans="1:2" ht="14.4">
      <c r="A240" s="145" t="s">
        <v>404</v>
      </c>
    </row>
    <row r="241" spans="1:1" ht="15" thickBot="1">
      <c r="A241" s="145"/>
    </row>
    <row r="242" spans="1:1" ht="87" thickBot="1">
      <c r="A242" s="180" t="s">
        <v>56</v>
      </c>
    </row>
    <row r="243" spans="1:1" ht="87" thickBot="1">
      <c r="A243" s="182" t="s">
        <v>333</v>
      </c>
    </row>
    <row r="244" spans="1:1" ht="87" thickBot="1">
      <c r="A244" s="182" t="s">
        <v>57</v>
      </c>
    </row>
    <row r="245" spans="1:1" ht="87" thickBot="1">
      <c r="A245" s="182" t="s">
        <v>58</v>
      </c>
    </row>
    <row r="246" spans="1:1" ht="87" thickBot="1">
      <c r="A246" s="182" t="s">
        <v>59</v>
      </c>
    </row>
    <row r="247" spans="1:1" ht="87" thickBot="1">
      <c r="A247" s="182" t="s">
        <v>54</v>
      </c>
    </row>
    <row r="248" spans="1:1" ht="14.4">
      <c r="A248" s="145"/>
    </row>
    <row r="249" spans="1:1" ht="14.4">
      <c r="A249" s="145"/>
    </row>
    <row r="250" spans="1:1" ht="14.4">
      <c r="A250" s="145" t="s">
        <v>398</v>
      </c>
    </row>
    <row r="251" spans="1:1" ht="14.4">
      <c r="A251" s="145" t="s">
        <v>118</v>
      </c>
    </row>
    <row r="252" spans="1:1" ht="14.4">
      <c r="A252" s="145"/>
    </row>
  </sheetData>
  <mergeCells count="23">
    <mergeCell ref="A7:D7"/>
    <mergeCell ref="F10:F12"/>
    <mergeCell ref="A12:B12"/>
    <mergeCell ref="C12:D12"/>
    <mergeCell ref="A13:B18"/>
    <mergeCell ref="C13:D13"/>
    <mergeCell ref="C14:D14"/>
    <mergeCell ref="C15:D15"/>
    <mergeCell ref="C16:D16"/>
    <mergeCell ref="C17:D17"/>
    <mergeCell ref="C18:D18"/>
    <mergeCell ref="A24:B24"/>
    <mergeCell ref="A176:D176"/>
    <mergeCell ref="F179:F181"/>
    <mergeCell ref="A181:B181"/>
    <mergeCell ref="C181:D181"/>
    <mergeCell ref="A182:B187"/>
    <mergeCell ref="C182:D182"/>
    <mergeCell ref="C183:D183"/>
    <mergeCell ref="C184:D184"/>
    <mergeCell ref="C185:D185"/>
    <mergeCell ref="C186:D186"/>
    <mergeCell ref="C187:D187"/>
  </mergeCells>
  <phoneticPr fontId="70" type="noConversion"/>
  <hyperlinks>
    <hyperlink ref="A47" r:id="rId1" display="mailto:patrick.li@jlahome.com" xr:uid="{00000000-0004-0000-0300-000000000000}"/>
    <hyperlink ref="A49" r:id="rId2" display="mailto:ankush.jadhav@jla-india.com" xr:uid="{00000000-0004-0000-0300-000001000000}"/>
    <hyperlink ref="A62" r:id="rId3" display="mailto:patrick.li@jlahome.com" xr:uid="{00000000-0004-0000-0300-000002000000}"/>
    <hyperlink ref="A86" r:id="rId4" display="mailto:patrick.li@jlahome.com" xr:uid="{00000000-0004-0000-0300-000003000000}"/>
    <hyperlink ref="A111" r:id="rId5" display="mailto:patrick.li@jlahome.com" xr:uid="{00000000-0004-0000-0300-000004000000}"/>
    <hyperlink ref="A113" r:id="rId6" display="mailto:jatin.rekhi@jla-india.com" xr:uid="{00000000-0004-0000-0300-000005000000}"/>
    <hyperlink ref="A126" r:id="rId7" display="mailto:patrick.li@jlahome.com" xr:uid="{00000000-0004-0000-0300-000006000000}"/>
    <hyperlink ref="A153" r:id="rId8" display="mailto:patrick.li@jlahome.com" xr:uid="{00000000-0004-0000-0300-000007000000}"/>
    <hyperlink ref="A155" r:id="rId9" display="mailto:jatin.rekhi@jla-india.com" xr:uid="{00000000-0004-0000-0300-000008000000}"/>
    <hyperlink ref="A168" r:id="rId10" display="mailto:patrick.li@jlahome.com" xr:uid="{00000000-0004-0000-0300-000009000000}"/>
    <hyperlink ref="A213" r:id="rId11" display="mailto:patrick.li@jlahome.com" xr:uid="{00000000-0004-0000-0300-00000A000000}"/>
    <hyperlink ref="A215" r:id="rId12" display="mailto:jatin.rekhi@jla-india.com" xr:uid="{00000000-0004-0000-0300-00000B000000}"/>
    <hyperlink ref="A232" r:id="rId13" display="mailto:patrick.li@jlahome.com" xr:uid="{00000000-0004-0000-0300-00000C000000}"/>
  </hyperlinks>
  <pageMargins left="0.7" right="0.7" top="0.75" bottom="0.75" header="0.3" footer="0.3"/>
  <drawing r:id="rId1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0"/>
  <sheetViews>
    <sheetView workbookViewId="0">
      <selection activeCell="F15" sqref="F15:F20"/>
    </sheetView>
  </sheetViews>
  <sheetFormatPr defaultColWidth="9.109375" defaultRowHeight="14.4"/>
  <cols>
    <col min="1" max="1" width="19.88671875" style="47" customWidth="1"/>
    <col min="2" max="2" width="11.109375" style="47" customWidth="1"/>
    <col min="3" max="3" width="37" style="47" customWidth="1"/>
    <col min="4" max="4" width="27.109375" style="47" bestFit="1" customWidth="1"/>
    <col min="5" max="5" width="37.5546875" style="47" bestFit="1" customWidth="1"/>
    <col min="6" max="7" width="37.5546875" style="47" customWidth="1"/>
    <col min="8" max="8" width="13.88671875" style="47" bestFit="1" customWidth="1"/>
    <col min="9" max="9" width="11.5546875" style="47" bestFit="1" customWidth="1"/>
    <col min="10" max="10" width="12.5546875" style="47" bestFit="1" customWidth="1"/>
    <col min="11" max="11" width="8.44140625" style="47" bestFit="1" customWidth="1"/>
    <col min="12" max="12" width="17.109375" style="47" bestFit="1" customWidth="1"/>
    <col min="13" max="13" width="12.5546875" style="47" customWidth="1"/>
    <col min="14" max="14" width="23.88671875" style="47" bestFit="1" customWidth="1"/>
    <col min="15" max="15" width="11.88671875" style="47" bestFit="1" customWidth="1"/>
    <col min="16" max="16384" width="9.109375" style="47"/>
  </cols>
  <sheetData>
    <row r="1" spans="1:16">
      <c r="A1" s="14"/>
      <c r="B1" s="14"/>
      <c r="C1" s="14"/>
      <c r="D1" s="15" t="s">
        <v>13</v>
      </c>
      <c r="E1" s="14"/>
      <c r="F1" s="15"/>
      <c r="G1" s="15"/>
      <c r="H1" s="15"/>
      <c r="I1" s="14"/>
      <c r="J1" s="15"/>
      <c r="K1" s="14"/>
      <c r="L1" s="14"/>
      <c r="M1" s="14"/>
      <c r="N1" s="14"/>
      <c r="O1" s="14"/>
      <c r="P1" s="14"/>
    </row>
    <row r="2" spans="1:16">
      <c r="A2" s="24" t="s">
        <v>15</v>
      </c>
      <c r="B2" s="24" t="s">
        <v>16</v>
      </c>
      <c r="C2" s="25"/>
      <c r="D2" s="24"/>
      <c r="E2" s="26">
        <v>45352</v>
      </c>
      <c r="F2" s="299" t="s">
        <v>32</v>
      </c>
      <c r="G2" s="300"/>
      <c r="H2" s="16"/>
      <c r="I2" s="323"/>
      <c r="J2" s="324"/>
      <c r="K2" s="324"/>
      <c r="L2" s="324"/>
      <c r="M2" s="324"/>
      <c r="N2" s="324"/>
      <c r="O2" s="324"/>
      <c r="P2" s="325"/>
    </row>
    <row r="3" spans="1:16">
      <c r="A3" s="27" t="s">
        <v>17</v>
      </c>
      <c r="B3" s="24"/>
      <c r="C3" s="56"/>
      <c r="D3" s="63"/>
      <c r="E3" s="28" t="s">
        <v>18</v>
      </c>
      <c r="F3" s="54" t="s">
        <v>331</v>
      </c>
      <c r="G3" s="54" t="s">
        <v>332</v>
      </c>
      <c r="H3" s="17"/>
      <c r="I3" s="323" t="s">
        <v>19</v>
      </c>
      <c r="J3" s="324"/>
      <c r="K3" s="324"/>
      <c r="L3" s="324"/>
      <c r="M3" s="324"/>
      <c r="N3" s="324"/>
      <c r="O3" s="324"/>
      <c r="P3" s="325"/>
    </row>
    <row r="4" spans="1:16" ht="57.6">
      <c r="A4" s="29" t="s">
        <v>20</v>
      </c>
      <c r="B4" s="29" t="s">
        <v>0</v>
      </c>
      <c r="C4" s="29" t="s">
        <v>21</v>
      </c>
      <c r="D4" s="29" t="s">
        <v>22</v>
      </c>
      <c r="E4" s="30" t="s">
        <v>23</v>
      </c>
      <c r="F4" s="29" t="s">
        <v>275</v>
      </c>
      <c r="G4" s="29" t="s">
        <v>275</v>
      </c>
      <c r="H4" s="31" t="s">
        <v>24</v>
      </c>
      <c r="I4" s="290" t="s">
        <v>4</v>
      </c>
      <c r="J4" s="291"/>
      <c r="K4" s="292"/>
      <c r="L4" s="29" t="s">
        <v>25</v>
      </c>
      <c r="M4" s="29" t="s">
        <v>26</v>
      </c>
      <c r="N4" s="29" t="s">
        <v>27</v>
      </c>
      <c r="O4" s="29" t="s">
        <v>28</v>
      </c>
      <c r="P4" s="29" t="s">
        <v>5</v>
      </c>
    </row>
    <row r="5" spans="1:16" ht="28.8">
      <c r="A5" s="32" t="s">
        <v>16</v>
      </c>
      <c r="B5" s="33" t="s">
        <v>16</v>
      </c>
      <c r="C5" s="33"/>
      <c r="D5" s="33"/>
      <c r="E5" s="34"/>
      <c r="F5" s="55" t="s">
        <v>276</v>
      </c>
      <c r="G5" s="55" t="s">
        <v>276</v>
      </c>
      <c r="H5" s="35"/>
      <c r="I5" s="36" t="s">
        <v>6</v>
      </c>
      <c r="J5" s="36" t="s">
        <v>7</v>
      </c>
      <c r="K5" s="36" t="s">
        <v>8</v>
      </c>
      <c r="L5" s="36"/>
      <c r="M5" s="36"/>
      <c r="N5" s="36"/>
      <c r="O5" s="36"/>
      <c r="P5" s="36"/>
    </row>
    <row r="6" spans="1:16">
      <c r="A6" s="37"/>
      <c r="B6" s="38"/>
      <c r="C6" s="38"/>
      <c r="D6" s="38"/>
      <c r="E6" s="39"/>
      <c r="F6" s="64" t="s">
        <v>36</v>
      </c>
      <c r="G6" s="64" t="s">
        <v>36</v>
      </c>
      <c r="H6" s="41"/>
      <c r="I6" s="38"/>
      <c r="J6" s="38"/>
      <c r="K6" s="38"/>
      <c r="L6" s="38"/>
      <c r="M6" s="38"/>
      <c r="N6" s="38"/>
      <c r="O6" s="38"/>
      <c r="P6" s="38"/>
    </row>
    <row r="7" spans="1:16" ht="15" customHeight="1">
      <c r="A7" s="326"/>
      <c r="B7" s="329" t="s">
        <v>29</v>
      </c>
      <c r="C7" s="332" t="s">
        <v>30</v>
      </c>
      <c r="D7" s="332" t="s">
        <v>33</v>
      </c>
      <c r="E7" s="49" t="s">
        <v>56</v>
      </c>
      <c r="F7" s="57">
        <v>7.04</v>
      </c>
      <c r="G7" s="57">
        <v>7.81</v>
      </c>
      <c r="H7" s="329" t="s">
        <v>31</v>
      </c>
      <c r="I7" s="42">
        <v>35</v>
      </c>
      <c r="J7" s="42">
        <v>27</v>
      </c>
      <c r="K7" s="42">
        <v>20</v>
      </c>
      <c r="L7" s="42">
        <v>4</v>
      </c>
      <c r="M7" s="43">
        <f>(I7*J7*K7)/1000000</f>
        <v>1.89E-2</v>
      </c>
      <c r="N7" s="44">
        <f>L7*66/M7</f>
        <v>13968.253968253968</v>
      </c>
      <c r="O7" s="45"/>
      <c r="P7" s="46">
        <f>O7/N7</f>
        <v>0</v>
      </c>
    </row>
    <row r="8" spans="1:16" ht="28.8">
      <c r="A8" s="327"/>
      <c r="B8" s="330"/>
      <c r="C8" s="333"/>
      <c r="D8" s="333"/>
      <c r="E8" s="49" t="s">
        <v>333</v>
      </c>
      <c r="F8" s="57">
        <v>7.28</v>
      </c>
      <c r="G8" s="57">
        <v>8.0399999999999991</v>
      </c>
      <c r="H8" s="330"/>
      <c r="I8" s="42">
        <v>35</v>
      </c>
      <c r="J8" s="42">
        <v>27</v>
      </c>
      <c r="K8" s="42">
        <v>20</v>
      </c>
      <c r="L8" s="42">
        <v>4</v>
      </c>
      <c r="M8" s="43">
        <f>(I8*J8*K8)/1000000</f>
        <v>1.89E-2</v>
      </c>
      <c r="N8" s="44">
        <f>L8*66/M8</f>
        <v>13968.253968253968</v>
      </c>
      <c r="O8" s="45"/>
      <c r="P8" s="46">
        <f>O8/N8</f>
        <v>0</v>
      </c>
    </row>
    <row r="9" spans="1:16">
      <c r="A9" s="327"/>
      <c r="B9" s="330"/>
      <c r="C9" s="333"/>
      <c r="D9" s="333"/>
      <c r="E9" s="49" t="s">
        <v>57</v>
      </c>
      <c r="F9" s="57">
        <v>9.1300000000000008</v>
      </c>
      <c r="G9" s="57">
        <v>10.130000000000001</v>
      </c>
      <c r="H9" s="330"/>
      <c r="I9" s="42">
        <v>35</v>
      </c>
      <c r="J9" s="42">
        <v>27</v>
      </c>
      <c r="K9" s="42">
        <v>25</v>
      </c>
      <c r="L9" s="42">
        <v>4</v>
      </c>
      <c r="M9" s="43">
        <f>(I9*J9*K9)/1000000</f>
        <v>2.3625E-2</v>
      </c>
      <c r="N9" s="44">
        <f>L9*66/M9</f>
        <v>11174.603174603175</v>
      </c>
      <c r="O9" s="45"/>
      <c r="P9" s="46">
        <f>O9/N9</f>
        <v>0</v>
      </c>
    </row>
    <row r="10" spans="1:16" ht="28.8">
      <c r="A10" s="327"/>
      <c r="B10" s="330"/>
      <c r="C10" s="333"/>
      <c r="D10" s="333"/>
      <c r="E10" s="49" t="s">
        <v>58</v>
      </c>
      <c r="F10" s="57">
        <v>10.17</v>
      </c>
      <c r="G10" s="57">
        <v>11.29</v>
      </c>
      <c r="H10" s="330"/>
      <c r="I10" s="42">
        <v>35</v>
      </c>
      <c r="J10" s="42">
        <v>27</v>
      </c>
      <c r="K10" s="42">
        <v>27</v>
      </c>
      <c r="L10" s="42">
        <v>4</v>
      </c>
      <c r="M10" s="43">
        <f>(I10*J10*K10)/1000000</f>
        <v>2.5514999999999999E-2</v>
      </c>
      <c r="N10" s="44">
        <f>L10*66/M10</f>
        <v>10346.854791299236</v>
      </c>
      <c r="O10" s="45"/>
      <c r="P10" s="46">
        <f>O10/N10</f>
        <v>0</v>
      </c>
    </row>
    <row r="11" spans="1:16" ht="28.8">
      <c r="A11" s="327"/>
      <c r="B11" s="330"/>
      <c r="C11" s="333"/>
      <c r="D11" s="333"/>
      <c r="E11" s="49" t="s">
        <v>59</v>
      </c>
      <c r="F11" s="57">
        <v>12.36</v>
      </c>
      <c r="G11" s="57">
        <v>13.71</v>
      </c>
      <c r="H11" s="330"/>
      <c r="I11" s="42">
        <v>35</v>
      </c>
      <c r="J11" s="42">
        <v>27</v>
      </c>
      <c r="K11" s="42">
        <v>32</v>
      </c>
      <c r="L11" s="42">
        <v>4</v>
      </c>
      <c r="M11" s="43">
        <f t="shared" ref="M11:M12" si="0">(I11*J11*K11)/1000000</f>
        <v>3.024E-2</v>
      </c>
      <c r="N11" s="44">
        <f t="shared" ref="N11:N12" si="1">L11*66/M11</f>
        <v>8730.1587301587297</v>
      </c>
      <c r="O11" s="45"/>
      <c r="P11" s="46">
        <f t="shared" ref="P11:P12" si="2">O11/N11</f>
        <v>0</v>
      </c>
    </row>
    <row r="12" spans="1:16" ht="28.8">
      <c r="A12" s="328"/>
      <c r="B12" s="331"/>
      <c r="C12" s="334"/>
      <c r="D12" s="334"/>
      <c r="E12" s="49" t="s">
        <v>54</v>
      </c>
      <c r="F12" s="57">
        <v>12.36</v>
      </c>
      <c r="G12" s="57">
        <v>13.71</v>
      </c>
      <c r="H12" s="331"/>
      <c r="I12" s="42">
        <v>35</v>
      </c>
      <c r="J12" s="42">
        <v>27</v>
      </c>
      <c r="K12" s="42">
        <v>32</v>
      </c>
      <c r="L12" s="42">
        <v>4</v>
      </c>
      <c r="M12" s="43">
        <f t="shared" si="0"/>
        <v>3.024E-2</v>
      </c>
      <c r="N12" s="44">
        <f t="shared" si="1"/>
        <v>8730.1587301587297</v>
      </c>
      <c r="O12" s="45"/>
      <c r="P12" s="46">
        <f t="shared" si="2"/>
        <v>0</v>
      </c>
    </row>
    <row r="15" spans="1:16" ht="15" thickBot="1">
      <c r="F15" s="59">
        <f>(G7-F7)/F7</f>
        <v>0.10937499999999994</v>
      </c>
      <c r="G15" s="167">
        <v>7.7</v>
      </c>
      <c r="H15" s="59">
        <f t="shared" ref="H15:H20" si="3">G7/G15-1</f>
        <v>1.4285714285714235E-2</v>
      </c>
    </row>
    <row r="16" spans="1:16" ht="15" thickBot="1">
      <c r="F16" s="59">
        <f t="shared" ref="F16:F20" si="4">(G8-F8)/F8</f>
        <v>0.10439560439560425</v>
      </c>
      <c r="G16" s="167">
        <v>7.9</v>
      </c>
      <c r="H16" s="59">
        <f t="shared" si="3"/>
        <v>1.7721518987341645E-2</v>
      </c>
    </row>
    <row r="17" spans="6:8" ht="15" thickBot="1">
      <c r="F17" s="59">
        <f t="shared" si="4"/>
        <v>0.10952902519167579</v>
      </c>
      <c r="G17" s="167">
        <v>9.9499999999999993</v>
      </c>
      <c r="H17" s="59">
        <f t="shared" si="3"/>
        <v>1.8090452261306789E-2</v>
      </c>
    </row>
    <row r="18" spans="6:8" ht="15" thickBot="1">
      <c r="F18" s="59">
        <f t="shared" si="4"/>
        <v>0.11012782694198615</v>
      </c>
      <c r="G18" s="167">
        <v>11.25</v>
      </c>
      <c r="H18" s="59">
        <f t="shared" si="3"/>
        <v>3.555555555555534E-3</v>
      </c>
    </row>
    <row r="19" spans="6:8" ht="15" thickBot="1">
      <c r="F19" s="59">
        <f t="shared" si="4"/>
        <v>0.1092233009708739</v>
      </c>
      <c r="G19" s="167">
        <v>13.55</v>
      </c>
      <c r="H19" s="59">
        <f t="shared" si="3"/>
        <v>1.1808118081180874E-2</v>
      </c>
    </row>
    <row r="20" spans="6:8" ht="15" thickBot="1">
      <c r="F20" s="59">
        <f t="shared" si="4"/>
        <v>0.1092233009708739</v>
      </c>
      <c r="G20" s="167">
        <v>13.55</v>
      </c>
      <c r="H20" s="59">
        <f t="shared" si="3"/>
        <v>1.1808118081180874E-2</v>
      </c>
    </row>
  </sheetData>
  <mergeCells count="9">
    <mergeCell ref="F2:G2"/>
    <mergeCell ref="I2:P2"/>
    <mergeCell ref="I3:P3"/>
    <mergeCell ref="I4:K4"/>
    <mergeCell ref="A7:A12"/>
    <mergeCell ref="B7:B12"/>
    <mergeCell ref="C7:C12"/>
    <mergeCell ref="D7:D12"/>
    <mergeCell ref="H7:H12"/>
  </mergeCells>
  <phoneticPr fontId="70"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81"/>
  <sheetViews>
    <sheetView workbookViewId="0">
      <selection activeCell="G11" sqref="G11:G16"/>
    </sheetView>
  </sheetViews>
  <sheetFormatPr defaultRowHeight="13.2"/>
  <cols>
    <col min="7" max="7" width="18" customWidth="1"/>
  </cols>
  <sheetData>
    <row r="1" spans="1:9" ht="14.4">
      <c r="A1" s="145" t="s">
        <v>334</v>
      </c>
    </row>
    <row r="2" spans="1:9" ht="14.4">
      <c r="A2" s="145"/>
    </row>
    <row r="3" spans="1:9" ht="14.4">
      <c r="A3" s="145" t="s">
        <v>335</v>
      </c>
    </row>
    <row r="4" spans="1:9" ht="15" thickBot="1">
      <c r="A4" s="145"/>
    </row>
    <row r="5" spans="1:9" ht="21.6" thickBot="1">
      <c r="A5" s="313" t="s">
        <v>13</v>
      </c>
      <c r="B5" s="314"/>
      <c r="C5" s="314"/>
      <c r="D5" s="315"/>
      <c r="E5" s="147"/>
      <c r="F5" s="147"/>
      <c r="G5" s="147"/>
      <c r="H5" s="147"/>
      <c r="I5" s="146"/>
    </row>
    <row r="6" spans="1:9" ht="14.4" thickBot="1">
      <c r="A6" s="148" t="s">
        <v>12</v>
      </c>
      <c r="B6" s="149" t="s">
        <v>336</v>
      </c>
      <c r="C6" s="150" t="s">
        <v>38</v>
      </c>
      <c r="D6" s="149"/>
      <c r="E6" s="147"/>
      <c r="F6" s="147"/>
      <c r="G6" s="147"/>
      <c r="H6" s="147"/>
      <c r="I6" s="146"/>
    </row>
    <row r="7" spans="1:9" ht="14.4" thickBot="1">
      <c r="A7" s="148" t="s">
        <v>39</v>
      </c>
      <c r="B7" s="151" t="s">
        <v>14</v>
      </c>
      <c r="C7" s="150" t="s">
        <v>40</v>
      </c>
      <c r="D7" s="149" t="s">
        <v>41</v>
      </c>
      <c r="E7" s="147"/>
      <c r="F7" s="152"/>
      <c r="G7" s="152"/>
      <c r="H7" s="152"/>
      <c r="I7" s="146"/>
    </row>
    <row r="8" spans="1:9" ht="55.8" thickBot="1">
      <c r="A8" s="148" t="s">
        <v>337</v>
      </c>
      <c r="B8" s="153" t="s">
        <v>338</v>
      </c>
      <c r="C8" s="154" t="s">
        <v>42</v>
      </c>
      <c r="D8" s="153" t="s">
        <v>43</v>
      </c>
      <c r="E8" s="155" t="s">
        <v>47</v>
      </c>
      <c r="F8" s="316" t="s">
        <v>339</v>
      </c>
      <c r="G8" s="155" t="s">
        <v>340</v>
      </c>
      <c r="H8" s="156"/>
      <c r="I8" s="155" t="s">
        <v>341</v>
      </c>
    </row>
    <row r="9" spans="1:9" ht="14.4" thickBot="1">
      <c r="A9" s="157" t="s">
        <v>44</v>
      </c>
      <c r="B9" s="158"/>
      <c r="C9" s="159" t="s">
        <v>45</v>
      </c>
      <c r="D9" s="160">
        <v>45350</v>
      </c>
      <c r="E9" s="161" t="s">
        <v>342</v>
      </c>
      <c r="F9" s="317"/>
      <c r="G9" s="162" t="s">
        <v>343</v>
      </c>
      <c r="H9" s="163"/>
      <c r="I9" s="162" t="s">
        <v>344</v>
      </c>
    </row>
    <row r="10" spans="1:9" ht="16.2" thickBot="1">
      <c r="A10" s="319" t="s">
        <v>345</v>
      </c>
      <c r="B10" s="320"/>
      <c r="C10" s="321" t="s">
        <v>2</v>
      </c>
      <c r="D10" s="322"/>
      <c r="E10" s="164" t="s">
        <v>61</v>
      </c>
      <c r="F10" s="318"/>
      <c r="G10" s="165" t="s">
        <v>346</v>
      </c>
      <c r="H10" s="166"/>
      <c r="I10" s="165" t="s">
        <v>346</v>
      </c>
    </row>
    <row r="11" spans="1:9" ht="42.75" customHeight="1" thickBot="1">
      <c r="A11" s="304" t="s">
        <v>347</v>
      </c>
      <c r="B11" s="305"/>
      <c r="C11" s="310" t="s">
        <v>348</v>
      </c>
      <c r="D11" s="311"/>
      <c r="E11" s="167" t="s">
        <v>349</v>
      </c>
      <c r="F11" s="168" t="s">
        <v>350</v>
      </c>
      <c r="G11" s="167">
        <v>7.7</v>
      </c>
      <c r="H11" s="169"/>
      <c r="I11" s="167" t="s">
        <v>351</v>
      </c>
    </row>
    <row r="12" spans="1:9" ht="42.75" customHeight="1" thickBot="1">
      <c r="A12" s="306"/>
      <c r="B12" s="307"/>
      <c r="C12" s="310" t="s">
        <v>352</v>
      </c>
      <c r="D12" s="311"/>
      <c r="E12" s="167" t="s">
        <v>349</v>
      </c>
      <c r="F12" s="168" t="s">
        <v>353</v>
      </c>
      <c r="G12" s="167">
        <v>7.9</v>
      </c>
      <c r="H12" s="169"/>
      <c r="I12" s="167" t="s">
        <v>354</v>
      </c>
    </row>
    <row r="13" spans="1:9" ht="42.75" customHeight="1" thickBot="1">
      <c r="A13" s="306"/>
      <c r="B13" s="307"/>
      <c r="C13" s="310" t="s">
        <v>355</v>
      </c>
      <c r="D13" s="311"/>
      <c r="E13" s="167" t="s">
        <v>356</v>
      </c>
      <c r="F13" s="168" t="s">
        <v>357</v>
      </c>
      <c r="G13" s="167">
        <v>9.9499999999999993</v>
      </c>
      <c r="H13" s="169"/>
      <c r="I13" s="167" t="s">
        <v>358</v>
      </c>
    </row>
    <row r="14" spans="1:9" ht="42.75" customHeight="1" thickBot="1">
      <c r="A14" s="306"/>
      <c r="B14" s="307"/>
      <c r="C14" s="310" t="s">
        <v>359</v>
      </c>
      <c r="D14" s="311"/>
      <c r="E14" s="167" t="s">
        <v>356</v>
      </c>
      <c r="F14" s="168" t="s">
        <v>360</v>
      </c>
      <c r="G14" s="167">
        <v>11.25</v>
      </c>
      <c r="H14" s="169"/>
      <c r="I14" s="167" t="s">
        <v>361</v>
      </c>
    </row>
    <row r="15" spans="1:9" ht="42.75" customHeight="1" thickBot="1">
      <c r="A15" s="306"/>
      <c r="B15" s="307"/>
      <c r="C15" s="310" t="s">
        <v>362</v>
      </c>
      <c r="D15" s="311"/>
      <c r="E15" s="167" t="s">
        <v>356</v>
      </c>
      <c r="F15" s="168" t="s">
        <v>363</v>
      </c>
      <c r="G15" s="167">
        <v>13.55</v>
      </c>
      <c r="H15" s="169"/>
      <c r="I15" s="167" t="s">
        <v>364</v>
      </c>
    </row>
    <row r="16" spans="1:9" ht="57" customHeight="1" thickBot="1">
      <c r="A16" s="308"/>
      <c r="B16" s="309"/>
      <c r="C16" s="310" t="s">
        <v>365</v>
      </c>
      <c r="D16" s="311"/>
      <c r="E16" s="167" t="s">
        <v>356</v>
      </c>
      <c r="F16" s="168" t="s">
        <v>363</v>
      </c>
      <c r="G16" s="167">
        <v>13.55</v>
      </c>
      <c r="H16" s="169"/>
      <c r="I16" s="167" t="s">
        <v>366</v>
      </c>
    </row>
    <row r="17" spans="1:9" ht="13.8">
      <c r="A17" s="170" t="s">
        <v>367</v>
      </c>
      <c r="B17" s="146"/>
      <c r="C17" s="146"/>
      <c r="D17" s="146"/>
      <c r="E17" s="146"/>
      <c r="F17" s="146"/>
      <c r="G17" s="146"/>
      <c r="H17" s="146"/>
      <c r="I17" s="146"/>
    </row>
    <row r="18" spans="1:9" ht="13.8">
      <c r="A18" s="171" t="s">
        <v>368</v>
      </c>
      <c r="B18" s="146"/>
      <c r="C18" s="146"/>
      <c r="D18" s="146"/>
      <c r="E18" s="146"/>
      <c r="F18" s="146"/>
      <c r="G18" s="146"/>
      <c r="H18" s="146"/>
      <c r="I18" s="146"/>
    </row>
    <row r="19" spans="1:9" ht="13.8">
      <c r="A19" s="171" t="s">
        <v>369</v>
      </c>
      <c r="B19" s="146"/>
      <c r="C19" s="146"/>
      <c r="D19" s="146"/>
      <c r="E19" s="146"/>
      <c r="F19" s="146"/>
      <c r="G19" s="146"/>
      <c r="H19" s="146"/>
      <c r="I19" s="146"/>
    </row>
    <row r="20" spans="1:9" ht="13.8">
      <c r="A20" s="171" t="s">
        <v>370</v>
      </c>
      <c r="B20" s="146"/>
      <c r="C20" s="146"/>
      <c r="D20" s="146"/>
      <c r="E20" s="146"/>
      <c r="F20" s="146"/>
      <c r="G20" s="146"/>
      <c r="H20" s="146"/>
      <c r="I20" s="146"/>
    </row>
    <row r="21" spans="1:9" ht="13.8">
      <c r="A21" s="172" t="s">
        <v>371</v>
      </c>
      <c r="B21" s="146"/>
      <c r="C21" s="146"/>
      <c r="D21" s="146"/>
      <c r="E21" s="146"/>
      <c r="F21" s="146"/>
      <c r="G21" s="146"/>
      <c r="H21" s="146"/>
      <c r="I21" s="146"/>
    </row>
    <row r="22" spans="1:9" ht="14.4">
      <c r="A22" s="145"/>
    </row>
    <row r="23" spans="1:9" ht="14.4">
      <c r="A23" s="145" t="s">
        <v>372</v>
      </c>
    </row>
    <row r="24" spans="1:9" ht="14.4">
      <c r="A24" s="145"/>
    </row>
    <row r="25" spans="1:9" ht="14.4">
      <c r="A25" s="145" t="s">
        <v>373</v>
      </c>
    </row>
    <row r="26" spans="1:9" ht="14.4">
      <c r="A26" s="145"/>
    </row>
    <row r="27" spans="1:9" ht="14.4">
      <c r="A27" s="173" t="s">
        <v>374</v>
      </c>
    </row>
    <row r="28" spans="1:9" ht="14.4">
      <c r="A28" s="173"/>
    </row>
    <row r="29" spans="1:9" ht="14.4">
      <c r="A29" s="173" t="s">
        <v>375</v>
      </c>
    </row>
    <row r="30" spans="1:9" ht="14.4">
      <c r="A30" s="174" t="s">
        <v>376</v>
      </c>
    </row>
    <row r="31" spans="1:9" ht="14.4">
      <c r="A31" s="174" t="s">
        <v>377</v>
      </c>
    </row>
    <row r="32" spans="1:9" ht="14.4">
      <c r="A32" s="175" t="s">
        <v>378</v>
      </c>
    </row>
    <row r="33" spans="1:1" ht="14.4">
      <c r="A33" s="176" t="s">
        <v>379</v>
      </c>
    </row>
    <row r="34" spans="1:1" ht="14.4">
      <c r="A34" s="176" t="s">
        <v>380</v>
      </c>
    </row>
    <row r="35" spans="1:1" ht="14.4">
      <c r="A35" s="176" t="s">
        <v>381</v>
      </c>
    </row>
    <row r="36" spans="1:1" ht="15.6">
      <c r="A36" s="176" t="s">
        <v>382</v>
      </c>
    </row>
    <row r="37" spans="1:1" ht="14.4">
      <c r="A37" s="176" t="s">
        <v>383</v>
      </c>
    </row>
    <row r="38" spans="1:1" ht="14.4">
      <c r="A38" s="176" t="s">
        <v>384</v>
      </c>
    </row>
    <row r="39" spans="1:1" ht="14.4">
      <c r="A39" s="176" t="s">
        <v>385</v>
      </c>
    </row>
    <row r="40" spans="1:1" ht="13.8">
      <c r="A40" s="177"/>
    </row>
    <row r="41" spans="1:1" ht="14.4">
      <c r="A41" s="145"/>
    </row>
    <row r="42" spans="1:1">
      <c r="A42" s="179" t="s">
        <v>386</v>
      </c>
    </row>
    <row r="43" spans="1:1" ht="14.4">
      <c r="A43" s="178" t="s">
        <v>387</v>
      </c>
    </row>
    <row r="44" spans="1:1">
      <c r="A44" s="179" t="s">
        <v>388</v>
      </c>
    </row>
    <row r="45" spans="1:1" ht="14.4">
      <c r="A45" s="178" t="s">
        <v>389</v>
      </c>
    </row>
    <row r="46" spans="1:1" ht="14.4">
      <c r="A46" s="178" t="s">
        <v>390</v>
      </c>
    </row>
    <row r="47" spans="1:1" ht="14.4">
      <c r="A47" s="145"/>
    </row>
    <row r="48" spans="1:1" ht="14.4">
      <c r="A48" s="145" t="s">
        <v>391</v>
      </c>
    </row>
    <row r="49" spans="1:2" ht="15" thickBot="1">
      <c r="A49" s="145"/>
    </row>
    <row r="50" spans="1:2" ht="87" thickBot="1">
      <c r="A50" s="180" t="s">
        <v>56</v>
      </c>
      <c r="B50" s="181" t="s">
        <v>392</v>
      </c>
    </row>
    <row r="51" spans="1:2" ht="87" thickBot="1">
      <c r="A51" s="182" t="s">
        <v>333</v>
      </c>
      <c r="B51" s="183" t="s">
        <v>393</v>
      </c>
    </row>
    <row r="52" spans="1:2" ht="87" thickBot="1">
      <c r="A52" s="182" t="s">
        <v>57</v>
      </c>
      <c r="B52" s="183" t="s">
        <v>394</v>
      </c>
    </row>
    <row r="53" spans="1:2" ht="87" thickBot="1">
      <c r="A53" s="182" t="s">
        <v>58</v>
      </c>
      <c r="B53" s="183" t="s">
        <v>395</v>
      </c>
    </row>
    <row r="54" spans="1:2" ht="87" thickBot="1">
      <c r="A54" s="182" t="s">
        <v>59</v>
      </c>
      <c r="B54" s="183" t="s">
        <v>396</v>
      </c>
    </row>
    <row r="55" spans="1:2" ht="87" thickBot="1">
      <c r="A55" s="182" t="s">
        <v>54</v>
      </c>
      <c r="B55" s="183" t="s">
        <v>397</v>
      </c>
    </row>
    <row r="56" spans="1:2" ht="14.4">
      <c r="A56" s="145"/>
    </row>
    <row r="57" spans="1:2" ht="14.4">
      <c r="A57" s="145"/>
    </row>
    <row r="58" spans="1:2" ht="14.4">
      <c r="A58" s="145" t="s">
        <v>398</v>
      </c>
    </row>
    <row r="59" spans="1:2" ht="14.4">
      <c r="A59" s="145" t="s">
        <v>118</v>
      </c>
    </row>
    <row r="60" spans="1:2" ht="14.4">
      <c r="A60" s="145"/>
    </row>
    <row r="61" spans="1:2">
      <c r="A61" s="179" t="s">
        <v>386</v>
      </c>
    </row>
    <row r="62" spans="1:2" ht="14.4">
      <c r="A62" s="178" t="s">
        <v>399</v>
      </c>
    </row>
    <row r="63" spans="1:2" ht="14.4">
      <c r="A63" s="178" t="s">
        <v>400</v>
      </c>
    </row>
    <row r="64" spans="1:2" ht="14.4">
      <c r="A64" s="178" t="s">
        <v>401</v>
      </c>
    </row>
    <row r="65" spans="1:1" ht="14.4">
      <c r="A65" s="178" t="s">
        <v>402</v>
      </c>
    </row>
    <row r="66" spans="1:1" ht="14.4">
      <c r="A66" s="145"/>
    </row>
    <row r="67" spans="1:1" ht="14.4">
      <c r="A67" s="145" t="s">
        <v>403</v>
      </c>
    </row>
    <row r="68" spans="1:1" ht="14.4">
      <c r="A68" s="145"/>
    </row>
    <row r="69" spans="1:1" ht="14.4">
      <c r="A69" s="145" t="s">
        <v>404</v>
      </c>
    </row>
    <row r="70" spans="1:1" ht="15" thickBot="1">
      <c r="A70" s="145"/>
    </row>
    <row r="71" spans="1:1" ht="87" thickBot="1">
      <c r="A71" s="180" t="s">
        <v>56</v>
      </c>
    </row>
    <row r="72" spans="1:1" ht="87" thickBot="1">
      <c r="A72" s="182" t="s">
        <v>333</v>
      </c>
    </row>
    <row r="73" spans="1:1" ht="87" thickBot="1">
      <c r="A73" s="182" t="s">
        <v>57</v>
      </c>
    </row>
    <row r="74" spans="1:1" ht="87" thickBot="1">
      <c r="A74" s="182" t="s">
        <v>58</v>
      </c>
    </row>
    <row r="75" spans="1:1" ht="87" thickBot="1">
      <c r="A75" s="182" t="s">
        <v>59</v>
      </c>
    </row>
    <row r="76" spans="1:1" ht="87" thickBot="1">
      <c r="A76" s="182" t="s">
        <v>54</v>
      </c>
    </row>
    <row r="77" spans="1:1" ht="14.4">
      <c r="A77" s="145"/>
    </row>
    <row r="78" spans="1:1" ht="14.4">
      <c r="A78" s="145"/>
    </row>
    <row r="79" spans="1:1" ht="14.4">
      <c r="A79" s="145" t="s">
        <v>398</v>
      </c>
    </row>
    <row r="80" spans="1:1" ht="14.4">
      <c r="A80" s="145" t="s">
        <v>118</v>
      </c>
    </row>
    <row r="81" spans="1:1" ht="14.4">
      <c r="A81" s="145"/>
    </row>
  </sheetData>
  <mergeCells count="11">
    <mergeCell ref="C16:D16"/>
    <mergeCell ref="A5:D5"/>
    <mergeCell ref="F8:F10"/>
    <mergeCell ref="A10:B10"/>
    <mergeCell ref="C10:D10"/>
    <mergeCell ref="A11:B16"/>
    <mergeCell ref="C11:D11"/>
    <mergeCell ref="C12:D12"/>
    <mergeCell ref="C13:D13"/>
    <mergeCell ref="C14:D14"/>
    <mergeCell ref="C15:D15"/>
  </mergeCells>
  <phoneticPr fontId="70" type="noConversion"/>
  <hyperlinks>
    <hyperlink ref="A42" r:id="rId1" display="mailto:patrick.li@jlahome.com" xr:uid="{00000000-0004-0000-0500-000000000000}"/>
    <hyperlink ref="A44" r:id="rId2" display="mailto:jatin.rekhi@jla-india.com" xr:uid="{00000000-0004-0000-0500-000001000000}"/>
    <hyperlink ref="A61" r:id="rId3" display="mailto:patrick.li@jlahome.com" xr:uid="{00000000-0004-0000-0500-000002000000}"/>
  </hyperlinks>
  <pageMargins left="0.7" right="0.7" top="0.75" bottom="0.75" header="0.3" footer="0.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43"/>
  <sheetViews>
    <sheetView workbookViewId="0">
      <selection activeCell="G9" sqref="G9"/>
    </sheetView>
  </sheetViews>
  <sheetFormatPr defaultColWidth="9.109375" defaultRowHeight="14.4"/>
  <cols>
    <col min="1" max="1" width="19.88671875" style="47" customWidth="1"/>
    <col min="2" max="2" width="11.109375" style="47" customWidth="1"/>
    <col min="3" max="3" width="37" style="47" customWidth="1"/>
    <col min="4" max="4" width="27.109375" style="47" bestFit="1" customWidth="1"/>
    <col min="5" max="5" width="40.109375" style="47" bestFit="1" customWidth="1"/>
    <col min="6" max="14" width="33.44140625" style="47" customWidth="1"/>
    <col min="15" max="15" width="20.88671875" style="47" bestFit="1" customWidth="1"/>
    <col min="16" max="16" width="11.5546875" style="47" bestFit="1" customWidth="1"/>
    <col min="17" max="17" width="12.33203125" style="47" bestFit="1" customWidth="1"/>
    <col min="18" max="18" width="8.44140625" style="47" bestFit="1" customWidth="1"/>
    <col min="19" max="19" width="17.109375" style="47" bestFit="1" customWidth="1"/>
    <col min="20" max="20" width="12.5546875" style="47" customWidth="1"/>
    <col min="21" max="21" width="23.88671875" style="47" bestFit="1" customWidth="1"/>
    <col min="22" max="23" width="9.109375" style="47"/>
    <col min="24" max="24" width="11.33203125" style="47" bestFit="1" customWidth="1"/>
    <col min="25" max="16384" width="9.109375" style="47"/>
  </cols>
  <sheetData>
    <row r="1" spans="1:23" ht="15" thickBot="1">
      <c r="A1" s="14"/>
      <c r="B1" s="14"/>
      <c r="C1" s="14"/>
      <c r="D1" s="15" t="s">
        <v>13</v>
      </c>
      <c r="E1" s="14"/>
      <c r="F1" s="15"/>
      <c r="G1" s="15"/>
      <c r="H1" s="15"/>
      <c r="I1" s="15"/>
      <c r="J1" s="15"/>
      <c r="K1" s="15"/>
      <c r="L1" s="15"/>
      <c r="M1" s="15"/>
      <c r="N1" s="15"/>
      <c r="O1" s="15"/>
      <c r="P1" s="14"/>
      <c r="Q1" s="15"/>
      <c r="R1" s="14"/>
      <c r="S1" s="14"/>
      <c r="T1" s="14"/>
      <c r="U1" s="14"/>
      <c r="V1" s="14"/>
      <c r="W1" s="14"/>
    </row>
    <row r="2" spans="1:23">
      <c r="A2" s="24" t="s">
        <v>15</v>
      </c>
      <c r="B2" s="24" t="s">
        <v>16</v>
      </c>
      <c r="C2" s="25"/>
      <c r="D2" s="24"/>
      <c r="E2" s="26">
        <v>44959</v>
      </c>
      <c r="F2" s="61" t="s">
        <v>63</v>
      </c>
      <c r="G2" s="62" t="s">
        <v>32</v>
      </c>
      <c r="H2" s="61" t="s">
        <v>63</v>
      </c>
      <c r="I2" s="62" t="s">
        <v>32</v>
      </c>
      <c r="J2" s="61" t="s">
        <v>63</v>
      </c>
      <c r="K2" s="62" t="s">
        <v>32</v>
      </c>
      <c r="L2" s="335" t="s">
        <v>63</v>
      </c>
      <c r="M2" s="336"/>
      <c r="N2" s="337"/>
      <c r="O2" s="16"/>
      <c r="P2" s="287"/>
      <c r="Q2" s="288"/>
      <c r="R2" s="288"/>
      <c r="S2" s="288"/>
      <c r="T2" s="288"/>
      <c r="U2" s="288"/>
      <c r="V2" s="288"/>
      <c r="W2" s="289"/>
    </row>
    <row r="3" spans="1:23">
      <c r="A3" s="27" t="s">
        <v>17</v>
      </c>
      <c r="B3" s="24"/>
      <c r="C3" s="56"/>
      <c r="D3" s="63"/>
      <c r="E3" s="28" t="s">
        <v>18</v>
      </c>
      <c r="F3" s="65"/>
      <c r="G3" s="66"/>
      <c r="H3" s="65"/>
      <c r="I3" s="66"/>
      <c r="J3" s="65"/>
      <c r="K3" s="66"/>
      <c r="L3" s="65"/>
      <c r="M3" s="54"/>
      <c r="N3" s="66"/>
      <c r="O3" s="17"/>
      <c r="P3" s="287" t="s">
        <v>19</v>
      </c>
      <c r="Q3" s="288"/>
      <c r="R3" s="288"/>
      <c r="S3" s="288"/>
      <c r="T3" s="288"/>
      <c r="U3" s="288"/>
      <c r="V3" s="288"/>
      <c r="W3" s="289"/>
    </row>
    <row r="4" spans="1:23" ht="57.6">
      <c r="A4" s="29" t="s">
        <v>20</v>
      </c>
      <c r="B4" s="29" t="s">
        <v>0</v>
      </c>
      <c r="C4" s="29" t="s">
        <v>21</v>
      </c>
      <c r="D4" s="29" t="s">
        <v>22</v>
      </c>
      <c r="E4" s="30" t="s">
        <v>23</v>
      </c>
      <c r="F4" s="18" t="s">
        <v>55</v>
      </c>
      <c r="G4" s="67" t="s">
        <v>55</v>
      </c>
      <c r="H4" s="18" t="s">
        <v>64</v>
      </c>
      <c r="I4" s="67" t="s">
        <v>64</v>
      </c>
      <c r="J4" s="18" t="s">
        <v>65</v>
      </c>
      <c r="K4" s="67" t="s">
        <v>65</v>
      </c>
      <c r="L4" s="18" t="s">
        <v>66</v>
      </c>
      <c r="M4" s="29" t="s">
        <v>67</v>
      </c>
      <c r="N4" s="67" t="s">
        <v>67</v>
      </c>
      <c r="O4" s="31" t="s">
        <v>24</v>
      </c>
      <c r="P4" s="290" t="s">
        <v>4</v>
      </c>
      <c r="Q4" s="291"/>
      <c r="R4" s="292"/>
      <c r="S4" s="29" t="s">
        <v>25</v>
      </c>
      <c r="T4" s="29" t="s">
        <v>26</v>
      </c>
      <c r="U4" s="29" t="s">
        <v>27</v>
      </c>
      <c r="V4" s="29" t="s">
        <v>28</v>
      </c>
      <c r="W4" s="29" t="s">
        <v>5</v>
      </c>
    </row>
    <row r="5" spans="1:23" ht="43.2">
      <c r="A5" s="32" t="s">
        <v>16</v>
      </c>
      <c r="B5" s="33" t="s">
        <v>16</v>
      </c>
      <c r="C5" s="33"/>
      <c r="D5" s="33"/>
      <c r="E5" s="34"/>
      <c r="F5" s="68" t="s">
        <v>68</v>
      </c>
      <c r="G5" s="69" t="s">
        <v>68</v>
      </c>
      <c r="H5" s="68" t="s">
        <v>68</v>
      </c>
      <c r="I5" s="69" t="s">
        <v>68</v>
      </c>
      <c r="J5" s="68" t="s">
        <v>68</v>
      </c>
      <c r="K5" s="69" t="s">
        <v>68</v>
      </c>
      <c r="L5" s="68" t="s">
        <v>68</v>
      </c>
      <c r="M5" s="55" t="s">
        <v>69</v>
      </c>
      <c r="N5" s="69" t="s">
        <v>70</v>
      </c>
      <c r="O5" s="35"/>
      <c r="P5" s="36" t="s">
        <v>6</v>
      </c>
      <c r="Q5" s="36" t="s">
        <v>7</v>
      </c>
      <c r="R5" s="36" t="s">
        <v>8</v>
      </c>
      <c r="S5" s="36"/>
      <c r="T5" s="36"/>
      <c r="U5" s="36"/>
      <c r="V5" s="36"/>
      <c r="W5" s="36"/>
    </row>
    <row r="6" spans="1:23">
      <c r="A6" s="37"/>
      <c r="B6" s="38"/>
      <c r="C6" s="38"/>
      <c r="D6" s="38"/>
      <c r="E6" s="39"/>
      <c r="F6" s="40" t="s">
        <v>36</v>
      </c>
      <c r="G6" s="48" t="s">
        <v>36</v>
      </c>
      <c r="H6" s="40" t="s">
        <v>36</v>
      </c>
      <c r="I6" s="48" t="s">
        <v>36</v>
      </c>
      <c r="J6" s="40" t="s">
        <v>36</v>
      </c>
      <c r="K6" s="48"/>
      <c r="L6" s="40" t="s">
        <v>36</v>
      </c>
      <c r="M6" s="64" t="s">
        <v>36</v>
      </c>
      <c r="N6" s="48" t="s">
        <v>36</v>
      </c>
      <c r="O6" s="41"/>
      <c r="P6" s="38"/>
      <c r="Q6" s="38"/>
      <c r="R6" s="38"/>
      <c r="S6" s="38"/>
      <c r="T6" s="38"/>
      <c r="U6" s="38"/>
      <c r="V6" s="38"/>
      <c r="W6" s="38"/>
    </row>
    <row r="7" spans="1:23">
      <c r="A7" s="301"/>
      <c r="B7" s="302" t="s">
        <v>29</v>
      </c>
      <c r="C7" s="303" t="s">
        <v>30</v>
      </c>
      <c r="D7" s="303" t="s">
        <v>33</v>
      </c>
      <c r="E7" s="49" t="s">
        <v>56</v>
      </c>
      <c r="F7" s="75">
        <v>6.05</v>
      </c>
      <c r="G7" s="50">
        <v>6.18</v>
      </c>
      <c r="H7" s="70">
        <v>7.93</v>
      </c>
      <c r="I7" s="77">
        <v>7.58</v>
      </c>
      <c r="J7" s="70">
        <v>8.5500000000000007</v>
      </c>
      <c r="K7" s="77">
        <v>8.35</v>
      </c>
      <c r="L7" s="70">
        <v>9.41</v>
      </c>
      <c r="M7" s="57">
        <v>9.4499999999999993</v>
      </c>
      <c r="N7" s="50">
        <v>9.7799999999999994</v>
      </c>
      <c r="O7" s="296" t="s">
        <v>31</v>
      </c>
      <c r="P7" s="42">
        <v>30</v>
      </c>
      <c r="Q7" s="42">
        <v>25</v>
      </c>
      <c r="R7" s="42">
        <v>28</v>
      </c>
      <c r="S7" s="42">
        <v>4</v>
      </c>
      <c r="T7" s="43">
        <f>(P7*Q7*R7)/1000000</f>
        <v>2.1000000000000001E-2</v>
      </c>
      <c r="U7" s="44">
        <f>S7*66/T7</f>
        <v>12571.428571428571</v>
      </c>
      <c r="V7" s="45"/>
      <c r="W7" s="46">
        <f>V7/U7</f>
        <v>0</v>
      </c>
    </row>
    <row r="8" spans="1:23">
      <c r="A8" s="301"/>
      <c r="B8" s="302"/>
      <c r="C8" s="303"/>
      <c r="D8" s="303"/>
      <c r="E8" s="49" t="s">
        <v>57</v>
      </c>
      <c r="F8" s="75">
        <v>7.85</v>
      </c>
      <c r="G8" s="50">
        <v>8.0399999999999991</v>
      </c>
      <c r="H8" s="70">
        <v>10.29</v>
      </c>
      <c r="I8" s="77">
        <v>9.8699999999999992</v>
      </c>
      <c r="J8" s="70">
        <v>11.1</v>
      </c>
      <c r="K8" s="77">
        <v>10.87</v>
      </c>
      <c r="L8" s="70">
        <v>12.23</v>
      </c>
      <c r="M8" s="57">
        <v>12.29</v>
      </c>
      <c r="N8" s="50">
        <v>12.72</v>
      </c>
      <c r="O8" s="297"/>
      <c r="P8" s="42">
        <v>30</v>
      </c>
      <c r="Q8" s="42">
        <v>25</v>
      </c>
      <c r="R8" s="42">
        <v>33</v>
      </c>
      <c r="S8" s="42">
        <v>4</v>
      </c>
      <c r="T8" s="43">
        <f>(P8*Q8*R8)/1000000</f>
        <v>2.4750000000000001E-2</v>
      </c>
      <c r="U8" s="44">
        <f>S8*66/T8</f>
        <v>10666.666666666666</v>
      </c>
      <c r="V8" s="45"/>
      <c r="W8" s="46">
        <f>V8/U8</f>
        <v>0</v>
      </c>
    </row>
    <row r="9" spans="1:23">
      <c r="A9" s="301"/>
      <c r="B9" s="302"/>
      <c r="C9" s="303"/>
      <c r="D9" s="303"/>
      <c r="E9" s="49" t="s">
        <v>58</v>
      </c>
      <c r="F9" s="75">
        <v>8.75</v>
      </c>
      <c r="G9" s="50">
        <v>8.8800000000000008</v>
      </c>
      <c r="H9" s="70">
        <v>11.62</v>
      </c>
      <c r="I9" s="77">
        <v>10.9</v>
      </c>
      <c r="J9" s="70">
        <v>12.56</v>
      </c>
      <c r="K9" s="77">
        <v>11.99</v>
      </c>
      <c r="L9" s="70">
        <v>13.86</v>
      </c>
      <c r="M9" s="57">
        <v>13.93</v>
      </c>
      <c r="N9" s="50">
        <v>14.41</v>
      </c>
      <c r="O9" s="297"/>
      <c r="P9" s="42">
        <v>30</v>
      </c>
      <c r="Q9" s="42">
        <v>25</v>
      </c>
      <c r="R9" s="42">
        <v>38</v>
      </c>
      <c r="S9" s="42">
        <v>4</v>
      </c>
      <c r="T9" s="43">
        <f>(P9*Q9*R9)/1000000</f>
        <v>2.8500000000000001E-2</v>
      </c>
      <c r="U9" s="44">
        <f>S9*66/T9</f>
        <v>9263.1578947368416</v>
      </c>
      <c r="V9" s="45"/>
      <c r="W9" s="46">
        <f>V9/U9</f>
        <v>0</v>
      </c>
    </row>
    <row r="10" spans="1:23">
      <c r="A10" s="301"/>
      <c r="B10" s="302"/>
      <c r="C10" s="303"/>
      <c r="D10" s="303"/>
      <c r="E10" s="49" t="s">
        <v>59</v>
      </c>
      <c r="F10" s="75">
        <v>10.65</v>
      </c>
      <c r="G10" s="50">
        <v>10.74</v>
      </c>
      <c r="H10" s="70">
        <v>14.29</v>
      </c>
      <c r="I10" s="77">
        <v>13.18</v>
      </c>
      <c r="J10" s="70">
        <v>15.44</v>
      </c>
      <c r="K10" s="77">
        <v>14.51</v>
      </c>
      <c r="L10" s="70">
        <v>17.059999999999999</v>
      </c>
      <c r="M10" s="57">
        <v>17.14</v>
      </c>
      <c r="N10" s="50">
        <v>17.739999999999998</v>
      </c>
      <c r="O10" s="297"/>
      <c r="P10" s="42">
        <v>30</v>
      </c>
      <c r="Q10" s="42">
        <v>25</v>
      </c>
      <c r="R10" s="42">
        <v>43</v>
      </c>
      <c r="S10" s="42">
        <v>4</v>
      </c>
      <c r="T10" s="43">
        <f t="shared" ref="T10:T11" si="0">(P10*Q10*R10)/1000000</f>
        <v>3.2250000000000001E-2</v>
      </c>
      <c r="U10" s="44">
        <f t="shared" ref="U10:U11" si="1">S10*66/T10</f>
        <v>8186.0465116279065</v>
      </c>
      <c r="V10" s="45"/>
      <c r="W10" s="46">
        <f t="shared" ref="W10:W11" si="2">V10/U10</f>
        <v>0</v>
      </c>
    </row>
    <row r="11" spans="1:23" ht="28.8">
      <c r="A11" s="301"/>
      <c r="B11" s="302"/>
      <c r="C11" s="303"/>
      <c r="D11" s="303"/>
      <c r="E11" s="49" t="s">
        <v>54</v>
      </c>
      <c r="F11" s="75">
        <v>10.65</v>
      </c>
      <c r="G11" s="50">
        <v>10.74</v>
      </c>
      <c r="H11" s="70">
        <v>14.29</v>
      </c>
      <c r="I11" s="77">
        <v>13.18</v>
      </c>
      <c r="J11" s="70">
        <v>15.44</v>
      </c>
      <c r="K11" s="77">
        <v>14.51</v>
      </c>
      <c r="L11" s="70">
        <v>17.059999999999999</v>
      </c>
      <c r="M11" s="57">
        <v>17.14</v>
      </c>
      <c r="N11" s="50">
        <v>17.739999999999998</v>
      </c>
      <c r="O11" s="298"/>
      <c r="P11" s="42">
        <v>30</v>
      </c>
      <c r="Q11" s="42">
        <v>25</v>
      </c>
      <c r="R11" s="42">
        <v>43</v>
      </c>
      <c r="S11" s="42">
        <v>4</v>
      </c>
      <c r="T11" s="43">
        <f t="shared" si="0"/>
        <v>3.2250000000000001E-2</v>
      </c>
      <c r="U11" s="44">
        <f t="shared" si="1"/>
        <v>8186.0465116279065</v>
      </c>
      <c r="V11" s="45"/>
      <c r="W11" s="46">
        <f t="shared" si="2"/>
        <v>0</v>
      </c>
    </row>
    <row r="12" spans="1:23" ht="43.2">
      <c r="A12" s="32" t="s">
        <v>16</v>
      </c>
      <c r="B12" s="33" t="s">
        <v>16</v>
      </c>
      <c r="C12" s="33"/>
      <c r="D12" s="33"/>
      <c r="E12" s="34"/>
      <c r="F12" s="68" t="s">
        <v>68</v>
      </c>
      <c r="G12" s="69" t="s">
        <v>68</v>
      </c>
      <c r="H12" s="68" t="s">
        <v>68</v>
      </c>
      <c r="I12" s="69" t="s">
        <v>68</v>
      </c>
      <c r="J12" s="68" t="s">
        <v>68</v>
      </c>
      <c r="K12" s="69" t="s">
        <v>68</v>
      </c>
      <c r="L12" s="68" t="s">
        <v>68</v>
      </c>
      <c r="M12" s="55" t="s">
        <v>69</v>
      </c>
      <c r="N12" s="69" t="s">
        <v>70</v>
      </c>
      <c r="O12" s="35"/>
      <c r="P12" s="36" t="s">
        <v>6</v>
      </c>
      <c r="Q12" s="36" t="s">
        <v>7</v>
      </c>
      <c r="R12" s="36" t="s">
        <v>8</v>
      </c>
      <c r="S12" s="36"/>
      <c r="T12" s="36"/>
      <c r="U12" s="36"/>
      <c r="V12" s="36"/>
      <c r="W12" s="36"/>
    </row>
    <row r="13" spans="1:23">
      <c r="A13" s="37"/>
      <c r="B13" s="38"/>
      <c r="C13" s="38"/>
      <c r="D13" s="38"/>
      <c r="E13" s="39"/>
      <c r="F13" s="40" t="s">
        <v>37</v>
      </c>
      <c r="G13" s="48" t="s">
        <v>37</v>
      </c>
      <c r="H13" s="40" t="s">
        <v>37</v>
      </c>
      <c r="I13" s="48" t="s">
        <v>37</v>
      </c>
      <c r="J13" s="40" t="s">
        <v>37</v>
      </c>
      <c r="K13" s="48" t="s">
        <v>37</v>
      </c>
      <c r="L13" s="40" t="s">
        <v>37</v>
      </c>
      <c r="M13" s="64" t="s">
        <v>37</v>
      </c>
      <c r="N13" s="48" t="s">
        <v>37</v>
      </c>
      <c r="O13" s="41"/>
      <c r="P13" s="38"/>
      <c r="Q13" s="38"/>
      <c r="R13" s="38"/>
      <c r="S13" s="38"/>
      <c r="T13" s="38"/>
      <c r="U13" s="38"/>
      <c r="V13" s="38"/>
      <c r="W13" s="38"/>
    </row>
    <row r="14" spans="1:23">
      <c r="A14" s="301"/>
      <c r="B14" s="302" t="s">
        <v>29</v>
      </c>
      <c r="C14" s="303" t="s">
        <v>30</v>
      </c>
      <c r="D14" s="303" t="s">
        <v>33</v>
      </c>
      <c r="E14" s="49" t="s">
        <v>49</v>
      </c>
      <c r="F14" s="75">
        <v>6.78</v>
      </c>
      <c r="G14" s="50">
        <v>6.92</v>
      </c>
      <c r="H14" s="70">
        <v>8.8800000000000008</v>
      </c>
      <c r="I14" s="77">
        <v>8.49</v>
      </c>
      <c r="J14" s="70">
        <v>9.58</v>
      </c>
      <c r="K14" s="77">
        <v>9.35</v>
      </c>
      <c r="L14" s="70">
        <v>10.54</v>
      </c>
      <c r="M14" s="57">
        <v>10.58</v>
      </c>
      <c r="N14" s="50">
        <v>10.95</v>
      </c>
      <c r="O14" s="296" t="s">
        <v>31</v>
      </c>
      <c r="P14" s="42">
        <v>30</v>
      </c>
      <c r="Q14" s="42">
        <v>30</v>
      </c>
      <c r="R14" s="42">
        <v>25</v>
      </c>
      <c r="S14" s="42">
        <v>4</v>
      </c>
      <c r="T14" s="43">
        <f>(P14*Q14*R14)/1000000</f>
        <v>2.2499999999999999E-2</v>
      </c>
      <c r="U14" s="44">
        <f>S14*66/T14</f>
        <v>11733.333333333334</v>
      </c>
      <c r="V14" s="45"/>
      <c r="W14" s="46">
        <f>V14/U14</f>
        <v>0</v>
      </c>
    </row>
    <row r="15" spans="1:23">
      <c r="A15" s="301"/>
      <c r="B15" s="302"/>
      <c r="C15" s="303"/>
      <c r="D15" s="303"/>
      <c r="E15" s="49" t="s">
        <v>51</v>
      </c>
      <c r="F15" s="75">
        <v>9.0299999999999994</v>
      </c>
      <c r="G15" s="50">
        <v>9.25</v>
      </c>
      <c r="H15" s="70">
        <v>11.83</v>
      </c>
      <c r="I15" s="77">
        <v>11.35</v>
      </c>
      <c r="J15" s="70">
        <v>12.77</v>
      </c>
      <c r="K15" s="77">
        <v>12.5</v>
      </c>
      <c r="L15" s="70">
        <v>14.06</v>
      </c>
      <c r="M15" s="57">
        <v>14.13</v>
      </c>
      <c r="N15" s="50">
        <v>14.63</v>
      </c>
      <c r="O15" s="297"/>
      <c r="P15" s="42">
        <v>30</v>
      </c>
      <c r="Q15" s="42">
        <v>30</v>
      </c>
      <c r="R15" s="42">
        <v>30</v>
      </c>
      <c r="S15" s="42">
        <v>4</v>
      </c>
      <c r="T15" s="43">
        <f>(P15*Q15*R15)/1000000</f>
        <v>2.7E-2</v>
      </c>
      <c r="U15" s="44">
        <f>S15*66/T15</f>
        <v>9777.7777777777774</v>
      </c>
      <c r="V15" s="45"/>
      <c r="W15" s="46">
        <f>V15/U15</f>
        <v>0</v>
      </c>
    </row>
    <row r="16" spans="1:23">
      <c r="A16" s="301"/>
      <c r="B16" s="302"/>
      <c r="C16" s="303"/>
      <c r="D16" s="303"/>
      <c r="E16" s="49" t="s">
        <v>71</v>
      </c>
      <c r="F16" s="75">
        <v>9.98</v>
      </c>
      <c r="G16" s="50">
        <v>10.119999999999999</v>
      </c>
      <c r="H16" s="70">
        <v>13.25</v>
      </c>
      <c r="I16" s="77">
        <v>12.43</v>
      </c>
      <c r="J16" s="70">
        <v>14.32</v>
      </c>
      <c r="K16" s="77">
        <v>13.67</v>
      </c>
      <c r="L16" s="70">
        <v>15.8</v>
      </c>
      <c r="M16" s="57">
        <v>15.88</v>
      </c>
      <c r="N16" s="50">
        <v>16.43</v>
      </c>
      <c r="O16" s="297"/>
      <c r="P16" s="42">
        <v>30</v>
      </c>
      <c r="Q16" s="42">
        <v>30</v>
      </c>
      <c r="R16" s="42">
        <v>36</v>
      </c>
      <c r="S16" s="42">
        <v>4</v>
      </c>
      <c r="T16" s="43">
        <f>(P16*Q16*R16)/1000000</f>
        <v>3.2399999999999998E-2</v>
      </c>
      <c r="U16" s="44">
        <f>S16*66/T16</f>
        <v>8148.1481481481487</v>
      </c>
      <c r="V16" s="45"/>
      <c r="W16" s="46">
        <f>V16/U16</f>
        <v>0</v>
      </c>
    </row>
    <row r="17" spans="1:23">
      <c r="A17" s="301"/>
      <c r="B17" s="302"/>
      <c r="C17" s="303"/>
      <c r="D17" s="303"/>
      <c r="E17" s="49" t="s">
        <v>72</v>
      </c>
      <c r="F17" s="75">
        <v>12.14</v>
      </c>
      <c r="G17" s="50">
        <v>12.24</v>
      </c>
      <c r="H17" s="70">
        <v>16.29</v>
      </c>
      <c r="I17" s="77">
        <v>15.03</v>
      </c>
      <c r="J17" s="70">
        <v>17.600000000000001</v>
      </c>
      <c r="K17" s="77">
        <v>16.54</v>
      </c>
      <c r="L17" s="70">
        <v>19.45</v>
      </c>
      <c r="M17" s="57">
        <v>19.54</v>
      </c>
      <c r="N17" s="50">
        <v>20.22</v>
      </c>
      <c r="O17" s="297"/>
      <c r="P17" s="42">
        <v>30</v>
      </c>
      <c r="Q17" s="42">
        <v>30</v>
      </c>
      <c r="R17" s="42">
        <v>41</v>
      </c>
      <c r="S17" s="42">
        <v>4</v>
      </c>
      <c r="T17" s="43">
        <f t="shared" ref="T17:T18" si="3">(P17*Q17*R17)/1000000</f>
        <v>3.6900000000000002E-2</v>
      </c>
      <c r="U17" s="44">
        <f t="shared" ref="U17:U18" si="4">S17*66/T17</f>
        <v>7154.4715447154467</v>
      </c>
      <c r="V17" s="45"/>
      <c r="W17" s="46">
        <f t="shared" ref="W17:W18" si="5">V17/U17</f>
        <v>0</v>
      </c>
    </row>
    <row r="18" spans="1:23" ht="29.4" thickBot="1">
      <c r="A18" s="301"/>
      <c r="B18" s="302"/>
      <c r="C18" s="303"/>
      <c r="D18" s="303"/>
      <c r="E18" s="49" t="s">
        <v>73</v>
      </c>
      <c r="F18" s="76">
        <v>12.14</v>
      </c>
      <c r="G18" s="72">
        <v>12.24</v>
      </c>
      <c r="H18" s="71">
        <v>16.29</v>
      </c>
      <c r="I18" s="78">
        <v>15.03</v>
      </c>
      <c r="J18" s="71">
        <v>17.600000000000001</v>
      </c>
      <c r="K18" s="79">
        <v>16.54</v>
      </c>
      <c r="L18" s="71">
        <v>19.45</v>
      </c>
      <c r="M18" s="73">
        <v>19.54</v>
      </c>
      <c r="N18" s="72">
        <v>20.22</v>
      </c>
      <c r="O18" s="298"/>
      <c r="P18" s="42">
        <v>30</v>
      </c>
      <c r="Q18" s="42">
        <v>30</v>
      </c>
      <c r="R18" s="42">
        <v>41</v>
      </c>
      <c r="S18" s="42">
        <v>4</v>
      </c>
      <c r="T18" s="43">
        <f t="shared" si="3"/>
        <v>3.6900000000000002E-2</v>
      </c>
      <c r="U18" s="44">
        <f t="shared" si="4"/>
        <v>7154.4715447154467</v>
      </c>
      <c r="V18" s="45"/>
      <c r="W18" s="46">
        <f t="shared" si="5"/>
        <v>0</v>
      </c>
    </row>
    <row r="19" spans="1:23">
      <c r="J19" s="74" t="s">
        <v>74</v>
      </c>
      <c r="K19" s="74"/>
    </row>
    <row r="20" spans="1:23" ht="15" thickBot="1">
      <c r="F20" s="47" t="s">
        <v>109</v>
      </c>
      <c r="I20" s="47" t="s">
        <v>109</v>
      </c>
      <c r="K20" s="47" t="s">
        <v>109</v>
      </c>
      <c r="L20" s="47" t="s">
        <v>109</v>
      </c>
      <c r="M20" s="47" t="s">
        <v>109</v>
      </c>
      <c r="N20" s="47" t="s">
        <v>109</v>
      </c>
    </row>
    <row r="21" spans="1:23">
      <c r="F21" s="97">
        <v>8.06</v>
      </c>
      <c r="G21" s="59">
        <f>(F21-F7)/F7</f>
        <v>0.33223140495867781</v>
      </c>
      <c r="H21" s="59">
        <f>(I21-I7)/I7</f>
        <v>0.25329815303430075</v>
      </c>
      <c r="I21" s="97">
        <v>9.5</v>
      </c>
      <c r="J21" s="59">
        <f>(K21-K7)/K7</f>
        <v>9.5808383233533023E-2</v>
      </c>
      <c r="K21" s="97">
        <v>9.15</v>
      </c>
      <c r="L21" s="97">
        <v>9.85</v>
      </c>
      <c r="M21" s="97">
        <v>10.050000000000001</v>
      </c>
      <c r="N21" s="97">
        <v>10.75</v>
      </c>
    </row>
    <row r="22" spans="1:23">
      <c r="F22" s="101">
        <v>10.44</v>
      </c>
      <c r="G22" s="59">
        <f t="shared" ref="G22:G25" si="6">(F22-F8)/F8</f>
        <v>0.32993630573248406</v>
      </c>
      <c r="H22" s="59">
        <f t="shared" ref="H22:J25" si="7">(I22-I8)/I8</f>
        <v>0.17021276595744697</v>
      </c>
      <c r="I22" s="101">
        <v>11.55</v>
      </c>
      <c r="J22" s="59">
        <f t="shared" si="7"/>
        <v>9.3836246550138128E-2</v>
      </c>
      <c r="K22" s="101">
        <v>11.89</v>
      </c>
      <c r="L22" s="101">
        <v>12.8</v>
      </c>
      <c r="M22" s="101">
        <v>13.05</v>
      </c>
      <c r="N22" s="101">
        <v>13.95</v>
      </c>
    </row>
    <row r="23" spans="1:23">
      <c r="F23" s="101">
        <v>11.11</v>
      </c>
      <c r="G23" s="59">
        <f t="shared" si="6"/>
        <v>0.26971428571428563</v>
      </c>
      <c r="H23" s="59">
        <f t="shared" si="7"/>
        <v>0.12385321100917428</v>
      </c>
      <c r="I23" s="101">
        <v>12.25</v>
      </c>
      <c r="J23" s="59">
        <f t="shared" si="7"/>
        <v>5.6713928273561275E-2</v>
      </c>
      <c r="K23" s="101">
        <v>12.67</v>
      </c>
      <c r="L23" s="101">
        <v>13.55</v>
      </c>
      <c r="M23" s="101">
        <v>13.82</v>
      </c>
      <c r="N23" s="101">
        <v>14.95</v>
      </c>
    </row>
    <row r="24" spans="1:23">
      <c r="F24" s="105">
        <v>13.06</v>
      </c>
      <c r="G24" s="59">
        <f t="shared" si="6"/>
        <v>0.22629107981220659</v>
      </c>
      <c r="H24" s="59">
        <f t="shared" si="7"/>
        <v>8.497723823975728E-2</v>
      </c>
      <c r="I24" s="105">
        <v>14.3</v>
      </c>
      <c r="J24" s="59">
        <f t="shared" si="7"/>
        <v>3.3769813921433509E-2</v>
      </c>
      <c r="K24" s="105">
        <v>15</v>
      </c>
      <c r="L24" s="105">
        <v>16.2</v>
      </c>
      <c r="M24" s="105">
        <v>16.52</v>
      </c>
      <c r="N24" s="105">
        <v>17.55</v>
      </c>
    </row>
    <row r="25" spans="1:23" ht="15" thickBot="1">
      <c r="F25" s="109">
        <v>13.26</v>
      </c>
      <c r="G25" s="59">
        <f t="shared" si="6"/>
        <v>0.24507042253521122</v>
      </c>
      <c r="H25" s="59">
        <f t="shared" si="7"/>
        <v>9.6358118361153239E-2</v>
      </c>
      <c r="I25" s="109">
        <v>14.45</v>
      </c>
      <c r="J25" s="59">
        <f t="shared" si="7"/>
        <v>4.5485871812543086E-2</v>
      </c>
      <c r="K25" s="109">
        <v>15.17</v>
      </c>
      <c r="L25" s="109">
        <v>16.45</v>
      </c>
      <c r="M25" s="109">
        <v>16.78</v>
      </c>
      <c r="N25" s="109">
        <v>17.95</v>
      </c>
    </row>
    <row r="26" spans="1:23" ht="15" thickBot="1"/>
    <row r="27" spans="1:23">
      <c r="F27" s="97">
        <v>8.94</v>
      </c>
      <c r="G27" s="59">
        <f>(F27-F14)/F14</f>
        <v>0.31858407079646006</v>
      </c>
      <c r="H27" s="59">
        <f>(I27-I14)/I14</f>
        <v>0.24852767962308592</v>
      </c>
      <c r="I27" s="97">
        <v>10.6</v>
      </c>
      <c r="J27" s="59">
        <f>(K27-K14)/K14</f>
        <v>8.4491978609625776E-2</v>
      </c>
      <c r="K27" s="97">
        <v>10.14</v>
      </c>
      <c r="L27" s="97">
        <v>10.95</v>
      </c>
      <c r="M27" s="97">
        <v>11.1</v>
      </c>
      <c r="N27" s="97">
        <v>11.95</v>
      </c>
    </row>
    <row r="28" spans="1:23">
      <c r="F28" s="101">
        <v>11.95</v>
      </c>
      <c r="G28" s="59">
        <f t="shared" ref="G28:G31" si="8">(F28-F15)/F15</f>
        <v>0.32336655592469549</v>
      </c>
      <c r="H28" s="59">
        <f t="shared" ref="H28:J31" si="9">(I28-I15)/I15</f>
        <v>0.18502202643171803</v>
      </c>
      <c r="I28" s="101">
        <v>13.45</v>
      </c>
      <c r="J28" s="59">
        <f t="shared" si="9"/>
        <v>8.8799999999999948E-2</v>
      </c>
      <c r="K28" s="101">
        <v>13.61</v>
      </c>
      <c r="L28" s="101">
        <v>14.8</v>
      </c>
      <c r="M28" s="101">
        <v>15.1</v>
      </c>
      <c r="N28" s="101">
        <v>15.95</v>
      </c>
    </row>
    <row r="29" spans="1:23">
      <c r="F29" s="101">
        <v>12.62</v>
      </c>
      <c r="G29" s="59">
        <f t="shared" si="8"/>
        <v>0.26452905811623234</v>
      </c>
      <c r="H29" s="59">
        <f t="shared" si="9"/>
        <v>0.13837489943684639</v>
      </c>
      <c r="I29" s="101">
        <v>14.15</v>
      </c>
      <c r="J29" s="59">
        <f t="shared" si="9"/>
        <v>5.2670080468178539E-2</v>
      </c>
      <c r="K29" s="101">
        <v>14.39</v>
      </c>
      <c r="L29" s="101">
        <v>15.55</v>
      </c>
      <c r="M29" s="101">
        <v>15.87</v>
      </c>
      <c r="N29" s="101">
        <v>16.95</v>
      </c>
    </row>
    <row r="30" spans="1:23">
      <c r="F30" s="105">
        <v>14.92</v>
      </c>
      <c r="G30" s="59">
        <f t="shared" si="8"/>
        <v>0.22899505766062597</v>
      </c>
      <c r="H30" s="59">
        <f t="shared" si="9"/>
        <v>0.10445775116433813</v>
      </c>
      <c r="I30" s="105">
        <v>16.600000000000001</v>
      </c>
      <c r="J30" s="59">
        <f t="shared" si="9"/>
        <v>3.5671100362756947E-2</v>
      </c>
      <c r="K30" s="105">
        <v>17.13</v>
      </c>
      <c r="L30" s="105">
        <v>18.600000000000001</v>
      </c>
      <c r="M30" s="105">
        <v>19</v>
      </c>
      <c r="N30" s="105">
        <v>20.05</v>
      </c>
    </row>
    <row r="31" spans="1:23" ht="15" thickBot="1">
      <c r="F31" s="109">
        <v>15.12</v>
      </c>
      <c r="G31" s="59">
        <f t="shared" si="8"/>
        <v>0.24546952224052707</v>
      </c>
      <c r="H31" s="59">
        <f t="shared" si="9"/>
        <v>0.11443779108449773</v>
      </c>
      <c r="I31" s="109">
        <v>16.75</v>
      </c>
      <c r="J31" s="59">
        <f t="shared" si="9"/>
        <v>4.5949214026602271E-2</v>
      </c>
      <c r="K31" s="109">
        <v>17.3</v>
      </c>
      <c r="L31" s="109">
        <v>18.850000000000001</v>
      </c>
      <c r="M31" s="109">
        <v>19.260000000000002</v>
      </c>
      <c r="N31" s="109">
        <v>20.45</v>
      </c>
    </row>
    <row r="33" spans="12:14">
      <c r="L33" s="59">
        <f>(L21-L7)/L7</f>
        <v>4.6758767268862855E-2</v>
      </c>
      <c r="M33" s="59">
        <f>(M21-M7)/M7</f>
        <v>6.3492063492063641E-2</v>
      </c>
      <c r="N33" s="59">
        <f>(N21-N7)/N7</f>
        <v>9.9182004089979625E-2</v>
      </c>
    </row>
    <row r="34" spans="12:14">
      <c r="L34" s="59">
        <f t="shared" ref="L34:M37" si="10">(L22-L8)/L8</f>
        <v>4.6606704824202802E-2</v>
      </c>
      <c r="M34" s="59">
        <f t="shared" si="10"/>
        <v>6.1838893409275966E-2</v>
      </c>
      <c r="N34" s="59">
        <f t="shared" ref="N34" si="11">(N22-N8)/N8</f>
        <v>9.6698113207547065E-2</v>
      </c>
    </row>
    <row r="35" spans="12:14">
      <c r="L35" s="59">
        <f t="shared" si="10"/>
        <v>-2.2366522366522274E-2</v>
      </c>
      <c r="M35" s="59">
        <f t="shared" si="10"/>
        <v>-7.8966259870782082E-3</v>
      </c>
      <c r="N35" s="59">
        <f t="shared" ref="N35" si="12">(N23-N9)/N9</f>
        <v>3.7473976405274056E-2</v>
      </c>
    </row>
    <row r="36" spans="12:14">
      <c r="L36" s="59">
        <f t="shared" si="10"/>
        <v>-5.0410316529894458E-2</v>
      </c>
      <c r="M36" s="59">
        <f t="shared" si="10"/>
        <v>-3.61726954492416E-2</v>
      </c>
      <c r="N36" s="59">
        <f t="shared" ref="N36" si="13">(N24-N10)/N10</f>
        <v>-1.0710259301014529E-2</v>
      </c>
    </row>
    <row r="37" spans="12:14">
      <c r="L37" s="59">
        <f t="shared" si="10"/>
        <v>-3.5756154747948389E-2</v>
      </c>
      <c r="M37" s="59">
        <f t="shared" si="10"/>
        <v>-2.1003500583430538E-2</v>
      </c>
      <c r="N37" s="59">
        <f t="shared" ref="N37" si="14">(N25-N11)/N11</f>
        <v>1.1837655016910986E-2</v>
      </c>
    </row>
    <row r="39" spans="12:14">
      <c r="L39" s="59">
        <f>(L27-L14)/L14</f>
        <v>3.8899430740037967E-2</v>
      </c>
      <c r="M39" s="59">
        <f>(M27-M14)/M14</f>
        <v>4.9149338374291078E-2</v>
      </c>
      <c r="N39" s="59">
        <f>(N27-N14)/N14</f>
        <v>9.1324200913242018E-2</v>
      </c>
    </row>
    <row r="40" spans="12:14">
      <c r="L40" s="59">
        <f t="shared" ref="L40:M43" si="15">(L28-L15)/L15</f>
        <v>5.2631578947368432E-2</v>
      </c>
      <c r="M40" s="59">
        <f t="shared" si="15"/>
        <v>6.864826610049532E-2</v>
      </c>
      <c r="N40" s="59">
        <f t="shared" ref="N40" si="16">(N28-N15)/N15</f>
        <v>9.0225563909774334E-2</v>
      </c>
    </row>
    <row r="41" spans="12:14">
      <c r="L41" s="59">
        <f t="shared" si="15"/>
        <v>-1.582278481012658E-2</v>
      </c>
      <c r="M41" s="59">
        <f t="shared" si="15"/>
        <v>-6.2972292191445611E-4</v>
      </c>
      <c r="N41" s="59">
        <f t="shared" ref="N41" si="17">(N29-N16)/N16</f>
        <v>3.164942178940959E-2</v>
      </c>
    </row>
    <row r="42" spans="12:14">
      <c r="L42" s="59">
        <f t="shared" si="15"/>
        <v>-4.3701799485861073E-2</v>
      </c>
      <c r="M42" s="59">
        <f t="shared" si="15"/>
        <v>-2.7635619242579283E-2</v>
      </c>
      <c r="N42" s="59">
        <f t="shared" ref="N42" si="18">(N30-N17)/N17</f>
        <v>-8.4075173095943707E-3</v>
      </c>
    </row>
    <row r="43" spans="12:14">
      <c r="L43" s="59">
        <f t="shared" si="15"/>
        <v>-3.084832904884308E-2</v>
      </c>
      <c r="M43" s="59">
        <f t="shared" si="15"/>
        <v>-1.4329580348003971E-2</v>
      </c>
      <c r="N43" s="59">
        <f t="shared" ref="N43" si="19">(N31-N18)/N18</f>
        <v>1.1374876360039586E-2</v>
      </c>
    </row>
  </sheetData>
  <mergeCells count="14">
    <mergeCell ref="L2:N2"/>
    <mergeCell ref="P2:W2"/>
    <mergeCell ref="P3:W3"/>
    <mergeCell ref="P4:R4"/>
    <mergeCell ref="A7:A11"/>
    <mergeCell ref="B7:B11"/>
    <mergeCell ref="C7:C11"/>
    <mergeCell ref="D7:D11"/>
    <mergeCell ref="O7:O11"/>
    <mergeCell ref="A14:A18"/>
    <mergeCell ref="B14:B18"/>
    <mergeCell ref="C14:C18"/>
    <mergeCell ref="D14:D18"/>
    <mergeCell ref="O14:O18"/>
  </mergeCells>
  <phoneticPr fontId="70" type="noConversion"/>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2"/>
  <sheetViews>
    <sheetView workbookViewId="0">
      <selection activeCell="F7" sqref="F7:F8"/>
    </sheetView>
  </sheetViews>
  <sheetFormatPr defaultColWidth="9.109375" defaultRowHeight="14.4"/>
  <cols>
    <col min="1" max="1" width="19.88671875" style="47" customWidth="1"/>
    <col min="2" max="2" width="11.109375" style="47" customWidth="1"/>
    <col min="3" max="3" width="37" style="47" customWidth="1"/>
    <col min="4" max="4" width="27.109375" style="47" bestFit="1" customWidth="1"/>
    <col min="5" max="5" width="40.109375" style="47" bestFit="1" customWidth="1"/>
    <col min="6" max="6" width="37.5546875" style="47" customWidth="1"/>
    <col min="7" max="7" width="20.88671875" style="47" bestFit="1" customWidth="1"/>
    <col min="8" max="8" width="11.5546875" style="47" bestFit="1" customWidth="1"/>
    <col min="9" max="9" width="12.33203125" style="47" bestFit="1" customWidth="1"/>
    <col min="10" max="10" width="8.44140625" style="47" bestFit="1" customWidth="1"/>
    <col min="11" max="11" width="17.109375" style="47" bestFit="1" customWidth="1"/>
    <col min="12" max="12" width="12.5546875" style="47" customWidth="1"/>
    <col min="13" max="13" width="23.88671875" style="47" bestFit="1" customWidth="1"/>
    <col min="14" max="15" width="9.109375" style="47"/>
    <col min="16" max="16" width="11.33203125" style="47" bestFit="1" customWidth="1"/>
    <col min="17" max="16384" width="9.109375" style="47"/>
  </cols>
  <sheetData>
    <row r="1" spans="1:15">
      <c r="A1" s="14"/>
      <c r="B1" s="14"/>
      <c r="C1" s="14"/>
      <c r="D1" s="15" t="s">
        <v>13</v>
      </c>
      <c r="E1" s="14"/>
      <c r="F1" s="15"/>
      <c r="G1" s="15"/>
      <c r="H1" s="14"/>
      <c r="I1" s="15"/>
      <c r="J1" s="14"/>
      <c r="K1" s="14"/>
      <c r="L1" s="14"/>
      <c r="M1" s="14"/>
      <c r="N1" s="14"/>
      <c r="O1" s="14"/>
    </row>
    <row r="2" spans="1:15">
      <c r="A2" s="24" t="s">
        <v>15</v>
      </c>
      <c r="B2" s="24" t="s">
        <v>16</v>
      </c>
      <c r="C2" s="25"/>
      <c r="D2" s="24"/>
      <c r="E2" s="26">
        <v>45040</v>
      </c>
      <c r="F2" s="137" t="s">
        <v>274</v>
      </c>
      <c r="G2" s="16"/>
      <c r="H2" s="287"/>
      <c r="I2" s="288"/>
      <c r="J2" s="288"/>
      <c r="K2" s="288"/>
      <c r="L2" s="288"/>
      <c r="M2" s="288"/>
      <c r="N2" s="288"/>
      <c r="O2" s="289"/>
    </row>
    <row r="3" spans="1:15">
      <c r="A3" s="27" t="s">
        <v>17</v>
      </c>
      <c r="B3" s="24"/>
      <c r="C3" s="56"/>
      <c r="D3" s="63"/>
      <c r="E3" s="28" t="s">
        <v>18</v>
      </c>
      <c r="F3" s="54"/>
      <c r="G3" s="17"/>
      <c r="H3" s="287" t="s">
        <v>19</v>
      </c>
      <c r="I3" s="288"/>
      <c r="J3" s="288"/>
      <c r="K3" s="288"/>
      <c r="L3" s="288"/>
      <c r="M3" s="288"/>
      <c r="N3" s="288"/>
      <c r="O3" s="289"/>
    </row>
    <row r="4" spans="1:15" ht="57.6">
      <c r="A4" s="29" t="s">
        <v>20</v>
      </c>
      <c r="B4" s="29" t="s">
        <v>0</v>
      </c>
      <c r="C4" s="29" t="s">
        <v>21</v>
      </c>
      <c r="D4" s="29" t="s">
        <v>22</v>
      </c>
      <c r="E4" s="30" t="s">
        <v>23</v>
      </c>
      <c r="F4" s="29" t="s">
        <v>275</v>
      </c>
      <c r="G4" s="31" t="s">
        <v>24</v>
      </c>
      <c r="H4" s="290" t="s">
        <v>4</v>
      </c>
      <c r="I4" s="291"/>
      <c r="J4" s="292"/>
      <c r="K4" s="29" t="s">
        <v>25</v>
      </c>
      <c r="L4" s="29" t="s">
        <v>26</v>
      </c>
      <c r="M4" s="29" t="s">
        <v>27</v>
      </c>
      <c r="N4" s="29" t="s">
        <v>28</v>
      </c>
      <c r="O4" s="29" t="s">
        <v>5</v>
      </c>
    </row>
    <row r="5" spans="1:15" ht="28.8">
      <c r="A5" s="32" t="s">
        <v>16</v>
      </c>
      <c r="B5" s="33" t="s">
        <v>16</v>
      </c>
      <c r="C5" s="33"/>
      <c r="D5" s="33"/>
      <c r="E5" s="34"/>
      <c r="F5" s="55" t="s">
        <v>276</v>
      </c>
      <c r="G5" s="35"/>
      <c r="H5" s="36" t="s">
        <v>6</v>
      </c>
      <c r="I5" s="36" t="s">
        <v>7</v>
      </c>
      <c r="J5" s="36" t="s">
        <v>8</v>
      </c>
      <c r="K5" s="36"/>
      <c r="L5" s="36"/>
      <c r="M5" s="36"/>
      <c r="N5" s="36"/>
      <c r="O5" s="36"/>
    </row>
    <row r="6" spans="1:15">
      <c r="A6" s="37"/>
      <c r="B6" s="38"/>
      <c r="C6" s="38"/>
      <c r="D6" s="38"/>
      <c r="E6" s="39"/>
      <c r="F6" s="64" t="s">
        <v>36</v>
      </c>
      <c r="G6" s="41"/>
      <c r="H6" s="38"/>
      <c r="I6" s="38"/>
      <c r="J6" s="38"/>
      <c r="K6" s="38"/>
      <c r="L6" s="38"/>
      <c r="M6" s="38"/>
      <c r="N6" s="38"/>
      <c r="O6" s="38"/>
    </row>
    <row r="7" spans="1:15">
      <c r="A7" s="301"/>
      <c r="B7" s="302" t="s">
        <v>29</v>
      </c>
      <c r="C7" s="303" t="s">
        <v>30</v>
      </c>
      <c r="D7" s="303" t="s">
        <v>33</v>
      </c>
      <c r="E7" s="49" t="s">
        <v>56</v>
      </c>
      <c r="F7" s="57">
        <v>7.04</v>
      </c>
      <c r="G7" s="296" t="s">
        <v>31</v>
      </c>
      <c r="H7" s="42">
        <v>30</v>
      </c>
      <c r="I7" s="42">
        <v>25</v>
      </c>
      <c r="J7" s="42">
        <v>28</v>
      </c>
      <c r="K7" s="42">
        <v>4</v>
      </c>
      <c r="L7" s="43">
        <f>(H7*I7*J7)/1000000</f>
        <v>2.1000000000000001E-2</v>
      </c>
      <c r="M7" s="44">
        <f>K7*66/L7</f>
        <v>12571.428571428571</v>
      </c>
      <c r="N7" s="45"/>
      <c r="O7" s="46">
        <f>N7/M7</f>
        <v>0</v>
      </c>
    </row>
    <row r="8" spans="1:15">
      <c r="A8" s="301"/>
      <c r="B8" s="302"/>
      <c r="C8" s="303"/>
      <c r="D8" s="303"/>
      <c r="E8" s="49" t="s">
        <v>57</v>
      </c>
      <c r="F8" s="57">
        <v>9.1300000000000008</v>
      </c>
      <c r="G8" s="297"/>
      <c r="H8" s="42">
        <v>30</v>
      </c>
      <c r="I8" s="42">
        <v>25</v>
      </c>
      <c r="J8" s="42">
        <v>33</v>
      </c>
      <c r="K8" s="42">
        <v>4</v>
      </c>
      <c r="L8" s="43">
        <f>(H8*I8*J8)/1000000</f>
        <v>2.4750000000000001E-2</v>
      </c>
      <c r="M8" s="44">
        <f>K8*66/L8</f>
        <v>10666.666666666666</v>
      </c>
      <c r="N8" s="45"/>
      <c r="O8" s="46">
        <f>N8/M8</f>
        <v>0</v>
      </c>
    </row>
    <row r="9" spans="1:15">
      <c r="A9" s="301"/>
      <c r="B9" s="302"/>
      <c r="C9" s="303"/>
      <c r="D9" s="303"/>
      <c r="E9" s="49" t="s">
        <v>58</v>
      </c>
      <c r="F9" s="57">
        <v>10.17</v>
      </c>
      <c r="G9" s="297"/>
      <c r="H9" s="42">
        <v>30</v>
      </c>
      <c r="I9" s="42">
        <v>25</v>
      </c>
      <c r="J9" s="42">
        <v>38</v>
      </c>
      <c r="K9" s="42">
        <v>4</v>
      </c>
      <c r="L9" s="43">
        <f>(H9*I9*J9)/1000000</f>
        <v>2.8500000000000001E-2</v>
      </c>
      <c r="M9" s="44">
        <f>K9*66/L9</f>
        <v>9263.1578947368416</v>
      </c>
      <c r="N9" s="45"/>
      <c r="O9" s="46">
        <f>N9/M9</f>
        <v>0</v>
      </c>
    </row>
    <row r="10" spans="1:15">
      <c r="A10" s="301"/>
      <c r="B10" s="302"/>
      <c r="C10" s="303"/>
      <c r="D10" s="303"/>
      <c r="E10" s="49" t="s">
        <v>59</v>
      </c>
      <c r="F10" s="57">
        <v>12.36</v>
      </c>
      <c r="G10" s="297"/>
      <c r="H10" s="42">
        <v>30</v>
      </c>
      <c r="I10" s="42">
        <v>25</v>
      </c>
      <c r="J10" s="42">
        <v>43</v>
      </c>
      <c r="K10" s="42">
        <v>4</v>
      </c>
      <c r="L10" s="43">
        <f t="shared" ref="L10:L11" si="0">(H10*I10*J10)/1000000</f>
        <v>3.2250000000000001E-2</v>
      </c>
      <c r="M10" s="44">
        <f t="shared" ref="M10:M11" si="1">K10*66/L10</f>
        <v>8186.0465116279065</v>
      </c>
      <c r="N10" s="45"/>
      <c r="O10" s="46">
        <f t="shared" ref="O10:O11" si="2">N10/M10</f>
        <v>0</v>
      </c>
    </row>
    <row r="11" spans="1:15" ht="28.8">
      <c r="A11" s="301"/>
      <c r="B11" s="302"/>
      <c r="C11" s="303"/>
      <c r="D11" s="303"/>
      <c r="E11" s="49" t="s">
        <v>54</v>
      </c>
      <c r="F11" s="57">
        <v>12.36</v>
      </c>
      <c r="G11" s="298"/>
      <c r="H11" s="42">
        <v>30</v>
      </c>
      <c r="I11" s="42">
        <v>25</v>
      </c>
      <c r="J11" s="42">
        <v>43</v>
      </c>
      <c r="K11" s="42">
        <v>4</v>
      </c>
      <c r="L11" s="43">
        <f t="shared" si="0"/>
        <v>3.2250000000000001E-2</v>
      </c>
      <c r="M11" s="44">
        <f t="shared" si="1"/>
        <v>8186.0465116279065</v>
      </c>
      <c r="N11" s="45"/>
      <c r="O11" s="46">
        <f t="shared" si="2"/>
        <v>0</v>
      </c>
    </row>
    <row r="12" spans="1:15">
      <c r="F12" s="74" t="s">
        <v>74</v>
      </c>
    </row>
  </sheetData>
  <mergeCells count="8">
    <mergeCell ref="H2:O2"/>
    <mergeCell ref="H3:O3"/>
    <mergeCell ref="H4:J4"/>
    <mergeCell ref="A7:A11"/>
    <mergeCell ref="B7:B11"/>
    <mergeCell ref="C7:C11"/>
    <mergeCell ref="D7:D11"/>
    <mergeCell ref="G7:G11"/>
  </mergeCells>
  <phoneticPr fontId="7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NEW PRICE QUOTE</vt:lpstr>
      <vt:lpstr>Factory 7-19-24 </vt:lpstr>
      <vt:lpstr>projection</vt:lpstr>
      <vt:lpstr>PAK 4-2</vt:lpstr>
      <vt:lpstr>IND Final 3-5-24</vt:lpstr>
      <vt:lpstr>PAK 02-27</vt:lpstr>
      <vt:lpstr>IND 02-29</vt:lpstr>
      <vt:lpstr>PAK 02-02</vt:lpstr>
      <vt:lpstr>PAK 04-24</vt:lpstr>
      <vt:lpstr>PAK 03-17</vt:lpstr>
      <vt:lpstr>IND 02-02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sarah.chen</dc:creator>
  <cp:lastModifiedBy>姜羽剑</cp:lastModifiedBy>
  <cp:lastPrinted>2015-01-20T08:10:09Z</cp:lastPrinted>
  <dcterms:created xsi:type="dcterms:W3CDTF">2010-04-15T22:36:54Z</dcterms:created>
  <dcterms:modified xsi:type="dcterms:W3CDTF">2024-12-27T06:40:02Z</dcterms:modified>
</cp:coreProperties>
</file>