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99ED4F2B-8520-4789-B5E8-EAC437F726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hole sheet (2)" sheetId="13" r:id="rId1"/>
  </sheets>
  <definedNames>
    <definedName name="_xlnm._FilterDatabase" localSheetId="0" hidden="1">'Whole sheet (2)'!$B$1:$T$12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3" l="1"/>
  <c r="S9" i="13"/>
  <c r="S10" i="13"/>
  <c r="S3" i="13"/>
  <c r="S4" i="13"/>
  <c r="S5" i="13"/>
  <c r="S6" i="13"/>
  <c r="S7" i="13"/>
  <c r="S11" i="13"/>
  <c r="S12" i="13"/>
  <c r="S2" i="13"/>
  <c r="S13" i="13" l="1"/>
</calcChain>
</file>

<file path=xl/sharedStrings.xml><?xml version="1.0" encoding="utf-8"?>
<sst xmlns="http://schemas.openxmlformats.org/spreadsheetml/2006/main" count="80" uniqueCount="66">
  <si>
    <t>Orginal cost</t>
    <phoneticPr fontId="3" type="noConversion"/>
  </si>
  <si>
    <t>Carton dimension</t>
    <phoneticPr fontId="3" type="noConversion"/>
  </si>
  <si>
    <t>Volume</t>
    <phoneticPr fontId="3" type="noConversion"/>
  </si>
  <si>
    <t>Ship date</t>
    <phoneticPr fontId="3" type="noConversion"/>
  </si>
  <si>
    <t>EEC item#</t>
    <phoneticPr fontId="3" type="noConversion"/>
  </si>
  <si>
    <t>Design#</t>
    <phoneticPr fontId="3" type="noConversion"/>
  </si>
  <si>
    <t>Image</t>
    <phoneticPr fontId="3" type="noConversion"/>
  </si>
  <si>
    <t>Description</t>
    <phoneticPr fontId="3" type="noConversion"/>
  </si>
  <si>
    <t>Master Case Pack
Qty</t>
    <phoneticPr fontId="3" type="noConversion"/>
  </si>
  <si>
    <t>Store Ready
Qty</t>
    <phoneticPr fontId="3" type="noConversion"/>
  </si>
  <si>
    <t>Nest Code</t>
    <phoneticPr fontId="3" type="noConversion"/>
  </si>
  <si>
    <t>1114 FRENCH HERBARIUM 3 - Print in Ornate Oval Frame Under Glass</t>
  </si>
  <si>
    <t>New cost on 20240111</t>
    <phoneticPr fontId="3" type="noConversion"/>
  </si>
  <si>
    <t>95G232072</t>
    <phoneticPr fontId="6" type="noConversion"/>
  </si>
  <si>
    <t>1114 QUEEN COCO  (ORNATE OVAL GLASS)</t>
  </si>
  <si>
    <t>HG95A-4523</t>
    <phoneticPr fontId="3" type="noConversion"/>
  </si>
  <si>
    <t>95A232070</t>
    <phoneticPr fontId="6" type="noConversion"/>
  </si>
  <si>
    <t>1114 BRIDGER KITTY  (ORNATE OVAL- CANVAS )</t>
  </si>
  <si>
    <t>95A24L062</t>
  </si>
  <si>
    <t>1114 STILL LIFE FLORALS 2 ORNATE
OVAL FRAMED GRAPHIC - NO GLASS</t>
  </si>
  <si>
    <t>HG Qty</t>
    <phoneticPr fontId="6" type="noConversion"/>
  </si>
  <si>
    <t>G23L694</t>
  </si>
  <si>
    <t>A</t>
    <phoneticPr fontId="6" type="noConversion"/>
  </si>
  <si>
    <t>B</t>
    <phoneticPr fontId="6" type="noConversion"/>
  </si>
  <si>
    <t>HG95C-2646</t>
  </si>
  <si>
    <t>1114 ROSIE THE FELINE RIVETER</t>
  </si>
  <si>
    <t>HG95A-4614</t>
  </si>
  <si>
    <t>A23L075</t>
  </si>
  <si>
    <t>1215 BATHROOM CAT (DROP LIP)</t>
  </si>
  <si>
    <t xml:space="preserve">1214 PINK FLAMINGO
Printed canvas with Hot Pink painted frame </t>
  </si>
  <si>
    <t xml:space="preserve">1214 BRIGHT BEACH 
Printed canvas with matching painted frame </t>
  </si>
  <si>
    <t>A24L099</t>
  </si>
  <si>
    <t>A23L092</t>
  </si>
  <si>
    <t>F</t>
    <phoneticPr fontId="6" type="noConversion"/>
  </si>
  <si>
    <t>A22K006</t>
  </si>
  <si>
    <t>A22L019</t>
  </si>
  <si>
    <t>A22R016</t>
  </si>
  <si>
    <t>1416 EMB DL OCEAN BLUE</t>
  </si>
  <si>
    <t>1416 EMB DL TIDE COMING IN</t>
  </si>
  <si>
    <t>1416 EMB DL SAILING BY</t>
  </si>
  <si>
    <t>E</t>
    <phoneticPr fontId="6" type="noConversion"/>
  </si>
  <si>
    <t>HG PO#</t>
    <phoneticPr fontId="6" type="noConversion"/>
  </si>
  <si>
    <t>EEC PO#</t>
    <phoneticPr fontId="6" type="noConversion"/>
  </si>
  <si>
    <t>Price</t>
    <phoneticPr fontId="6" type="noConversion"/>
  </si>
  <si>
    <t>FOB Point</t>
  </si>
  <si>
    <t>REMARK</t>
  </si>
  <si>
    <t>Customer</t>
    <phoneticPr fontId="6" type="noConversion"/>
  </si>
  <si>
    <t>HomeGoods</t>
    <phoneticPr fontId="6" type="noConversion"/>
  </si>
  <si>
    <t>Ningbo</t>
  </si>
  <si>
    <t>Ningbo</t>
    <phoneticPr fontId="6" type="noConversion"/>
  </si>
  <si>
    <t>TJX style#</t>
  </si>
  <si>
    <t>95C20204</t>
    <phoneticPr fontId="6" type="noConversion"/>
  </si>
  <si>
    <t>MAMX95A-0320</t>
    <phoneticPr fontId="6" type="noConversion"/>
  </si>
  <si>
    <t>1 carton includes 1pc HG95A-4523,1pc MAMX95A-0320</t>
    <phoneticPr fontId="6" type="noConversion"/>
  </si>
  <si>
    <t>HG95A-4524</t>
    <phoneticPr fontId="6" type="noConversion"/>
  </si>
  <si>
    <t>HG95G-4694</t>
    <phoneticPr fontId="6" type="noConversion"/>
  </si>
  <si>
    <t>1 carton includes 1pc HG95A-4524,1pc HG95G-4694</t>
    <phoneticPr fontId="6" type="noConversion"/>
  </si>
  <si>
    <t>HG95A-4998</t>
    <phoneticPr fontId="6" type="noConversion"/>
  </si>
  <si>
    <t>HG95A-4999</t>
    <phoneticPr fontId="6" type="noConversion"/>
  </si>
  <si>
    <t>1 carton includes 1pc HG95A-4998,1pc HG95A-4999</t>
    <phoneticPr fontId="6" type="noConversion"/>
  </si>
  <si>
    <t xml:space="preserve"> MAMX95A-0205</t>
    <phoneticPr fontId="6" type="noConversion"/>
  </si>
  <si>
    <t>HG95A-4257</t>
    <phoneticPr fontId="6" type="noConversion"/>
  </si>
  <si>
    <t>MAMX95A-0203</t>
    <phoneticPr fontId="6" type="noConversion"/>
  </si>
  <si>
    <t>1 carton includes 1pc  MAMX95A-0205,1pc HG95A-4257, 1pc MAMX95A-0203</t>
    <phoneticPr fontId="6" type="noConversion"/>
  </si>
  <si>
    <t>WB</t>
    <phoneticPr fontId="6" type="noConversion"/>
  </si>
  <si>
    <t>Factory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</si>
</sst>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US$&quot;#,##0.00;\-&quot;US$&quot;#,##0.00"/>
    <numFmt numFmtId="177" formatCode="[$￥-804]#,##0.00;[Red][$￥-804]#,##0.00"/>
    <numFmt numFmtId="178" formatCode="0.0"/>
    <numFmt numFmtId="179" formatCode="_(* #,##0.00_);_(* \(#,##0.00\);_(* &quot;-&quot;??_);_(@_)"/>
    <numFmt numFmtId="180" formatCode="\$#,##0.00;\-\$#,##0.00"/>
  </numFmts>
  <fonts count="9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>
      <alignment vertical="center"/>
    </xf>
    <xf numFmtId="177" fontId="7" fillId="0" borderId="0">
      <alignment vertical="center"/>
    </xf>
    <xf numFmtId="0" fontId="2" fillId="0" borderId="0"/>
    <xf numFmtId="179" fontId="2" fillId="0" borderId="0" applyFont="0" applyFill="0" applyBorder="0" applyAlignment="0" applyProtection="0"/>
  </cellStyleXfs>
  <cellXfs count="34">
    <xf numFmtId="0" fontId="0" fillId="0" borderId="0" xfId="0"/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5" fillId="2" borderId="0" xfId="0" applyNumberFormat="1" applyFont="1" applyFill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0" xfId="0" applyNumberFormat="1" applyFont="1" applyFill="1" applyAlignment="1">
      <alignment horizontal="center" vertical="center" wrapText="1"/>
    </xf>
    <xf numFmtId="0" fontId="8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4" fillId="2" borderId="1" xfId="6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7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>
      <alignment horizontal="center" vertical="center" wrapText="1"/>
    </xf>
    <xf numFmtId="18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</cellXfs>
  <cellStyles count="8">
    <cellStyle name="Comma 2" xfId="7" xr:uid="{DB7867CC-5B8F-4BBE-8169-DABECDAA9842}"/>
    <cellStyle name="Normal 2" xfId="3" xr:uid="{00000000-0005-0000-0000-000000000000}"/>
    <cellStyle name="Normal 3" xfId="2" xr:uid="{00000000-0005-0000-0000-000001000000}"/>
    <cellStyle name="Style 1 2 2 4 2" xfId="6" xr:uid="{D69A679D-AF60-4462-9C59-20140D29C2D8}"/>
    <cellStyle name="Style 1 4" xfId="1" xr:uid="{00000000-0005-0000-0000-000002000000}"/>
    <cellStyle name="常规" xfId="0" builtinId="0"/>
    <cellStyle name="常规 42" xfId="5" xr:uid="{BF6DED55-C45E-492E-A82D-44396EE4A543}"/>
    <cellStyle name="样式 1 2" xfId="4" xr:uid="{00000000-0005-0000-0000-000005000000}"/>
  </cellStyles>
  <dxfs count="1">
    <dxf>
      <fill>
        <patternFill patternType="solid">
          <fgColor indexed="10"/>
          <bgColor indexed="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https://tjxinc-my.sharepoint.com/personal/shi02213_tjx_com/Documents/Shiho/D48%20Wall%20Art/Images/A22K006.png" TargetMode="External"/><Relationship Id="rId2" Type="http://schemas.openxmlformats.org/officeDocument/2006/relationships/image" Target="../media/image2.jpeg"/><Relationship Id="rId16" Type="http://schemas.openxmlformats.org/officeDocument/2006/relationships/image" Target="https://tjxinc-my.sharepoint.com/personal/shi02213_tjx_com/Documents/Shiho/D48%20Wall%20Art/Images/A22R016.png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https://tjxinc-my.sharepoint.com/personal/shi02213_tjx_com/Documents/Shiho/D48%20Wall%20Art/Images/A22L019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123825</xdr:colOff>
      <xdr:row>1</xdr:row>
      <xdr:rowOff>114300</xdr:rowOff>
    </xdr:from>
    <xdr:ext cx="435467" cy="479754"/>
    <xdr:pic>
      <xdr:nvPicPr>
        <xdr:cNvPr id="18" name="Picture 7">
          <a:extLst>
            <a:ext uri="{FF2B5EF4-FFF2-40B4-BE49-F238E27FC236}">
              <a16:creationId xmlns:a16="http://schemas.microsoft.com/office/drawing/2014/main" id="{165383FA-73A5-4F3B-A6EC-40FE291AC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0650" y="7477125"/>
          <a:ext cx="435467" cy="479754"/>
        </a:xfrm>
        <a:prstGeom prst="rect">
          <a:avLst/>
        </a:prstGeom>
      </xdr:spPr>
    </xdr:pic>
    <xdr:clientData/>
  </xdr:oneCellAnchor>
  <xdr:twoCellAnchor>
    <xdr:from>
      <xdr:col>3</xdr:col>
      <xdr:colOff>171450</xdr:colOff>
      <xdr:row>2</xdr:row>
      <xdr:rowOff>85725</xdr:rowOff>
    </xdr:from>
    <xdr:to>
      <xdr:col>3</xdr:col>
      <xdr:colOff>600075</xdr:colOff>
      <xdr:row>3</xdr:row>
      <xdr:rowOff>0</xdr:rowOff>
    </xdr:to>
    <xdr:grpSp>
      <xdr:nvGrpSpPr>
        <xdr:cNvPr id="19" name="Group 13">
          <a:extLst>
            <a:ext uri="{FF2B5EF4-FFF2-40B4-BE49-F238E27FC236}">
              <a16:creationId xmlns:a16="http://schemas.microsoft.com/office/drawing/2014/main" id="{6F907F82-1F95-422C-8001-778FFABE2578}"/>
            </a:ext>
          </a:extLst>
        </xdr:cNvPr>
        <xdr:cNvGrpSpPr>
          <a:grpSpLocks/>
        </xdr:cNvGrpSpPr>
      </xdr:nvGrpSpPr>
      <xdr:grpSpPr bwMode="auto">
        <a:xfrm>
          <a:off x="2524125" y="1276350"/>
          <a:ext cx="428625" cy="657225"/>
          <a:chOff x="8960085" y="228946364"/>
          <a:chExt cx="3351237" cy="4070094"/>
        </a:xfrm>
      </xdr:grpSpPr>
      <xdr:grpSp>
        <xdr:nvGrpSpPr>
          <xdr:cNvPr id="20" name="Group 15">
            <a:extLst>
              <a:ext uri="{FF2B5EF4-FFF2-40B4-BE49-F238E27FC236}">
                <a16:creationId xmlns:a16="http://schemas.microsoft.com/office/drawing/2014/main" id="{27F7A641-118F-8A0C-7D14-B32AFF79731A}"/>
              </a:ext>
            </a:extLst>
          </xdr:cNvPr>
          <xdr:cNvGrpSpPr>
            <a:grpSpLocks/>
          </xdr:cNvGrpSpPr>
        </xdr:nvGrpSpPr>
        <xdr:grpSpPr bwMode="auto">
          <a:xfrm>
            <a:off x="8960085" y="228950174"/>
            <a:ext cx="3347427" cy="4070094"/>
            <a:chOff x="6950479" y="226782178"/>
            <a:chExt cx="4381327" cy="5436231"/>
          </a:xfrm>
        </xdr:grpSpPr>
        <xdr:pic>
          <xdr:nvPicPr>
            <xdr:cNvPr id="22" name="Picture 17">
              <a:extLst>
                <a:ext uri="{FF2B5EF4-FFF2-40B4-BE49-F238E27FC236}">
                  <a16:creationId xmlns:a16="http://schemas.microsoft.com/office/drawing/2014/main" id="{0A07D847-661A-FA0E-D5E0-E46A117D814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950479" y="226782178"/>
              <a:ext cx="4381327" cy="54362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" name="Picture 16">
              <a:extLst>
                <a:ext uri="{FF2B5EF4-FFF2-40B4-BE49-F238E27FC236}">
                  <a16:creationId xmlns:a16="http://schemas.microsoft.com/office/drawing/2014/main" id="{FF8D701E-E3E3-A757-FC16-A2D1E3ADB7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email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531503" y="227358806"/>
              <a:ext cx="3392459" cy="3994627"/>
            </a:xfrm>
            <a:prstGeom prst="ellipse">
              <a:avLst/>
            </a:prstGeom>
            <a:ln w="63500" cap="rnd">
              <a:noFill/>
            </a:ln>
            <a:effectLst>
              <a:outerShdw blurRad="381000" dist="292100" dir="5400000" sx="-80000" sy="-18000" rotWithShape="0">
                <a:srgbClr val="000000">
                  <a:alpha val="22000"/>
                </a:srgbClr>
              </a:outerShdw>
            </a:effectLst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</xdr:grpSp>
      <xdr:pic>
        <xdr:nvPicPr>
          <xdr:cNvPr id="21" name="Picture 11">
            <a:extLst>
              <a:ext uri="{FF2B5EF4-FFF2-40B4-BE49-F238E27FC236}">
                <a16:creationId xmlns:a16="http://schemas.microsoft.com/office/drawing/2014/main" id="{DD7EE827-AE8C-EB72-B1B6-27CA819200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99962" y="229365810"/>
            <a:ext cx="2563407" cy="3223086"/>
          </a:xfrm>
          <a:prstGeom prst="ellipse">
            <a:avLst/>
          </a:prstGeom>
          <a:ln w="63500" cap="rnd">
            <a:noFill/>
          </a:ln>
          <a:effectLst>
            <a:outerShdw blurRad="381000" dist="292100" dir="5400000" sx="-80000" sy="-18000" rotWithShape="0">
              <a:srgbClr val="000000">
                <a:alpha val="22000"/>
              </a:srgbClr>
            </a:outerShdw>
          </a:effectLst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</xdr:grpSp>
    <xdr:clientData/>
  </xdr:twoCellAnchor>
  <xdr:oneCellAnchor>
    <xdr:from>
      <xdr:col>3</xdr:col>
      <xdr:colOff>228600</xdr:colOff>
      <xdr:row>3</xdr:row>
      <xdr:rowOff>123825</xdr:rowOff>
    </xdr:from>
    <xdr:ext cx="478341" cy="497805"/>
    <xdr:pic>
      <xdr:nvPicPr>
        <xdr:cNvPr id="24" name="Picture 8">
          <a:extLst>
            <a:ext uri="{FF2B5EF4-FFF2-40B4-BE49-F238E27FC236}">
              <a16:creationId xmlns:a16="http://schemas.microsoft.com/office/drawing/2014/main" id="{53F3EEAD-4F2A-4BFA-B435-6A1193CCB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425" y="2057400"/>
          <a:ext cx="478341" cy="497805"/>
        </a:xfrm>
        <a:prstGeom prst="rect">
          <a:avLst/>
        </a:prstGeom>
      </xdr:spPr>
    </xdr:pic>
    <xdr:clientData/>
  </xdr:oneCellAnchor>
  <xdr:twoCellAnchor editAs="oneCell">
    <xdr:from>
      <xdr:col>3</xdr:col>
      <xdr:colOff>171450</xdr:colOff>
      <xdr:row>4</xdr:row>
      <xdr:rowOff>95250</xdr:rowOff>
    </xdr:from>
    <xdr:to>
      <xdr:col>3</xdr:col>
      <xdr:colOff>620745</xdr:colOff>
      <xdr:row>4</xdr:row>
      <xdr:rowOff>622608</xdr:rowOff>
    </xdr:to>
    <xdr:pic>
      <xdr:nvPicPr>
        <xdr:cNvPr id="25" name="Picture 19">
          <a:extLst>
            <a:ext uri="{FF2B5EF4-FFF2-40B4-BE49-F238E27FC236}">
              <a16:creationId xmlns:a16="http://schemas.microsoft.com/office/drawing/2014/main" id="{DF83C5AF-D740-483A-AC7A-B34A98271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375" y="6344697750"/>
          <a:ext cx="449295" cy="527358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</xdr:row>
      <xdr:rowOff>9525</xdr:rowOff>
    </xdr:from>
    <xdr:to>
      <xdr:col>3</xdr:col>
      <xdr:colOff>647700</xdr:colOff>
      <xdr:row>5</xdr:row>
      <xdr:rowOff>668928</xdr:rowOff>
    </xdr:to>
    <xdr:pic>
      <xdr:nvPicPr>
        <xdr:cNvPr id="26" name="Picture 18" descr="image004">
          <a:extLst>
            <a:ext uri="{FF2B5EF4-FFF2-40B4-BE49-F238E27FC236}">
              <a16:creationId xmlns:a16="http://schemas.microsoft.com/office/drawing/2014/main" id="{8F1C3568-4CAA-4BA1-8313-4BD9796E6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9225" y="3448050"/>
          <a:ext cx="495300" cy="659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6</xdr:row>
      <xdr:rowOff>123825</xdr:rowOff>
    </xdr:from>
    <xdr:to>
      <xdr:col>3</xdr:col>
      <xdr:colOff>591724</xdr:colOff>
      <xdr:row>6</xdr:row>
      <xdr:rowOff>609600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623E6426-9F23-4EFC-9BFD-A32005127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900" y="4314825"/>
          <a:ext cx="372649" cy="485775"/>
        </a:xfrm>
        <a:prstGeom prst="rect">
          <a:avLst/>
        </a:prstGeom>
      </xdr:spPr>
    </xdr:pic>
    <xdr:clientData/>
  </xdr:twoCellAnchor>
  <xdr:twoCellAnchor editAs="oneCell">
    <xdr:from>
      <xdr:col>3</xdr:col>
      <xdr:colOff>230982</xdr:colOff>
      <xdr:row>10</xdr:row>
      <xdr:rowOff>123825</xdr:rowOff>
    </xdr:from>
    <xdr:to>
      <xdr:col>3</xdr:col>
      <xdr:colOff>618331</xdr:colOff>
      <xdr:row>10</xdr:row>
      <xdr:rowOff>704849</xdr:rowOff>
    </xdr:to>
    <xdr:pic>
      <xdr:nvPicPr>
        <xdr:cNvPr id="28" name="Picture 14">
          <a:extLst>
            <a:ext uri="{FF2B5EF4-FFF2-40B4-BE49-F238E27FC236}">
              <a16:creationId xmlns:a16="http://schemas.microsoft.com/office/drawing/2014/main" id="{A90D5CD2-18EA-4739-80F7-8C3614ACC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7807" y="5819775"/>
          <a:ext cx="387349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180976</xdr:colOff>
      <xdr:row>11</xdr:row>
      <xdr:rowOff>65202</xdr:rowOff>
    </xdr:from>
    <xdr:to>
      <xdr:col>3</xdr:col>
      <xdr:colOff>695364</xdr:colOff>
      <xdr:row>11</xdr:row>
      <xdr:rowOff>673894</xdr:rowOff>
    </xdr:to>
    <xdr:pic>
      <xdr:nvPicPr>
        <xdr:cNvPr id="29" name="Picture 23">
          <a:extLst>
            <a:ext uri="{FF2B5EF4-FFF2-40B4-BE49-F238E27FC236}">
              <a16:creationId xmlns:a16="http://schemas.microsoft.com/office/drawing/2014/main" id="{96795F48-D858-4664-98A5-B1991860C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1" y="6513627"/>
          <a:ext cx="514388" cy="608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171450</xdr:colOff>
      <xdr:row>7</xdr:row>
      <xdr:rowOff>86450</xdr:rowOff>
    </xdr:from>
    <xdr:to>
      <xdr:col>3</xdr:col>
      <xdr:colOff>838200</xdr:colOff>
      <xdr:row>7</xdr:row>
      <xdr:rowOff>622037</xdr:rowOff>
    </xdr:to>
    <xdr:pic>
      <xdr:nvPicPr>
        <xdr:cNvPr id="30" name="Picture 5">
          <a:extLst>
            <a:ext uri="{FF2B5EF4-FFF2-40B4-BE49-F238E27FC236}">
              <a16:creationId xmlns:a16="http://schemas.microsoft.com/office/drawing/2014/main" id="{A80D875A-636D-435B-9EAC-C0C152A58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" y="5029925"/>
          <a:ext cx="666750" cy="535587"/>
        </a:xfrm>
        <a:prstGeom prst="rect">
          <a:avLst/>
        </a:prstGeom>
      </xdr:spPr>
    </xdr:pic>
    <xdr:clientData/>
  </xdr:twoCellAnchor>
  <xdr:twoCellAnchor>
    <xdr:from>
      <xdr:col>3</xdr:col>
      <xdr:colOff>176214</xdr:colOff>
      <xdr:row>8</xdr:row>
      <xdr:rowOff>24395</xdr:rowOff>
    </xdr:from>
    <xdr:to>
      <xdr:col>3</xdr:col>
      <xdr:colOff>709382</xdr:colOff>
      <xdr:row>8</xdr:row>
      <xdr:rowOff>628651</xdr:rowOff>
    </xdr:to>
    <xdr:pic>
      <xdr:nvPicPr>
        <xdr:cNvPr id="31" name="Picture 6">
          <a:extLst>
            <a:ext uri="{FF2B5EF4-FFF2-40B4-BE49-F238E27FC236}">
              <a16:creationId xmlns:a16="http://schemas.microsoft.com/office/drawing/2014/main" id="{7F41B26C-8C79-45C5-B829-F628195DF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9" y="5720345"/>
          <a:ext cx="533168" cy="604256"/>
        </a:xfrm>
        <a:prstGeom prst="rect">
          <a:avLst/>
        </a:prstGeom>
      </xdr:spPr>
    </xdr:pic>
    <xdr:clientData/>
  </xdr:twoCellAnchor>
  <xdr:twoCellAnchor>
    <xdr:from>
      <xdr:col>3</xdr:col>
      <xdr:colOff>159543</xdr:colOff>
      <xdr:row>9</xdr:row>
      <xdr:rowOff>5342</xdr:rowOff>
    </xdr:from>
    <xdr:to>
      <xdr:col>3</xdr:col>
      <xdr:colOff>718969</xdr:colOff>
      <xdr:row>9</xdr:row>
      <xdr:rowOff>709136</xdr:rowOff>
    </xdr:to>
    <xdr:pic>
      <xdr:nvPicPr>
        <xdr:cNvPr id="32" name="Picture 7">
          <a:extLst>
            <a:ext uri="{FF2B5EF4-FFF2-40B4-BE49-F238E27FC236}">
              <a16:creationId xmlns:a16="http://schemas.microsoft.com/office/drawing/2014/main" id="{1146CB0F-D053-4C87-B044-E5667312F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6368" y="6453767"/>
          <a:ext cx="559426" cy="703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1D95-83FD-440D-9868-7B93945E8BE0}">
  <dimension ref="A1:W13"/>
  <sheetViews>
    <sheetView tabSelected="1" workbookViewId="0">
      <pane ySplit="1" topLeftCell="A2" activePane="bottomLeft" state="frozen"/>
      <selection pane="bottomLeft" activeCell="X3" sqref="X3"/>
    </sheetView>
  </sheetViews>
  <sheetFormatPr defaultColWidth="8.75" defaultRowHeight="12" x14ac:dyDescent="0.15"/>
  <cols>
    <col min="1" max="1" width="12" style="4" customWidth="1"/>
    <col min="2" max="2" width="10.125" style="4" customWidth="1"/>
    <col min="3" max="3" width="8.75" style="4" customWidth="1"/>
    <col min="4" max="4" width="12.75" style="4" customWidth="1"/>
    <col min="5" max="5" width="13.375" style="4" customWidth="1"/>
    <col min="6" max="7" width="12.125" style="4" customWidth="1"/>
    <col min="8" max="8" width="16.375" style="4" customWidth="1"/>
    <col min="9" max="9" width="12" style="27" customWidth="1"/>
    <col min="10" max="10" width="8.375" style="4" customWidth="1"/>
    <col min="11" max="11" width="8.125" style="4" customWidth="1"/>
    <col min="12" max="13" width="8.75" style="4" customWidth="1"/>
    <col min="14" max="15" width="8.75" style="4" hidden="1" customWidth="1"/>
    <col min="16" max="18" width="8.75" style="5" hidden="1" customWidth="1"/>
    <col min="19" max="19" width="8.75" style="4" hidden="1" customWidth="1"/>
    <col min="20" max="20" width="15" style="13" customWidth="1"/>
    <col min="21" max="21" width="9.375" style="4" customWidth="1"/>
    <col min="22" max="22" width="34.25" style="4" customWidth="1"/>
    <col min="23" max="16384" width="8.75" style="4"/>
  </cols>
  <sheetData>
    <row r="1" spans="1:23" ht="35.450000000000003" customHeight="1" x14ac:dyDescent="0.2">
      <c r="A1" s="3" t="s">
        <v>46</v>
      </c>
      <c r="B1" s="3" t="s">
        <v>41</v>
      </c>
      <c r="C1" s="3" t="s">
        <v>42</v>
      </c>
      <c r="D1" s="3" t="s">
        <v>6</v>
      </c>
      <c r="E1" s="3" t="s">
        <v>4</v>
      </c>
      <c r="F1" s="3" t="s">
        <v>5</v>
      </c>
      <c r="G1" s="3" t="s">
        <v>50</v>
      </c>
      <c r="H1" s="3" t="s">
        <v>7</v>
      </c>
      <c r="I1" s="25" t="s">
        <v>43</v>
      </c>
      <c r="J1" s="3" t="s">
        <v>9</v>
      </c>
      <c r="K1" s="3" t="s">
        <v>8</v>
      </c>
      <c r="L1" s="3" t="s">
        <v>10</v>
      </c>
      <c r="M1" s="3" t="s">
        <v>20</v>
      </c>
      <c r="N1" s="3" t="s">
        <v>0</v>
      </c>
      <c r="O1" s="3" t="s">
        <v>12</v>
      </c>
      <c r="P1" s="28" t="s">
        <v>1</v>
      </c>
      <c r="Q1" s="28"/>
      <c r="R1" s="28"/>
      <c r="S1" s="3" t="s">
        <v>2</v>
      </c>
      <c r="T1" s="11" t="s">
        <v>3</v>
      </c>
      <c r="U1" s="14" t="s">
        <v>44</v>
      </c>
      <c r="V1" s="14" t="s">
        <v>45</v>
      </c>
      <c r="W1" s="4" t="s">
        <v>65</v>
      </c>
    </row>
    <row r="2" spans="1:23" ht="58.5" customHeight="1" x14ac:dyDescent="0.2">
      <c r="A2" s="29" t="s">
        <v>47</v>
      </c>
      <c r="B2" s="15">
        <v>507662</v>
      </c>
      <c r="C2" s="3"/>
      <c r="D2" s="7"/>
      <c r="E2" s="8" t="s">
        <v>15</v>
      </c>
      <c r="F2" s="8" t="s">
        <v>16</v>
      </c>
      <c r="G2" s="8">
        <v>478206</v>
      </c>
      <c r="H2" s="8" t="s">
        <v>17</v>
      </c>
      <c r="I2" s="26">
        <v>5.85</v>
      </c>
      <c r="J2" s="16">
        <v>1</v>
      </c>
      <c r="K2" s="32">
        <v>2</v>
      </c>
      <c r="L2" s="16" t="s">
        <v>22</v>
      </c>
      <c r="M2" s="16">
        <v>800</v>
      </c>
      <c r="N2" s="1"/>
      <c r="O2" s="17">
        <v>3.4</v>
      </c>
      <c r="P2" s="18">
        <v>45</v>
      </c>
      <c r="Q2" s="18">
        <v>54.229000000000006</v>
      </c>
      <c r="R2" s="18">
        <v>9.5</v>
      </c>
      <c r="S2" s="19">
        <f>P2*Q2*R2*M2/K2/1000000</f>
        <v>9.2731590000000015</v>
      </c>
      <c r="T2" s="20">
        <v>45705</v>
      </c>
      <c r="U2" s="3" t="s">
        <v>49</v>
      </c>
      <c r="V2" s="29" t="s">
        <v>53</v>
      </c>
      <c r="W2" s="4" t="s">
        <v>64</v>
      </c>
    </row>
    <row r="3" spans="1:23" ht="58.5" customHeight="1" x14ac:dyDescent="0.2">
      <c r="A3" s="30"/>
      <c r="B3" s="15">
        <v>507662</v>
      </c>
      <c r="C3" s="3"/>
      <c r="D3" s="7"/>
      <c r="E3" s="8" t="s">
        <v>52</v>
      </c>
      <c r="F3" s="8" t="s">
        <v>18</v>
      </c>
      <c r="G3" s="8">
        <v>478207</v>
      </c>
      <c r="H3" s="8" t="s">
        <v>19</v>
      </c>
      <c r="I3" s="26">
        <v>5.2</v>
      </c>
      <c r="J3" s="16">
        <v>1</v>
      </c>
      <c r="K3" s="33"/>
      <c r="L3" s="16" t="s">
        <v>22</v>
      </c>
      <c r="M3" s="16">
        <v>800</v>
      </c>
      <c r="N3" s="1">
        <v>3.9</v>
      </c>
      <c r="O3" s="1">
        <v>3.5</v>
      </c>
      <c r="P3" s="21">
        <v>45.339000000000006</v>
      </c>
      <c r="Q3" s="21">
        <v>54.229000000000006</v>
      </c>
      <c r="R3" s="21">
        <v>9.5</v>
      </c>
      <c r="S3" s="19" t="e">
        <f>P3*Q3*R3*M3/K3/1000000</f>
        <v>#DIV/0!</v>
      </c>
      <c r="T3" s="20">
        <v>45705</v>
      </c>
      <c r="U3" s="3" t="s">
        <v>48</v>
      </c>
      <c r="V3" s="31"/>
    </row>
    <row r="4" spans="1:23" ht="59.25" customHeight="1" x14ac:dyDescent="0.2">
      <c r="A4" s="30"/>
      <c r="B4" s="3">
        <v>507663</v>
      </c>
      <c r="C4" s="3"/>
      <c r="D4" s="7"/>
      <c r="E4" s="8" t="s">
        <v>54</v>
      </c>
      <c r="F4" s="8" t="s">
        <v>13</v>
      </c>
      <c r="G4" s="8">
        <v>478219</v>
      </c>
      <c r="H4" s="8" t="s">
        <v>14</v>
      </c>
      <c r="I4" s="26">
        <v>5.2</v>
      </c>
      <c r="J4" s="3">
        <v>1</v>
      </c>
      <c r="K4" s="29">
        <v>2</v>
      </c>
      <c r="L4" s="3" t="s">
        <v>23</v>
      </c>
      <c r="M4" s="3">
        <v>800</v>
      </c>
      <c r="N4" s="1"/>
      <c r="O4" s="1">
        <v>3.62</v>
      </c>
      <c r="P4" s="22">
        <v>53</v>
      </c>
      <c r="Q4" s="22">
        <v>45</v>
      </c>
      <c r="R4" s="22">
        <v>9.5</v>
      </c>
      <c r="S4" s="19" t="e">
        <f>P4*Q4*R4*M4/#REF!/1000000</f>
        <v>#REF!</v>
      </c>
      <c r="T4" s="20">
        <v>45705</v>
      </c>
      <c r="U4" s="3" t="s">
        <v>48</v>
      </c>
      <c r="V4" s="29" t="s">
        <v>56</v>
      </c>
    </row>
    <row r="5" spans="1:23" ht="59.25" customHeight="1" x14ac:dyDescent="0.2">
      <c r="A5" s="30"/>
      <c r="B5" s="3">
        <v>507663</v>
      </c>
      <c r="C5" s="3"/>
      <c r="D5" s="7"/>
      <c r="E5" s="23" t="s">
        <v>55</v>
      </c>
      <c r="F5" s="24" t="s">
        <v>21</v>
      </c>
      <c r="G5" s="24">
        <v>478220</v>
      </c>
      <c r="H5" s="8" t="s">
        <v>11</v>
      </c>
      <c r="I5" s="26">
        <v>5.7</v>
      </c>
      <c r="J5" s="3">
        <v>1</v>
      </c>
      <c r="K5" s="31"/>
      <c r="L5" s="3" t="s">
        <v>23</v>
      </c>
      <c r="M5" s="3">
        <v>800</v>
      </c>
      <c r="N5" s="1"/>
      <c r="O5" s="1">
        <v>3.62</v>
      </c>
      <c r="P5" s="22">
        <v>53</v>
      </c>
      <c r="Q5" s="22">
        <v>45</v>
      </c>
      <c r="R5" s="22">
        <v>9.5</v>
      </c>
      <c r="S5" s="19">
        <f>P5*Q5*R5*M5/K4/1000000</f>
        <v>9.0630000000000006</v>
      </c>
      <c r="T5" s="20">
        <v>45705</v>
      </c>
      <c r="U5" s="3" t="s">
        <v>48</v>
      </c>
      <c r="V5" s="31"/>
    </row>
    <row r="6" spans="1:23" ht="59.25" customHeight="1" x14ac:dyDescent="0.2">
      <c r="A6" s="30"/>
      <c r="B6" s="3">
        <v>507664</v>
      </c>
      <c r="C6" s="3"/>
      <c r="D6" s="7"/>
      <c r="E6" s="23" t="s">
        <v>24</v>
      </c>
      <c r="F6" s="24" t="s">
        <v>51</v>
      </c>
      <c r="G6" s="24">
        <v>478213</v>
      </c>
      <c r="H6" s="8" t="s">
        <v>25</v>
      </c>
      <c r="I6" s="26">
        <v>3.38</v>
      </c>
      <c r="J6" s="3">
        <v>2</v>
      </c>
      <c r="K6" s="3">
        <v>2</v>
      </c>
      <c r="L6" s="3"/>
      <c r="M6" s="3">
        <v>1000</v>
      </c>
      <c r="N6" s="1"/>
      <c r="O6" s="1">
        <v>1.31</v>
      </c>
      <c r="P6" s="22">
        <v>30</v>
      </c>
      <c r="Q6" s="22">
        <v>15.5</v>
      </c>
      <c r="R6" s="22">
        <v>38</v>
      </c>
      <c r="S6" s="19">
        <f t="shared" ref="S6:S12" si="0">P6*Q6*R6*M6/K6/1000000</f>
        <v>8.8350000000000009</v>
      </c>
      <c r="T6" s="20">
        <v>45705</v>
      </c>
      <c r="U6" s="3" t="s">
        <v>48</v>
      </c>
      <c r="V6" s="3"/>
    </row>
    <row r="7" spans="1:23" ht="59.25" customHeight="1" x14ac:dyDescent="0.15">
      <c r="A7" s="30"/>
      <c r="B7" s="3">
        <v>507664</v>
      </c>
      <c r="C7" s="3"/>
      <c r="D7" s="3"/>
      <c r="E7" s="2" t="s">
        <v>26</v>
      </c>
      <c r="F7" s="3" t="s">
        <v>27</v>
      </c>
      <c r="G7" s="3">
        <v>478214</v>
      </c>
      <c r="H7" s="3" t="s">
        <v>28</v>
      </c>
      <c r="I7" s="25">
        <v>4.09</v>
      </c>
      <c r="J7" s="3">
        <v>2</v>
      </c>
      <c r="K7" s="3">
        <v>2</v>
      </c>
      <c r="L7" s="3"/>
      <c r="M7" s="3">
        <v>800</v>
      </c>
      <c r="N7" s="1">
        <v>1.94</v>
      </c>
      <c r="O7" s="1">
        <v>1.76</v>
      </c>
      <c r="P7" s="6">
        <v>32</v>
      </c>
      <c r="Q7" s="6">
        <v>40</v>
      </c>
      <c r="R7" s="6">
        <v>8.5</v>
      </c>
      <c r="S7" s="10">
        <f t="shared" si="0"/>
        <v>4.3520000000000003</v>
      </c>
      <c r="T7" s="12">
        <v>45705</v>
      </c>
      <c r="U7" s="3" t="s">
        <v>48</v>
      </c>
      <c r="V7" s="3"/>
    </row>
    <row r="8" spans="1:23" ht="59.25" customHeight="1" x14ac:dyDescent="0.15">
      <c r="A8" s="30"/>
      <c r="B8" s="3">
        <v>507665</v>
      </c>
      <c r="C8" s="3"/>
      <c r="D8" s="3"/>
      <c r="E8" s="2" t="s">
        <v>60</v>
      </c>
      <c r="F8" s="3" t="s">
        <v>34</v>
      </c>
      <c r="G8" s="3">
        <v>622258</v>
      </c>
      <c r="H8" s="3" t="s">
        <v>37</v>
      </c>
      <c r="I8" s="25">
        <v>4.42</v>
      </c>
      <c r="J8" s="3">
        <v>1</v>
      </c>
      <c r="K8" s="29">
        <v>3</v>
      </c>
      <c r="L8" s="3" t="s">
        <v>40</v>
      </c>
      <c r="M8" s="3">
        <v>400</v>
      </c>
      <c r="N8" s="1">
        <v>2.29</v>
      </c>
      <c r="O8" s="1">
        <v>2.09</v>
      </c>
      <c r="P8" s="6">
        <v>38.5</v>
      </c>
      <c r="Q8" s="6">
        <v>43.5</v>
      </c>
      <c r="R8" s="6">
        <v>12.5</v>
      </c>
      <c r="S8" s="10">
        <f t="shared" si="0"/>
        <v>2.7912499999999998</v>
      </c>
      <c r="T8" s="12">
        <v>45705</v>
      </c>
      <c r="U8" s="3" t="s">
        <v>48</v>
      </c>
      <c r="V8" s="29" t="s">
        <v>63</v>
      </c>
    </row>
    <row r="9" spans="1:23" ht="59.25" customHeight="1" x14ac:dyDescent="0.15">
      <c r="A9" s="30"/>
      <c r="B9" s="3">
        <v>507665</v>
      </c>
      <c r="C9" s="3"/>
      <c r="D9" s="3"/>
      <c r="E9" s="2" t="s">
        <v>61</v>
      </c>
      <c r="F9" s="3" t="s">
        <v>35</v>
      </c>
      <c r="G9" s="3">
        <v>622262</v>
      </c>
      <c r="H9" s="3" t="s">
        <v>38</v>
      </c>
      <c r="I9" s="25">
        <v>4.42</v>
      </c>
      <c r="J9" s="3">
        <v>1</v>
      </c>
      <c r="K9" s="30"/>
      <c r="L9" s="3" t="s">
        <v>40</v>
      </c>
      <c r="M9" s="3">
        <v>400</v>
      </c>
      <c r="N9" s="1">
        <v>2.29</v>
      </c>
      <c r="O9" s="1">
        <v>2.09</v>
      </c>
      <c r="P9" s="6">
        <v>38.5</v>
      </c>
      <c r="Q9" s="6">
        <v>43.5</v>
      </c>
      <c r="R9" s="6">
        <v>12.5</v>
      </c>
      <c r="S9" s="10" t="e">
        <f t="shared" si="0"/>
        <v>#DIV/0!</v>
      </c>
      <c r="T9" s="12">
        <v>45705</v>
      </c>
      <c r="U9" s="3" t="s">
        <v>48</v>
      </c>
      <c r="V9" s="30"/>
    </row>
    <row r="10" spans="1:23" ht="59.25" customHeight="1" x14ac:dyDescent="0.15">
      <c r="A10" s="30"/>
      <c r="B10" s="3">
        <v>507665</v>
      </c>
      <c r="C10" s="3"/>
      <c r="D10" s="3"/>
      <c r="E10" s="2" t="s">
        <v>62</v>
      </c>
      <c r="F10" s="3" t="s">
        <v>36</v>
      </c>
      <c r="G10" s="3">
        <v>622266</v>
      </c>
      <c r="H10" s="3" t="s">
        <v>39</v>
      </c>
      <c r="I10" s="25">
        <v>4.42</v>
      </c>
      <c r="J10" s="3">
        <v>1</v>
      </c>
      <c r="K10" s="31"/>
      <c r="L10" s="3" t="s">
        <v>40</v>
      </c>
      <c r="M10" s="3">
        <v>400</v>
      </c>
      <c r="N10" s="1">
        <v>2.29</v>
      </c>
      <c r="O10" s="1">
        <v>2.09</v>
      </c>
      <c r="P10" s="6">
        <v>38.5</v>
      </c>
      <c r="Q10" s="6">
        <v>43.5</v>
      </c>
      <c r="R10" s="6">
        <v>12.5</v>
      </c>
      <c r="S10" s="10" t="e">
        <f t="shared" si="0"/>
        <v>#DIV/0!</v>
      </c>
      <c r="T10" s="12">
        <v>45705</v>
      </c>
      <c r="U10" s="3" t="s">
        <v>48</v>
      </c>
      <c r="V10" s="31"/>
    </row>
    <row r="11" spans="1:23" ht="59.25" customHeight="1" x14ac:dyDescent="0.15">
      <c r="A11" s="30"/>
      <c r="B11" s="3">
        <v>507666</v>
      </c>
      <c r="C11" s="3"/>
      <c r="D11" s="3"/>
      <c r="E11" s="3" t="s">
        <v>57</v>
      </c>
      <c r="F11" s="3" t="s">
        <v>31</v>
      </c>
      <c r="G11" s="3">
        <v>622267</v>
      </c>
      <c r="H11" s="3" t="s">
        <v>29</v>
      </c>
      <c r="I11" s="25">
        <v>5.22</v>
      </c>
      <c r="J11" s="3">
        <v>1</v>
      </c>
      <c r="K11" s="29">
        <v>2</v>
      </c>
      <c r="L11" s="3" t="s">
        <v>33</v>
      </c>
      <c r="M11" s="3">
        <v>500</v>
      </c>
      <c r="N11" s="1"/>
      <c r="O11" s="1">
        <v>3.14</v>
      </c>
      <c r="P11" s="6">
        <v>43.3</v>
      </c>
      <c r="Q11" s="6">
        <v>48.3</v>
      </c>
      <c r="R11" s="6">
        <v>12.5</v>
      </c>
      <c r="S11" s="10">
        <f t="shared" si="0"/>
        <v>6.5355937500000003</v>
      </c>
      <c r="T11" s="12">
        <v>45705</v>
      </c>
      <c r="U11" s="3" t="s">
        <v>48</v>
      </c>
      <c r="V11" s="29" t="s">
        <v>59</v>
      </c>
    </row>
    <row r="12" spans="1:23" ht="59.25" customHeight="1" x14ac:dyDescent="0.15">
      <c r="A12" s="31"/>
      <c r="B12" s="3">
        <v>507666</v>
      </c>
      <c r="C12" s="3"/>
      <c r="D12" s="3"/>
      <c r="E12" s="2" t="s">
        <v>58</v>
      </c>
      <c r="F12" s="3" t="s">
        <v>32</v>
      </c>
      <c r="G12" s="3">
        <v>622270</v>
      </c>
      <c r="H12" s="3" t="s">
        <v>30</v>
      </c>
      <c r="I12" s="25">
        <v>5.22</v>
      </c>
      <c r="J12" s="3">
        <v>1</v>
      </c>
      <c r="K12" s="31"/>
      <c r="L12" s="3" t="s">
        <v>33</v>
      </c>
      <c r="M12" s="3">
        <v>500</v>
      </c>
      <c r="N12" s="1"/>
      <c r="O12" s="1">
        <v>3.14</v>
      </c>
      <c r="P12" s="6">
        <v>43.3</v>
      </c>
      <c r="Q12" s="6">
        <v>48.3</v>
      </c>
      <c r="R12" s="6">
        <v>12.5</v>
      </c>
      <c r="S12" s="10" t="e">
        <f t="shared" si="0"/>
        <v>#DIV/0!</v>
      </c>
      <c r="T12" s="12">
        <v>45705</v>
      </c>
      <c r="U12" s="3" t="s">
        <v>48</v>
      </c>
      <c r="V12" s="31"/>
    </row>
    <row r="13" spans="1:23" ht="30" customHeight="1" x14ac:dyDescent="0.15">
      <c r="S13" s="9" t="e">
        <f>SUM(S2:S12)</f>
        <v>#DIV/0!</v>
      </c>
    </row>
  </sheetData>
  <protectedRanges>
    <protectedRange password="83AF" sqref="F6:G6" name="Editable Line Item Value Area_2_2_2_1_6_1"/>
  </protectedRanges>
  <mergeCells count="10">
    <mergeCell ref="P1:R1"/>
    <mergeCell ref="A2:A12"/>
    <mergeCell ref="V2:V3"/>
    <mergeCell ref="K2:K3"/>
    <mergeCell ref="K4:K5"/>
    <mergeCell ref="K8:K10"/>
    <mergeCell ref="K11:K12"/>
    <mergeCell ref="V4:V5"/>
    <mergeCell ref="V8:V10"/>
    <mergeCell ref="V11:V12"/>
  </mergeCells>
  <phoneticPr fontId="6" type="noConversion"/>
  <conditionalFormatting sqref="P2:R2">
    <cfRule type="cellIs" dxfId="0" priority="1" stopIfTrue="1" operator="equal">
      <formula>"."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Whole sheet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2024-12-19T06:00:45Z</dcterms:modified>
</cp:coreProperties>
</file>