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<sst xmlns="http://schemas.openxmlformats.org/spreadsheetml/2006/main" count="48" uniqueCount="48">
  <si>
    <t>Date Type:</t>
  </si>
  <si>
    <t>Shipped Date</t>
  </si>
  <si>
    <t>Start Date:</t>
  </si>
  <si>
    <t>01/31/2024</t>
  </si>
  <si>
    <t>End Date:</t>
  </si>
  <si>
    <t>12/31/2024</t>
  </si>
  <si>
    <t>Report Run Date:</t>
  </si>
  <si>
    <t>01/03/2025</t>
  </si>
  <si>
    <t>Division</t>
  </si>
  <si>
    <t>Current And Future Inventory</t>
  </si>
  <si>
    <t>Current And History Sales Comparison</t>
  </si>
  <si>
    <t>HDDS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</si>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</sst>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20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>
        <v>899483</v>
      </c>
      <c r="C5" s="11">
        <f>=ROUNDDOWN(36.1349895349164,0)</f>
      </c>
      <c r="D5" s="11">
        <v>228796</v>
      </c>
      <c r="E5" s="12">
        <v>0.9805</v>
      </c>
      <c r="F5" s="11"/>
      <c r="G5" s="11">
        <f>=ROUNDDOWN({0},0)</f>
      </c>
      <c r="H5" s="11">
        <v>350</v>
      </c>
      <c r="I5" s="12">
        <v>0.0216</v>
      </c>
      <c r="J5" s="11">
        <v>6587</v>
      </c>
      <c r="K5" s="13">
        <v>256794.61</v>
      </c>
      <c r="L5" s="11">
        <v>1879</v>
      </c>
      <c r="M5" s="14">
        <v>136.67</v>
      </c>
      <c r="N5" s="11"/>
      <c r="O5" s="13"/>
      <c r="P5" s="11"/>
      <c r="Q5" s="14"/>
      <c r="R5" s="12"/>
      <c r="S5" s="12"/>
      <c r="T5" s="12"/>
      <c r="U5" s="12"/>
      <c r="V5" s="11">
        <v>6587</v>
      </c>
      <c r="W5" s="13">
        <v>256794.61</v>
      </c>
      <c r="X5" s="11">
        <v>974</v>
      </c>
      <c r="Y5" s="11"/>
      <c r="Z5" s="13"/>
      <c r="AA5" s="11"/>
      <c r="AB5" s="12"/>
      <c r="AC5" s="12"/>
    </row>
    <row r="6">
      <c r="A6" s="10" t="s">
        <v>33</v>
      </c>
      <c r="B6" s="11">
        <v>16733</v>
      </c>
      <c r="C6" s="11">
        <f>=ROUNDDOWN(32.191227395152,0)</f>
      </c>
      <c r="D6" s="11"/>
      <c r="E6" s="12">
        <v>0.8875</v>
      </c>
      <c r="F6" s="11"/>
      <c r="G6" s="11">
        <f>=ROUNDDOWN({0},0)</f>
      </c>
      <c r="H6" s="11"/>
      <c r="I6" s="12"/>
      <c r="J6" s="11"/>
      <c r="K6" s="13"/>
      <c r="L6" s="11">
        <v>74</v>
      </c>
      <c r="M6" s="14"/>
      <c r="N6" s="11"/>
      <c r="O6" s="13"/>
      <c r="P6" s="11"/>
      <c r="Q6" s="14"/>
      <c r="R6" s="12"/>
      <c r="S6" s="12"/>
      <c r="T6" s="12"/>
      <c r="U6" s="12"/>
      <c r="V6" s="11"/>
      <c r="W6" s="13"/>
      <c r="X6" s="11">
        <v>70</v>
      </c>
      <c r="Y6" s="11"/>
      <c r="Z6" s="13"/>
      <c r="AA6" s="11"/>
      <c r="AB6" s="12"/>
      <c r="AC6" s="12"/>
    </row>
    <row r="7">
      <c r="A7" s="10" t="s">
        <v>34</v>
      </c>
      <c r="B7" s="11">
        <v>22125</v>
      </c>
      <c r="C7" s="11">
        <f>=ROUNDDOWN(16.823815679416,0)</f>
      </c>
      <c r="D7" s="11">
        <v>18520</v>
      </c>
      <c r="E7" s="12">
        <v>0.9607</v>
      </c>
      <c r="F7" s="11"/>
      <c r="G7" s="11">
        <f>=ROUNDDOWN({0},0)</f>
      </c>
      <c r="H7" s="11"/>
      <c r="I7" s="12"/>
      <c r="J7" s="11">
        <v>488</v>
      </c>
      <c r="K7" s="13">
        <v>35751.32</v>
      </c>
      <c r="L7" s="11">
        <v>171</v>
      </c>
      <c r="M7" s="14">
        <v>209.07</v>
      </c>
      <c r="N7" s="11"/>
      <c r="O7" s="13"/>
      <c r="P7" s="11"/>
      <c r="Q7" s="14"/>
      <c r="R7" s="12"/>
      <c r="S7" s="12"/>
      <c r="T7" s="12"/>
      <c r="U7" s="12"/>
      <c r="V7" s="11">
        <v>488</v>
      </c>
      <c r="W7" s="13">
        <v>35751.32</v>
      </c>
      <c r="X7" s="11">
        <v>166</v>
      </c>
      <c r="Y7" s="11"/>
      <c r="Z7" s="13"/>
      <c r="AA7" s="11"/>
      <c r="AB7" s="12"/>
      <c r="AC7" s="12"/>
    </row>
    <row r="8">
      <c r="A8" s="10" t="s">
        <v>35</v>
      </c>
      <c r="B8" s="11">
        <v>121897</v>
      </c>
      <c r="C8" s="11">
        <f>=ROUNDDOWN(20.7385416312226,0)</f>
      </c>
      <c r="D8" s="11">
        <v>113235</v>
      </c>
      <c r="E8" s="12">
        <v>0.9796</v>
      </c>
      <c r="F8" s="11"/>
      <c r="G8" s="11">
        <f>=ROUNDDOWN({0},0)</f>
      </c>
      <c r="H8" s="11"/>
      <c r="I8" s="12"/>
      <c r="J8" s="11">
        <v>3524</v>
      </c>
      <c r="K8" s="13">
        <v>80516.24</v>
      </c>
      <c r="L8" s="11">
        <v>257</v>
      </c>
      <c r="M8" s="14">
        <v>313.29</v>
      </c>
      <c r="N8" s="11"/>
      <c r="O8" s="13"/>
      <c r="P8" s="11"/>
      <c r="Q8" s="14"/>
      <c r="R8" s="12"/>
      <c r="S8" s="12"/>
      <c r="T8" s="12"/>
      <c r="U8" s="12"/>
      <c r="V8" s="11">
        <v>3524</v>
      </c>
      <c r="W8" s="13">
        <v>80516.24</v>
      </c>
      <c r="X8" s="11">
        <v>97</v>
      </c>
      <c r="Y8" s="11"/>
      <c r="Z8" s="13"/>
      <c r="AA8" s="11"/>
      <c r="AB8" s="12"/>
      <c r="AC8" s="12"/>
    </row>
    <row r="9">
      <c r="A9" s="10" t="s">
        <v>36</v>
      </c>
      <c r="B9" s="11">
        <v>227593</v>
      </c>
      <c r="C9" s="11">
        <f>=ROUNDDOWN(24.5987981236895,0)</f>
      </c>
      <c r="D9" s="11">
        <v>186664</v>
      </c>
      <c r="E9" s="12">
        <v>0.9725</v>
      </c>
      <c r="F9" s="11"/>
      <c r="G9" s="11">
        <f>=ROUNDDOWN({0},0)</f>
      </c>
      <c r="H9" s="11"/>
      <c r="I9" s="12"/>
      <c r="J9" s="11">
        <v>4641</v>
      </c>
      <c r="K9" s="13">
        <v>90882.97</v>
      </c>
      <c r="L9" s="11">
        <v>300</v>
      </c>
      <c r="M9" s="14">
        <v>302.94</v>
      </c>
      <c r="N9" s="11"/>
      <c r="O9" s="13"/>
      <c r="P9" s="11"/>
      <c r="Q9" s="14"/>
      <c r="R9" s="12"/>
      <c r="S9" s="12"/>
      <c r="T9" s="12"/>
      <c r="U9" s="12"/>
      <c r="V9" s="11">
        <v>4641</v>
      </c>
      <c r="W9" s="13">
        <v>90882.97</v>
      </c>
      <c r="X9" s="11">
        <v>214</v>
      </c>
      <c r="Y9" s="11"/>
      <c r="Z9" s="13"/>
      <c r="AA9" s="11"/>
      <c r="AB9" s="12"/>
      <c r="AC9" s="12"/>
    </row>
    <row r="10">
      <c r="A10" s="10" t="s">
        <v>37</v>
      </c>
      <c r="B10" s="11">
        <v>520162</v>
      </c>
      <c r="C10" s="11">
        <f>=ROUNDDOWN(27.2038450072957,0)</f>
      </c>
      <c r="D10" s="11">
        <v>237528</v>
      </c>
      <c r="E10" s="12">
        <v>0.9317</v>
      </c>
      <c r="F10" s="11"/>
      <c r="G10" s="11">
        <f>=ROUNDDOWN({0},0)</f>
      </c>
      <c r="H10" s="11"/>
      <c r="I10" s="12"/>
      <c r="J10" s="11">
        <v>4434</v>
      </c>
      <c r="K10" s="13">
        <v>217076.35</v>
      </c>
      <c r="L10" s="11">
        <v>1084</v>
      </c>
      <c r="M10" s="14">
        <v>200.25</v>
      </c>
      <c r="N10" s="11"/>
      <c r="O10" s="13"/>
      <c r="P10" s="11"/>
      <c r="Q10" s="14"/>
      <c r="R10" s="12"/>
      <c r="S10" s="12"/>
      <c r="T10" s="12"/>
      <c r="U10" s="12"/>
      <c r="V10" s="11">
        <v>4434</v>
      </c>
      <c r="W10" s="13">
        <v>217076.35</v>
      </c>
      <c r="X10" s="11">
        <v>678</v>
      </c>
      <c r="Y10" s="11"/>
      <c r="Z10" s="13"/>
      <c r="AA10" s="11"/>
      <c r="AB10" s="12"/>
      <c r="AC10" s="12"/>
    </row>
    <row r="11">
      <c r="A11" s="10" t="s">
        <v>38</v>
      </c>
      <c r="B11" s="11">
        <v>91296</v>
      </c>
      <c r="C11" s="11">
        <f>=ROUNDDOWN(20.9875862068965,0)</f>
      </c>
      <c r="D11" s="11">
        <v>64267</v>
      </c>
      <c r="E11" s="12">
        <v>0.9651</v>
      </c>
      <c r="F11" s="11"/>
      <c r="G11" s="11">
        <f>=ROUNDDOWN({0},0)</f>
      </c>
      <c r="H11" s="11">
        <v>12604</v>
      </c>
      <c r="I11" s="12">
        <v>0.2853</v>
      </c>
      <c r="J11" s="11">
        <v>3585</v>
      </c>
      <c r="K11" s="13">
        <v>660499.92</v>
      </c>
      <c r="L11" s="11">
        <v>564</v>
      </c>
      <c r="M11" s="14">
        <v>1171.1</v>
      </c>
      <c r="N11" s="11"/>
      <c r="O11" s="13"/>
      <c r="P11" s="11"/>
      <c r="Q11" s="14"/>
      <c r="R11" s="12"/>
      <c r="S11" s="12"/>
      <c r="T11" s="12"/>
      <c r="U11" s="12"/>
      <c r="V11" s="11">
        <v>3585</v>
      </c>
      <c r="W11" s="13">
        <v>660499.92</v>
      </c>
      <c r="X11" s="11">
        <v>429</v>
      </c>
      <c r="Y11" s="11"/>
      <c r="Z11" s="13"/>
      <c r="AA11" s="11"/>
      <c r="AB11" s="12"/>
      <c r="AC11" s="12"/>
    </row>
    <row r="12">
      <c r="A12" s="10" t="s">
        <v>39</v>
      </c>
      <c r="B12" s="11">
        <v>15015</v>
      </c>
      <c r="C12" s="11">
        <f>=ROUNDDOWN(29.3720657276995,0)</f>
      </c>
      <c r="D12" s="11">
        <v>4690</v>
      </c>
      <c r="E12" s="12">
        <v>0.9647</v>
      </c>
      <c r="F12" s="11"/>
      <c r="G12" s="11">
        <f>=ROUNDDOWN({0},0)</f>
      </c>
      <c r="H12" s="11"/>
      <c r="I12" s="12">
        <v>0.4137</v>
      </c>
      <c r="J12" s="11">
        <v>486</v>
      </c>
      <c r="K12" s="13">
        <v>29982.05</v>
      </c>
      <c r="L12" s="11">
        <v>138</v>
      </c>
      <c r="M12" s="14">
        <v>217.26</v>
      </c>
      <c r="N12" s="11"/>
      <c r="O12" s="13"/>
      <c r="P12" s="11"/>
      <c r="Q12" s="14"/>
      <c r="R12" s="12"/>
      <c r="S12" s="12"/>
      <c r="T12" s="12"/>
      <c r="U12" s="12"/>
      <c r="V12" s="11">
        <v>486</v>
      </c>
      <c r="W12" s="13">
        <v>29982.05</v>
      </c>
      <c r="X12" s="11">
        <v>107</v>
      </c>
      <c r="Y12" s="11"/>
      <c r="Z12" s="13"/>
      <c r="AA12" s="11"/>
      <c r="AB12" s="12"/>
      <c r="AC12" s="12"/>
    </row>
    <row r="13">
      <c r="A13" s="10" t="s">
        <v>40</v>
      </c>
      <c r="B13" s="11">
        <v>6287</v>
      </c>
      <c r="C13" s="11">
        <f>=ROUNDDOWN(88.0532212885154,0)</f>
      </c>
      <c r="D13" s="11"/>
      <c r="E13" s="12">
        <v>0.9122</v>
      </c>
      <c r="F13" s="11"/>
      <c r="G13" s="11">
        <f>=ROUNDDOWN({0},0)</f>
      </c>
      <c r="H13" s="11"/>
      <c r="I13" s="12"/>
      <c r="J13" s="11"/>
      <c r="K13" s="13"/>
      <c r="L13" s="11">
        <v>22</v>
      </c>
      <c r="M13" s="14"/>
      <c r="N13" s="11"/>
      <c r="O13" s="13"/>
      <c r="P13" s="11"/>
      <c r="Q13" s="14"/>
      <c r="R13" s="12"/>
      <c r="S13" s="12"/>
      <c r="T13" s="12"/>
      <c r="U13" s="12"/>
      <c r="V13" s="11"/>
      <c r="W13" s="13"/>
      <c r="X13" s="11"/>
      <c r="Y13" s="11"/>
      <c r="Z13" s="13"/>
      <c r="AA13" s="11"/>
      <c r="AB13" s="12"/>
      <c r="AC13" s="12"/>
    </row>
    <row r="14">
      <c r="A14" s="10" t="s">
        <v>41</v>
      </c>
      <c r="B14" s="11">
        <v>18099</v>
      </c>
      <c r="C14" s="11">
        <f>=ROUNDDOWN(50.2610386003888,0)</f>
      </c>
      <c r="D14" s="11">
        <v>4968</v>
      </c>
      <c r="E14" s="12">
        <v>0.8924</v>
      </c>
      <c r="F14" s="11"/>
      <c r="G14" s="11">
        <f>=ROUNDDOWN({0},0)</f>
      </c>
      <c r="H14" s="11"/>
      <c r="I14" s="12"/>
      <c r="J14" s="11"/>
      <c r="K14" s="13"/>
      <c r="L14" s="11">
        <v>87</v>
      </c>
      <c r="M14" s="14"/>
      <c r="N14" s="11"/>
      <c r="O14" s="13"/>
      <c r="P14" s="11"/>
      <c r="Q14" s="14"/>
      <c r="R14" s="12"/>
      <c r="S14" s="12"/>
      <c r="T14" s="12"/>
      <c r="U14" s="12"/>
      <c r="V14" s="11"/>
      <c r="W14" s="13"/>
      <c r="X14" s="11"/>
      <c r="Y14" s="11"/>
      <c r="Z14" s="13"/>
      <c r="AA14" s="11"/>
      <c r="AB14" s="12"/>
      <c r="AC14" s="12"/>
    </row>
    <row r="15">
      <c r="A15" s="10" t="s">
        <v>42</v>
      </c>
      <c r="B15" s="11">
        <v>7805</v>
      </c>
      <c r="C15" s="11">
        <f>=ROUNDDOWN(56.2725306416727,0)</f>
      </c>
      <c r="D15" s="11"/>
      <c r="E15" s="12">
        <v>0.912</v>
      </c>
      <c r="F15" s="11"/>
      <c r="G15" s="11">
        <f>=ROUNDDOWN({0},0)</f>
      </c>
      <c r="H15" s="11"/>
      <c r="I15" s="12"/>
      <c r="J15" s="11">
        <v>185</v>
      </c>
      <c r="K15" s="13">
        <v>10633.94</v>
      </c>
      <c r="L15" s="11">
        <v>4</v>
      </c>
      <c r="M15" s="14">
        <v>2658.48</v>
      </c>
      <c r="N15" s="11"/>
      <c r="O15" s="13"/>
      <c r="P15" s="11"/>
      <c r="Q15" s="14"/>
      <c r="R15" s="12"/>
      <c r="S15" s="12"/>
      <c r="T15" s="12"/>
      <c r="U15" s="12"/>
      <c r="V15" s="11">
        <v>185</v>
      </c>
      <c r="W15" s="13">
        <v>10633.94</v>
      </c>
      <c r="X15" s="11">
        <v>4</v>
      </c>
      <c r="Y15" s="11"/>
      <c r="Z15" s="13"/>
      <c r="AA15" s="11"/>
      <c r="AB15" s="12"/>
      <c r="AC15" s="12"/>
    </row>
    <row r="16">
      <c r="A16" s="10" t="s">
        <v>43</v>
      </c>
      <c r="B16" s="11">
        <v>370520</v>
      </c>
      <c r="C16" s="11">
        <f>=ROUNDDOWN(26.0560755550242,0)</f>
      </c>
      <c r="D16" s="11">
        <v>137505</v>
      </c>
      <c r="E16" s="12">
        <v>0.8565</v>
      </c>
      <c r="F16" s="11"/>
      <c r="G16" s="11">
        <f>=ROUNDDOWN({0},0)</f>
      </c>
      <c r="H16" s="11"/>
      <c r="I16" s="12"/>
      <c r="J16" s="11">
        <v>2431</v>
      </c>
      <c r="K16" s="13">
        <v>66184.5</v>
      </c>
      <c r="L16" s="11">
        <v>1084</v>
      </c>
      <c r="M16" s="14">
        <v>61.06</v>
      </c>
      <c r="N16" s="11"/>
      <c r="O16" s="13"/>
      <c r="P16" s="11"/>
      <c r="Q16" s="14"/>
      <c r="R16" s="12"/>
      <c r="S16" s="12"/>
      <c r="T16" s="12"/>
      <c r="U16" s="12"/>
      <c r="V16" s="11">
        <v>2431</v>
      </c>
      <c r="W16" s="13">
        <v>66184.5</v>
      </c>
      <c r="X16" s="11">
        <v>648</v>
      </c>
      <c r="Y16" s="11"/>
      <c r="Z16" s="13"/>
      <c r="AA16" s="11"/>
      <c r="AB16" s="12"/>
      <c r="AC16" s="12"/>
    </row>
    <row r="17">
      <c r="A17" s="10" t="s">
        <v>44</v>
      </c>
      <c r="B17" s="11">
        <v>155718</v>
      </c>
      <c r="C17" s="11">
        <f>=ROUNDDOWN(33.8664636798608,0)</f>
      </c>
      <c r="D17" s="11">
        <v>65160</v>
      </c>
      <c r="E17" s="12">
        <v>0.9558</v>
      </c>
      <c r="F17" s="11"/>
      <c r="G17" s="11">
        <f>=ROUNDDOWN({0},0)</f>
      </c>
      <c r="H17" s="11"/>
      <c r="I17" s="12"/>
      <c r="J17" s="11">
        <v>1555</v>
      </c>
      <c r="K17" s="13">
        <v>50909.23</v>
      </c>
      <c r="L17" s="11">
        <v>153</v>
      </c>
      <c r="M17" s="14">
        <v>332.74</v>
      </c>
      <c r="N17" s="11"/>
      <c r="O17" s="13"/>
      <c r="P17" s="11"/>
      <c r="Q17" s="14"/>
      <c r="R17" s="12"/>
      <c r="S17" s="12"/>
      <c r="T17" s="12"/>
      <c r="U17" s="12"/>
      <c r="V17" s="11">
        <v>1555</v>
      </c>
      <c r="W17" s="13">
        <v>50909.23</v>
      </c>
      <c r="X17" s="11">
        <v>134</v>
      </c>
      <c r="Y17" s="11"/>
      <c r="Z17" s="13"/>
      <c r="AA17" s="11"/>
      <c r="AB17" s="12"/>
      <c r="AC17" s="12"/>
    </row>
    <row r="18">
      <c r="A18" s="10" t="s">
        <v>45</v>
      </c>
      <c r="B18" s="11">
        <v>297801</v>
      </c>
      <c r="C18" s="11">
        <f>=ROUNDDOWN(27.4134931374444,0)</f>
      </c>
      <c r="D18" s="11">
        <v>188421</v>
      </c>
      <c r="E18" s="12">
        <v>0.9831</v>
      </c>
      <c r="F18" s="11"/>
      <c r="G18" s="11">
        <f>=ROUNDDOWN({0},0)</f>
      </c>
      <c r="H18" s="11"/>
      <c r="I18" s="12">
        <v>0.0045</v>
      </c>
      <c r="J18" s="11">
        <v>8723</v>
      </c>
      <c r="K18" s="13">
        <v>233442.19</v>
      </c>
      <c r="L18" s="11">
        <v>519</v>
      </c>
      <c r="M18" s="14">
        <v>449.79</v>
      </c>
      <c r="N18" s="11"/>
      <c r="O18" s="13"/>
      <c r="P18" s="11"/>
      <c r="Q18" s="14"/>
      <c r="R18" s="12"/>
      <c r="S18" s="12"/>
      <c r="T18" s="12"/>
      <c r="U18" s="12"/>
      <c r="V18" s="11">
        <v>8723</v>
      </c>
      <c r="W18" s="13">
        <v>233442.19</v>
      </c>
      <c r="X18" s="11">
        <v>391</v>
      </c>
      <c r="Y18" s="11"/>
      <c r="Z18" s="13"/>
      <c r="AA18" s="11"/>
      <c r="AB18" s="12"/>
      <c r="AC18" s="12"/>
    </row>
    <row r="19">
      <c r="A19" s="10" t="s">
        <v>46</v>
      </c>
      <c r="B19" s="11">
        <v>183137</v>
      </c>
      <c r="C19" s="11">
        <f>=ROUNDDOWN(40.5942722879816,0)</f>
      </c>
      <c r="D19" s="11">
        <v>38888</v>
      </c>
      <c r="E19" s="12">
        <v>0.9753</v>
      </c>
      <c r="F19" s="11"/>
      <c r="G19" s="11">
        <f>=ROUNDDOWN({0},0)</f>
      </c>
      <c r="H19" s="11"/>
      <c r="I19" s="12"/>
      <c r="J19" s="11">
        <v>3647</v>
      </c>
      <c r="K19" s="13">
        <v>140664.25</v>
      </c>
      <c r="L19" s="11">
        <v>529</v>
      </c>
      <c r="M19" s="14">
        <v>265.91</v>
      </c>
      <c r="N19" s="11"/>
      <c r="O19" s="13"/>
      <c r="P19" s="11"/>
      <c r="Q19" s="14"/>
      <c r="R19" s="12"/>
      <c r="S19" s="12"/>
      <c r="T19" s="12"/>
      <c r="U19" s="12"/>
      <c r="V19" s="11">
        <v>3647</v>
      </c>
      <c r="W19" s="13">
        <v>140664.25</v>
      </c>
      <c r="X19" s="11">
        <v>405</v>
      </c>
      <c r="Y19" s="11"/>
      <c r="Z19" s="13"/>
      <c r="AA19" s="11"/>
      <c r="AB19" s="12"/>
      <c r="AC19" s="12"/>
    </row>
    <row r="20">
      <c r="A20" s="19" t="s">
        <v>47</v>
      </c>
      <c r="B20" s="15"/>
      <c r="C20" s="15">
        <f>=ROUNDDOWN({0},0)</f>
      </c>
      <c r="D20" s="15"/>
      <c r="E20" s="16"/>
      <c r="F20" s="15"/>
      <c r="G20" s="15">
        <f>=ROUNDDOWN({0},0)</f>
      </c>
      <c r="H20" s="15"/>
      <c r="I20" s="16"/>
      <c r="J20" s="15">
        <v>40286</v>
      </c>
      <c r="K20" s="17">
        <v>1873337.57</v>
      </c>
      <c r="L20" s="15">
        <v>6865</v>
      </c>
      <c r="M20" s="18">
        <v>272.88</v>
      </c>
      <c r="N20" s="15"/>
      <c r="O20" s="17"/>
      <c r="P20" s="15"/>
      <c r="Q20" s="18"/>
      <c r="R20" s="16"/>
      <c r="S20" s="16"/>
      <c r="T20" s="16"/>
      <c r="U20" s="16"/>
      <c r="V20" s="15">
        <v>40286</v>
      </c>
      <c r="W20" s="17">
        <v>1873337.57</v>
      </c>
      <c r="X20" s="15">
        <v>4317</v>
      </c>
      <c r="Y20" s="15"/>
      <c r="Z20" s="17"/>
      <c r="AA20" s="15"/>
      <c r="AB20" s="16"/>
      <c r="AC20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