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<sst xmlns="http://schemas.openxmlformats.org/spreadsheetml/2006/main" count="53" uniqueCount="53">
  <si>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</si>
  <si>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</si>
  <si>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</si>
  <si>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10/01/2024</t>
  </si>
  <si>
    <t>End Date:</t>
  </si>
  <si>
    <t>12/31/2024</t>
  </si>
  <si>
    <t>Report Run Date:</t>
  </si>
  <si>
    <t>01/02/2025</t>
  </si>
  <si>
    <t>Division</t>
  </si>
  <si>
    <t>Current And Future Inventory</t>
  </si>
  <si>
    <t>Current And History Sales Comparison</t>
  </si>
  <si>
    <t>ASHFURNDS</t>
  </si>
  <si>
    <t>ROOMECOM</t>
  </si>
  <si>
    <t>ZOLA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</si>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</sst>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895426</v>
      </c>
      <c r="C5" s="11">
        <f>=ROUNDDOWN(36.2445810784008,0)</f>
      </c>
      <c r="D5" s="11">
        <v>218326</v>
      </c>
      <c r="E5" s="12">
        <v>0.9798</v>
      </c>
      <c r="F5" s="11"/>
      <c r="G5" s="11">
        <f>=ROUNDDOWN({0},0)</f>
      </c>
      <c r="H5" s="11">
        <v>350</v>
      </c>
      <c r="I5" s="12">
        <v>0.0566</v>
      </c>
      <c r="J5" s="11">
        <v>1869</v>
      </c>
      <c r="K5" s="13">
        <v>123290.45</v>
      </c>
      <c r="L5" s="11">
        <v>1894</v>
      </c>
      <c r="M5" s="14">
        <v>65.1</v>
      </c>
      <c r="N5" s="11"/>
      <c r="O5" s="13"/>
      <c r="P5" s="11"/>
      <c r="Q5" s="14"/>
      <c r="R5" s="12"/>
      <c r="S5" s="12"/>
      <c r="T5" s="12"/>
      <c r="U5" s="12"/>
      <c r="V5" s="11">
        <v>1174</v>
      </c>
      <c r="W5" s="13">
        <v>71041.79</v>
      </c>
      <c r="X5" s="11">
        <v>551</v>
      </c>
      <c r="Y5" s="11"/>
      <c r="Z5" s="13"/>
      <c r="AA5" s="11"/>
      <c r="AB5" s="12"/>
      <c r="AC5" s="12"/>
      <c r="AD5" s="11">
        <v>323</v>
      </c>
      <c r="AE5" s="13">
        <v>23261.46</v>
      </c>
      <c r="AF5" s="11">
        <v>605</v>
      </c>
      <c r="AG5" s="11"/>
      <c r="AH5" s="13"/>
      <c r="AI5" s="11"/>
      <c r="AJ5" s="12"/>
      <c r="AK5" s="12"/>
      <c r="AL5" s="11">
        <v>194</v>
      </c>
      <c r="AM5" s="13">
        <v>12467.56</v>
      </c>
      <c r="AN5" s="11">
        <v>218</v>
      </c>
      <c r="AO5" s="11"/>
      <c r="AP5" s="13"/>
      <c r="AQ5" s="11"/>
      <c r="AR5" s="12"/>
      <c r="AS5" s="12"/>
      <c r="AT5" s="11">
        <v>148</v>
      </c>
      <c r="AU5" s="13">
        <v>13924.44</v>
      </c>
      <c r="AV5" s="11">
        <v>307</v>
      </c>
      <c r="AW5" s="11"/>
      <c r="AX5" s="13"/>
      <c r="AY5" s="11"/>
      <c r="AZ5" s="12"/>
      <c r="BA5" s="12"/>
      <c r="BB5" s="11">
        <v>30</v>
      </c>
      <c r="BC5" s="13">
        <v>2595.2</v>
      </c>
      <c r="BD5" s="11">
        <v>183</v>
      </c>
      <c r="BE5" s="11"/>
      <c r="BF5" s="13"/>
      <c r="BG5" s="11"/>
      <c r="BH5" s="12"/>
      <c r="BI5" s="12"/>
    </row>
    <row r="6">
      <c r="A6" s="10" t="s">
        <v>37</v>
      </c>
      <c r="B6" s="11">
        <v>290</v>
      </c>
      <c r="C6" s="11">
        <f>=ROUNDDOWN(59.1836734693878,0)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20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22209</v>
      </c>
      <c r="C7" s="11">
        <f>=ROUNDDOWN(16.6959855660803,0)</f>
      </c>
      <c r="D7" s="11">
        <v>18700</v>
      </c>
      <c r="E7" s="12">
        <v>0.9602</v>
      </c>
      <c r="F7" s="11"/>
      <c r="G7" s="11">
        <f>=ROUNDDOWN({0},0)</f>
      </c>
      <c r="H7" s="11"/>
      <c r="I7" s="12"/>
      <c r="J7" s="11">
        <v>882</v>
      </c>
      <c r="K7" s="13">
        <v>45076.7</v>
      </c>
      <c r="L7" s="11">
        <v>172</v>
      </c>
      <c r="M7" s="14">
        <v>262.07</v>
      </c>
      <c r="N7" s="11"/>
      <c r="O7" s="13"/>
      <c r="P7" s="11"/>
      <c r="Q7" s="14"/>
      <c r="R7" s="12"/>
      <c r="S7" s="12"/>
      <c r="T7" s="12"/>
      <c r="U7" s="12"/>
      <c r="V7" s="11">
        <v>176</v>
      </c>
      <c r="W7" s="13">
        <v>8526.72</v>
      </c>
      <c r="X7" s="11">
        <v>94</v>
      </c>
      <c r="Y7" s="11"/>
      <c r="Z7" s="13"/>
      <c r="AA7" s="11"/>
      <c r="AB7" s="12"/>
      <c r="AC7" s="12"/>
      <c r="AD7" s="11">
        <v>219</v>
      </c>
      <c r="AE7" s="13">
        <v>10433.98</v>
      </c>
      <c r="AF7" s="11">
        <v>144</v>
      </c>
      <c r="AG7" s="11"/>
      <c r="AH7" s="13"/>
      <c r="AI7" s="11"/>
      <c r="AJ7" s="12"/>
      <c r="AK7" s="12"/>
      <c r="AL7" s="11">
        <v>128</v>
      </c>
      <c r="AM7" s="13">
        <v>5980.26</v>
      </c>
      <c r="AN7" s="11">
        <v>53</v>
      </c>
      <c r="AO7" s="11"/>
      <c r="AP7" s="13"/>
      <c r="AQ7" s="11"/>
      <c r="AR7" s="12"/>
      <c r="AS7" s="12"/>
      <c r="AT7" s="11">
        <v>207</v>
      </c>
      <c r="AU7" s="13">
        <v>10784.25</v>
      </c>
      <c r="AV7" s="11">
        <v>94</v>
      </c>
      <c r="AW7" s="11"/>
      <c r="AX7" s="13"/>
      <c r="AY7" s="11"/>
      <c r="AZ7" s="12"/>
      <c r="BA7" s="12"/>
      <c r="BB7" s="11">
        <v>152</v>
      </c>
      <c r="BC7" s="13">
        <v>9351.49</v>
      </c>
      <c r="BD7" s="11">
        <v>143</v>
      </c>
      <c r="BE7" s="11"/>
      <c r="BF7" s="13"/>
      <c r="BG7" s="11"/>
      <c r="BH7" s="12"/>
      <c r="BI7" s="12"/>
    </row>
    <row r="8">
      <c r="A8" s="10" t="s">
        <v>39</v>
      </c>
      <c r="B8" s="11">
        <v>121068</v>
      </c>
      <c r="C8" s="11">
        <f>=ROUNDDOWN(20.5869949666712,0)</f>
      </c>
      <c r="D8" s="11">
        <v>113235</v>
      </c>
      <c r="E8" s="12">
        <v>0.9785</v>
      </c>
      <c r="F8" s="11"/>
      <c r="G8" s="11">
        <f>=ROUNDDOWN({0},0)</f>
      </c>
      <c r="H8" s="11"/>
      <c r="I8" s="12"/>
      <c r="J8" s="11">
        <v>255</v>
      </c>
      <c r="K8" s="13">
        <v>11676.05</v>
      </c>
      <c r="L8" s="11">
        <v>258</v>
      </c>
      <c r="M8" s="14">
        <v>45.26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249</v>
      </c>
      <c r="AM8" s="13">
        <v>11424.02</v>
      </c>
      <c r="AN8" s="11">
        <v>69</v>
      </c>
      <c r="AO8" s="11"/>
      <c r="AP8" s="13"/>
      <c r="AQ8" s="11"/>
      <c r="AR8" s="12"/>
      <c r="AS8" s="12"/>
      <c r="AT8" s="11">
        <v>6</v>
      </c>
      <c r="AU8" s="13">
        <v>252.03</v>
      </c>
      <c r="AV8" s="11">
        <v>2</v>
      </c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225825</v>
      </c>
      <c r="C9" s="11">
        <f>=ROUNDDOWN(24.410346765825,0)</f>
      </c>
      <c r="D9" s="11">
        <v>186664</v>
      </c>
      <c r="E9" s="12">
        <v>0.9898</v>
      </c>
      <c r="F9" s="11"/>
      <c r="G9" s="11">
        <f>=ROUNDDOWN({0},0)</f>
      </c>
      <c r="H9" s="11"/>
      <c r="I9" s="12"/>
      <c r="J9" s="11">
        <v>288</v>
      </c>
      <c r="K9" s="13">
        <v>6301.77</v>
      </c>
      <c r="L9" s="11">
        <v>304</v>
      </c>
      <c r="M9" s="14">
        <v>20.73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288</v>
      </c>
      <c r="AM9" s="13">
        <v>6301.77</v>
      </c>
      <c r="AN9" s="11">
        <v>90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516729</v>
      </c>
      <c r="C10" s="11">
        <f>=ROUNDDOWN(27.2014171106104,0)</f>
      </c>
      <c r="D10" s="11">
        <v>219278</v>
      </c>
      <c r="E10" s="12">
        <v>0.9805</v>
      </c>
      <c r="F10" s="11"/>
      <c r="G10" s="11">
        <f>=ROUNDDOWN({0},0)</f>
      </c>
      <c r="H10" s="11"/>
      <c r="I10" s="12"/>
      <c r="J10" s="11">
        <v>1721</v>
      </c>
      <c r="K10" s="13">
        <v>63239.25</v>
      </c>
      <c r="L10" s="11">
        <v>1087</v>
      </c>
      <c r="M10" s="14">
        <v>58.18</v>
      </c>
      <c r="N10" s="11"/>
      <c r="O10" s="13"/>
      <c r="P10" s="11"/>
      <c r="Q10" s="14"/>
      <c r="R10" s="12"/>
      <c r="S10" s="12"/>
      <c r="T10" s="12"/>
      <c r="U10" s="12"/>
      <c r="V10" s="11">
        <v>1015</v>
      </c>
      <c r="W10" s="13">
        <v>35824.18</v>
      </c>
      <c r="X10" s="11">
        <v>428</v>
      </c>
      <c r="Y10" s="11"/>
      <c r="Z10" s="13"/>
      <c r="AA10" s="11"/>
      <c r="AB10" s="12"/>
      <c r="AC10" s="12"/>
      <c r="AD10" s="11">
        <v>8</v>
      </c>
      <c r="AE10" s="13">
        <v>161.05</v>
      </c>
      <c r="AF10" s="11">
        <v>20</v>
      </c>
      <c r="AG10" s="11"/>
      <c r="AH10" s="13"/>
      <c r="AI10" s="11"/>
      <c r="AJ10" s="12"/>
      <c r="AK10" s="12"/>
      <c r="AL10" s="11">
        <v>625</v>
      </c>
      <c r="AM10" s="13">
        <v>25896.98</v>
      </c>
      <c r="AN10" s="11">
        <v>113</v>
      </c>
      <c r="AO10" s="11"/>
      <c r="AP10" s="13"/>
      <c r="AQ10" s="11"/>
      <c r="AR10" s="12"/>
      <c r="AS10" s="12"/>
      <c r="AT10" s="11">
        <v>73</v>
      </c>
      <c r="AU10" s="13">
        <v>1357.04</v>
      </c>
      <c r="AV10" s="11">
        <v>7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1914</v>
      </c>
      <c r="C11" s="11">
        <f>=ROUNDDOWN(319,0)</f>
      </c>
      <c r="D11" s="11">
        <v>19</v>
      </c>
      <c r="E11" s="12">
        <v>0.982</v>
      </c>
      <c r="F11" s="11"/>
      <c r="G11" s="11">
        <f>=ROUNDDOWN({0},0)</f>
      </c>
      <c r="H11" s="11"/>
      <c r="I11" s="12"/>
      <c r="J11" s="11"/>
      <c r="K11" s="13"/>
      <c r="L11" s="11">
        <v>33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>
        <v>23</v>
      </c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93295</v>
      </c>
      <c r="C12" s="11">
        <f>=ROUNDDOWN(20.9854466113323,0)</f>
      </c>
      <c r="D12" s="11">
        <v>65099</v>
      </c>
      <c r="E12" s="12">
        <v>0.9247</v>
      </c>
      <c r="F12" s="11"/>
      <c r="G12" s="11">
        <f>=ROUNDDOWN({0},0)</f>
      </c>
      <c r="H12" s="11">
        <v>13482</v>
      </c>
      <c r="I12" s="12">
        <v>0.7587</v>
      </c>
      <c r="J12" s="11">
        <v>5046</v>
      </c>
      <c r="K12" s="13">
        <v>853408.5</v>
      </c>
      <c r="L12" s="11">
        <v>567</v>
      </c>
      <c r="M12" s="14">
        <v>1505.13</v>
      </c>
      <c r="N12" s="11"/>
      <c r="O12" s="13"/>
      <c r="P12" s="11"/>
      <c r="Q12" s="14"/>
      <c r="R12" s="12"/>
      <c r="S12" s="12"/>
      <c r="T12" s="12"/>
      <c r="U12" s="12"/>
      <c r="V12" s="11">
        <v>3062</v>
      </c>
      <c r="W12" s="13">
        <v>570556.44</v>
      </c>
      <c r="X12" s="11">
        <v>188</v>
      </c>
      <c r="Y12" s="11"/>
      <c r="Z12" s="13"/>
      <c r="AA12" s="11"/>
      <c r="AB12" s="12"/>
      <c r="AC12" s="12"/>
      <c r="AD12" s="11">
        <v>808</v>
      </c>
      <c r="AE12" s="13">
        <v>111363.22</v>
      </c>
      <c r="AF12" s="11">
        <v>312</v>
      </c>
      <c r="AG12" s="11"/>
      <c r="AH12" s="13"/>
      <c r="AI12" s="11"/>
      <c r="AJ12" s="12"/>
      <c r="AK12" s="12"/>
      <c r="AL12" s="11">
        <v>257</v>
      </c>
      <c r="AM12" s="13">
        <v>30346.19</v>
      </c>
      <c r="AN12" s="11">
        <v>176</v>
      </c>
      <c r="AO12" s="11"/>
      <c r="AP12" s="13"/>
      <c r="AQ12" s="11"/>
      <c r="AR12" s="12"/>
      <c r="AS12" s="12"/>
      <c r="AT12" s="11">
        <v>567</v>
      </c>
      <c r="AU12" s="13">
        <v>87290.27</v>
      </c>
      <c r="AV12" s="11">
        <v>309</v>
      </c>
      <c r="AW12" s="11"/>
      <c r="AX12" s="13"/>
      <c r="AY12" s="11"/>
      <c r="AZ12" s="12"/>
      <c r="BA12" s="12"/>
      <c r="BB12" s="11">
        <v>352</v>
      </c>
      <c r="BC12" s="13">
        <v>53852.38</v>
      </c>
      <c r="BD12" s="11">
        <v>417</v>
      </c>
      <c r="BE12" s="11"/>
      <c r="BF12" s="13"/>
      <c r="BG12" s="11"/>
      <c r="BH12" s="12"/>
      <c r="BI12" s="12"/>
    </row>
    <row r="13">
      <c r="A13" s="10" t="s">
        <v>44</v>
      </c>
      <c r="B13" s="11">
        <v>15045</v>
      </c>
      <c r="C13" s="11">
        <f>=ROUNDDOWN(29.4307511737089,0)</f>
      </c>
      <c r="D13" s="11">
        <v>4690</v>
      </c>
      <c r="E13" s="12">
        <v>0.9687</v>
      </c>
      <c r="F13" s="11"/>
      <c r="G13" s="11">
        <f>=ROUNDDOWN({0},0)</f>
      </c>
      <c r="H13" s="11"/>
      <c r="I13" s="12">
        <v>1</v>
      </c>
      <c r="J13" s="11">
        <v>586</v>
      </c>
      <c r="K13" s="13">
        <v>40343.28</v>
      </c>
      <c r="L13" s="11">
        <v>138</v>
      </c>
      <c r="M13" s="14">
        <v>292.34</v>
      </c>
      <c r="N13" s="11"/>
      <c r="O13" s="13"/>
      <c r="P13" s="11"/>
      <c r="Q13" s="14"/>
      <c r="R13" s="12"/>
      <c r="S13" s="12"/>
      <c r="T13" s="12"/>
      <c r="U13" s="12"/>
      <c r="V13" s="11">
        <v>8</v>
      </c>
      <c r="W13" s="13">
        <v>633</v>
      </c>
      <c r="X13" s="11">
        <v>9</v>
      </c>
      <c r="Y13" s="11"/>
      <c r="Z13" s="13"/>
      <c r="AA13" s="11"/>
      <c r="AB13" s="12"/>
      <c r="AC13" s="12"/>
      <c r="AD13" s="11">
        <v>171</v>
      </c>
      <c r="AE13" s="13">
        <v>8693.56</v>
      </c>
      <c r="AF13" s="11">
        <v>86</v>
      </c>
      <c r="AG13" s="11"/>
      <c r="AH13" s="13"/>
      <c r="AI13" s="11"/>
      <c r="AJ13" s="12"/>
      <c r="AK13" s="12"/>
      <c r="AL13" s="11">
        <v>115</v>
      </c>
      <c r="AM13" s="13">
        <v>7611.81</v>
      </c>
      <c r="AN13" s="11">
        <v>38</v>
      </c>
      <c r="AO13" s="11"/>
      <c r="AP13" s="13"/>
      <c r="AQ13" s="11"/>
      <c r="AR13" s="12"/>
      <c r="AS13" s="12"/>
      <c r="AT13" s="11">
        <v>149</v>
      </c>
      <c r="AU13" s="13">
        <v>9854.84</v>
      </c>
      <c r="AV13" s="11">
        <v>75</v>
      </c>
      <c r="AW13" s="11"/>
      <c r="AX13" s="13"/>
      <c r="AY13" s="11"/>
      <c r="AZ13" s="12"/>
      <c r="BA13" s="12"/>
      <c r="BB13" s="11">
        <v>143</v>
      </c>
      <c r="BC13" s="13">
        <v>13550.07</v>
      </c>
      <c r="BD13" s="11">
        <v>24</v>
      </c>
      <c r="BE13" s="11"/>
      <c r="BF13" s="13"/>
      <c r="BG13" s="11"/>
      <c r="BH13" s="12"/>
      <c r="BI13" s="12"/>
    </row>
    <row r="14">
      <c r="A14" s="10" t="s">
        <v>45</v>
      </c>
      <c r="B14" s="11">
        <v>6312</v>
      </c>
      <c r="C14" s="11">
        <f>=ROUNDDOWN(88.4033613445378,0)</f>
      </c>
      <c r="D14" s="11"/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29369</v>
      </c>
      <c r="C15" s="11">
        <f>=ROUNDDOWN(48.8019275506813,0)</f>
      </c>
      <c r="D15" s="11">
        <v>8328</v>
      </c>
      <c r="E15" s="12">
        <v>0.9207</v>
      </c>
      <c r="F15" s="11"/>
      <c r="G15" s="11">
        <f>=ROUNDDOWN({0},0)</f>
      </c>
      <c r="H15" s="11"/>
      <c r="I15" s="12"/>
      <c r="J15" s="11"/>
      <c r="K15" s="13"/>
      <c r="L15" s="11">
        <v>87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6322</v>
      </c>
      <c r="C16" s="11">
        <f>=ROUNDDOWN(47.7853363567649,0)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4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437614</v>
      </c>
      <c r="C17" s="11">
        <f>=ROUNDDOWN(25.4398642010476,0)</f>
      </c>
      <c r="D17" s="11">
        <v>141549</v>
      </c>
      <c r="E17" s="12">
        <v>0.9454</v>
      </c>
      <c r="F17" s="11"/>
      <c r="G17" s="11">
        <f>=ROUNDDOWN({0},0)</f>
      </c>
      <c r="H17" s="11"/>
      <c r="I17" s="12"/>
      <c r="J17" s="11">
        <v>364</v>
      </c>
      <c r="K17" s="13">
        <v>11312.68</v>
      </c>
      <c r="L17" s="11">
        <v>1048</v>
      </c>
      <c r="M17" s="14">
        <v>10.79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364</v>
      </c>
      <c r="AM17" s="13">
        <v>11312.68</v>
      </c>
      <c r="AN17" s="11">
        <v>100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118870</v>
      </c>
      <c r="C18" s="11">
        <f>=ROUNDDOWN(32.1792095289659,0)</f>
      </c>
      <c r="D18" s="11">
        <v>57552</v>
      </c>
      <c r="E18" s="12">
        <v>0.9617</v>
      </c>
      <c r="F18" s="11"/>
      <c r="G18" s="11">
        <f>=ROUNDDOWN({0},0)</f>
      </c>
      <c r="H18" s="11"/>
      <c r="I18" s="12"/>
      <c r="J18" s="11">
        <v>1115</v>
      </c>
      <c r="K18" s="13">
        <v>37338.89</v>
      </c>
      <c r="L18" s="11">
        <v>127</v>
      </c>
      <c r="M18" s="14">
        <v>294.01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1115</v>
      </c>
      <c r="AM18" s="13">
        <v>37338.89</v>
      </c>
      <c r="AN18" s="11">
        <v>101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302271</v>
      </c>
      <c r="C19" s="11">
        <f>=ROUNDDOWN(27.8083313400431,0)</f>
      </c>
      <c r="D19" s="11">
        <v>190185</v>
      </c>
      <c r="E19" s="12">
        <v>0.9884</v>
      </c>
      <c r="F19" s="11"/>
      <c r="G19" s="11">
        <f>=ROUNDDOWN({0},0)</f>
      </c>
      <c r="H19" s="11"/>
      <c r="I19" s="12"/>
      <c r="J19" s="11">
        <v>1584</v>
      </c>
      <c r="K19" s="13">
        <v>35706.04</v>
      </c>
      <c r="L19" s="11">
        <v>531</v>
      </c>
      <c r="M19" s="14">
        <v>67.24</v>
      </c>
      <c r="N19" s="11"/>
      <c r="O19" s="13"/>
      <c r="P19" s="11"/>
      <c r="Q19" s="14"/>
      <c r="R19" s="12"/>
      <c r="S19" s="12"/>
      <c r="T19" s="12"/>
      <c r="U19" s="12"/>
      <c r="V19" s="11">
        <v>1470</v>
      </c>
      <c r="W19" s="13">
        <v>33174.11</v>
      </c>
      <c r="X19" s="11">
        <v>228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114</v>
      </c>
      <c r="AU19" s="13">
        <v>2531.93</v>
      </c>
      <c r="AV19" s="11">
        <v>108</v>
      </c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182581</v>
      </c>
      <c r="C20" s="11">
        <f>=ROUNDDOWN(41.4354121278141,0)</f>
      </c>
      <c r="D20" s="11">
        <v>38888</v>
      </c>
      <c r="E20" s="12">
        <v>0.9779</v>
      </c>
      <c r="F20" s="11"/>
      <c r="G20" s="11">
        <f>=ROUNDDOWN({0},0)</f>
      </c>
      <c r="H20" s="11"/>
      <c r="I20" s="12"/>
      <c r="J20" s="11">
        <v>252</v>
      </c>
      <c r="K20" s="13">
        <v>11723.81</v>
      </c>
      <c r="L20" s="11">
        <v>529</v>
      </c>
      <c r="M20" s="14">
        <v>22.16</v>
      </c>
      <c r="N20" s="11"/>
      <c r="O20" s="13"/>
      <c r="P20" s="11"/>
      <c r="Q20" s="14"/>
      <c r="R20" s="12"/>
      <c r="S20" s="12"/>
      <c r="T20" s="12"/>
      <c r="U20" s="12"/>
      <c r="V20" s="11">
        <v>40</v>
      </c>
      <c r="W20" s="13">
        <v>2388.41</v>
      </c>
      <c r="X20" s="11">
        <v>153</v>
      </c>
      <c r="Y20" s="11"/>
      <c r="Z20" s="13"/>
      <c r="AA20" s="11"/>
      <c r="AB20" s="12"/>
      <c r="AC20" s="12"/>
      <c r="AD20" s="11">
        <v>131</v>
      </c>
      <c r="AE20" s="13">
        <v>5713.83</v>
      </c>
      <c r="AF20" s="11">
        <v>207</v>
      </c>
      <c r="AG20" s="11"/>
      <c r="AH20" s="13"/>
      <c r="AI20" s="11"/>
      <c r="AJ20" s="12"/>
      <c r="AK20" s="12"/>
      <c r="AL20" s="11">
        <v>6</v>
      </c>
      <c r="AM20" s="13">
        <v>383.84</v>
      </c>
      <c r="AN20" s="11">
        <v>8</v>
      </c>
      <c r="AO20" s="11"/>
      <c r="AP20" s="13"/>
      <c r="AQ20" s="11"/>
      <c r="AR20" s="12"/>
      <c r="AS20" s="12"/>
      <c r="AT20" s="11">
        <v>75</v>
      </c>
      <c r="AU20" s="13">
        <v>3237.73</v>
      </c>
      <c r="AV20" s="11">
        <v>135</v>
      </c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13962</v>
      </c>
      <c r="K21" s="17">
        <v>1239417.42</v>
      </c>
      <c r="L21" s="15">
        <v>6821</v>
      </c>
      <c r="M21" s="18">
        <v>181.71</v>
      </c>
      <c r="N21" s="15"/>
      <c r="O21" s="17"/>
      <c r="P21" s="15"/>
      <c r="Q21" s="18"/>
      <c r="R21" s="16"/>
      <c r="S21" s="16"/>
      <c r="T21" s="16"/>
      <c r="U21" s="16"/>
      <c r="V21" s="15">
        <v>6945</v>
      </c>
      <c r="W21" s="17">
        <v>722144.65</v>
      </c>
      <c r="X21" s="15">
        <v>1651</v>
      </c>
      <c r="Y21" s="15"/>
      <c r="Z21" s="17"/>
      <c r="AA21" s="15"/>
      <c r="AB21" s="16"/>
      <c r="AC21" s="16"/>
      <c r="AD21" s="15">
        <v>1660</v>
      </c>
      <c r="AE21" s="17">
        <v>159627.1</v>
      </c>
      <c r="AF21" s="15">
        <v>1397</v>
      </c>
      <c r="AG21" s="15"/>
      <c r="AH21" s="17"/>
      <c r="AI21" s="15"/>
      <c r="AJ21" s="16"/>
      <c r="AK21" s="16"/>
      <c r="AL21" s="15">
        <v>3341</v>
      </c>
      <c r="AM21" s="17">
        <v>149064</v>
      </c>
      <c r="AN21" s="15">
        <v>966</v>
      </c>
      <c r="AO21" s="15"/>
      <c r="AP21" s="17"/>
      <c r="AQ21" s="15"/>
      <c r="AR21" s="16"/>
      <c r="AS21" s="16"/>
      <c r="AT21" s="15">
        <v>1339</v>
      </c>
      <c r="AU21" s="17">
        <v>129232.53</v>
      </c>
      <c r="AV21" s="15">
        <v>1037</v>
      </c>
      <c r="AW21" s="15"/>
      <c r="AX21" s="17"/>
      <c r="AY21" s="15"/>
      <c r="AZ21" s="16"/>
      <c r="BA21" s="16"/>
      <c r="BB21" s="15">
        <v>677</v>
      </c>
      <c r="BC21" s="17">
        <v>79349.14</v>
      </c>
      <c r="BD21" s="15">
        <v>767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