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<sst xmlns="http://schemas.openxmlformats.org/spreadsheetml/2006/main" count="53" uniqueCount="53">
  <si>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</si>
  <si>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</si>
  <si>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</si>
  <si>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12/01/2024</t>
  </si>
  <si>
    <t>End Date:</t>
  </si>
  <si>
    <t>12/31/2024</t>
  </si>
  <si>
    <t>Report Run Date:</t>
  </si>
  <si>
    <t>01/02/2025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</si>
  <si>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</si>
  <si>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</si>
  <si>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</si>
  <si>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</si>
  <si>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</si>
  <si>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</si>
  <si>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ZOLA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</si>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</sst>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895428</v>
      </c>
      <c r="C5" s="11">
        <f>=ROUNDDOWN(35.8919187586931,0)</f>
      </c>
      <c r="D5" s="11">
        <v>218326</v>
      </c>
      <c r="E5" s="12">
        <v>0.9771</v>
      </c>
      <c r="F5" s="11"/>
      <c r="G5" s="11">
        <f>=ROUNDDOWN({0},0)</f>
      </c>
      <c r="H5" s="11">
        <v>350</v>
      </c>
      <c r="I5" s="12">
        <v>0.0926</v>
      </c>
      <c r="J5" s="11">
        <v>777</v>
      </c>
      <c r="K5" s="13">
        <v>50401.3</v>
      </c>
      <c r="L5" s="11">
        <v>1894</v>
      </c>
      <c r="M5" s="14">
        <v>26.61</v>
      </c>
      <c r="N5" s="11">
        <v>7271</v>
      </c>
      <c r="O5" s="13">
        <v>483176.69</v>
      </c>
      <c r="P5" s="11">
        <v>1894</v>
      </c>
      <c r="Q5" s="14">
        <v>255.11</v>
      </c>
      <c r="R5" s="12">
        <v>-0.8931</v>
      </c>
      <c r="S5" s="12">
        <v>-0.8957</v>
      </c>
      <c r="T5" s="12"/>
      <c r="U5" s="12">
        <v>-0.8957</v>
      </c>
      <c r="V5" s="11">
        <v>565</v>
      </c>
      <c r="W5" s="13">
        <v>34527.11</v>
      </c>
      <c r="X5" s="11">
        <v>551</v>
      </c>
      <c r="Y5" s="11">
        <v>3560</v>
      </c>
      <c r="Z5" s="13">
        <v>206967.88</v>
      </c>
      <c r="AA5" s="11">
        <v>551</v>
      </c>
      <c r="AB5" s="12">
        <v>-0.8413</v>
      </c>
      <c r="AC5" s="12">
        <v>-0.8332</v>
      </c>
      <c r="AD5" s="11">
        <v>104</v>
      </c>
      <c r="AE5" s="13">
        <v>6892.49</v>
      </c>
      <c r="AF5" s="11">
        <v>605</v>
      </c>
      <c r="AG5" s="11">
        <v>1631</v>
      </c>
      <c r="AH5" s="13">
        <v>116289.01</v>
      </c>
      <c r="AI5" s="11">
        <v>605</v>
      </c>
      <c r="AJ5" s="12">
        <v>-0.9362</v>
      </c>
      <c r="AK5" s="12">
        <v>-0.9407</v>
      </c>
      <c r="AL5" s="11">
        <v>62</v>
      </c>
      <c r="AM5" s="13">
        <v>5962.86</v>
      </c>
      <c r="AN5" s="11">
        <v>307</v>
      </c>
      <c r="AO5" s="11">
        <v>872</v>
      </c>
      <c r="AP5" s="13">
        <v>77479.39</v>
      </c>
      <c r="AQ5" s="11">
        <v>307</v>
      </c>
      <c r="AR5" s="12">
        <v>-0.9289</v>
      </c>
      <c r="AS5" s="12">
        <v>-0.923</v>
      </c>
      <c r="AT5" s="11">
        <v>37</v>
      </c>
      <c r="AU5" s="13">
        <v>2243.34</v>
      </c>
      <c r="AV5" s="11">
        <v>218</v>
      </c>
      <c r="AW5" s="11">
        <v>1050</v>
      </c>
      <c r="AX5" s="13">
        <v>68231.79</v>
      </c>
      <c r="AY5" s="11">
        <v>218</v>
      </c>
      <c r="AZ5" s="12">
        <v>-0.9648</v>
      </c>
      <c r="BA5" s="12">
        <v>-0.9671</v>
      </c>
      <c r="BB5" s="11">
        <v>9</v>
      </c>
      <c r="BC5" s="13">
        <v>775.5</v>
      </c>
      <c r="BD5" s="11">
        <v>183</v>
      </c>
      <c r="BE5" s="11">
        <v>158</v>
      </c>
      <c r="BF5" s="13">
        <v>14208.62</v>
      </c>
      <c r="BG5" s="11">
        <v>183</v>
      </c>
      <c r="BH5" s="12">
        <v>-0.943</v>
      </c>
      <c r="BI5" s="12">
        <v>-0.9454</v>
      </c>
    </row>
    <row r="6">
      <c r="A6" s="10" t="s">
        <v>37</v>
      </c>
      <c r="B6" s="11">
        <v>290</v>
      </c>
      <c r="C6" s="11">
        <f>=ROUNDDOWN(59.1836734693878,0)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20</v>
      </c>
      <c r="M6" s="14"/>
      <c r="N6" s="11"/>
      <c r="O6" s="13"/>
      <c r="P6" s="11">
        <v>20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22210</v>
      </c>
      <c r="C7" s="11">
        <f>=ROUNDDOWN(16.6441846522782,0)</f>
      </c>
      <c r="D7" s="11">
        <v>18700</v>
      </c>
      <c r="E7" s="12">
        <v>0.9652</v>
      </c>
      <c r="F7" s="11"/>
      <c r="G7" s="11">
        <f>=ROUNDDOWN({0},0)</f>
      </c>
      <c r="H7" s="11"/>
      <c r="I7" s="12"/>
      <c r="J7" s="11">
        <v>274</v>
      </c>
      <c r="K7" s="13">
        <v>14087.56</v>
      </c>
      <c r="L7" s="11">
        <v>172</v>
      </c>
      <c r="M7" s="14">
        <v>81.9</v>
      </c>
      <c r="N7" s="11">
        <v>4082</v>
      </c>
      <c r="O7" s="13">
        <v>206020.12</v>
      </c>
      <c r="P7" s="11">
        <v>172</v>
      </c>
      <c r="Q7" s="14">
        <v>1197.79</v>
      </c>
      <c r="R7" s="12">
        <v>-0.9329</v>
      </c>
      <c r="S7" s="12">
        <v>-0.9316</v>
      </c>
      <c r="T7" s="12"/>
      <c r="U7" s="12">
        <v>-0.9316</v>
      </c>
      <c r="V7" s="11">
        <v>62</v>
      </c>
      <c r="W7" s="13">
        <v>3183.27</v>
      </c>
      <c r="X7" s="11">
        <v>94</v>
      </c>
      <c r="Y7" s="11">
        <v>873</v>
      </c>
      <c r="Z7" s="13">
        <v>38253.93</v>
      </c>
      <c r="AA7" s="11">
        <v>94</v>
      </c>
      <c r="AB7" s="12">
        <v>-0.929</v>
      </c>
      <c r="AC7" s="12">
        <v>-0.9168</v>
      </c>
      <c r="AD7" s="11">
        <v>97</v>
      </c>
      <c r="AE7" s="13">
        <v>4449.41</v>
      </c>
      <c r="AF7" s="11">
        <v>144</v>
      </c>
      <c r="AG7" s="11">
        <v>865</v>
      </c>
      <c r="AH7" s="13">
        <v>43284.74</v>
      </c>
      <c r="AI7" s="11">
        <v>144</v>
      </c>
      <c r="AJ7" s="12">
        <v>-0.8879</v>
      </c>
      <c r="AK7" s="12">
        <v>-0.8972</v>
      </c>
      <c r="AL7" s="11">
        <v>56</v>
      </c>
      <c r="AM7" s="13">
        <v>3186.22</v>
      </c>
      <c r="AN7" s="11">
        <v>94</v>
      </c>
      <c r="AO7" s="11">
        <v>1127</v>
      </c>
      <c r="AP7" s="13">
        <v>58925.72</v>
      </c>
      <c r="AQ7" s="11">
        <v>94</v>
      </c>
      <c r="AR7" s="12">
        <v>-0.9503</v>
      </c>
      <c r="AS7" s="12">
        <v>-0.9459</v>
      </c>
      <c r="AT7" s="11">
        <v>23</v>
      </c>
      <c r="AU7" s="13">
        <v>964.6</v>
      </c>
      <c r="AV7" s="11">
        <v>53</v>
      </c>
      <c r="AW7" s="11">
        <v>557</v>
      </c>
      <c r="AX7" s="13">
        <v>25653.07</v>
      </c>
      <c r="AY7" s="11">
        <v>53</v>
      </c>
      <c r="AZ7" s="12">
        <v>-0.9587</v>
      </c>
      <c r="BA7" s="12">
        <v>-0.9624</v>
      </c>
      <c r="BB7" s="11">
        <v>36</v>
      </c>
      <c r="BC7" s="13">
        <v>2304.06</v>
      </c>
      <c r="BD7" s="11">
        <v>143</v>
      </c>
      <c r="BE7" s="11">
        <v>660</v>
      </c>
      <c r="BF7" s="13">
        <v>39902.66</v>
      </c>
      <c r="BG7" s="11">
        <v>143</v>
      </c>
      <c r="BH7" s="12">
        <v>-0.9455</v>
      </c>
      <c r="BI7" s="12">
        <v>-0.9423</v>
      </c>
    </row>
    <row r="8">
      <c r="A8" s="10" t="s">
        <v>39</v>
      </c>
      <c r="B8" s="11">
        <v>121068</v>
      </c>
      <c r="C8" s="11">
        <f>=ROUNDDOWN(20.2427768860353,0)</f>
      </c>
      <c r="D8" s="11">
        <v>113235</v>
      </c>
      <c r="E8" s="12">
        <v>0.9487</v>
      </c>
      <c r="F8" s="11"/>
      <c r="G8" s="11">
        <f>=ROUNDDOWN({0},0)</f>
      </c>
      <c r="H8" s="11"/>
      <c r="I8" s="12"/>
      <c r="J8" s="11">
        <v>52</v>
      </c>
      <c r="K8" s="13">
        <v>2313.75</v>
      </c>
      <c r="L8" s="11">
        <v>258</v>
      </c>
      <c r="M8" s="14">
        <v>8.97</v>
      </c>
      <c r="N8" s="11">
        <v>1181</v>
      </c>
      <c r="O8" s="13">
        <v>50566.19</v>
      </c>
      <c r="P8" s="11">
        <v>258</v>
      </c>
      <c r="Q8" s="14">
        <v>195.99</v>
      </c>
      <c r="R8" s="12">
        <v>-0.956</v>
      </c>
      <c r="S8" s="12">
        <v>-0.9542</v>
      </c>
      <c r="T8" s="12"/>
      <c r="U8" s="12">
        <v>-0.9542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1</v>
      </c>
      <c r="AM8" s="13">
        <v>41.16</v>
      </c>
      <c r="AN8" s="11">
        <v>2</v>
      </c>
      <c r="AO8" s="11">
        <v>47</v>
      </c>
      <c r="AP8" s="13">
        <v>1936.08</v>
      </c>
      <c r="AQ8" s="11">
        <v>2</v>
      </c>
      <c r="AR8" s="12">
        <v>-0.9787</v>
      </c>
      <c r="AS8" s="12">
        <v>-0.9787</v>
      </c>
      <c r="AT8" s="11">
        <v>51</v>
      </c>
      <c r="AU8" s="13">
        <v>2272.59</v>
      </c>
      <c r="AV8" s="11">
        <v>69</v>
      </c>
      <c r="AW8" s="11">
        <v>1134</v>
      </c>
      <c r="AX8" s="13">
        <v>48630.11</v>
      </c>
      <c r="AY8" s="11">
        <v>69</v>
      </c>
      <c r="AZ8" s="12">
        <v>-0.955</v>
      </c>
      <c r="BA8" s="12">
        <v>-0.9533</v>
      </c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225825</v>
      </c>
      <c r="C9" s="11">
        <f>=ROUNDDOWN(24.2908774081126,0)</f>
      </c>
      <c r="D9" s="11">
        <v>186664</v>
      </c>
      <c r="E9" s="12">
        <v>0.9924</v>
      </c>
      <c r="F9" s="11"/>
      <c r="G9" s="11">
        <f>=ROUNDDOWN({0},0)</f>
      </c>
      <c r="H9" s="11"/>
      <c r="I9" s="12"/>
      <c r="J9" s="11">
        <v>59</v>
      </c>
      <c r="K9" s="13">
        <v>1275.3</v>
      </c>
      <c r="L9" s="11">
        <v>304</v>
      </c>
      <c r="M9" s="14">
        <v>4.2</v>
      </c>
      <c r="N9" s="11">
        <v>1116</v>
      </c>
      <c r="O9" s="13">
        <v>24433.7</v>
      </c>
      <c r="P9" s="11">
        <v>304</v>
      </c>
      <c r="Q9" s="14">
        <v>80.37</v>
      </c>
      <c r="R9" s="12">
        <v>-0.9471</v>
      </c>
      <c r="S9" s="12">
        <v>-0.9478</v>
      </c>
      <c r="T9" s="12"/>
      <c r="U9" s="12">
        <v>-0.9477</v>
      </c>
      <c r="V9" s="11"/>
      <c r="W9" s="13"/>
      <c r="X9" s="11"/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>
        <v>59</v>
      </c>
      <c r="AU9" s="13">
        <v>1275.3</v>
      </c>
      <c r="AV9" s="11">
        <v>90</v>
      </c>
      <c r="AW9" s="11">
        <v>1116</v>
      </c>
      <c r="AX9" s="13">
        <v>24433.7</v>
      </c>
      <c r="AY9" s="11">
        <v>90</v>
      </c>
      <c r="AZ9" s="12">
        <v>-0.9471</v>
      </c>
      <c r="BA9" s="12">
        <v>-0.9478</v>
      </c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516734</v>
      </c>
      <c r="C10" s="11">
        <f>=ROUNDDOWN(26.474063068371,0)</f>
      </c>
      <c r="D10" s="11">
        <v>219278</v>
      </c>
      <c r="E10" s="12">
        <v>0.9482</v>
      </c>
      <c r="F10" s="11"/>
      <c r="G10" s="11">
        <f>=ROUNDDOWN({0},0)</f>
      </c>
      <c r="H10" s="11"/>
      <c r="I10" s="12"/>
      <c r="J10" s="11">
        <v>618</v>
      </c>
      <c r="K10" s="13">
        <v>22351.66</v>
      </c>
      <c r="L10" s="11">
        <v>1087</v>
      </c>
      <c r="M10" s="14">
        <v>20.56</v>
      </c>
      <c r="N10" s="11">
        <v>5892</v>
      </c>
      <c r="O10" s="13">
        <v>204236.96</v>
      </c>
      <c r="P10" s="11">
        <v>1087</v>
      </c>
      <c r="Q10" s="14">
        <v>187.89</v>
      </c>
      <c r="R10" s="12">
        <v>-0.8951</v>
      </c>
      <c r="S10" s="12">
        <v>-0.8906</v>
      </c>
      <c r="T10" s="12"/>
      <c r="U10" s="12">
        <v>-0.8906</v>
      </c>
      <c r="V10" s="11">
        <v>428</v>
      </c>
      <c r="W10" s="13">
        <v>15575.3</v>
      </c>
      <c r="X10" s="11">
        <v>428</v>
      </c>
      <c r="Y10" s="11">
        <v>3211</v>
      </c>
      <c r="Z10" s="13">
        <v>100296.42</v>
      </c>
      <c r="AA10" s="11">
        <v>428</v>
      </c>
      <c r="AB10" s="12">
        <v>-0.8667</v>
      </c>
      <c r="AC10" s="12">
        <v>-0.8447</v>
      </c>
      <c r="AD10" s="11">
        <v>6</v>
      </c>
      <c r="AE10" s="13">
        <v>127.63</v>
      </c>
      <c r="AF10" s="11">
        <v>20</v>
      </c>
      <c r="AG10" s="11">
        <v>8</v>
      </c>
      <c r="AH10" s="13">
        <v>161.05</v>
      </c>
      <c r="AI10" s="11">
        <v>20</v>
      </c>
      <c r="AJ10" s="12">
        <v>-0.25</v>
      </c>
      <c r="AK10" s="12">
        <v>-0.2075</v>
      </c>
      <c r="AL10" s="11">
        <v>40</v>
      </c>
      <c r="AM10" s="13">
        <v>700.17</v>
      </c>
      <c r="AN10" s="11">
        <v>7</v>
      </c>
      <c r="AO10" s="11">
        <v>330</v>
      </c>
      <c r="AP10" s="13">
        <v>6369.73</v>
      </c>
      <c r="AQ10" s="11">
        <v>7</v>
      </c>
      <c r="AR10" s="12">
        <v>-0.8788</v>
      </c>
      <c r="AS10" s="12">
        <v>-0.8901</v>
      </c>
      <c r="AT10" s="11">
        <v>144</v>
      </c>
      <c r="AU10" s="13">
        <v>5948.56</v>
      </c>
      <c r="AV10" s="11">
        <v>113</v>
      </c>
      <c r="AW10" s="11">
        <v>2343</v>
      </c>
      <c r="AX10" s="13">
        <v>97409.76</v>
      </c>
      <c r="AY10" s="11">
        <v>113</v>
      </c>
      <c r="AZ10" s="12">
        <v>-0.9385</v>
      </c>
      <c r="BA10" s="12">
        <v>-0.9389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1914</v>
      </c>
      <c r="C11" s="11">
        <f>=ROUNDDOWN(319,0)</f>
      </c>
      <c r="D11" s="11">
        <v>19</v>
      </c>
      <c r="E11" s="12">
        <v>0.9579</v>
      </c>
      <c r="F11" s="11"/>
      <c r="G11" s="11">
        <f>=ROUNDDOWN({0},0)</f>
      </c>
      <c r="H11" s="11"/>
      <c r="I11" s="12"/>
      <c r="J11" s="11"/>
      <c r="K11" s="13"/>
      <c r="L11" s="11">
        <v>33</v>
      </c>
      <c r="M11" s="14"/>
      <c r="N11" s="11"/>
      <c r="O11" s="13"/>
      <c r="P11" s="11">
        <v>33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>
        <v>23</v>
      </c>
      <c r="AG11" s="11"/>
      <c r="AH11" s="13"/>
      <c r="AI11" s="11">
        <v>23</v>
      </c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93433</v>
      </c>
      <c r="C12" s="11">
        <f>=ROUNDDOWN(20.8947580284462,0)</f>
      </c>
      <c r="D12" s="11">
        <v>65127</v>
      </c>
      <c r="E12" s="12">
        <v>0.9221</v>
      </c>
      <c r="F12" s="11"/>
      <c r="G12" s="11">
        <f>=ROUNDDOWN({0},0)</f>
      </c>
      <c r="H12" s="11">
        <v>13482</v>
      </c>
      <c r="I12" s="12">
        <v>0.7942</v>
      </c>
      <c r="J12" s="11">
        <v>1861</v>
      </c>
      <c r="K12" s="13">
        <v>314255.25</v>
      </c>
      <c r="L12" s="11">
        <v>567</v>
      </c>
      <c r="M12" s="14">
        <v>554.24</v>
      </c>
      <c r="N12" s="11">
        <v>20631</v>
      </c>
      <c r="O12" s="13">
        <v>3418399.64</v>
      </c>
      <c r="P12" s="11">
        <v>567</v>
      </c>
      <c r="Q12" s="14">
        <v>6028.92</v>
      </c>
      <c r="R12" s="12">
        <v>-0.9098</v>
      </c>
      <c r="S12" s="12">
        <v>-0.9081</v>
      </c>
      <c r="T12" s="12"/>
      <c r="U12" s="12">
        <v>-0.9081</v>
      </c>
      <c r="V12" s="11">
        <v>1190</v>
      </c>
      <c r="W12" s="13">
        <v>221916.03</v>
      </c>
      <c r="X12" s="11">
        <v>188</v>
      </c>
      <c r="Y12" s="11">
        <v>11376</v>
      </c>
      <c r="Z12" s="13">
        <v>2004368.26</v>
      </c>
      <c r="AA12" s="11">
        <v>188</v>
      </c>
      <c r="AB12" s="12">
        <v>-0.8954</v>
      </c>
      <c r="AC12" s="12">
        <v>-0.8893</v>
      </c>
      <c r="AD12" s="11">
        <v>278</v>
      </c>
      <c r="AE12" s="13">
        <v>38568.24</v>
      </c>
      <c r="AF12" s="11">
        <v>312</v>
      </c>
      <c r="AG12" s="11">
        <v>3005</v>
      </c>
      <c r="AH12" s="13">
        <v>423090.87</v>
      </c>
      <c r="AI12" s="11">
        <v>312</v>
      </c>
      <c r="AJ12" s="12">
        <v>-0.9075</v>
      </c>
      <c r="AK12" s="12">
        <v>-0.9088</v>
      </c>
      <c r="AL12" s="11">
        <v>216</v>
      </c>
      <c r="AM12" s="13">
        <v>30651.61</v>
      </c>
      <c r="AN12" s="11">
        <v>309</v>
      </c>
      <c r="AO12" s="11">
        <v>2323</v>
      </c>
      <c r="AP12" s="13">
        <v>353587.56</v>
      </c>
      <c r="AQ12" s="11">
        <v>309</v>
      </c>
      <c r="AR12" s="12">
        <v>-0.907</v>
      </c>
      <c r="AS12" s="12">
        <v>-0.9133</v>
      </c>
      <c r="AT12" s="11">
        <v>56</v>
      </c>
      <c r="AU12" s="13">
        <v>6237.86</v>
      </c>
      <c r="AV12" s="11">
        <v>176</v>
      </c>
      <c r="AW12" s="11">
        <v>876</v>
      </c>
      <c r="AX12" s="13">
        <v>104944.93</v>
      </c>
      <c r="AY12" s="11">
        <v>176</v>
      </c>
      <c r="AZ12" s="12">
        <v>-0.9361</v>
      </c>
      <c r="BA12" s="12">
        <v>-0.9406</v>
      </c>
      <c r="BB12" s="11">
        <v>121</v>
      </c>
      <c r="BC12" s="13">
        <v>16881.51</v>
      </c>
      <c r="BD12" s="11">
        <v>417</v>
      </c>
      <c r="BE12" s="11">
        <v>3051</v>
      </c>
      <c r="BF12" s="13">
        <v>532408.02</v>
      </c>
      <c r="BG12" s="11">
        <v>417</v>
      </c>
      <c r="BH12" s="12">
        <v>-0.9603</v>
      </c>
      <c r="BI12" s="12">
        <v>-0.9683</v>
      </c>
    </row>
    <row r="13">
      <c r="A13" s="10" t="s">
        <v>44</v>
      </c>
      <c r="B13" s="11">
        <v>15045</v>
      </c>
      <c r="C13" s="11">
        <f>=ROUNDDOWN(29.4307511737089,0)</f>
      </c>
      <c r="D13" s="11">
        <v>4690</v>
      </c>
      <c r="E13" s="12">
        <v>0.9677</v>
      </c>
      <c r="F13" s="11"/>
      <c r="G13" s="11">
        <f>=ROUNDDOWN({0},0)</f>
      </c>
      <c r="H13" s="11"/>
      <c r="I13" s="12">
        <v>1</v>
      </c>
      <c r="J13" s="11">
        <v>150</v>
      </c>
      <c r="K13" s="13">
        <v>9792.86</v>
      </c>
      <c r="L13" s="11">
        <v>138</v>
      </c>
      <c r="M13" s="14">
        <v>70.96</v>
      </c>
      <c r="N13" s="11">
        <v>2269</v>
      </c>
      <c r="O13" s="13">
        <v>171912.57</v>
      </c>
      <c r="P13" s="11">
        <v>138</v>
      </c>
      <c r="Q13" s="14">
        <v>1245.74</v>
      </c>
      <c r="R13" s="12">
        <v>-0.9339</v>
      </c>
      <c r="S13" s="12">
        <v>-0.943</v>
      </c>
      <c r="T13" s="12"/>
      <c r="U13" s="12">
        <v>-0.943</v>
      </c>
      <c r="V13" s="11">
        <v>3</v>
      </c>
      <c r="W13" s="13">
        <v>245.48</v>
      </c>
      <c r="X13" s="11">
        <v>9</v>
      </c>
      <c r="Y13" s="11">
        <v>33</v>
      </c>
      <c r="Z13" s="13">
        <v>2697.22</v>
      </c>
      <c r="AA13" s="11">
        <v>9</v>
      </c>
      <c r="AB13" s="12">
        <v>-0.9091</v>
      </c>
      <c r="AC13" s="12">
        <v>-0.909</v>
      </c>
      <c r="AD13" s="11">
        <v>56</v>
      </c>
      <c r="AE13" s="13">
        <v>2471.71</v>
      </c>
      <c r="AF13" s="11">
        <v>86</v>
      </c>
      <c r="AG13" s="11">
        <v>602</v>
      </c>
      <c r="AH13" s="13">
        <v>35393.41</v>
      </c>
      <c r="AI13" s="11">
        <v>86</v>
      </c>
      <c r="AJ13" s="12">
        <v>-0.907</v>
      </c>
      <c r="AK13" s="12">
        <v>-0.9302</v>
      </c>
      <c r="AL13" s="11">
        <v>58</v>
      </c>
      <c r="AM13" s="13">
        <v>4092.42</v>
      </c>
      <c r="AN13" s="11">
        <v>75</v>
      </c>
      <c r="AO13" s="11">
        <v>651</v>
      </c>
      <c r="AP13" s="13">
        <v>45435.25</v>
      </c>
      <c r="AQ13" s="11">
        <v>75</v>
      </c>
      <c r="AR13" s="12">
        <v>-0.9109</v>
      </c>
      <c r="AS13" s="12">
        <v>-0.9099</v>
      </c>
      <c r="AT13" s="11">
        <v>16</v>
      </c>
      <c r="AU13" s="13">
        <v>1008.27</v>
      </c>
      <c r="AV13" s="11">
        <v>38</v>
      </c>
      <c r="AW13" s="11">
        <v>399</v>
      </c>
      <c r="AX13" s="13">
        <v>27977.27</v>
      </c>
      <c r="AY13" s="11">
        <v>38</v>
      </c>
      <c r="AZ13" s="12">
        <v>-0.9599</v>
      </c>
      <c r="BA13" s="12">
        <v>-0.964</v>
      </c>
      <c r="BB13" s="11">
        <v>17</v>
      </c>
      <c r="BC13" s="13">
        <v>1974.98</v>
      </c>
      <c r="BD13" s="11">
        <v>24</v>
      </c>
      <c r="BE13" s="11">
        <v>584</v>
      </c>
      <c r="BF13" s="13">
        <v>60409.42</v>
      </c>
      <c r="BG13" s="11">
        <v>24</v>
      </c>
      <c r="BH13" s="12">
        <v>-0.9709</v>
      </c>
      <c r="BI13" s="12">
        <v>-0.9673</v>
      </c>
    </row>
    <row r="14">
      <c r="A14" s="10" t="s">
        <v>45</v>
      </c>
      <c r="B14" s="11">
        <v>6312</v>
      </c>
      <c r="C14" s="11">
        <f>=ROUNDDOWN(88.4033613445378,0)</f>
      </c>
      <c r="D14" s="11"/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22</v>
      </c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29369</v>
      </c>
      <c r="C15" s="11">
        <f>=ROUNDDOWN(48.8019275506813,0)</f>
      </c>
      <c r="D15" s="11">
        <v>8328</v>
      </c>
      <c r="E15" s="12">
        <v>0.8387</v>
      </c>
      <c r="F15" s="11"/>
      <c r="G15" s="11">
        <f>=ROUNDDOWN({0},0)</f>
      </c>
      <c r="H15" s="11"/>
      <c r="I15" s="12"/>
      <c r="J15" s="11"/>
      <c r="K15" s="13"/>
      <c r="L15" s="11">
        <v>87</v>
      </c>
      <c r="M15" s="14"/>
      <c r="N15" s="11"/>
      <c r="O15" s="13"/>
      <c r="P15" s="11">
        <v>87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6322</v>
      </c>
      <c r="C16" s="11">
        <f>=ROUNDDOWN(47.7853363567649,0)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4</v>
      </c>
      <c r="M16" s="14"/>
      <c r="N16" s="11"/>
      <c r="O16" s="13"/>
      <c r="P16" s="11">
        <v>4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437614</v>
      </c>
      <c r="C17" s="11">
        <f>=ROUNDDOWN(25.4383853885101,0)</f>
      </c>
      <c r="D17" s="11">
        <v>141549</v>
      </c>
      <c r="E17" s="12">
        <v>0.9131</v>
      </c>
      <c r="F17" s="11"/>
      <c r="G17" s="11">
        <f>=ROUNDDOWN({0},0)</f>
      </c>
      <c r="H17" s="11"/>
      <c r="I17" s="12"/>
      <c r="J17" s="11">
        <v>97</v>
      </c>
      <c r="K17" s="13">
        <v>3238.13</v>
      </c>
      <c r="L17" s="11">
        <v>1048</v>
      </c>
      <c r="M17" s="14">
        <v>3.09</v>
      </c>
      <c r="N17" s="11">
        <v>1627</v>
      </c>
      <c r="O17" s="13">
        <v>48356.46</v>
      </c>
      <c r="P17" s="11">
        <v>1048</v>
      </c>
      <c r="Q17" s="14">
        <v>46.14</v>
      </c>
      <c r="R17" s="12">
        <v>-0.9404</v>
      </c>
      <c r="S17" s="12">
        <v>-0.933</v>
      </c>
      <c r="T17" s="12"/>
      <c r="U17" s="12">
        <v>-0.933</v>
      </c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>
        <v>97</v>
      </c>
      <c r="AU17" s="13">
        <v>3238.13</v>
      </c>
      <c r="AV17" s="11">
        <v>100</v>
      </c>
      <c r="AW17" s="11">
        <v>1627</v>
      </c>
      <c r="AX17" s="13">
        <v>48356.46</v>
      </c>
      <c r="AY17" s="11">
        <v>100</v>
      </c>
      <c r="AZ17" s="12">
        <v>-0.9404</v>
      </c>
      <c r="BA17" s="12">
        <v>-0.933</v>
      </c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118871</v>
      </c>
      <c r="C18" s="11">
        <f>=ROUNDDOWN(32.0752833243389,0)</f>
      </c>
      <c r="D18" s="11">
        <v>57552</v>
      </c>
      <c r="E18" s="12">
        <v>0.999</v>
      </c>
      <c r="F18" s="11"/>
      <c r="G18" s="11">
        <f>=ROUNDDOWN({0},0)</f>
      </c>
      <c r="H18" s="11"/>
      <c r="I18" s="12"/>
      <c r="J18" s="11">
        <v>221</v>
      </c>
      <c r="K18" s="13">
        <v>7454.27</v>
      </c>
      <c r="L18" s="11">
        <v>127</v>
      </c>
      <c r="M18" s="14">
        <v>58.7</v>
      </c>
      <c r="N18" s="11">
        <v>5139</v>
      </c>
      <c r="O18" s="13">
        <v>169917.13</v>
      </c>
      <c r="P18" s="11">
        <v>127</v>
      </c>
      <c r="Q18" s="14">
        <v>1337.93</v>
      </c>
      <c r="R18" s="12">
        <v>-0.957</v>
      </c>
      <c r="S18" s="12">
        <v>-0.9561</v>
      </c>
      <c r="T18" s="12"/>
      <c r="U18" s="12">
        <v>-0.9561</v>
      </c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>
        <v>221</v>
      </c>
      <c r="AU18" s="13">
        <v>7454.27</v>
      </c>
      <c r="AV18" s="11">
        <v>101</v>
      </c>
      <c r="AW18" s="11">
        <v>5139</v>
      </c>
      <c r="AX18" s="13">
        <v>169917.13</v>
      </c>
      <c r="AY18" s="11">
        <v>101</v>
      </c>
      <c r="AZ18" s="12">
        <v>-0.957</v>
      </c>
      <c r="BA18" s="12">
        <v>-0.9561</v>
      </c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302284</v>
      </c>
      <c r="C19" s="11">
        <f>=ROUNDDOWN(27.5216461055219,0)</f>
      </c>
      <c r="D19" s="11">
        <v>190185</v>
      </c>
      <c r="E19" s="12">
        <v>0.9969</v>
      </c>
      <c r="F19" s="11"/>
      <c r="G19" s="11">
        <f>=ROUNDDOWN({0},0)</f>
      </c>
      <c r="H19" s="11"/>
      <c r="I19" s="12"/>
      <c r="J19" s="11">
        <v>551</v>
      </c>
      <c r="K19" s="13">
        <v>13057.93</v>
      </c>
      <c r="L19" s="11">
        <v>531</v>
      </c>
      <c r="M19" s="14">
        <v>24.59</v>
      </c>
      <c r="N19" s="11">
        <v>6473</v>
      </c>
      <c r="O19" s="13">
        <v>142134.64</v>
      </c>
      <c r="P19" s="11">
        <v>531</v>
      </c>
      <c r="Q19" s="14">
        <v>267.67</v>
      </c>
      <c r="R19" s="12">
        <v>-0.9149</v>
      </c>
      <c r="S19" s="12">
        <v>-0.9081</v>
      </c>
      <c r="T19" s="12"/>
      <c r="U19" s="12">
        <v>-0.9081</v>
      </c>
      <c r="V19" s="11">
        <v>472</v>
      </c>
      <c r="W19" s="13">
        <v>11247.08</v>
      </c>
      <c r="X19" s="11">
        <v>228</v>
      </c>
      <c r="Y19" s="11">
        <v>6000</v>
      </c>
      <c r="Z19" s="13">
        <v>131882.73</v>
      </c>
      <c r="AA19" s="11">
        <v>228</v>
      </c>
      <c r="AB19" s="12">
        <v>-0.9213</v>
      </c>
      <c r="AC19" s="12">
        <v>-0.9147</v>
      </c>
      <c r="AD19" s="11"/>
      <c r="AE19" s="13"/>
      <c r="AF19" s="11"/>
      <c r="AG19" s="11"/>
      <c r="AH19" s="13"/>
      <c r="AI19" s="11"/>
      <c r="AJ19" s="12"/>
      <c r="AK19" s="12"/>
      <c r="AL19" s="11">
        <v>79</v>
      </c>
      <c r="AM19" s="13">
        <v>1810.85</v>
      </c>
      <c r="AN19" s="11">
        <v>108</v>
      </c>
      <c r="AO19" s="11">
        <v>473</v>
      </c>
      <c r="AP19" s="13">
        <v>10251.91</v>
      </c>
      <c r="AQ19" s="11">
        <v>108</v>
      </c>
      <c r="AR19" s="12">
        <v>-0.833</v>
      </c>
      <c r="AS19" s="12">
        <v>-0.8234</v>
      </c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182581</v>
      </c>
      <c r="C20" s="11">
        <f>=ROUNDDOWN(40.8861071300609,0)</f>
      </c>
      <c r="D20" s="11">
        <v>38888</v>
      </c>
      <c r="E20" s="12">
        <v>0.969</v>
      </c>
      <c r="F20" s="11"/>
      <c r="G20" s="11">
        <f>=ROUNDDOWN({0},0)</f>
      </c>
      <c r="H20" s="11"/>
      <c r="I20" s="12"/>
      <c r="J20" s="11">
        <v>127</v>
      </c>
      <c r="K20" s="13">
        <v>6087.86</v>
      </c>
      <c r="L20" s="11">
        <v>529</v>
      </c>
      <c r="M20" s="14">
        <v>11.51</v>
      </c>
      <c r="N20" s="11">
        <v>875</v>
      </c>
      <c r="O20" s="13">
        <v>42773.93</v>
      </c>
      <c r="P20" s="11">
        <v>529</v>
      </c>
      <c r="Q20" s="14">
        <v>80.86</v>
      </c>
      <c r="R20" s="12">
        <v>-0.8549</v>
      </c>
      <c r="S20" s="12">
        <v>-0.8577</v>
      </c>
      <c r="T20" s="12"/>
      <c r="U20" s="12">
        <v>-0.8577</v>
      </c>
      <c r="V20" s="11">
        <v>22</v>
      </c>
      <c r="W20" s="13">
        <v>1356.19</v>
      </c>
      <c r="X20" s="11">
        <v>153</v>
      </c>
      <c r="Y20" s="11">
        <v>143</v>
      </c>
      <c r="Z20" s="13">
        <v>8136.18</v>
      </c>
      <c r="AA20" s="11">
        <v>153</v>
      </c>
      <c r="AB20" s="12">
        <v>-0.8462</v>
      </c>
      <c r="AC20" s="12">
        <v>-0.8333</v>
      </c>
      <c r="AD20" s="11">
        <v>58</v>
      </c>
      <c r="AE20" s="13">
        <v>2680.01</v>
      </c>
      <c r="AF20" s="11">
        <v>207</v>
      </c>
      <c r="AG20" s="11">
        <v>386</v>
      </c>
      <c r="AH20" s="13">
        <v>17748.18</v>
      </c>
      <c r="AI20" s="11">
        <v>207</v>
      </c>
      <c r="AJ20" s="12">
        <v>-0.8497</v>
      </c>
      <c r="AK20" s="12">
        <v>-0.849</v>
      </c>
      <c r="AL20" s="11">
        <v>46</v>
      </c>
      <c r="AM20" s="13">
        <v>1966.62</v>
      </c>
      <c r="AN20" s="11">
        <v>135</v>
      </c>
      <c r="AO20" s="11">
        <v>302</v>
      </c>
      <c r="AP20" s="13">
        <v>13935.4</v>
      </c>
      <c r="AQ20" s="11">
        <v>135</v>
      </c>
      <c r="AR20" s="12">
        <v>-0.8477</v>
      </c>
      <c r="AS20" s="12">
        <v>-0.8589</v>
      </c>
      <c r="AT20" s="11">
        <v>1</v>
      </c>
      <c r="AU20" s="13">
        <v>85.04</v>
      </c>
      <c r="AV20" s="11">
        <v>8</v>
      </c>
      <c r="AW20" s="11">
        <v>44</v>
      </c>
      <c r="AX20" s="13">
        <v>2954.17</v>
      </c>
      <c r="AY20" s="11">
        <v>8</v>
      </c>
      <c r="AZ20" s="12">
        <v>-0.9773</v>
      </c>
      <c r="BA20" s="12">
        <v>-0.9712</v>
      </c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4787</v>
      </c>
      <c r="K21" s="17">
        <v>444315.87</v>
      </c>
      <c r="L21" s="15">
        <v>6821</v>
      </c>
      <c r="M21" s="18">
        <v>65.14</v>
      </c>
      <c r="N21" s="15">
        <v>56556</v>
      </c>
      <c r="O21" s="17">
        <v>4961928.03</v>
      </c>
      <c r="P21" s="15">
        <v>6821</v>
      </c>
      <c r="Q21" s="18">
        <v>727.45</v>
      </c>
      <c r="R21" s="16">
        <v>-0.9154</v>
      </c>
      <c r="S21" s="16">
        <v>-0.9105</v>
      </c>
      <c r="T21" s="16"/>
      <c r="U21" s="16">
        <v>-0.9105</v>
      </c>
      <c r="V21" s="15">
        <v>2742</v>
      </c>
      <c r="W21" s="17">
        <v>288050.46</v>
      </c>
      <c r="X21" s="15">
        <v>1651</v>
      </c>
      <c r="Y21" s="15">
        <v>25196</v>
      </c>
      <c r="Z21" s="17">
        <v>2492602.62</v>
      </c>
      <c r="AA21" s="15">
        <v>1651</v>
      </c>
      <c r="AB21" s="16">
        <v>-0.8912</v>
      </c>
      <c r="AC21" s="16">
        <v>-0.8844</v>
      </c>
      <c r="AD21" s="15">
        <v>599</v>
      </c>
      <c r="AE21" s="17">
        <v>55189.49</v>
      </c>
      <c r="AF21" s="15">
        <v>1397</v>
      </c>
      <c r="AG21" s="15">
        <v>6497</v>
      </c>
      <c r="AH21" s="17">
        <v>635967.26</v>
      </c>
      <c r="AI21" s="15">
        <v>1397</v>
      </c>
      <c r="AJ21" s="16">
        <v>-0.9078</v>
      </c>
      <c r="AK21" s="16">
        <v>-0.9132</v>
      </c>
      <c r="AL21" s="15">
        <v>558</v>
      </c>
      <c r="AM21" s="17">
        <v>48411.91</v>
      </c>
      <c r="AN21" s="15">
        <v>1037</v>
      </c>
      <c r="AO21" s="15">
        <v>6125</v>
      </c>
      <c r="AP21" s="17">
        <v>567921.04</v>
      </c>
      <c r="AQ21" s="15">
        <v>1037</v>
      </c>
      <c r="AR21" s="16">
        <v>-0.9089</v>
      </c>
      <c r="AS21" s="16">
        <v>-0.9148</v>
      </c>
      <c r="AT21" s="15">
        <v>705</v>
      </c>
      <c r="AU21" s="17">
        <v>30727.96</v>
      </c>
      <c r="AV21" s="15">
        <v>966</v>
      </c>
      <c r="AW21" s="15">
        <v>14285</v>
      </c>
      <c r="AX21" s="17">
        <v>618508.39</v>
      </c>
      <c r="AY21" s="15">
        <v>966</v>
      </c>
      <c r="AZ21" s="16">
        <v>-0.9506</v>
      </c>
      <c r="BA21" s="16">
        <v>-0.9503</v>
      </c>
      <c r="BB21" s="15">
        <v>183</v>
      </c>
      <c r="BC21" s="17">
        <v>21936.05</v>
      </c>
      <c r="BD21" s="15">
        <v>767</v>
      </c>
      <c r="BE21" s="15">
        <v>4453</v>
      </c>
      <c r="BF21" s="17">
        <v>646928.72</v>
      </c>
      <c r="BG21" s="15">
        <v>767</v>
      </c>
      <c r="BH21" s="16">
        <v>-0.9589</v>
      </c>
      <c r="BI21" s="16">
        <v>-0.9661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