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<sst xmlns="http://schemas.openxmlformats.org/spreadsheetml/2006/main" count="53" uniqueCount="53">
  <si>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</si>
  <si>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</si>
  <si>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</si>
  <si>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12/01/2024</t>
  </si>
  <si>
    <t>End Date:</t>
  </si>
  <si>
    <t>12/29/2024</t>
  </si>
  <si>
    <t>Report Run Date:</t>
  </si>
  <si>
    <t>12/30/2024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</si>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</sst>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893771</v>
      </c>
      <c r="C5" s="11">
        <f>=ROUNDDOWN(36.1154617013367,0)</f>
      </c>
      <c r="D5" s="11">
        <v>218645</v>
      </c>
      <c r="E5" s="12">
        <v>0.9767</v>
      </c>
      <c r="F5" s="11"/>
      <c r="G5" s="11">
        <f>=ROUNDDOWN({0},0)</f>
      </c>
      <c r="H5" s="11">
        <v>350</v>
      </c>
      <c r="I5" s="12">
        <v>0.0962</v>
      </c>
      <c r="J5" s="11">
        <v>703</v>
      </c>
      <c r="K5" s="13">
        <v>45857.85</v>
      </c>
      <c r="L5" s="11">
        <v>1897</v>
      </c>
      <c r="M5" s="14">
        <v>24.17</v>
      </c>
      <c r="N5" s="11">
        <v>1795</v>
      </c>
      <c r="O5" s="13">
        <v>118747</v>
      </c>
      <c r="P5" s="11">
        <v>1897</v>
      </c>
      <c r="Q5" s="14">
        <v>62.6</v>
      </c>
      <c r="R5" s="12">
        <v>-0.6084</v>
      </c>
      <c r="S5" s="12">
        <v>-0.6138</v>
      </c>
      <c r="T5" s="12"/>
      <c r="U5" s="12">
        <v>-0.6139</v>
      </c>
      <c r="V5" s="11">
        <v>510</v>
      </c>
      <c r="W5" s="13">
        <v>31378.23</v>
      </c>
      <c r="X5" s="11">
        <v>552</v>
      </c>
      <c r="Y5" s="11">
        <v>1119</v>
      </c>
      <c r="Z5" s="13">
        <v>67892.91</v>
      </c>
      <c r="AA5" s="11">
        <v>552</v>
      </c>
      <c r="AB5" s="12">
        <v>-0.5442</v>
      </c>
      <c r="AC5" s="12">
        <v>-0.5378</v>
      </c>
      <c r="AD5" s="11">
        <v>96</v>
      </c>
      <c r="AE5" s="13">
        <v>6300.52</v>
      </c>
      <c r="AF5" s="11">
        <v>605</v>
      </c>
      <c r="AG5" s="11">
        <v>315</v>
      </c>
      <c r="AH5" s="13">
        <v>22669.49</v>
      </c>
      <c r="AI5" s="11">
        <v>605</v>
      </c>
      <c r="AJ5" s="12">
        <v>-0.6952</v>
      </c>
      <c r="AK5" s="12">
        <v>-0.7221</v>
      </c>
      <c r="AL5" s="11">
        <v>55</v>
      </c>
      <c r="AM5" s="13">
        <v>5417.44</v>
      </c>
      <c r="AN5" s="11">
        <v>307</v>
      </c>
      <c r="AO5" s="11">
        <v>141</v>
      </c>
      <c r="AP5" s="13">
        <v>13379.02</v>
      </c>
      <c r="AQ5" s="11">
        <v>307</v>
      </c>
      <c r="AR5" s="12">
        <v>-0.6099</v>
      </c>
      <c r="AS5" s="12">
        <v>-0.5951</v>
      </c>
      <c r="AT5" s="11">
        <v>34</v>
      </c>
      <c r="AU5" s="13">
        <v>2057.15</v>
      </c>
      <c r="AV5" s="11">
        <v>218</v>
      </c>
      <c r="AW5" s="11">
        <v>191</v>
      </c>
      <c r="AX5" s="13">
        <v>12281.37</v>
      </c>
      <c r="AY5" s="11">
        <v>218</v>
      </c>
      <c r="AZ5" s="12">
        <v>-0.822</v>
      </c>
      <c r="BA5" s="12">
        <v>-0.8325</v>
      </c>
      <c r="BB5" s="11">
        <v>8</v>
      </c>
      <c r="BC5" s="13">
        <v>704.51</v>
      </c>
      <c r="BD5" s="11">
        <v>183</v>
      </c>
      <c r="BE5" s="11">
        <v>29</v>
      </c>
      <c r="BF5" s="13">
        <v>2524.21</v>
      </c>
      <c r="BG5" s="11">
        <v>183</v>
      </c>
      <c r="BH5" s="12">
        <v>-0.7241</v>
      </c>
      <c r="BI5" s="12">
        <v>-0.7209</v>
      </c>
    </row>
    <row r="6">
      <c r="A6" s="10" t="s">
        <v>37</v>
      </c>
      <c r="B6" s="11">
        <v>290</v>
      </c>
      <c r="C6" s="11">
        <f>=ROUNDDOWN(59.1836734693878,0)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20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22304</v>
      </c>
      <c r="C7" s="11">
        <f>=ROUNDDOWN(16.7674033979853,0)</f>
      </c>
      <c r="D7" s="11">
        <v>18700</v>
      </c>
      <c r="E7" s="12">
        <v>0.9644</v>
      </c>
      <c r="F7" s="11"/>
      <c r="G7" s="11">
        <f>=ROUNDDOWN({0},0)</f>
      </c>
      <c r="H7" s="11"/>
      <c r="I7" s="12"/>
      <c r="J7" s="11">
        <v>245</v>
      </c>
      <c r="K7" s="13">
        <v>12561.49</v>
      </c>
      <c r="L7" s="11">
        <v>172</v>
      </c>
      <c r="M7" s="14">
        <v>73.03</v>
      </c>
      <c r="N7" s="11">
        <v>853</v>
      </c>
      <c r="O7" s="13">
        <v>43550.63</v>
      </c>
      <c r="P7" s="11">
        <v>172</v>
      </c>
      <c r="Q7" s="14">
        <v>253.2</v>
      </c>
      <c r="R7" s="12">
        <v>-0.7128</v>
      </c>
      <c r="S7" s="12">
        <v>-0.7116</v>
      </c>
      <c r="T7" s="12"/>
      <c r="U7" s="12">
        <v>-0.7116</v>
      </c>
      <c r="V7" s="11">
        <v>48</v>
      </c>
      <c r="W7" s="13">
        <v>2478.27</v>
      </c>
      <c r="X7" s="11">
        <v>94</v>
      </c>
      <c r="Y7" s="11">
        <v>162</v>
      </c>
      <c r="Z7" s="13">
        <v>7821.72</v>
      </c>
      <c r="AA7" s="11">
        <v>94</v>
      </c>
      <c r="AB7" s="12">
        <v>-0.7037</v>
      </c>
      <c r="AC7" s="12">
        <v>-0.6832</v>
      </c>
      <c r="AD7" s="11">
        <v>88</v>
      </c>
      <c r="AE7" s="13">
        <v>4048.04</v>
      </c>
      <c r="AF7" s="11">
        <v>144</v>
      </c>
      <c r="AG7" s="11">
        <v>210</v>
      </c>
      <c r="AH7" s="13">
        <v>10032.61</v>
      </c>
      <c r="AI7" s="11">
        <v>144</v>
      </c>
      <c r="AJ7" s="12">
        <v>-0.581</v>
      </c>
      <c r="AK7" s="12">
        <v>-0.5965</v>
      </c>
      <c r="AL7" s="11">
        <v>51</v>
      </c>
      <c r="AM7" s="13">
        <v>2853.72</v>
      </c>
      <c r="AN7" s="11">
        <v>94</v>
      </c>
      <c r="AO7" s="11">
        <v>202</v>
      </c>
      <c r="AP7" s="13">
        <v>10451.75</v>
      </c>
      <c r="AQ7" s="11">
        <v>94</v>
      </c>
      <c r="AR7" s="12">
        <v>-0.7475</v>
      </c>
      <c r="AS7" s="12">
        <v>-0.727</v>
      </c>
      <c r="AT7" s="11">
        <v>22</v>
      </c>
      <c r="AU7" s="13">
        <v>877.4</v>
      </c>
      <c r="AV7" s="11">
        <v>53</v>
      </c>
      <c r="AW7" s="11">
        <v>127</v>
      </c>
      <c r="AX7" s="13">
        <v>5893.06</v>
      </c>
      <c r="AY7" s="11">
        <v>53</v>
      </c>
      <c r="AZ7" s="12">
        <v>-0.8268</v>
      </c>
      <c r="BA7" s="12">
        <v>-0.8511</v>
      </c>
      <c r="BB7" s="11">
        <v>36</v>
      </c>
      <c r="BC7" s="13">
        <v>2304.06</v>
      </c>
      <c r="BD7" s="11">
        <v>143</v>
      </c>
      <c r="BE7" s="11">
        <v>152</v>
      </c>
      <c r="BF7" s="13">
        <v>9351.49</v>
      </c>
      <c r="BG7" s="11">
        <v>143</v>
      </c>
      <c r="BH7" s="12">
        <v>-0.7632</v>
      </c>
      <c r="BI7" s="12">
        <v>-0.7536</v>
      </c>
    </row>
    <row r="8">
      <c r="A8" s="10" t="s">
        <v>39</v>
      </c>
      <c r="B8" s="11">
        <v>116947</v>
      </c>
      <c r="C8" s="11">
        <f>=ROUNDDOWN(19.8524818360834,0)</f>
      </c>
      <c r="D8" s="11">
        <v>113233</v>
      </c>
      <c r="E8" s="12">
        <v>0.9496</v>
      </c>
      <c r="F8" s="11"/>
      <c r="G8" s="11">
        <f>=ROUNDDOWN({0},0)</f>
      </c>
      <c r="H8" s="11"/>
      <c r="I8" s="12"/>
      <c r="J8" s="11">
        <v>36</v>
      </c>
      <c r="K8" s="13">
        <v>1613.39</v>
      </c>
      <c r="L8" s="11">
        <v>258</v>
      </c>
      <c r="M8" s="14">
        <v>6.25</v>
      </c>
      <c r="N8" s="11">
        <v>239</v>
      </c>
      <c r="O8" s="13">
        <v>10975.69</v>
      </c>
      <c r="P8" s="11">
        <v>258</v>
      </c>
      <c r="Q8" s="14">
        <v>42.54</v>
      </c>
      <c r="R8" s="12">
        <v>-0.8494</v>
      </c>
      <c r="S8" s="12">
        <v>-0.853</v>
      </c>
      <c r="T8" s="12"/>
      <c r="U8" s="12">
        <v>-0.8531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</v>
      </c>
      <c r="AM8" s="13">
        <v>41.16</v>
      </c>
      <c r="AN8" s="11">
        <v>2</v>
      </c>
      <c r="AO8" s="11">
        <v>6</v>
      </c>
      <c r="AP8" s="13">
        <v>252.03</v>
      </c>
      <c r="AQ8" s="11">
        <v>2</v>
      </c>
      <c r="AR8" s="12">
        <v>-0.8333</v>
      </c>
      <c r="AS8" s="12">
        <v>-0.8367</v>
      </c>
      <c r="AT8" s="11">
        <v>35</v>
      </c>
      <c r="AU8" s="13">
        <v>1572.23</v>
      </c>
      <c r="AV8" s="11">
        <v>69</v>
      </c>
      <c r="AW8" s="11">
        <v>233</v>
      </c>
      <c r="AX8" s="13">
        <v>10723.66</v>
      </c>
      <c r="AY8" s="11">
        <v>69</v>
      </c>
      <c r="AZ8" s="12">
        <v>-0.8498</v>
      </c>
      <c r="BA8" s="12">
        <v>-0.8534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203176</v>
      </c>
      <c r="C9" s="11">
        <f>=ROUNDDOWN(21.9913626081027,0)</f>
      </c>
      <c r="D9" s="11">
        <v>181450</v>
      </c>
      <c r="E9" s="12">
        <v>0.9926</v>
      </c>
      <c r="F9" s="11"/>
      <c r="G9" s="11">
        <f>=ROUNDDOWN({0},0)</f>
      </c>
      <c r="H9" s="11"/>
      <c r="I9" s="12"/>
      <c r="J9" s="11">
        <v>51</v>
      </c>
      <c r="K9" s="13">
        <v>1090.04</v>
      </c>
      <c r="L9" s="11">
        <v>304</v>
      </c>
      <c r="M9" s="14">
        <v>3.59</v>
      </c>
      <c r="N9" s="11">
        <v>280</v>
      </c>
      <c r="O9" s="13">
        <v>6116.51</v>
      </c>
      <c r="P9" s="11">
        <v>304</v>
      </c>
      <c r="Q9" s="14">
        <v>20.12</v>
      </c>
      <c r="R9" s="12">
        <v>-0.8179</v>
      </c>
      <c r="S9" s="12">
        <v>-0.8218</v>
      </c>
      <c r="T9" s="12"/>
      <c r="U9" s="12">
        <v>-0.8216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51</v>
      </c>
      <c r="AU9" s="13">
        <v>1090.04</v>
      </c>
      <c r="AV9" s="11">
        <v>90</v>
      </c>
      <c r="AW9" s="11">
        <v>280</v>
      </c>
      <c r="AX9" s="13">
        <v>6116.51</v>
      </c>
      <c r="AY9" s="11">
        <v>90</v>
      </c>
      <c r="AZ9" s="12">
        <v>-0.8179</v>
      </c>
      <c r="BA9" s="12">
        <v>-0.8218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517091</v>
      </c>
      <c r="C10" s="11">
        <f>=ROUNDDOWN(27.1016315770164,0)</f>
      </c>
      <c r="D10" s="11">
        <v>219599</v>
      </c>
      <c r="E10" s="12">
        <v>0.9476</v>
      </c>
      <c r="F10" s="11"/>
      <c r="G10" s="11">
        <f>=ROUNDDOWN({0},0)</f>
      </c>
      <c r="H10" s="11"/>
      <c r="I10" s="12"/>
      <c r="J10" s="11">
        <v>572</v>
      </c>
      <c r="K10" s="13">
        <v>20535.38</v>
      </c>
      <c r="L10" s="11">
        <v>1088</v>
      </c>
      <c r="M10" s="14">
        <v>18.87</v>
      </c>
      <c r="N10" s="11">
        <v>1675</v>
      </c>
      <c r="O10" s="13">
        <v>61422.97</v>
      </c>
      <c r="P10" s="11">
        <v>1088</v>
      </c>
      <c r="Q10" s="14">
        <v>56.45</v>
      </c>
      <c r="R10" s="12">
        <v>-0.6585</v>
      </c>
      <c r="S10" s="12">
        <v>-0.6657</v>
      </c>
      <c r="T10" s="12"/>
      <c r="U10" s="12">
        <v>-0.6657</v>
      </c>
      <c r="V10" s="11">
        <v>395</v>
      </c>
      <c r="W10" s="13">
        <v>14317.87</v>
      </c>
      <c r="X10" s="11">
        <v>428</v>
      </c>
      <c r="Y10" s="11">
        <v>982</v>
      </c>
      <c r="Z10" s="13">
        <v>34566.75</v>
      </c>
      <c r="AA10" s="11">
        <v>428</v>
      </c>
      <c r="AB10" s="12">
        <v>-0.5978</v>
      </c>
      <c r="AC10" s="12">
        <v>-0.5858</v>
      </c>
      <c r="AD10" s="11">
        <v>6</v>
      </c>
      <c r="AE10" s="13">
        <v>127.63</v>
      </c>
      <c r="AF10" s="11">
        <v>20</v>
      </c>
      <c r="AG10" s="11">
        <v>8</v>
      </c>
      <c r="AH10" s="13">
        <v>161.05</v>
      </c>
      <c r="AI10" s="11">
        <v>20</v>
      </c>
      <c r="AJ10" s="12">
        <v>-0.25</v>
      </c>
      <c r="AK10" s="12">
        <v>-0.2075</v>
      </c>
      <c r="AL10" s="11">
        <v>40</v>
      </c>
      <c r="AM10" s="13">
        <v>700.17</v>
      </c>
      <c r="AN10" s="11">
        <v>7</v>
      </c>
      <c r="AO10" s="11">
        <v>73</v>
      </c>
      <c r="AP10" s="13">
        <v>1357.04</v>
      </c>
      <c r="AQ10" s="11">
        <v>7</v>
      </c>
      <c r="AR10" s="12">
        <v>-0.4521</v>
      </c>
      <c r="AS10" s="12">
        <v>-0.484</v>
      </c>
      <c r="AT10" s="11">
        <v>131</v>
      </c>
      <c r="AU10" s="13">
        <v>5389.71</v>
      </c>
      <c r="AV10" s="11">
        <v>113</v>
      </c>
      <c r="AW10" s="11">
        <v>612</v>
      </c>
      <c r="AX10" s="13">
        <v>25338.13</v>
      </c>
      <c r="AY10" s="11">
        <v>113</v>
      </c>
      <c r="AZ10" s="12">
        <v>-0.7859</v>
      </c>
      <c r="BA10" s="12">
        <v>-0.7873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1933</v>
      </c>
      <c r="C11" s="11">
        <f>=ROUNDDOWN(322.166666666667,0)</f>
      </c>
      <c r="D11" s="11">
        <v>19</v>
      </c>
      <c r="E11" s="12">
        <v>0.958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33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95091</v>
      </c>
      <c r="C12" s="11">
        <f>=ROUNDDOWN(21.1430794886048,0)</f>
      </c>
      <c r="D12" s="11">
        <v>64999</v>
      </c>
      <c r="E12" s="12">
        <v>0.9221</v>
      </c>
      <c r="F12" s="11"/>
      <c r="G12" s="11">
        <f>=ROUNDDOWN({0},0)</f>
      </c>
      <c r="H12" s="11">
        <v>13869</v>
      </c>
      <c r="I12" s="12">
        <v>0.798</v>
      </c>
      <c r="J12" s="11">
        <v>1512</v>
      </c>
      <c r="K12" s="13">
        <v>254306.42</v>
      </c>
      <c r="L12" s="11">
        <v>570</v>
      </c>
      <c r="M12" s="14">
        <v>446.15</v>
      </c>
      <c r="N12" s="11">
        <v>4697</v>
      </c>
      <c r="O12" s="13">
        <v>793459.67</v>
      </c>
      <c r="P12" s="11">
        <v>570</v>
      </c>
      <c r="Q12" s="14">
        <v>1392.03</v>
      </c>
      <c r="R12" s="12">
        <v>-0.6781</v>
      </c>
      <c r="S12" s="12">
        <v>-0.6795</v>
      </c>
      <c r="T12" s="12"/>
      <c r="U12" s="12">
        <v>-0.6795</v>
      </c>
      <c r="V12" s="11">
        <v>936</v>
      </c>
      <c r="W12" s="13">
        <v>173437.68</v>
      </c>
      <c r="X12" s="11">
        <v>190</v>
      </c>
      <c r="Y12" s="11">
        <v>2808</v>
      </c>
      <c r="Z12" s="13">
        <v>522078.09</v>
      </c>
      <c r="AA12" s="11">
        <v>190</v>
      </c>
      <c r="AB12" s="12">
        <v>-0.6667</v>
      </c>
      <c r="AC12" s="12">
        <v>-0.6678</v>
      </c>
      <c r="AD12" s="11">
        <v>224</v>
      </c>
      <c r="AE12" s="13">
        <v>32555.92</v>
      </c>
      <c r="AF12" s="11">
        <v>316</v>
      </c>
      <c r="AG12" s="11">
        <v>754</v>
      </c>
      <c r="AH12" s="13">
        <v>105350.9</v>
      </c>
      <c r="AI12" s="11">
        <v>316</v>
      </c>
      <c r="AJ12" s="12">
        <v>-0.7029</v>
      </c>
      <c r="AK12" s="12">
        <v>-0.691</v>
      </c>
      <c r="AL12" s="11">
        <v>203</v>
      </c>
      <c r="AM12" s="13">
        <v>28391.83</v>
      </c>
      <c r="AN12" s="11">
        <v>313</v>
      </c>
      <c r="AO12" s="11">
        <v>554</v>
      </c>
      <c r="AP12" s="13">
        <v>85030.49</v>
      </c>
      <c r="AQ12" s="11">
        <v>313</v>
      </c>
      <c r="AR12" s="12">
        <v>-0.6336</v>
      </c>
      <c r="AS12" s="12">
        <v>-0.6661</v>
      </c>
      <c r="AT12" s="11">
        <v>47</v>
      </c>
      <c r="AU12" s="13">
        <v>5264.07</v>
      </c>
      <c r="AV12" s="11">
        <v>179</v>
      </c>
      <c r="AW12" s="11">
        <v>248</v>
      </c>
      <c r="AX12" s="13">
        <v>29372.4</v>
      </c>
      <c r="AY12" s="11">
        <v>179</v>
      </c>
      <c r="AZ12" s="12">
        <v>-0.8105</v>
      </c>
      <c r="BA12" s="12">
        <v>-0.8208</v>
      </c>
      <c r="BB12" s="11">
        <v>102</v>
      </c>
      <c r="BC12" s="13">
        <v>14656.92</v>
      </c>
      <c r="BD12" s="11">
        <v>423</v>
      </c>
      <c r="BE12" s="11">
        <v>333</v>
      </c>
      <c r="BF12" s="13">
        <v>51627.79</v>
      </c>
      <c r="BG12" s="11">
        <v>423</v>
      </c>
      <c r="BH12" s="12">
        <v>-0.6937</v>
      </c>
      <c r="BI12" s="12">
        <v>-0.7161</v>
      </c>
    </row>
    <row r="13">
      <c r="A13" s="10" t="s">
        <v>44</v>
      </c>
      <c r="B13" s="11">
        <v>15323</v>
      </c>
      <c r="C13" s="11">
        <f>=ROUNDDOWN(29.9745696400626,0)</f>
      </c>
      <c r="D13" s="11">
        <v>4690</v>
      </c>
      <c r="E13" s="12">
        <v>0.9667</v>
      </c>
      <c r="F13" s="11"/>
      <c r="G13" s="11">
        <f>=ROUNDDOWN({0},0)</f>
      </c>
      <c r="H13" s="11"/>
      <c r="I13" s="12">
        <v>1</v>
      </c>
      <c r="J13" s="11">
        <v>146</v>
      </c>
      <c r="K13" s="13">
        <v>9576.22</v>
      </c>
      <c r="L13" s="11">
        <v>138</v>
      </c>
      <c r="M13" s="14">
        <v>69.39</v>
      </c>
      <c r="N13" s="11">
        <v>582</v>
      </c>
      <c r="O13" s="13">
        <v>40126.64</v>
      </c>
      <c r="P13" s="11">
        <v>138</v>
      </c>
      <c r="Q13" s="14">
        <v>290.77</v>
      </c>
      <c r="R13" s="12">
        <v>-0.7491</v>
      </c>
      <c r="S13" s="12">
        <v>-0.7614</v>
      </c>
      <c r="T13" s="12"/>
      <c r="U13" s="12">
        <v>-0.7614</v>
      </c>
      <c r="V13" s="11">
        <v>3</v>
      </c>
      <c r="W13" s="13">
        <v>245.48</v>
      </c>
      <c r="X13" s="11">
        <v>9</v>
      </c>
      <c r="Y13" s="11">
        <v>8</v>
      </c>
      <c r="Z13" s="13">
        <v>633</v>
      </c>
      <c r="AA13" s="11">
        <v>9</v>
      </c>
      <c r="AB13" s="12">
        <v>-0.625</v>
      </c>
      <c r="AC13" s="12">
        <v>-0.6122</v>
      </c>
      <c r="AD13" s="11">
        <v>54</v>
      </c>
      <c r="AE13" s="13">
        <v>2415.47</v>
      </c>
      <c r="AF13" s="11">
        <v>86</v>
      </c>
      <c r="AG13" s="11">
        <v>169</v>
      </c>
      <c r="AH13" s="13">
        <v>8637.32</v>
      </c>
      <c r="AI13" s="11">
        <v>86</v>
      </c>
      <c r="AJ13" s="12">
        <v>-0.6805</v>
      </c>
      <c r="AK13" s="12">
        <v>-0.7203</v>
      </c>
      <c r="AL13" s="11">
        <v>56</v>
      </c>
      <c r="AM13" s="13">
        <v>3932.02</v>
      </c>
      <c r="AN13" s="11">
        <v>75</v>
      </c>
      <c r="AO13" s="11">
        <v>147</v>
      </c>
      <c r="AP13" s="13">
        <v>9694.44</v>
      </c>
      <c r="AQ13" s="11">
        <v>75</v>
      </c>
      <c r="AR13" s="12">
        <v>-0.619</v>
      </c>
      <c r="AS13" s="12">
        <v>-0.5944</v>
      </c>
      <c r="AT13" s="11">
        <v>16</v>
      </c>
      <c r="AU13" s="13">
        <v>1008.27</v>
      </c>
      <c r="AV13" s="11">
        <v>38</v>
      </c>
      <c r="AW13" s="11">
        <v>115</v>
      </c>
      <c r="AX13" s="13">
        <v>7611.81</v>
      </c>
      <c r="AY13" s="11">
        <v>38</v>
      </c>
      <c r="AZ13" s="12">
        <v>-0.8609</v>
      </c>
      <c r="BA13" s="12">
        <v>-0.8675</v>
      </c>
      <c r="BB13" s="11">
        <v>17</v>
      </c>
      <c r="BC13" s="13">
        <v>1974.98</v>
      </c>
      <c r="BD13" s="11">
        <v>24</v>
      </c>
      <c r="BE13" s="11">
        <v>143</v>
      </c>
      <c r="BF13" s="13">
        <v>13550.07</v>
      </c>
      <c r="BG13" s="11">
        <v>24</v>
      </c>
      <c r="BH13" s="12">
        <v>-0.8811</v>
      </c>
      <c r="BI13" s="12">
        <v>-0.8542</v>
      </c>
    </row>
    <row r="14">
      <c r="A14" s="10" t="s">
        <v>45</v>
      </c>
      <c r="B14" s="11">
        <v>6339</v>
      </c>
      <c r="C14" s="11">
        <f>=ROUNDDOWN(88.781512605042,0)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29505</v>
      </c>
      <c r="C15" s="11">
        <f>=ROUNDDOWN(49.0279162512463,0)</f>
      </c>
      <c r="D15" s="11">
        <v>8328</v>
      </c>
      <c r="E15" s="12">
        <v>0.8406</v>
      </c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>
        <v>87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6331</v>
      </c>
      <c r="C16" s="11">
        <f>=ROUNDDOWN(47.8533635676493,0)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4</v>
      </c>
      <c r="M16" s="14"/>
      <c r="N16" s="11"/>
      <c r="O16" s="13"/>
      <c r="P16" s="11">
        <v>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440572</v>
      </c>
      <c r="C17" s="11">
        <f>=ROUNDDOWN(25.6069095389766,0)</f>
      </c>
      <c r="D17" s="11">
        <v>139964</v>
      </c>
      <c r="E17" s="12">
        <v>0.9144</v>
      </c>
      <c r="F17" s="11"/>
      <c r="G17" s="11">
        <f>=ROUNDDOWN({0},0)</f>
      </c>
      <c r="H17" s="11"/>
      <c r="I17" s="12"/>
      <c r="J17" s="11">
        <v>83</v>
      </c>
      <c r="K17" s="13">
        <v>2818.53</v>
      </c>
      <c r="L17" s="11">
        <v>1048</v>
      </c>
      <c r="M17" s="14">
        <v>2.69</v>
      </c>
      <c r="N17" s="11">
        <v>350</v>
      </c>
      <c r="O17" s="13">
        <v>10893.08</v>
      </c>
      <c r="P17" s="11">
        <v>1048</v>
      </c>
      <c r="Q17" s="14">
        <v>10.39</v>
      </c>
      <c r="R17" s="12">
        <v>-0.7629</v>
      </c>
      <c r="S17" s="12">
        <v>-0.7413</v>
      </c>
      <c r="T17" s="12"/>
      <c r="U17" s="12">
        <v>-0.7411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83</v>
      </c>
      <c r="AU17" s="13">
        <v>2818.53</v>
      </c>
      <c r="AV17" s="11">
        <v>100</v>
      </c>
      <c r="AW17" s="11">
        <v>350</v>
      </c>
      <c r="AX17" s="13">
        <v>10893.08</v>
      </c>
      <c r="AY17" s="11">
        <v>100</v>
      </c>
      <c r="AZ17" s="12">
        <v>-0.7629</v>
      </c>
      <c r="BA17" s="12">
        <v>-0.7413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116229</v>
      </c>
      <c r="C18" s="11">
        <f>=ROUNDDOWN(31.4642663779101,0)</f>
      </c>
      <c r="D18" s="11">
        <v>57544</v>
      </c>
      <c r="E18" s="12">
        <v>0.999</v>
      </c>
      <c r="F18" s="11"/>
      <c r="G18" s="11">
        <f>=ROUNDDOWN({0},0)</f>
      </c>
      <c r="H18" s="11"/>
      <c r="I18" s="12"/>
      <c r="J18" s="11">
        <v>182</v>
      </c>
      <c r="K18" s="13">
        <v>6151.19</v>
      </c>
      <c r="L18" s="11">
        <v>127</v>
      </c>
      <c r="M18" s="14">
        <v>48.43</v>
      </c>
      <c r="N18" s="11">
        <v>1076</v>
      </c>
      <c r="O18" s="13">
        <v>36035.81</v>
      </c>
      <c r="P18" s="11">
        <v>127</v>
      </c>
      <c r="Q18" s="14">
        <v>283.75</v>
      </c>
      <c r="R18" s="12">
        <v>-0.8309</v>
      </c>
      <c r="S18" s="12">
        <v>-0.8293</v>
      </c>
      <c r="T18" s="12"/>
      <c r="U18" s="12">
        <v>-0.8293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182</v>
      </c>
      <c r="AU18" s="13">
        <v>6151.19</v>
      </c>
      <c r="AV18" s="11">
        <v>101</v>
      </c>
      <c r="AW18" s="11">
        <v>1076</v>
      </c>
      <c r="AX18" s="13">
        <v>36035.81</v>
      </c>
      <c r="AY18" s="11">
        <v>101</v>
      </c>
      <c r="AZ18" s="12">
        <v>-0.8309</v>
      </c>
      <c r="BA18" s="12">
        <v>-0.8293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286950</v>
      </c>
      <c r="C19" s="11">
        <f>=ROUNDDOWN(26.4036879589245,0)</f>
      </c>
      <c r="D19" s="11">
        <v>194099</v>
      </c>
      <c r="E19" s="12">
        <v>0.997</v>
      </c>
      <c r="F19" s="11"/>
      <c r="G19" s="11">
        <f>=ROUNDDOWN({0},0)</f>
      </c>
      <c r="H19" s="11"/>
      <c r="I19" s="12"/>
      <c r="J19" s="11">
        <v>471</v>
      </c>
      <c r="K19" s="13">
        <v>11270.85</v>
      </c>
      <c r="L19" s="11">
        <v>531</v>
      </c>
      <c r="M19" s="14">
        <v>21.23</v>
      </c>
      <c r="N19" s="11">
        <v>1504</v>
      </c>
      <c r="O19" s="13">
        <v>33918.96</v>
      </c>
      <c r="P19" s="11">
        <v>531</v>
      </c>
      <c r="Q19" s="14">
        <v>63.88</v>
      </c>
      <c r="R19" s="12">
        <v>-0.6868</v>
      </c>
      <c r="S19" s="12">
        <v>-0.6677</v>
      </c>
      <c r="T19" s="12"/>
      <c r="U19" s="12">
        <v>-0.6677</v>
      </c>
      <c r="V19" s="11">
        <v>401</v>
      </c>
      <c r="W19" s="13">
        <v>9690.84</v>
      </c>
      <c r="X19" s="11">
        <v>228</v>
      </c>
      <c r="Y19" s="11">
        <v>1399</v>
      </c>
      <c r="Z19" s="13">
        <v>31617.87</v>
      </c>
      <c r="AA19" s="11">
        <v>228</v>
      </c>
      <c r="AB19" s="12">
        <v>-0.7134</v>
      </c>
      <c r="AC19" s="12">
        <v>-0.6935</v>
      </c>
      <c r="AD19" s="11"/>
      <c r="AE19" s="13"/>
      <c r="AF19" s="11"/>
      <c r="AG19" s="11"/>
      <c r="AH19" s="13"/>
      <c r="AI19" s="11"/>
      <c r="AJ19" s="12"/>
      <c r="AK19" s="12"/>
      <c r="AL19" s="11">
        <v>70</v>
      </c>
      <c r="AM19" s="13">
        <v>1580.01</v>
      </c>
      <c r="AN19" s="11">
        <v>108</v>
      </c>
      <c r="AO19" s="11">
        <v>105</v>
      </c>
      <c r="AP19" s="13">
        <v>2301.09</v>
      </c>
      <c r="AQ19" s="11">
        <v>108</v>
      </c>
      <c r="AR19" s="12">
        <v>-0.3333</v>
      </c>
      <c r="AS19" s="12">
        <v>-0.3134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182476</v>
      </c>
      <c r="C20" s="11">
        <f>=ROUNDDOWN(41.4680483592401,0)</f>
      </c>
      <c r="D20" s="11">
        <v>38310</v>
      </c>
      <c r="E20" s="12">
        <v>0.9692</v>
      </c>
      <c r="F20" s="11"/>
      <c r="G20" s="11">
        <f>=ROUNDDOWN({0},0)</f>
      </c>
      <c r="H20" s="11"/>
      <c r="I20" s="12"/>
      <c r="J20" s="11">
        <v>118</v>
      </c>
      <c r="K20" s="13">
        <v>5586.05</v>
      </c>
      <c r="L20" s="11">
        <v>529</v>
      </c>
      <c r="M20" s="14">
        <v>10.56</v>
      </c>
      <c r="N20" s="11">
        <v>243</v>
      </c>
      <c r="O20" s="13">
        <v>11222</v>
      </c>
      <c r="P20" s="11">
        <v>529</v>
      </c>
      <c r="Q20" s="14">
        <v>21.21</v>
      </c>
      <c r="R20" s="12">
        <v>-0.5144</v>
      </c>
      <c r="S20" s="12">
        <v>-0.5022</v>
      </c>
      <c r="T20" s="12"/>
      <c r="U20" s="12">
        <v>-0.5021</v>
      </c>
      <c r="V20" s="11">
        <v>18</v>
      </c>
      <c r="W20" s="13">
        <v>1127.13</v>
      </c>
      <c r="X20" s="11">
        <v>153</v>
      </c>
      <c r="Y20" s="11">
        <v>36</v>
      </c>
      <c r="Z20" s="13">
        <v>2159.35</v>
      </c>
      <c r="AA20" s="11">
        <v>153</v>
      </c>
      <c r="AB20" s="12">
        <v>-0.5</v>
      </c>
      <c r="AC20" s="12">
        <v>-0.478</v>
      </c>
      <c r="AD20" s="11">
        <v>57</v>
      </c>
      <c r="AE20" s="13">
        <v>2609.7</v>
      </c>
      <c r="AF20" s="11">
        <v>207</v>
      </c>
      <c r="AG20" s="11">
        <v>130</v>
      </c>
      <c r="AH20" s="13">
        <v>5643.52</v>
      </c>
      <c r="AI20" s="11">
        <v>207</v>
      </c>
      <c r="AJ20" s="12">
        <v>-0.5615</v>
      </c>
      <c r="AK20" s="12">
        <v>-0.5376</v>
      </c>
      <c r="AL20" s="11">
        <v>42</v>
      </c>
      <c r="AM20" s="13">
        <v>1764.18</v>
      </c>
      <c r="AN20" s="11">
        <v>135</v>
      </c>
      <c r="AO20" s="11">
        <v>71</v>
      </c>
      <c r="AP20" s="13">
        <v>3035.29</v>
      </c>
      <c r="AQ20" s="11">
        <v>135</v>
      </c>
      <c r="AR20" s="12">
        <v>-0.4085</v>
      </c>
      <c r="AS20" s="12">
        <v>-0.4188</v>
      </c>
      <c r="AT20" s="11">
        <v>1</v>
      </c>
      <c r="AU20" s="13">
        <v>85.04</v>
      </c>
      <c r="AV20" s="11">
        <v>8</v>
      </c>
      <c r="AW20" s="11">
        <v>6</v>
      </c>
      <c r="AX20" s="13">
        <v>383.84</v>
      </c>
      <c r="AY20" s="11">
        <v>8</v>
      </c>
      <c r="AZ20" s="12">
        <v>-0.8333</v>
      </c>
      <c r="BA20" s="12">
        <v>-0.7784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4119</v>
      </c>
      <c r="K21" s="17">
        <v>371367.41</v>
      </c>
      <c r="L21" s="15">
        <v>6828</v>
      </c>
      <c r="M21" s="18">
        <v>54.39</v>
      </c>
      <c r="N21" s="15">
        <v>13294</v>
      </c>
      <c r="O21" s="17">
        <v>1166468.96</v>
      </c>
      <c r="P21" s="15">
        <v>6828</v>
      </c>
      <c r="Q21" s="18">
        <v>170.84</v>
      </c>
      <c r="R21" s="16">
        <v>-0.6902</v>
      </c>
      <c r="S21" s="16">
        <v>-0.6816</v>
      </c>
      <c r="T21" s="16"/>
      <c r="U21" s="16">
        <v>-0.6816</v>
      </c>
      <c r="V21" s="15">
        <v>2311</v>
      </c>
      <c r="W21" s="17">
        <v>232675.5</v>
      </c>
      <c r="X21" s="15">
        <v>1654</v>
      </c>
      <c r="Y21" s="15">
        <v>6514</v>
      </c>
      <c r="Z21" s="17">
        <v>666769.69</v>
      </c>
      <c r="AA21" s="15">
        <v>1654</v>
      </c>
      <c r="AB21" s="16">
        <v>-0.6452</v>
      </c>
      <c r="AC21" s="16">
        <v>-0.651</v>
      </c>
      <c r="AD21" s="15">
        <v>525</v>
      </c>
      <c r="AE21" s="17">
        <v>48057.28</v>
      </c>
      <c r="AF21" s="15">
        <v>1401</v>
      </c>
      <c r="AG21" s="15">
        <v>1586</v>
      </c>
      <c r="AH21" s="17">
        <v>152494.89</v>
      </c>
      <c r="AI21" s="15">
        <v>1401</v>
      </c>
      <c r="AJ21" s="16">
        <v>-0.669</v>
      </c>
      <c r="AK21" s="16">
        <v>-0.6849</v>
      </c>
      <c r="AL21" s="15">
        <v>518</v>
      </c>
      <c r="AM21" s="17">
        <v>44680.53</v>
      </c>
      <c r="AN21" s="15">
        <v>1041</v>
      </c>
      <c r="AO21" s="15">
        <v>1299</v>
      </c>
      <c r="AP21" s="17">
        <v>125501.15</v>
      </c>
      <c r="AQ21" s="15">
        <v>1041</v>
      </c>
      <c r="AR21" s="16">
        <v>-0.6012</v>
      </c>
      <c r="AS21" s="16">
        <v>-0.644</v>
      </c>
      <c r="AT21" s="15">
        <v>602</v>
      </c>
      <c r="AU21" s="17">
        <v>26313.63</v>
      </c>
      <c r="AV21" s="15">
        <v>969</v>
      </c>
      <c r="AW21" s="15">
        <v>3238</v>
      </c>
      <c r="AX21" s="17">
        <v>144649.67</v>
      </c>
      <c r="AY21" s="15">
        <v>969</v>
      </c>
      <c r="AZ21" s="16">
        <v>-0.8141</v>
      </c>
      <c r="BA21" s="16">
        <v>-0.8181</v>
      </c>
      <c r="BB21" s="15">
        <v>163</v>
      </c>
      <c r="BC21" s="17">
        <v>19640.47</v>
      </c>
      <c r="BD21" s="15">
        <v>773</v>
      </c>
      <c r="BE21" s="15">
        <v>657</v>
      </c>
      <c r="BF21" s="17">
        <v>77053.56</v>
      </c>
      <c r="BG21" s="15">
        <v>773</v>
      </c>
      <c r="BH21" s="16">
        <v>-0.7519</v>
      </c>
      <c r="BI21" s="16">
        <v>-0.7451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