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<sst xmlns="http://schemas.openxmlformats.org/spreadsheetml/2006/main" count="763" uniqueCount="763">
  <si>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</si>
  <si>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</si>
  <si>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</si>
  <si>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</si>
  <si>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</si>
  <si>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</si>
  <si>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</si>
  <si>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</si>
  <si>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</si>
  <si>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</si>
  <si>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</si>
  <si>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</si>
  <si>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</si>
  <si>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</si>
  <si>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</si>
  <si>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</si>
  <si>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</si>
  <si>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</si>
  <si>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CSNSTORES</t>
  </si>
  <si>
    <t>OVERSTOCK01</t>
  </si>
  <si>
    <t>JCPENNEY01</t>
  </si>
  <si>
    <t>AMAZON</t>
  </si>
  <si>
    <t>OLLIIX</t>
  </si>
  <si>
    <t>BLK01</t>
  </si>
  <si>
    <t>ASHFURNDS</t>
  </si>
  <si>
    <t>HSNDS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</si>
  <si>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</si>
  <si>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</si>
  <si>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</si>
  <si>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</si>
  <si>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</si>
  <si>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</si>
  <si>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</si>
  <si>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</si>
  <si>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</si>
  <si>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</si>
  <si>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</si>
  <si>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</si>
  <si>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</si>
  <si>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</si>
  <si>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</si>
  <si>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</si>
  <si>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</si>
  <si>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</si>
  <si>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</si>
  <si>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</si>
  <si>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</si>
  <si>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</si>
  <si>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</si>
  <si>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</si>
  <si>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</si>
  <si>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</si>
  <si>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</si>
  <si>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</si>
  <si>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</si>
  <si>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</si>
  <si>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</si>
  <si>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</si>
  <si>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</si>
  <si>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</si>
  <si>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</si>
  <si>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</si>
  <si>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</si>
  <si>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</si>
  <si>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</si>
  <si>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</si>
  <si>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</si>
  <si>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</si>
  <si>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</si>
  <si>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</si>
  <si>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</si>
  <si>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</si>
  <si>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</si>
  <si>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</si>
  <si>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</si>
  <si>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</si>
  <si>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</si>
  <si>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</si>
  <si>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</si>
  <si>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</si>
  <si>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</si>
  <si>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</si>
  <si>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</si>
  <si>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</si>
  <si>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</si>
  <si>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</si>
  <si>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</si>
  <si>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</si>
  <si>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</si>
  <si>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</si>
  <si>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</si>
  <si>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</si>
  <si>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</si>
  <si>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</si>
  <si>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</si>
  <si>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</si>
  <si>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</si>
  <si>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</si>
  <si>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</si>
  <si>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</si>
  <si>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</si>
  <si>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</si>
  <si>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</si>
  <si>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</si>
  <si>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</si>
  <si>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</si>
  <si>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</si>
  <si>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</si>
  <si>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</si>
  <si>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</si>
  <si>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</si>
  <si>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</si>
  <si>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</si>
  <si>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</si>
  <si>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</si>
  <si>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</si>
  <si>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</si>
  <si>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</si>
  <si>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</si>
  <si>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</si>
  <si>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</si>
  <si>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</si>
  <si>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</si>
  <si>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</si>
  <si>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</si>
  <si>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</si>
  <si>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</si>
  <si>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</si>
  <si>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</si>
  <si>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</si>
  <si>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</si>
  <si>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</si>
  <si>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03/12/2025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</si>
  <si>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</si>
  <si>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</si>
  <si>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</si>
  <si>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</si>
  <si>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</si>
  <si>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</si>
  <si>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</si>
  <si>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</si>
  <si>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</si>
  <si>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</si>
  <si>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</si>
  <si>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</si>
  <si>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</si>
  <si>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</si>
  <si>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</si>
  <si>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</si>
  <si>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</si>
  <si>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</si>
  <si>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</si>
  <si>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</si>
  <si>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</si>
  <si>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</si>
  <si>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CSNSTORES,MACY02,OLLIIX,OVERSTOCK01</t>
  </si>
  <si>
    <t>Setup</t>
  </si>
  <si>
    <t>10/1/2018</t>
  </si>
  <si>
    <t>1/9/2019</t>
  </si>
  <si>
    <t>No</t>
  </si>
  <si>
    <t>11/7/2018</t>
  </si>
  <si>
    <t>12/26/2018</t>
  </si>
  <si>
    <t>11/21/2018</t>
  </si>
  <si>
    <t>8/14/2019</t>
  </si>
  <si>
    <t>5/17/2022</t>
  </si>
  <si>
    <t>7/13/2022</t>
  </si>
  <si>
    <t>Dropped</t>
  </si>
  <si>
    <t>Discontinued</t>
  </si>
  <si>
    <t>2/25/2019</t>
  </si>
  <si>
    <t>4/4/2019</t>
  </si>
  <si>
    <t>8/15/2019</t>
  </si>
  <si>
    <t>7/1/2019</t>
  </si>
  <si>
    <t>3/26/2020</t>
  </si>
  <si>
    <t>1/9/2024</t>
  </si>
  <si>
    <t>9/18/2024</t>
  </si>
  <si>
    <t>1/30/2020</t>
  </si>
  <si>
    <t>2/24/2020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</si>
  <si>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</si>
  <si>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</si>
  <si>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</si>
  <si>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</si>
  <si>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</si>
  <si>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</si>
  <si>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</si>
  <si>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</si>
  <si>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</si>
  <si>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</si>
  <si>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</si>
  <si>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</si>
  <si>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</si>
  <si>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</si>
  <si>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</si>
  <si>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</si>
  <si>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</si>
  <si>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</si>
  <si>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ASHFURNDS,BLK01,CSNSTORES,JCPENNEY01,KOHLDSN,MACY02,OLLIIX,OVERSTOCK01</t>
  </si>
  <si>
    <t>12/11/2018</t>
  </si>
  <si>
    <t>12/23/2018</t>
  </si>
  <si>
    <t>11/13/2018</t>
  </si>
  <si>
    <t>1/22/2019</t>
  </si>
  <si>
    <t>5/23/2022</t>
  </si>
  <si>
    <t>3/4/2019</t>
  </si>
  <si>
    <t>4/25/2019</t>
  </si>
  <si>
    <t>7/26/2019</t>
  </si>
  <si>
    <t>3/16/2020</t>
  </si>
  <si>
    <t>1/29/2024</t>
  </si>
  <si>
    <t>4/23/2024</t>
  </si>
  <si>
    <t>12/31/2019</t>
  </si>
  <si>
    <t>1/21/2021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</si>
  <si>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</si>
  <si>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</si>
  <si>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</si>
  <si>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</si>
  <si>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</si>
  <si>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</si>
  <si>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</si>
  <si>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</si>
  <si>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</si>
  <si>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CSNSTORES,HSNDS,JCPENNEY01,KOHLDSN,MACY02</t>
  </si>
  <si>
    <t>12/10/2018</t>
  </si>
  <si>
    <t>12/6/2018</t>
  </si>
  <si>
    <t>10/30/2018</t>
  </si>
  <si>
    <t>7/23/2019</t>
  </si>
  <si>
    <t>6/29/2022</t>
  </si>
  <si>
    <t>11/20/2018</t>
  </si>
  <si>
    <t>5/9/2019</t>
  </si>
  <si>
    <t>5/27/2020</t>
  </si>
  <si>
    <t>1/24/2024</t>
  </si>
  <si>
    <t>8/11/2024</t>
  </si>
  <si>
    <t>1/14/2020</t>
  </si>
  <si>
    <t>11/22/2023</t>
  </si>
  <si>
    <t>5/6/2024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</si>
  <si>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</si>
  <si>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</si>
  <si>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</si>
  <si>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</si>
  <si>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</si>
  <si>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</si>
  <si>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</si>
  <si>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</si>
  <si>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BLK01,CSNSTORES,HSNDS,KOHLDSN,MACY02,OLLIIX,OVERSTOCK01</t>
  </si>
  <si>
    <t>12/5/2018</t>
  </si>
  <si>
    <t>10/22/2018</t>
  </si>
  <si>
    <t>12/19/2018</t>
  </si>
  <si>
    <t>10/12/2022</t>
  </si>
  <si>
    <t>7/5/2019</t>
  </si>
  <si>
    <t>2/4/2020</t>
  </si>
  <si>
    <t>5/30/2024</t>
  </si>
  <si>
    <t>1/31/2020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</si>
  <si>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</si>
  <si>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</si>
  <si>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</si>
  <si>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</si>
  <si>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</si>
  <si>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</si>
  <si>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</si>
  <si>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</si>
  <si>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</si>
  <si>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</si>
  <si>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1/2/2025</t>
  </si>
  <si>
    <t>AMAZON,JCPENNEY01,KOHLDSN,MACY02,OVERSTOCK01</t>
  </si>
  <si>
    <t>10/24/2018</t>
  </si>
  <si>
    <t>10/26/2018</t>
  </si>
  <si>
    <t>11/29/2018</t>
  </si>
  <si>
    <t>6/25/2019</t>
  </si>
  <si>
    <t>5/21/2019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</si>
  <si>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</si>
  <si>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</si>
  <si>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</si>
  <si>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</si>
  <si>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</si>
  <si>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</si>
  <si>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</si>
  <si>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</si>
  <si>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</si>
  <si>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</si>
  <si>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</si>
  <si>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</si>
  <si>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</si>
  <si>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AMAZON,CSNSTORES,KOHLDSN,MACY02</t>
  </si>
  <si>
    <t>11/19/2018</t>
  </si>
  <si>
    <t>11/2/2018</t>
  </si>
  <si>
    <t>12/9/2018</t>
  </si>
  <si>
    <t>1/14/2019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</si>
  <si>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</si>
  <si>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</si>
  <si>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</si>
  <si>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</si>
  <si>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</si>
  <si>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</si>
  <si>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</si>
  <si>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</si>
  <si>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</si>
  <si>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</si>
  <si>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</si>
  <si>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</si>
  <si>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</si>
  <si>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</si>
  <si>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</si>
  <si>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4/2/2017</t>
  </si>
  <si>
    <t>MACY02,OLLIIX,OVERSTOCK01</t>
  </si>
  <si>
    <t>7/30/2016</t>
  </si>
  <si>
    <t>1/2/2015</t>
  </si>
  <si>
    <t>10/26/2016</t>
  </si>
  <si>
    <t>11/24/2017</t>
  </si>
  <si>
    <t>2/6/2015</t>
  </si>
  <si>
    <t>8/31/2016</t>
  </si>
  <si>
    <t>12/26/2016</t>
  </si>
  <si>
    <t>9/28/2017</t>
  </si>
  <si>
    <t>10/19/2017</t>
  </si>
  <si>
    <t>6/11/2015</t>
  </si>
  <si>
    <t>9/13/2015</t>
  </si>
  <si>
    <t>6/11/2020</t>
  </si>
  <si>
    <t>8/1/2016</t>
  </si>
  <si>
    <t>1/5/2015</t>
  </si>
  <si>
    <t>11/14/2017</t>
  </si>
  <si>
    <t>Accepted</t>
  </si>
  <si>
    <t>2/17/2015</t>
  </si>
  <si>
    <t>6/13/2017</t>
  </si>
  <si>
    <t>10/31/2017</t>
  </si>
  <si>
    <t>Unproductive</t>
  </si>
  <si>
    <t>10/5/2018</t>
  </si>
  <si>
    <t>10/12/2021</t>
  </si>
  <si>
    <t>8/20/2020</t>
  </si>
  <si>
    <t>11/17/2020</t>
  </si>
  <si>
    <t>1/17/2020</t>
  </si>
  <si>
    <t>NS10-1849</t>
  </si>
  <si>
    <t>CSNSTORES,KOHLDSN,MACY02</t>
  </si>
  <si>
    <t>1/7/2015</t>
  </si>
  <si>
    <t>12/6/2017</t>
  </si>
  <si>
    <t>1/9/2015</t>
  </si>
  <si>
    <t>12/20/2016</t>
  </si>
  <si>
    <t>10/27/2017</t>
  </si>
  <si>
    <t>10/1/2015</t>
  </si>
  <si>
    <t>9/9/2015</t>
  </si>
  <si>
    <t>2/3/2015</t>
  </si>
  <si>
    <t>7/13/2015</t>
  </si>
  <si>
    <t>10/14/2020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</si>
  <si>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</si>
  <si>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</si>
  <si>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</si>
  <si>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</si>
  <si>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</si>
  <si>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</si>
  <si>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</si>
  <si>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</si>
  <si>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</si>
  <si>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</si>
  <si>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CSNSTORES,KOHLDSN,OVERSTOCK01</t>
  </si>
  <si>
    <t>8/1/2023</t>
  </si>
  <si>
    <t>8/17/2023</t>
  </si>
  <si>
    <t>5/19/2022</t>
  </si>
  <si>
    <t>6/17/2022</t>
  </si>
  <si>
    <t>5/29/2022</t>
  </si>
  <si>
    <t>6/20/2022</t>
  </si>
  <si>
    <t>5/27/2022</t>
  </si>
  <si>
    <t>8/18/2022</t>
  </si>
  <si>
    <t>9/14/2022</t>
  </si>
  <si>
    <t>10/28/2022</t>
  </si>
  <si>
    <t>8/9/2022</t>
  </si>
  <si>
    <t>10/3/2022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</si>
  <si>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</si>
  <si>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</si>
  <si>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</si>
  <si>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</si>
  <si>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</si>
  <si>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</si>
  <si>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</si>
  <si>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AMAZONDS,CSNSTORES,JCPENNEY01,KOHLDSN,OLLIIX,OVERSTOCK01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</si>
  <si>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</si>
  <si>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</si>
  <si>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</si>
  <si>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</si>
  <si>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</si>
  <si>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</si>
  <si>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</si>
  <si>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</si>
  <si>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</si>
  <si>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</si>
  <si>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</si>
  <si>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</si>
  <si>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4/7/2022</t>
  </si>
  <si>
    <t>5/2/2022</t>
  </si>
  <si>
    <t>11/3/2021</t>
  </si>
  <si>
    <t>12/9/2021</t>
  </si>
  <si>
    <t>11/19/2021</t>
  </si>
  <si>
    <t>12/8/2021</t>
  </si>
  <si>
    <t>11/10/2021</t>
  </si>
  <si>
    <t>11/22/2021</t>
  </si>
  <si>
    <t>6/6/2022</t>
  </si>
  <si>
    <t>2/20/2023</t>
  </si>
  <si>
    <t>2/8/2022</t>
  </si>
  <si>
    <t>3/6/2022</t>
  </si>
  <si>
    <t>10/22/2024</t>
  </si>
  <si>
    <t>10/29/2024</t>
  </si>
  <si>
    <t>3/25/2024</t>
  </si>
  <si>
    <t>9/20/2022</t>
  </si>
  <si>
    <t>NS10-3654</t>
  </si>
  <si>
    <t>4/21/2022</t>
  </si>
  <si>
    <t>2/23/2022</t>
  </si>
  <si>
    <t>6/13/2022</t>
  </si>
  <si>
    <t>1/19/2023</t>
  </si>
  <si>
    <t>2/9/2022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</si>
  <si>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</si>
  <si>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</si>
  <si>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</si>
  <si>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</si>
  <si>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</si>
  <si>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</si>
  <si>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</si>
  <si>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</si>
  <si>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AMAZON,MACY02,OVERSTOCK01</t>
  </si>
  <si>
    <t>5/3/2022</t>
  </si>
  <si>
    <t>12/4/2021</t>
  </si>
  <si>
    <t>12/27/2021</t>
  </si>
  <si>
    <t>5/30/2022</t>
  </si>
  <si>
    <t>2/2/2023</t>
  </si>
  <si>
    <t>3/30/2022</t>
  </si>
  <si>
    <t>NS10-3659</t>
  </si>
  <si>
    <t>KOHLDSN,MACY02,OVERSTOCK01</t>
  </si>
  <si>
    <t>4/26/2022</t>
  </si>
  <si>
    <t>1/6/2022</t>
  </si>
  <si>
    <t>6/21/2022</t>
  </si>
  <si>
    <t>1/27/2023</t>
  </si>
  <si>
    <t>2/20/2022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</si>
  <si>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</si>
  <si>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</si>
  <si>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</si>
  <si>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</si>
  <si>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</si>
  <si>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</si>
  <si>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</si>
  <si>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</si>
  <si>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</si>
  <si>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KOHLDSN,MACY02</t>
  </si>
  <si>
    <t>8/15/2023</t>
  </si>
  <si>
    <t>Yes</t>
  </si>
  <si>
    <t>11/14/2022</t>
  </si>
  <si>
    <t>9/22/2022</t>
  </si>
  <si>
    <t>11/1/2022</t>
  </si>
  <si>
    <t>9/19/2022</t>
  </si>
  <si>
    <t>11/24/2023</t>
  </si>
  <si>
    <t>9/15/2022</t>
  </si>
  <si>
    <t>12/13/2022</t>
  </si>
  <si>
    <t>3/24/2023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</si>
  <si>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</si>
  <si>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</si>
  <si>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</si>
  <si>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</si>
  <si>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</si>
  <si>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</si>
  <si>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</si>
  <si>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</si>
  <si>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</si>
  <si>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</si>
  <si>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</si>
  <si>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</si>
  <si>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2/5/2019</t>
  </si>
  <si>
    <t>11/22/2018</t>
  </si>
  <si>
    <t>7/8/2019</t>
  </si>
  <si>
    <t>8/4/2022</t>
  </si>
  <si>
    <t>2/26/2019</t>
  </si>
  <si>
    <t>12/20/2018</t>
  </si>
  <si>
    <t>7/27/2020</t>
  </si>
  <si>
    <t>8/13/2024</t>
  </si>
  <si>
    <t>8/6/2020</t>
  </si>
  <si>
    <t>6/22/2020</t>
  </si>
  <si>
    <t>NS12-3252</t>
  </si>
  <si>
    <t>CSNSTORES,KOHLDSN,MACY02,OVERSTOCK01</t>
  </si>
  <si>
    <t>2/7/2019</t>
  </si>
  <si>
    <t>9/1/2022</t>
  </si>
  <si>
    <t>7/12/2020</t>
  </si>
  <si>
    <t>10/4/2024</t>
  </si>
  <si>
    <t>8/6/2019</t>
  </si>
  <si>
    <t>12/8/2020</t>
  </si>
  <si>
    <t>8/26/2020</t>
  </si>
  <si>
    <t>NS12-3245</t>
  </si>
  <si>
    <t>CSNSTORES,KOHLDSN,OLLIIX</t>
  </si>
  <si>
    <t>5/15/2019</t>
  </si>
  <si>
    <t>2/12/2019</t>
  </si>
  <si>
    <t>11/1/2018</t>
  </si>
  <si>
    <t>1/25/2019</t>
  </si>
  <si>
    <t>8/8/2022</t>
  </si>
  <si>
    <t>3/20/2019</t>
  </si>
  <si>
    <t>5/27/2019</t>
  </si>
  <si>
    <t>7/3/2019</t>
  </si>
  <si>
    <t>8/5/2020</t>
  </si>
  <si>
    <t>4/21/2020</t>
  </si>
  <si>
    <t>10/31/2018</t>
  </si>
  <si>
    <t>8/19/2020</t>
  </si>
  <si>
    <t>NS12-3246</t>
  </si>
  <si>
    <t>JCPENNEY01,OVERSTOCK01</t>
  </si>
  <si>
    <t>1/2/2019</t>
  </si>
  <si>
    <t>10/14/2018</t>
  </si>
  <si>
    <t>4/22/2019</t>
  </si>
  <si>
    <t>7/14/2022</t>
  </si>
  <si>
    <t>4/19/2019</t>
  </si>
  <si>
    <t>4/3/2020</t>
  </si>
  <si>
    <t>7/3/2024</t>
  </si>
  <si>
    <t>Temp Discontinued</t>
  </si>
  <si>
    <t>1/1/2020</t>
  </si>
  <si>
    <t>11/9/2022</t>
  </si>
  <si>
    <t>5/22/2022</t>
  </si>
  <si>
    <t>8/27/2020</t>
  </si>
  <si>
    <t>NS12-3257</t>
  </si>
  <si>
    <t>3 Piece Cotton Sateen Printed Duvet Cover Set</t>
  </si>
  <si>
    <t>AMAZON,KOHLDSN,MACY02,OLLIIX,OVERSTOCK01</t>
  </si>
  <si>
    <t>11/6/2018</t>
  </si>
  <si>
    <t>1/15/2019</t>
  </si>
  <si>
    <t>7/12/2019</t>
  </si>
  <si>
    <t>7/2/2019</t>
  </si>
  <si>
    <t>4/12/2020</t>
  </si>
  <si>
    <t>2/7/2020</t>
  </si>
  <si>
    <t>5/14/2023</t>
  </si>
  <si>
    <t>8/13/2020</t>
  </si>
  <si>
    <t>5/22/2020</t>
  </si>
  <si>
    <t>NS12-3258</t>
  </si>
  <si>
    <t>1/8/2019</t>
  </si>
  <si>
    <t>12/7/2018</t>
  </si>
  <si>
    <t>11/26/2018</t>
  </si>
  <si>
    <t>12/17/2018</t>
  </si>
  <si>
    <t>6/30/2020</t>
  </si>
  <si>
    <t>1/21/2020</t>
  </si>
  <si>
    <t>7/4/2023</t>
  </si>
  <si>
    <t>8/21/2020</t>
  </si>
  <si>
    <t>NS12-2005</t>
  </si>
  <si>
    <t>Duvet Cover Mini Set</t>
  </si>
  <si>
    <t>AMAZON,CSNSTORES,MACY02,OVERSTOCK01</t>
  </si>
  <si>
    <t>12/7/2017</t>
  </si>
  <si>
    <t>3/30/2015</t>
  </si>
  <si>
    <t>9/12/2016</t>
  </si>
  <si>
    <t>10/12/2017</t>
  </si>
  <si>
    <t>7/9/2015</t>
  </si>
  <si>
    <t>7/27/2016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</si>
  <si>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</si>
  <si>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</si>
  <si>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</si>
  <si>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</si>
  <si>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</si>
  <si>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</si>
  <si>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</si>
  <si>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</si>
  <si>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AMAZON,KOHLDSN,MACY02,OVERSTOCK01</t>
  </si>
  <si>
    <t>12/27/2017</t>
  </si>
  <si>
    <t>9/6/2016</t>
  </si>
  <si>
    <t>11/6/2017</t>
  </si>
  <si>
    <t>8/7/2015</t>
  </si>
  <si>
    <t>4/20/2016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</si>
  <si>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</si>
  <si>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</si>
  <si>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</si>
  <si>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</si>
  <si>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</si>
  <si>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</si>
  <si>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</si>
  <si>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</si>
  <si>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7/12/2022</t>
  </si>
  <si>
    <t>7/25/2022</t>
  </si>
  <si>
    <t>5/25/2022</t>
  </si>
  <si>
    <t>9/28/2022</t>
  </si>
  <si>
    <t>1/12/2023</t>
  </si>
  <si>
    <t>5/16/2022</t>
  </si>
  <si>
    <t>10/8/2023</t>
  </si>
  <si>
    <t>7/22/2022</t>
  </si>
  <si>
    <t>NS12-3708</t>
  </si>
  <si>
    <t>CSNSTORES,MACY02,OVERSTOCK01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</si>
  <si>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</si>
  <si>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</si>
  <si>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</si>
  <si>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</si>
  <si>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</si>
  <si>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</si>
  <si>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11/5/2021</t>
  </si>
  <si>
    <t>12/14/2021</t>
  </si>
  <si>
    <t>1/3/2022</t>
  </si>
  <si>
    <t>7/29/2022</t>
  </si>
  <si>
    <t>4/10/2023</t>
  </si>
  <si>
    <t>4/20/2022</t>
  </si>
  <si>
    <t>1/25/2024</t>
  </si>
  <si>
    <t>7/16/2024</t>
  </si>
  <si>
    <t>NS12-3656</t>
  </si>
  <si>
    <t>11/21/2021</t>
  </si>
  <si>
    <t>11/29/2021</t>
  </si>
  <si>
    <t>2/3/2023</t>
  </si>
  <si>
    <t>4/3/2022</t>
  </si>
  <si>
    <t>NS12-3660</t>
  </si>
  <si>
    <t>4/4/2022</t>
  </si>
  <si>
    <t>12/13/2021</t>
  </si>
  <si>
    <t>4/19/2023</t>
  </si>
  <si>
    <t>9/13/2022</t>
  </si>
  <si>
    <t>NS12-3661</t>
  </si>
  <si>
    <t>11/18/2021</t>
  </si>
  <si>
    <t>12/12/2021</t>
  </si>
  <si>
    <t>11/24/2021</t>
  </si>
  <si>
    <t>11/9/2023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</si>
  <si>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</si>
  <si>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</si>
  <si>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</si>
  <si>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</si>
  <si>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</si>
  <si>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</si>
  <si>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11/16/2022</t>
  </si>
  <si>
    <t>8/19/2022</t>
  </si>
  <si>
    <t>1/5/2023</t>
  </si>
  <si>
    <t>8/25/2022</t>
  </si>
  <si>
    <t>11/7/2022</t>
  </si>
  <si>
    <t>11/29/2022</t>
  </si>
  <si>
    <t>11/13/2023</t>
  </si>
  <si>
    <t>8/17/2022</t>
  </si>
  <si>
    <t>11/2/2022</t>
  </si>
  <si>
    <t>NS12-3728</t>
  </si>
  <si>
    <t>10/13/2023</t>
  </si>
  <si>
    <t>10/24/2022</t>
  </si>
  <si>
    <t>10/30/2022</t>
  </si>
  <si>
    <t>9/9/2022</t>
  </si>
  <si>
    <t>10/11/2022</t>
  </si>
  <si>
    <t>11/8/2023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</si>
  <si>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</si>
  <si>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</si>
  <si>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</si>
  <si>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</si>
  <si>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</si>
  <si>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</si>
  <si>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</si>
  <si>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</si>
  <si>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</si>
  <si>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</si>
  <si>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3/24/2022</t>
  </si>
  <si>
    <t>8/11/2022</t>
  </si>
  <si>
    <t>1/17/2022</t>
  </si>
  <si>
    <t>11/23/2021</t>
  </si>
  <si>
    <t>8/26/2022</t>
  </si>
  <si>
    <t>2/10/2022</t>
  </si>
  <si>
    <t>6/5/2023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</si>
  <si>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</si>
  <si>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</si>
  <si>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</si>
  <si>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</si>
  <si>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</si>
  <si>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</si>
  <si>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</si>
  <si>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</si>
  <si>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</si>
  <si>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</si>
  <si>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MACY02,OLLIIX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</si>
  <si>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</si>
  <si>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</si>
  <si>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</si>
  <si>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</si>
  <si>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</si>
  <si>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</si>
  <si>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</si>
  <si>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NS11-3253</t>
  </si>
  <si>
    <t>5/22/2019</t>
  </si>
  <si>
    <t>10/3/2018</t>
  </si>
  <si>
    <t>11/27/2018</t>
  </si>
  <si>
    <t>6/1/2022</t>
  </si>
  <si>
    <t>9/30/2020</t>
  </si>
  <si>
    <t>3/2/2020</t>
  </si>
  <si>
    <t>3/3/2020</t>
  </si>
  <si>
    <t>8/29/2019</t>
  </si>
  <si>
    <t>6/29/2020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</si>
  <si>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</si>
  <si>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</si>
  <si>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</si>
  <si>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</si>
  <si>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</si>
  <si>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</si>
  <si>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</si>
  <si>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</si>
  <si>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</si>
  <si>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</si>
  <si>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</si>
  <si>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Close-out</t>
  </si>
  <si>
    <t>11/30/2021</t>
  </si>
  <si>
    <t>2/2/2022</t>
  </si>
  <si>
    <t>5/6/2022</t>
  </si>
  <si>
    <t>7/19/2022</t>
  </si>
  <si>
    <t>3/31/2022</t>
  </si>
  <si>
    <t>3/14/2022</t>
  </si>
  <si>
    <t>10/26/2022</t>
  </si>
  <si>
    <t>NS11-3657</t>
  </si>
  <si>
    <t>4/27/2022</t>
  </si>
  <si>
    <t>12/23/2021</t>
  </si>
  <si>
    <t>9/28/2023</t>
  </si>
  <si>
    <t>2/24/2022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</si>
  <si>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</si>
  <si>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</si>
  <si>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</si>
  <si>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</si>
  <si>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</si>
  <si>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</si>
  <si>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AMAZON,JCPENNEY01,KOHLDSN,MACY02,OLLIIX,OVERSTOCK01</t>
  </si>
  <si>
    <t>12/27/2018</t>
  </si>
  <si>
    <t>12/14/2018</t>
  </si>
  <si>
    <t>3/8/2020</t>
  </si>
  <si>
    <t>11/12/2024</t>
  </si>
  <si>
    <t>11/5/2018</t>
  </si>
  <si>
    <t>9/18/2019</t>
  </si>
  <si>
    <t>NS30-3254</t>
  </si>
  <si>
    <t>PP000991</t>
  </si>
  <si>
    <t>1/11/2019</t>
  </si>
  <si>
    <t>5/28/2019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</si>
  <si>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</si>
  <si>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</si>
  <si>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</si>
  <si>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</si>
  <si>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</si>
  <si>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</si>
  <si>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</si>
  <si>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</si>
  <si>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12/28/2018</t>
  </si>
  <si>
    <t>10/12/2018</t>
  </si>
  <si>
    <t>12/14/2022</t>
  </si>
  <si>
    <t>4/29/2020</t>
  </si>
  <si>
    <t>4/30/2019</t>
  </si>
  <si>
    <t>NS30-1826A</t>
  </si>
  <si>
    <t>Square Pillow</t>
  </si>
  <si>
    <t>18x18"</t>
  </si>
  <si>
    <t>Red</t>
  </si>
  <si>
    <t>PF002591</t>
  </si>
  <si>
    <t>AMAZON,AMAZONDS,CSNSTORES,MACY02,OLLIIX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</si>
  <si>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</si>
  <si>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</si>
  <si>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</si>
  <si>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</si>
  <si>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</si>
  <si>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</si>
  <si>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</si>
  <si>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</si>
  <si>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</si>
  <si>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</si>
  <si>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</si>
  <si>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</si>
  <si>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</si>
  <si>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</si>
  <si>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</si>
  <si>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</si>
  <si>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</si>
  <si>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</si>
  <si>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6/18/2015</t>
  </si>
  <si>
    <t>12/18/2017</t>
  </si>
  <si>
    <t>11/27/2015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</si>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</sst>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260</v>
      </c>
      <c r="AA6" s="4">
        <f>=ROUNDDOWN(43.3333333333333,0)</f>
      </c>
      <c r="AB6" s="5">
        <v>6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5</v>
      </c>
      <c r="AQ6" s="8">
        <v>460.49</v>
      </c>
      <c r="AR6" s="4">
        <v>3</v>
      </c>
      <c r="AS6" s="8">
        <v>263.01</v>
      </c>
      <c r="AT6" s="7">
        <v>0.6667</v>
      </c>
      <c r="AU6" s="7">
        <v>0.7508</v>
      </c>
      <c r="AV6" s="4">
        <v>19</v>
      </c>
      <c r="AW6" s="8">
        <v>1876.57</v>
      </c>
      <c r="AX6" s="4">
        <v>9</v>
      </c>
      <c r="AY6" s="8">
        <v>860.32</v>
      </c>
      <c r="AZ6" s="7">
        <v>1.1111</v>
      </c>
      <c r="BA6" s="7">
        <v>1.1812</v>
      </c>
      <c r="BB6" s="7">
        <v>0.2454</v>
      </c>
      <c r="BC6" s="4">
        <v>34</v>
      </c>
      <c r="BD6" s="8">
        <v>3351.1</v>
      </c>
      <c r="BE6" s="4">
        <v>26</v>
      </c>
      <c r="BF6" s="8">
        <v>2510.63</v>
      </c>
      <c r="BG6" s="7">
        <v>0.3077</v>
      </c>
      <c r="BH6" s="7">
        <v>0.3348</v>
      </c>
      <c r="BI6" s="7">
        <v>0.56</v>
      </c>
      <c r="BJ6" s="4">
        <v>5</v>
      </c>
      <c r="BK6" s="8">
        <v>460.49</v>
      </c>
      <c r="BL6" s="2" t="s">
        <v>155</v>
      </c>
      <c r="BM6" s="7">
        <v>1</v>
      </c>
      <c r="BN6" s="7">
        <v>1</v>
      </c>
      <c r="BO6" s="4">
        <v>3</v>
      </c>
      <c r="BP6" s="8">
        <v>273.6</v>
      </c>
      <c r="BQ6" s="4"/>
      <c r="BR6" s="8"/>
      <c r="BS6" s="7"/>
      <c r="BT6" s="7"/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/>
      <c r="CD6" s="8"/>
      <c r="CE6" s="7"/>
      <c r="CF6" s="7"/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/>
      <c r="CN6" s="8"/>
      <c r="CO6" s="4">
        <v>3</v>
      </c>
      <c r="CP6" s="8">
        <v>263.01</v>
      </c>
      <c r="CQ6" s="7">
        <v>-1</v>
      </c>
      <c r="CR6" s="7">
        <v>-1</v>
      </c>
      <c r="CS6" s="2" t="s">
        <v>156</v>
      </c>
      <c r="CT6" s="2" t="s">
        <v>143</v>
      </c>
      <c r="CU6" s="2" t="s">
        <v>157</v>
      </c>
      <c r="CV6" s="2" t="s">
        <v>162</v>
      </c>
      <c r="CW6" s="2" t="s">
        <v>159</v>
      </c>
      <c r="CX6" s="2" t="s">
        <v>146</v>
      </c>
      <c r="CY6" s="4">
        <v>1</v>
      </c>
      <c r="CZ6" s="8">
        <v>93.13</v>
      </c>
      <c r="DA6" s="4"/>
      <c r="DB6" s="8"/>
      <c r="DC6" s="7"/>
      <c r="DD6" s="7"/>
      <c r="DE6" s="2" t="s">
        <v>156</v>
      </c>
      <c r="DF6" s="2" t="s">
        <v>143</v>
      </c>
      <c r="DG6" s="2" t="s">
        <v>157</v>
      </c>
      <c r="DH6" s="2" t="s">
        <v>163</v>
      </c>
      <c r="DI6" s="2" t="s">
        <v>159</v>
      </c>
      <c r="DJ6" s="2" t="s">
        <v>146</v>
      </c>
      <c r="DK6" s="4"/>
      <c r="DL6" s="8"/>
      <c r="DM6" s="4"/>
      <c r="DN6" s="8"/>
      <c r="DO6" s="7"/>
      <c r="DP6" s="7"/>
      <c r="DQ6" s="2" t="s">
        <v>156</v>
      </c>
      <c r="DR6" s="2" t="s">
        <v>143</v>
      </c>
      <c r="DS6" s="2" t="s">
        <v>164</v>
      </c>
      <c r="DT6" s="2" t="s">
        <v>165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166</v>
      </c>
      <c r="ED6" s="2" t="s">
        <v>167</v>
      </c>
      <c r="EE6" s="2" t="s">
        <v>146</v>
      </c>
      <c r="EF6" s="2" t="s">
        <v>168</v>
      </c>
      <c r="EG6" s="2" t="s">
        <v>159</v>
      </c>
      <c r="EH6" s="2" t="s">
        <v>146</v>
      </c>
      <c r="EI6" s="4">
        <v>1</v>
      </c>
      <c r="EJ6" s="8">
        <v>93.76</v>
      </c>
      <c r="EK6" s="4"/>
      <c r="EL6" s="8"/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156</v>
      </c>
      <c r="GX6" s="2" t="s">
        <v>143</v>
      </c>
      <c r="GY6" s="2" t="s">
        <v>179</v>
      </c>
      <c r="GZ6" s="2" t="s">
        <v>146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180</v>
      </c>
      <c r="HY6" s="2" t="s">
        <v>159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156</v>
      </c>
      <c r="IT6" s="2" t="s">
        <v>143</v>
      </c>
      <c r="IU6" s="2" t="s">
        <v>181</v>
      </c>
      <c r="IV6" s="2" t="s">
        <v>182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143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167</v>
      </c>
      <c r="JS6" s="2" t="s">
        <v>184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185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167</v>
      </c>
      <c r="MA6" s="2" t="s">
        <v>186</v>
      </c>
      <c r="MB6" s="2" t="s">
        <v>187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167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167</v>
      </c>
      <c r="NW6" s="2" t="s">
        <v>188</v>
      </c>
      <c r="NX6" s="2" t="s">
        <v>189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190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167</v>
      </c>
      <c r="PG6" s="2" t="s">
        <v>191</v>
      </c>
      <c r="PH6" s="2" t="s">
        <v>192</v>
      </c>
      <c r="PI6" s="2" t="s">
        <v>159</v>
      </c>
      <c r="PJ6" s="2" t="s">
        <v>146</v>
      </c>
      <c r="PK6" s="4"/>
      <c r="PL6" s="4">
        <v>16</v>
      </c>
      <c r="PM6" s="4"/>
      <c r="PN6" s="4">
        <v>244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194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179</v>
      </c>
      <c r="AA7" s="4">
        <f>=ROUNDDOWN(22.9487179487179,0)</f>
      </c>
      <c r="AB7" s="5">
        <v>7.8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14</v>
      </c>
      <c r="AQ7" s="8">
        <v>1416.08</v>
      </c>
      <c r="AR7" s="4">
        <v>6</v>
      </c>
      <c r="AS7" s="8">
        <v>597.31</v>
      </c>
      <c r="AT7" s="7">
        <v>1.3333</v>
      </c>
      <c r="AU7" s="7">
        <v>1.3708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0.7546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14</v>
      </c>
      <c r="BK7" s="8">
        <v>1416.08</v>
      </c>
      <c r="BL7" s="2" t="s">
        <v>195</v>
      </c>
      <c r="BM7" s="7">
        <v>1</v>
      </c>
      <c r="BN7" s="7">
        <v>1</v>
      </c>
      <c r="BO7" s="4">
        <v>5</v>
      </c>
      <c r="BP7" s="8">
        <v>504</v>
      </c>
      <c r="BQ7" s="4">
        <v>2</v>
      </c>
      <c r="BR7" s="8">
        <v>201.6</v>
      </c>
      <c r="BS7" s="7">
        <v>1.5</v>
      </c>
      <c r="BT7" s="7">
        <v>1.5</v>
      </c>
      <c r="BU7" s="2" t="s">
        <v>156</v>
      </c>
      <c r="BV7" s="2" t="s">
        <v>143</v>
      </c>
      <c r="BW7" s="2" t="s">
        <v>157</v>
      </c>
      <c r="BX7" s="2" t="s">
        <v>196</v>
      </c>
      <c r="BY7" s="2" t="s">
        <v>159</v>
      </c>
      <c r="BZ7" s="2" t="s">
        <v>146</v>
      </c>
      <c r="CA7" s="4">
        <v>1</v>
      </c>
      <c r="CB7" s="8">
        <v>97.65</v>
      </c>
      <c r="CC7" s="4"/>
      <c r="CD7" s="8"/>
      <c r="CE7" s="7"/>
      <c r="CF7" s="7"/>
      <c r="CG7" s="2" t="s">
        <v>156</v>
      </c>
      <c r="CH7" s="2" t="s">
        <v>143</v>
      </c>
      <c r="CI7" s="2" t="s">
        <v>160</v>
      </c>
      <c r="CJ7" s="2" t="s">
        <v>197</v>
      </c>
      <c r="CK7" s="2" t="s">
        <v>159</v>
      </c>
      <c r="CL7" s="2" t="s">
        <v>146</v>
      </c>
      <c r="CM7" s="4">
        <v>2</v>
      </c>
      <c r="CN7" s="8">
        <v>180.21</v>
      </c>
      <c r="CO7" s="4">
        <v>3</v>
      </c>
      <c r="CP7" s="8">
        <v>292.23</v>
      </c>
      <c r="CQ7" s="7">
        <v>-0.3333</v>
      </c>
      <c r="CR7" s="7">
        <v>-0.3833</v>
      </c>
      <c r="CS7" s="2" t="s">
        <v>156</v>
      </c>
      <c r="CT7" s="2" t="s">
        <v>143</v>
      </c>
      <c r="CU7" s="2" t="s">
        <v>157</v>
      </c>
      <c r="CV7" s="2" t="s">
        <v>198</v>
      </c>
      <c r="CW7" s="2" t="s">
        <v>159</v>
      </c>
      <c r="CX7" s="2" t="s">
        <v>146</v>
      </c>
      <c r="CY7" s="4"/>
      <c r="CZ7" s="8"/>
      <c r="DA7" s="4">
        <v>1</v>
      </c>
      <c r="DB7" s="8">
        <v>103.48</v>
      </c>
      <c r="DC7" s="7">
        <v>-1</v>
      </c>
      <c r="DD7" s="7">
        <v>-1</v>
      </c>
      <c r="DE7" s="2" t="s">
        <v>156</v>
      </c>
      <c r="DF7" s="2" t="s">
        <v>143</v>
      </c>
      <c r="DG7" s="2" t="s">
        <v>157</v>
      </c>
      <c r="DH7" s="2" t="s">
        <v>199</v>
      </c>
      <c r="DI7" s="2" t="s">
        <v>159</v>
      </c>
      <c r="DJ7" s="2" t="s">
        <v>146</v>
      </c>
      <c r="DK7" s="4">
        <v>2</v>
      </c>
      <c r="DL7" s="8">
        <v>217.64</v>
      </c>
      <c r="DM7" s="4"/>
      <c r="DN7" s="8"/>
      <c r="DO7" s="7"/>
      <c r="DP7" s="7"/>
      <c r="DQ7" s="2" t="s">
        <v>156</v>
      </c>
      <c r="DR7" s="2" t="s">
        <v>143</v>
      </c>
      <c r="DS7" s="2" t="s">
        <v>164</v>
      </c>
      <c r="DT7" s="2" t="s">
        <v>200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166</v>
      </c>
      <c r="ED7" s="2" t="s">
        <v>167</v>
      </c>
      <c r="EE7" s="2" t="s">
        <v>146</v>
      </c>
      <c r="EF7" s="2" t="s">
        <v>201</v>
      </c>
      <c r="EG7" s="2" t="s">
        <v>159</v>
      </c>
      <c r="EH7" s="2" t="s">
        <v>146</v>
      </c>
      <c r="EI7" s="4">
        <v>2</v>
      </c>
      <c r="EJ7" s="8">
        <v>207.26</v>
      </c>
      <c r="EK7" s="4"/>
      <c r="EL7" s="8"/>
      <c r="EM7" s="7"/>
      <c r="EN7" s="7"/>
      <c r="EO7" s="2" t="s">
        <v>156</v>
      </c>
      <c r="EP7" s="2" t="s">
        <v>143</v>
      </c>
      <c r="EQ7" s="2" t="s">
        <v>169</v>
      </c>
      <c r="ER7" s="2" t="s">
        <v>202</v>
      </c>
      <c r="ES7" s="2" t="s">
        <v>159</v>
      </c>
      <c r="ET7" s="2" t="s">
        <v>146</v>
      </c>
      <c r="EU7" s="4">
        <v>1</v>
      </c>
      <c r="EV7" s="8">
        <v>105.68</v>
      </c>
      <c r="EW7" s="4"/>
      <c r="EX7" s="8"/>
      <c r="EY7" s="7"/>
      <c r="EZ7" s="7"/>
      <c r="FA7" s="2" t="s">
        <v>156</v>
      </c>
      <c r="FB7" s="2" t="s">
        <v>143</v>
      </c>
      <c r="FC7" s="2" t="s">
        <v>203</v>
      </c>
      <c r="FD7" s="2" t="s">
        <v>204</v>
      </c>
      <c r="FE7" s="2" t="s">
        <v>159</v>
      </c>
      <c r="FF7" s="2" t="s">
        <v>146</v>
      </c>
      <c r="FG7" s="4">
        <v>1</v>
      </c>
      <c r="FH7" s="8">
        <v>103.64</v>
      </c>
      <c r="FI7" s="4"/>
      <c r="FJ7" s="8"/>
      <c r="FK7" s="7"/>
      <c r="FL7" s="7"/>
      <c r="FM7" s="2" t="s">
        <v>156</v>
      </c>
      <c r="FN7" s="2" t="s">
        <v>143</v>
      </c>
      <c r="FO7" s="2" t="s">
        <v>205</v>
      </c>
      <c r="FP7" s="2" t="s">
        <v>206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207</v>
      </c>
      <c r="GB7" s="2" t="s">
        <v>176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156</v>
      </c>
      <c r="GL7" s="2" t="s">
        <v>143</v>
      </c>
      <c r="GM7" s="2" t="s">
        <v>177</v>
      </c>
      <c r="GN7" s="2" t="s">
        <v>208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156</v>
      </c>
      <c r="GX7" s="2" t="s">
        <v>143</v>
      </c>
      <c r="GY7" s="2" t="s">
        <v>179</v>
      </c>
      <c r="GZ7" s="2" t="s">
        <v>146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209</v>
      </c>
      <c r="HY7" s="2" t="s">
        <v>159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156</v>
      </c>
      <c r="IT7" s="2" t="s">
        <v>143</v>
      </c>
      <c r="IU7" s="2" t="s">
        <v>181</v>
      </c>
      <c r="IV7" s="2" t="s">
        <v>210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143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167</v>
      </c>
      <c r="JS7" s="2" t="s">
        <v>184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185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167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167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167</v>
      </c>
      <c r="NW7" s="2" t="s">
        <v>188</v>
      </c>
      <c r="NX7" s="2" t="s">
        <v>211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190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167</v>
      </c>
      <c r="PG7" s="2" t="s">
        <v>212</v>
      </c>
      <c r="PH7" s="2" t="s">
        <v>213</v>
      </c>
      <c r="PI7" s="2" t="s">
        <v>159</v>
      </c>
      <c r="PJ7" s="2" t="s">
        <v>146</v>
      </c>
      <c r="PK7" s="4">
        <v>41</v>
      </c>
      <c r="PL7" s="4">
        <v>2</v>
      </c>
      <c r="PM7" s="4"/>
      <c r="PN7" s="4">
        <v>136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216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121</v>
      </c>
      <c r="AA8" s="4">
        <f>=ROUNDDOWN(19.2063492063492,0)</f>
      </c>
      <c r="AB8" s="5">
        <v>6.3</v>
      </c>
      <c r="AC8" s="2" t="s">
        <v>217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5</v>
      </c>
      <c r="AQ8" s="8">
        <v>471.88</v>
      </c>
      <c r="AR8" s="4">
        <v>8</v>
      </c>
      <c r="AS8" s="8">
        <v>734.48</v>
      </c>
      <c r="AT8" s="7">
        <v>-0.375</v>
      </c>
      <c r="AU8" s="7">
        <v>-0.3575</v>
      </c>
      <c r="AV8" s="4">
        <v>15</v>
      </c>
      <c r="AW8" s="8">
        <v>1474.53</v>
      </c>
      <c r="AX8" s="4">
        <v>17</v>
      </c>
      <c r="AY8" s="8">
        <v>1650.31</v>
      </c>
      <c r="AZ8" s="7">
        <v>-0.1176</v>
      </c>
      <c r="BA8" s="7">
        <v>-0.1065</v>
      </c>
      <c r="BB8" s="7">
        <v>0.32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0.44</v>
      </c>
      <c r="BJ8" s="4">
        <v>5</v>
      </c>
      <c r="BK8" s="8">
        <v>471.88</v>
      </c>
      <c r="BL8" s="2" t="s">
        <v>218</v>
      </c>
      <c r="BM8" s="7">
        <v>1</v>
      </c>
      <c r="BN8" s="7">
        <v>1</v>
      </c>
      <c r="BO8" s="4">
        <v>2</v>
      </c>
      <c r="BP8" s="8">
        <v>182.4</v>
      </c>
      <c r="BQ8" s="4">
        <v>5</v>
      </c>
      <c r="BR8" s="8">
        <v>456</v>
      </c>
      <c r="BS8" s="7">
        <v>-0.6</v>
      </c>
      <c r="BT8" s="7">
        <v>-0.6</v>
      </c>
      <c r="BU8" s="2" t="s">
        <v>156</v>
      </c>
      <c r="BV8" s="2" t="s">
        <v>143</v>
      </c>
      <c r="BW8" s="2" t="s">
        <v>157</v>
      </c>
      <c r="BX8" s="2" t="s">
        <v>219</v>
      </c>
      <c r="BY8" s="2" t="s">
        <v>159</v>
      </c>
      <c r="BZ8" s="2" t="s">
        <v>146</v>
      </c>
      <c r="CA8" s="4">
        <v>1</v>
      </c>
      <c r="CB8" s="8">
        <v>87.89</v>
      </c>
      <c r="CC8" s="4"/>
      <c r="CD8" s="8"/>
      <c r="CE8" s="7"/>
      <c r="CF8" s="7"/>
      <c r="CG8" s="2" t="s">
        <v>156</v>
      </c>
      <c r="CH8" s="2" t="s">
        <v>143</v>
      </c>
      <c r="CI8" s="2" t="s">
        <v>160</v>
      </c>
      <c r="CJ8" s="2" t="s">
        <v>220</v>
      </c>
      <c r="CK8" s="2" t="s">
        <v>159</v>
      </c>
      <c r="CL8" s="2" t="s">
        <v>146</v>
      </c>
      <c r="CM8" s="4"/>
      <c r="CN8" s="8"/>
      <c r="CO8" s="4">
        <v>2</v>
      </c>
      <c r="CP8" s="8">
        <v>175.34</v>
      </c>
      <c r="CQ8" s="7">
        <v>-1</v>
      </c>
      <c r="CR8" s="7">
        <v>-1</v>
      </c>
      <c r="CS8" s="2" t="s">
        <v>156</v>
      </c>
      <c r="CT8" s="2" t="s">
        <v>143</v>
      </c>
      <c r="CU8" s="2" t="s">
        <v>157</v>
      </c>
      <c r="CV8" s="2" t="s">
        <v>221</v>
      </c>
      <c r="CW8" s="2" t="s">
        <v>159</v>
      </c>
      <c r="CX8" s="2" t="s">
        <v>146</v>
      </c>
      <c r="CY8" s="4"/>
      <c r="CZ8" s="8"/>
      <c r="DA8" s="4"/>
      <c r="DB8" s="8"/>
      <c r="DC8" s="7"/>
      <c r="DD8" s="7"/>
      <c r="DE8" s="2" t="s">
        <v>156</v>
      </c>
      <c r="DF8" s="2" t="s">
        <v>143</v>
      </c>
      <c r="DG8" s="2" t="s">
        <v>157</v>
      </c>
      <c r="DH8" s="2" t="s">
        <v>222</v>
      </c>
      <c r="DI8" s="2" t="s">
        <v>159</v>
      </c>
      <c r="DJ8" s="2" t="s">
        <v>146</v>
      </c>
      <c r="DK8" s="4">
        <v>1</v>
      </c>
      <c r="DL8" s="8">
        <v>98.45</v>
      </c>
      <c r="DM8" s="4"/>
      <c r="DN8" s="8"/>
      <c r="DO8" s="7"/>
      <c r="DP8" s="7"/>
      <c r="DQ8" s="2" t="s">
        <v>156</v>
      </c>
      <c r="DR8" s="2" t="s">
        <v>143</v>
      </c>
      <c r="DS8" s="2" t="s">
        <v>164</v>
      </c>
      <c r="DT8" s="2" t="s">
        <v>223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166</v>
      </c>
      <c r="ED8" s="2" t="s">
        <v>167</v>
      </c>
      <c r="EE8" s="2" t="s">
        <v>146</v>
      </c>
      <c r="EF8" s="2" t="s">
        <v>168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224</v>
      </c>
      <c r="ER8" s="2" t="s">
        <v>225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171</v>
      </c>
      <c r="FD8" s="2" t="s">
        <v>226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227</v>
      </c>
      <c r="FP8" s="2" t="s">
        <v>228</v>
      </c>
      <c r="FQ8" s="2" t="s">
        <v>159</v>
      </c>
      <c r="FR8" s="2" t="s">
        <v>146</v>
      </c>
      <c r="FS8" s="4">
        <v>1</v>
      </c>
      <c r="FT8" s="8">
        <v>103.14</v>
      </c>
      <c r="FU8" s="4">
        <v>1</v>
      </c>
      <c r="FV8" s="8">
        <v>103.14</v>
      </c>
      <c r="FW8" s="7"/>
      <c r="FX8" s="7"/>
      <c r="FY8" s="2" t="s">
        <v>156</v>
      </c>
      <c r="FZ8" s="2" t="s">
        <v>143</v>
      </c>
      <c r="GA8" s="2" t="s">
        <v>207</v>
      </c>
      <c r="GB8" s="2" t="s">
        <v>229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230</v>
      </c>
      <c r="GN8" s="2" t="s">
        <v>231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232</v>
      </c>
      <c r="GX8" s="2" t="s">
        <v>143</v>
      </c>
      <c r="GY8" s="2" t="s">
        <v>146</v>
      </c>
      <c r="GZ8" s="2" t="s">
        <v>146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233</v>
      </c>
      <c r="HY8" s="2" t="s">
        <v>159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156</v>
      </c>
      <c r="IT8" s="2" t="s">
        <v>143</v>
      </c>
      <c r="IU8" s="2" t="s">
        <v>234</v>
      </c>
      <c r="IV8" s="2" t="s">
        <v>235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143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167</v>
      </c>
      <c r="JS8" s="2" t="s">
        <v>184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185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167</v>
      </c>
      <c r="MA8" s="2" t="s">
        <v>186</v>
      </c>
      <c r="MB8" s="2" t="s">
        <v>146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167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167</v>
      </c>
      <c r="NW8" s="2" t="s">
        <v>236</v>
      </c>
      <c r="NX8" s="2" t="s">
        <v>237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190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167</v>
      </c>
      <c r="PG8" s="2" t="s">
        <v>191</v>
      </c>
      <c r="PH8" s="2" t="s">
        <v>238</v>
      </c>
      <c r="PI8" s="2" t="s">
        <v>159</v>
      </c>
      <c r="PJ8" s="2" t="s">
        <v>146</v>
      </c>
      <c r="PK8" s="4">
        <v>32</v>
      </c>
      <c r="PL8" s="4">
        <v>89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239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216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53</v>
      </c>
      <c r="AA9" s="4">
        <f>=ROUNDDOWN(6.3855421686747,0)</f>
      </c>
      <c r="AB9" s="5">
        <v>8.3</v>
      </c>
      <c r="AC9" s="2" t="s">
        <v>217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10</v>
      </c>
      <c r="AQ9" s="8">
        <v>1002.65</v>
      </c>
      <c r="AR9" s="4">
        <v>9</v>
      </c>
      <c r="AS9" s="8">
        <v>915.83</v>
      </c>
      <c r="AT9" s="7">
        <v>0.1111</v>
      </c>
      <c r="AU9" s="7">
        <v>0.0948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0.68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10</v>
      </c>
      <c r="BK9" s="8">
        <v>1002.65</v>
      </c>
      <c r="BL9" s="2" t="s">
        <v>240</v>
      </c>
      <c r="BM9" s="7">
        <v>1</v>
      </c>
      <c r="BN9" s="7">
        <v>1</v>
      </c>
      <c r="BO9" s="4">
        <v>2</v>
      </c>
      <c r="BP9" s="8">
        <v>201.6</v>
      </c>
      <c r="BQ9" s="4"/>
      <c r="BR9" s="8"/>
      <c r="BS9" s="7"/>
      <c r="BT9" s="7"/>
      <c r="BU9" s="2" t="s">
        <v>156</v>
      </c>
      <c r="BV9" s="2" t="s">
        <v>143</v>
      </c>
      <c r="BW9" s="2" t="s">
        <v>157</v>
      </c>
      <c r="BX9" s="2" t="s">
        <v>219</v>
      </c>
      <c r="BY9" s="2" t="s">
        <v>159</v>
      </c>
      <c r="BZ9" s="2" t="s">
        <v>146</v>
      </c>
      <c r="CA9" s="4">
        <v>5</v>
      </c>
      <c r="CB9" s="8">
        <v>488.25</v>
      </c>
      <c r="CC9" s="4">
        <v>2</v>
      </c>
      <c r="CD9" s="8">
        <v>195.3</v>
      </c>
      <c r="CE9" s="7">
        <v>1.5</v>
      </c>
      <c r="CF9" s="7">
        <v>1.5</v>
      </c>
      <c r="CG9" s="2" t="s">
        <v>156</v>
      </c>
      <c r="CH9" s="2" t="s">
        <v>143</v>
      </c>
      <c r="CI9" s="2" t="s">
        <v>160</v>
      </c>
      <c r="CJ9" s="2" t="s">
        <v>241</v>
      </c>
      <c r="CK9" s="2" t="s">
        <v>159</v>
      </c>
      <c r="CL9" s="2" t="s">
        <v>146</v>
      </c>
      <c r="CM9" s="4">
        <v>1</v>
      </c>
      <c r="CN9" s="8">
        <v>97.41</v>
      </c>
      <c r="CO9" s="4">
        <v>2</v>
      </c>
      <c r="CP9" s="8">
        <v>185.08</v>
      </c>
      <c r="CQ9" s="7">
        <v>-0.5</v>
      </c>
      <c r="CR9" s="7">
        <v>-0.4737</v>
      </c>
      <c r="CS9" s="2" t="s">
        <v>156</v>
      </c>
      <c r="CT9" s="2" t="s">
        <v>143</v>
      </c>
      <c r="CU9" s="2" t="s">
        <v>157</v>
      </c>
      <c r="CV9" s="2" t="s">
        <v>242</v>
      </c>
      <c r="CW9" s="2" t="s">
        <v>159</v>
      </c>
      <c r="CX9" s="2" t="s">
        <v>146</v>
      </c>
      <c r="CY9" s="4">
        <v>1</v>
      </c>
      <c r="CZ9" s="8">
        <v>103.48</v>
      </c>
      <c r="DA9" s="4">
        <v>2</v>
      </c>
      <c r="DB9" s="8">
        <v>206.96</v>
      </c>
      <c r="DC9" s="7">
        <v>-0.5</v>
      </c>
      <c r="DD9" s="7">
        <v>-0.5</v>
      </c>
      <c r="DE9" s="2" t="s">
        <v>156</v>
      </c>
      <c r="DF9" s="2" t="s">
        <v>143</v>
      </c>
      <c r="DG9" s="2" t="s">
        <v>157</v>
      </c>
      <c r="DH9" s="2" t="s">
        <v>243</v>
      </c>
      <c r="DI9" s="2" t="s">
        <v>159</v>
      </c>
      <c r="DJ9" s="2" t="s">
        <v>146</v>
      </c>
      <c r="DK9" s="4"/>
      <c r="DL9" s="8"/>
      <c r="DM9" s="4"/>
      <c r="DN9" s="8"/>
      <c r="DO9" s="7"/>
      <c r="DP9" s="7"/>
      <c r="DQ9" s="2" t="s">
        <v>156</v>
      </c>
      <c r="DR9" s="2" t="s">
        <v>143</v>
      </c>
      <c r="DS9" s="2" t="s">
        <v>164</v>
      </c>
      <c r="DT9" s="2" t="s">
        <v>244</v>
      </c>
      <c r="DU9" s="2" t="s">
        <v>159</v>
      </c>
      <c r="DV9" s="2" t="s">
        <v>146</v>
      </c>
      <c r="DW9" s="4"/>
      <c r="DX9" s="8"/>
      <c r="DY9" s="4"/>
      <c r="DZ9" s="8"/>
      <c r="EA9" s="7"/>
      <c r="EB9" s="7"/>
      <c r="EC9" s="2" t="s">
        <v>166</v>
      </c>
      <c r="ED9" s="2" t="s">
        <v>167</v>
      </c>
      <c r="EE9" s="2" t="s">
        <v>146</v>
      </c>
      <c r="EF9" s="2" t="s">
        <v>245</v>
      </c>
      <c r="EG9" s="2" t="s">
        <v>159</v>
      </c>
      <c r="EH9" s="2" t="s">
        <v>146</v>
      </c>
      <c r="EI9" s="4">
        <v>1</v>
      </c>
      <c r="EJ9" s="8">
        <v>111.91</v>
      </c>
      <c r="EK9" s="4">
        <v>1</v>
      </c>
      <c r="EL9" s="8">
        <v>108.81</v>
      </c>
      <c r="EM9" s="7"/>
      <c r="EN9" s="7">
        <v>0.0285</v>
      </c>
      <c r="EO9" s="2" t="s">
        <v>156</v>
      </c>
      <c r="EP9" s="2" t="s">
        <v>143</v>
      </c>
      <c r="EQ9" s="2" t="s">
        <v>224</v>
      </c>
      <c r="ER9" s="2" t="s">
        <v>196</v>
      </c>
      <c r="ES9" s="2" t="s">
        <v>159</v>
      </c>
      <c r="ET9" s="2" t="s">
        <v>146</v>
      </c>
      <c r="EU9" s="4"/>
      <c r="EV9" s="8"/>
      <c r="EW9" s="4">
        <v>1</v>
      </c>
      <c r="EX9" s="8">
        <v>105.68</v>
      </c>
      <c r="EY9" s="7">
        <v>-1</v>
      </c>
      <c r="EZ9" s="7">
        <v>-1</v>
      </c>
      <c r="FA9" s="2" t="s">
        <v>156</v>
      </c>
      <c r="FB9" s="2" t="s">
        <v>143</v>
      </c>
      <c r="FC9" s="2" t="s">
        <v>171</v>
      </c>
      <c r="FD9" s="2" t="s">
        <v>246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173</v>
      </c>
      <c r="FP9" s="2" t="s">
        <v>247</v>
      </c>
      <c r="FQ9" s="2" t="s">
        <v>159</v>
      </c>
      <c r="FR9" s="2" t="s">
        <v>146</v>
      </c>
      <c r="FS9" s="4"/>
      <c r="FT9" s="8"/>
      <c r="FU9" s="4">
        <v>1</v>
      </c>
      <c r="FV9" s="8">
        <v>114</v>
      </c>
      <c r="FW9" s="7">
        <v>-1</v>
      </c>
      <c r="FX9" s="7">
        <v>-1</v>
      </c>
      <c r="FY9" s="2" t="s">
        <v>156</v>
      </c>
      <c r="FZ9" s="2" t="s">
        <v>143</v>
      </c>
      <c r="GA9" s="2" t="s">
        <v>207</v>
      </c>
      <c r="GB9" s="2" t="s">
        <v>248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232</v>
      </c>
      <c r="GL9" s="2" t="s">
        <v>143</v>
      </c>
      <c r="GM9" s="2" t="s">
        <v>146</v>
      </c>
      <c r="GN9" s="2" t="s">
        <v>146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232</v>
      </c>
      <c r="GX9" s="2" t="s">
        <v>143</v>
      </c>
      <c r="GY9" s="2" t="s">
        <v>146</v>
      </c>
      <c r="GZ9" s="2" t="s">
        <v>146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156</v>
      </c>
      <c r="HV9" s="2" t="s">
        <v>143</v>
      </c>
      <c r="HW9" s="2" t="s">
        <v>146</v>
      </c>
      <c r="HX9" s="2" t="s">
        <v>249</v>
      </c>
      <c r="HY9" s="2" t="s">
        <v>159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156</v>
      </c>
      <c r="IT9" s="2" t="s">
        <v>143</v>
      </c>
      <c r="IU9" s="2" t="s">
        <v>234</v>
      </c>
      <c r="IV9" s="2" t="s">
        <v>199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143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167</v>
      </c>
      <c r="JS9" s="2" t="s">
        <v>184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185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167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167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167</v>
      </c>
      <c r="NW9" s="2" t="s">
        <v>236</v>
      </c>
      <c r="NX9" s="2" t="s">
        <v>250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190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167</v>
      </c>
      <c r="PG9" s="2" t="s">
        <v>191</v>
      </c>
      <c r="PH9" s="2" t="s">
        <v>251</v>
      </c>
      <c r="PI9" s="2" t="s">
        <v>159</v>
      </c>
      <c r="PJ9" s="2" t="s">
        <v>146</v>
      </c>
      <c r="PK9" s="4">
        <v>53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>
        <v>63</v>
      </c>
      <c r="AA10" s="4">
        <f>=ROUNDDOWN(10.8620689655172,0)</f>
      </c>
      <c r="AB10" s="5">
        <v>5.8</v>
      </c>
      <c r="AC10" s="2" t="s">
        <v>259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9</v>
      </c>
      <c r="AQ10" s="8">
        <v>815.42</v>
      </c>
      <c r="AR10" s="4">
        <v>3</v>
      </c>
      <c r="AS10" s="8">
        <v>275.56</v>
      </c>
      <c r="AT10" s="7">
        <v>2</v>
      </c>
      <c r="AU10" s="7">
        <v>1.9591</v>
      </c>
      <c r="AV10" s="4">
        <v>15</v>
      </c>
      <c r="AW10" s="8">
        <v>1405.1</v>
      </c>
      <c r="AX10" s="4">
        <v>9</v>
      </c>
      <c r="AY10" s="8">
        <v>850.57</v>
      </c>
      <c r="AZ10" s="7">
        <v>0.6667</v>
      </c>
      <c r="BA10" s="7">
        <v>0.652</v>
      </c>
      <c r="BB10" s="7">
        <v>0.5803</v>
      </c>
      <c r="BC10" s="4">
        <v>15</v>
      </c>
      <c r="BD10" s="8">
        <v>1405.1</v>
      </c>
      <c r="BE10" s="4">
        <v>9</v>
      </c>
      <c r="BF10" s="8">
        <v>850.57</v>
      </c>
      <c r="BG10" s="7">
        <v>0.6667</v>
      </c>
      <c r="BH10" s="7">
        <v>0.652</v>
      </c>
      <c r="BI10" s="7">
        <v>1</v>
      </c>
      <c r="BJ10" s="4">
        <v>9</v>
      </c>
      <c r="BK10" s="8">
        <v>815.42</v>
      </c>
      <c r="BL10" s="2" t="s">
        <v>260</v>
      </c>
      <c r="BM10" s="7">
        <v>1</v>
      </c>
      <c r="BN10" s="7">
        <v>1</v>
      </c>
      <c r="BO10" s="4">
        <v>3</v>
      </c>
      <c r="BP10" s="8">
        <v>267.9</v>
      </c>
      <c r="BQ10" s="4">
        <v>1</v>
      </c>
      <c r="BR10" s="8">
        <v>89.3</v>
      </c>
      <c r="BS10" s="7">
        <v>2</v>
      </c>
      <c r="BT10" s="7">
        <v>2</v>
      </c>
      <c r="BU10" s="2" t="s">
        <v>156</v>
      </c>
      <c r="BV10" s="2" t="s">
        <v>143</v>
      </c>
      <c r="BW10" s="2" t="s">
        <v>258</v>
      </c>
      <c r="BX10" s="2" t="s">
        <v>219</v>
      </c>
      <c r="BY10" s="2" t="s">
        <v>159</v>
      </c>
      <c r="BZ10" s="2" t="s">
        <v>146</v>
      </c>
      <c r="CA10" s="4">
        <v>3</v>
      </c>
      <c r="CB10" s="8">
        <v>263.67</v>
      </c>
      <c r="CC10" s="4"/>
      <c r="CD10" s="8"/>
      <c r="CE10" s="7"/>
      <c r="CF10" s="7"/>
      <c r="CG10" s="2" t="s">
        <v>156</v>
      </c>
      <c r="CH10" s="2" t="s">
        <v>143</v>
      </c>
      <c r="CI10" s="2" t="s">
        <v>160</v>
      </c>
      <c r="CJ10" s="2" t="s">
        <v>220</v>
      </c>
      <c r="CK10" s="2" t="s">
        <v>159</v>
      </c>
      <c r="CL10" s="2" t="s">
        <v>146</v>
      </c>
      <c r="CM10" s="4"/>
      <c r="CN10" s="8"/>
      <c r="CO10" s="4"/>
      <c r="CP10" s="8"/>
      <c r="CQ10" s="7"/>
      <c r="CR10" s="7"/>
      <c r="CS10" s="2" t="s">
        <v>156</v>
      </c>
      <c r="CT10" s="2" t="s">
        <v>143</v>
      </c>
      <c r="CU10" s="2" t="s">
        <v>261</v>
      </c>
      <c r="CV10" s="2" t="s">
        <v>198</v>
      </c>
      <c r="CW10" s="2" t="s">
        <v>159</v>
      </c>
      <c r="CX10" s="2" t="s">
        <v>146</v>
      </c>
      <c r="CY10" s="4">
        <v>1</v>
      </c>
      <c r="CZ10" s="8">
        <v>93.13</v>
      </c>
      <c r="DA10" s="4">
        <v>2</v>
      </c>
      <c r="DB10" s="8">
        <v>186.26</v>
      </c>
      <c r="DC10" s="7">
        <v>-0.5</v>
      </c>
      <c r="DD10" s="7">
        <v>-0.5</v>
      </c>
      <c r="DE10" s="2" t="s">
        <v>156</v>
      </c>
      <c r="DF10" s="2" t="s">
        <v>143</v>
      </c>
      <c r="DG10" s="2" t="s">
        <v>262</v>
      </c>
      <c r="DH10" s="2" t="s">
        <v>219</v>
      </c>
      <c r="DI10" s="2" t="s">
        <v>159</v>
      </c>
      <c r="DJ10" s="2" t="s">
        <v>146</v>
      </c>
      <c r="DK10" s="4">
        <v>1</v>
      </c>
      <c r="DL10" s="8">
        <v>90.58</v>
      </c>
      <c r="DM10" s="4"/>
      <c r="DN10" s="8"/>
      <c r="DO10" s="7"/>
      <c r="DP10" s="7"/>
      <c r="DQ10" s="2" t="s">
        <v>156</v>
      </c>
      <c r="DR10" s="2" t="s">
        <v>143</v>
      </c>
      <c r="DS10" s="2" t="s">
        <v>263</v>
      </c>
      <c r="DT10" s="2" t="s">
        <v>219</v>
      </c>
      <c r="DU10" s="2" t="s">
        <v>159</v>
      </c>
      <c r="DV10" s="2" t="s">
        <v>146</v>
      </c>
      <c r="DW10" s="4">
        <v>1</v>
      </c>
      <c r="DX10" s="8">
        <v>100.14</v>
      </c>
      <c r="DY10" s="4"/>
      <c r="DZ10" s="8"/>
      <c r="EA10" s="7"/>
      <c r="EB10" s="7"/>
      <c r="EC10" s="2" t="s">
        <v>156</v>
      </c>
      <c r="ED10" s="2" t="s">
        <v>143</v>
      </c>
      <c r="EE10" s="2" t="s">
        <v>146</v>
      </c>
      <c r="EF10" s="2" t="s">
        <v>264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156</v>
      </c>
      <c r="EP10" s="2" t="s">
        <v>143</v>
      </c>
      <c r="EQ10" s="2" t="s">
        <v>224</v>
      </c>
      <c r="ER10" s="2" t="s">
        <v>265</v>
      </c>
      <c r="ES10" s="2" t="s">
        <v>159</v>
      </c>
      <c r="ET10" s="2" t="s">
        <v>146</v>
      </c>
      <c r="EU10" s="4"/>
      <c r="EV10" s="8"/>
      <c r="EW10" s="4"/>
      <c r="EX10" s="8"/>
      <c r="EY10" s="7"/>
      <c r="EZ10" s="7"/>
      <c r="FA10" s="2" t="s">
        <v>156</v>
      </c>
      <c r="FB10" s="2" t="s">
        <v>143</v>
      </c>
      <c r="FC10" s="2" t="s">
        <v>171</v>
      </c>
      <c r="FD10" s="2" t="s">
        <v>176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156</v>
      </c>
      <c r="FN10" s="2" t="s">
        <v>143</v>
      </c>
      <c r="FO10" s="2" t="s">
        <v>173</v>
      </c>
      <c r="FP10" s="2" t="s">
        <v>266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207</v>
      </c>
      <c r="GB10" s="2" t="s">
        <v>267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232</v>
      </c>
      <c r="GL10" s="2" t="s">
        <v>143</v>
      </c>
      <c r="GM10" s="2" t="s">
        <v>146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268</v>
      </c>
      <c r="GZ10" s="2" t="s">
        <v>146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156</v>
      </c>
      <c r="HV10" s="2" t="s">
        <v>143</v>
      </c>
      <c r="HW10" s="2" t="s">
        <v>146</v>
      </c>
      <c r="HX10" s="2" t="s">
        <v>269</v>
      </c>
      <c r="HY10" s="2" t="s">
        <v>159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156</v>
      </c>
      <c r="IT10" s="2" t="s">
        <v>143</v>
      </c>
      <c r="IU10" s="2" t="s">
        <v>181</v>
      </c>
      <c r="IV10" s="2" t="s">
        <v>219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143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167</v>
      </c>
      <c r="JS10" s="2" t="s">
        <v>184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270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167</v>
      </c>
      <c r="MA10" s="2" t="s">
        <v>271</v>
      </c>
      <c r="MB10" s="2" t="s">
        <v>272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273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167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167</v>
      </c>
      <c r="NW10" s="2" t="s">
        <v>274</v>
      </c>
      <c r="NX10" s="2" t="s">
        <v>275</v>
      </c>
      <c r="NY10" s="2" t="s">
        <v>159</v>
      </c>
      <c r="NZ10" s="2" t="s">
        <v>146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190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167</v>
      </c>
      <c r="PG10" s="2" t="s">
        <v>191</v>
      </c>
      <c r="PH10" s="2" t="s">
        <v>276</v>
      </c>
      <c r="PI10" s="2" t="s">
        <v>159</v>
      </c>
      <c r="PJ10" s="2" t="s">
        <v>146</v>
      </c>
      <c r="PK10" s="4">
        <v>63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80</v>
      </c>
      <c r="PZ10" s="4"/>
      <c r="QA10" s="4"/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>
        <v>57</v>
      </c>
      <c r="AA11" s="4">
        <f>=ROUNDDOWN(9.34426229508197,0)</f>
      </c>
      <c r="AB11" s="5">
        <v>6.1</v>
      </c>
      <c r="AC11" s="2" t="s">
        <v>259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6</v>
      </c>
      <c r="AQ11" s="8">
        <v>589.68</v>
      </c>
      <c r="AR11" s="4">
        <v>6</v>
      </c>
      <c r="AS11" s="8">
        <v>575.01</v>
      </c>
      <c r="AT11" s="7"/>
      <c r="AU11" s="7">
        <v>0.0255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0.4197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6</v>
      </c>
      <c r="BK11" s="8">
        <v>589.68</v>
      </c>
      <c r="BL11" s="2" t="s">
        <v>279</v>
      </c>
      <c r="BM11" s="7">
        <v>1</v>
      </c>
      <c r="BN11" s="7">
        <v>1</v>
      </c>
      <c r="BO11" s="4">
        <v>2</v>
      </c>
      <c r="BP11" s="8">
        <v>197.4</v>
      </c>
      <c r="BQ11" s="4">
        <v>4</v>
      </c>
      <c r="BR11" s="8">
        <v>394.8</v>
      </c>
      <c r="BS11" s="7">
        <v>-0.5</v>
      </c>
      <c r="BT11" s="7">
        <v>-0.5</v>
      </c>
      <c r="BU11" s="2" t="s">
        <v>156</v>
      </c>
      <c r="BV11" s="2" t="s">
        <v>143</v>
      </c>
      <c r="BW11" s="2" t="s">
        <v>258</v>
      </c>
      <c r="BX11" s="2" t="s">
        <v>219</v>
      </c>
      <c r="BY11" s="2" t="s">
        <v>159</v>
      </c>
      <c r="BZ11" s="2" t="s">
        <v>146</v>
      </c>
      <c r="CA11" s="4">
        <v>2</v>
      </c>
      <c r="CB11" s="8">
        <v>195.3</v>
      </c>
      <c r="CC11" s="4"/>
      <c r="CD11" s="8"/>
      <c r="CE11" s="7"/>
      <c r="CF11" s="7"/>
      <c r="CG11" s="2" t="s">
        <v>156</v>
      </c>
      <c r="CH11" s="2" t="s">
        <v>143</v>
      </c>
      <c r="CI11" s="2" t="s">
        <v>160</v>
      </c>
      <c r="CJ11" s="2" t="s">
        <v>161</v>
      </c>
      <c r="CK11" s="2" t="s">
        <v>159</v>
      </c>
      <c r="CL11" s="2" t="s">
        <v>146</v>
      </c>
      <c r="CM11" s="4">
        <v>1</v>
      </c>
      <c r="CN11" s="8">
        <v>85.72</v>
      </c>
      <c r="CO11" s="4">
        <v>2</v>
      </c>
      <c r="CP11" s="8">
        <v>180.21</v>
      </c>
      <c r="CQ11" s="7">
        <v>-0.5</v>
      </c>
      <c r="CR11" s="7">
        <v>-0.5243</v>
      </c>
      <c r="CS11" s="2" t="s">
        <v>156</v>
      </c>
      <c r="CT11" s="2" t="s">
        <v>143</v>
      </c>
      <c r="CU11" s="2" t="s">
        <v>261</v>
      </c>
      <c r="CV11" s="2" t="s">
        <v>280</v>
      </c>
      <c r="CW11" s="2" t="s">
        <v>159</v>
      </c>
      <c r="CX11" s="2" t="s">
        <v>146</v>
      </c>
      <c r="CY11" s="4"/>
      <c r="CZ11" s="8"/>
      <c r="DA11" s="4"/>
      <c r="DB11" s="8"/>
      <c r="DC11" s="7"/>
      <c r="DD11" s="7"/>
      <c r="DE11" s="2" t="s">
        <v>156</v>
      </c>
      <c r="DF11" s="2" t="s">
        <v>143</v>
      </c>
      <c r="DG11" s="2" t="s">
        <v>262</v>
      </c>
      <c r="DH11" s="2" t="s">
        <v>281</v>
      </c>
      <c r="DI11" s="2" t="s">
        <v>159</v>
      </c>
      <c r="DJ11" s="2" t="s">
        <v>146</v>
      </c>
      <c r="DK11" s="4"/>
      <c r="DL11" s="8"/>
      <c r="DM11" s="4"/>
      <c r="DN11" s="8"/>
      <c r="DO11" s="7"/>
      <c r="DP11" s="7"/>
      <c r="DQ11" s="2" t="s">
        <v>156</v>
      </c>
      <c r="DR11" s="2" t="s">
        <v>143</v>
      </c>
      <c r="DS11" s="2" t="s">
        <v>263</v>
      </c>
      <c r="DT11" s="2" t="s">
        <v>282</v>
      </c>
      <c r="DU11" s="2" t="s">
        <v>159</v>
      </c>
      <c r="DV11" s="2" t="s">
        <v>146</v>
      </c>
      <c r="DW11" s="4">
        <v>1</v>
      </c>
      <c r="DX11" s="8">
        <v>111.26</v>
      </c>
      <c r="DY11" s="4"/>
      <c r="DZ11" s="8"/>
      <c r="EA11" s="7"/>
      <c r="EB11" s="7"/>
      <c r="EC11" s="2" t="s">
        <v>156</v>
      </c>
      <c r="ED11" s="2" t="s">
        <v>143</v>
      </c>
      <c r="EE11" s="2" t="s">
        <v>146</v>
      </c>
      <c r="EF11" s="2" t="s">
        <v>264</v>
      </c>
      <c r="EG11" s="2" t="s">
        <v>159</v>
      </c>
      <c r="EH11" s="2" t="s">
        <v>146</v>
      </c>
      <c r="EI11" s="4"/>
      <c r="EJ11" s="8"/>
      <c r="EK11" s="4"/>
      <c r="EL11" s="8"/>
      <c r="EM11" s="7"/>
      <c r="EN11" s="7"/>
      <c r="EO11" s="2" t="s">
        <v>156</v>
      </c>
      <c r="EP11" s="2" t="s">
        <v>143</v>
      </c>
      <c r="EQ11" s="2" t="s">
        <v>224</v>
      </c>
      <c r="ER11" s="2" t="s">
        <v>283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156</v>
      </c>
      <c r="FB11" s="2" t="s">
        <v>143</v>
      </c>
      <c r="FC11" s="2" t="s">
        <v>171</v>
      </c>
      <c r="FD11" s="2" t="s">
        <v>284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156</v>
      </c>
      <c r="FN11" s="2" t="s">
        <v>143</v>
      </c>
      <c r="FO11" s="2" t="s">
        <v>173</v>
      </c>
      <c r="FP11" s="2" t="s">
        <v>146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143</v>
      </c>
      <c r="GA11" s="2" t="s">
        <v>207</v>
      </c>
      <c r="GB11" s="2" t="s">
        <v>267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232</v>
      </c>
      <c r="GL11" s="2" t="s">
        <v>143</v>
      </c>
      <c r="GM11" s="2" t="s">
        <v>146</v>
      </c>
      <c r="GN11" s="2" t="s">
        <v>146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143</v>
      </c>
      <c r="GY11" s="2" t="s">
        <v>268</v>
      </c>
      <c r="GZ11" s="2" t="s">
        <v>285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156</v>
      </c>
      <c r="HV11" s="2" t="s">
        <v>143</v>
      </c>
      <c r="HW11" s="2" t="s">
        <v>146</v>
      </c>
      <c r="HX11" s="2" t="s">
        <v>286</v>
      </c>
      <c r="HY11" s="2" t="s">
        <v>159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156</v>
      </c>
      <c r="IT11" s="2" t="s">
        <v>143</v>
      </c>
      <c r="IU11" s="2" t="s">
        <v>234</v>
      </c>
      <c r="IV11" s="2" t="s">
        <v>287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143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167</v>
      </c>
      <c r="JS11" s="2" t="s">
        <v>184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270</v>
      </c>
      <c r="KR11" s="2" t="s">
        <v>288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167</v>
      </c>
      <c r="MA11" s="2" t="s">
        <v>271</v>
      </c>
      <c r="MB11" s="2" t="s">
        <v>289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273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167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167</v>
      </c>
      <c r="NW11" s="2" t="s">
        <v>274</v>
      </c>
      <c r="NX11" s="2" t="s">
        <v>290</v>
      </c>
      <c r="NY11" s="2" t="s">
        <v>159</v>
      </c>
      <c r="NZ11" s="2" t="s">
        <v>146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190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167</v>
      </c>
      <c r="PG11" s="2" t="s">
        <v>191</v>
      </c>
      <c r="PH11" s="2" t="s">
        <v>291</v>
      </c>
      <c r="PI11" s="2" t="s">
        <v>159</v>
      </c>
      <c r="PJ11" s="2" t="s">
        <v>146</v>
      </c>
      <c r="PK11" s="4">
        <v>57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110</v>
      </c>
      <c r="PZ11" s="4"/>
      <c r="QA11" s="4"/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146</v>
      </c>
      <c r="H12" s="2" t="s">
        <v>146</v>
      </c>
      <c r="I12" s="2" t="s">
        <v>294</v>
      </c>
      <c r="J12" s="2" t="s">
        <v>295</v>
      </c>
      <c r="K12" s="2" t="s">
        <v>296</v>
      </c>
      <c r="L12" s="3">
        <v>89.3</v>
      </c>
      <c r="M12" s="3">
        <v>93.76</v>
      </c>
      <c r="N12" s="3">
        <v>189.99</v>
      </c>
      <c r="O12" s="2" t="s">
        <v>143</v>
      </c>
      <c r="P12" s="2" t="s">
        <v>297</v>
      </c>
      <c r="Q12" s="2" t="s">
        <v>145</v>
      </c>
      <c r="R12" s="2" t="s">
        <v>146</v>
      </c>
      <c r="S12" s="2" t="s">
        <v>298</v>
      </c>
      <c r="T12" s="2" t="s">
        <v>146</v>
      </c>
      <c r="U12" s="2" t="s">
        <v>149</v>
      </c>
      <c r="V12" s="2" t="s">
        <v>257</v>
      </c>
      <c r="W12" s="2" t="s">
        <v>152</v>
      </c>
      <c r="X12" s="2" t="s">
        <v>146</v>
      </c>
      <c r="Y12" s="2" t="s">
        <v>299</v>
      </c>
      <c r="Z12" s="4">
        <v>47</v>
      </c>
      <c r="AA12" s="4">
        <f>=ROUNDDOWN(31.3333333333333,0)</f>
      </c>
      <c r="AB12" s="5">
        <v>1.5</v>
      </c>
      <c r="AC12" s="2" t="s">
        <v>146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4</v>
      </c>
      <c r="AQ12" s="8">
        <v>357.08</v>
      </c>
      <c r="AR12" s="4">
        <v>2</v>
      </c>
      <c r="AS12" s="8">
        <v>191.98</v>
      </c>
      <c r="AT12" s="7">
        <v>1</v>
      </c>
      <c r="AU12" s="7">
        <v>0.86</v>
      </c>
      <c r="AV12" s="4">
        <v>7</v>
      </c>
      <c r="AW12" s="8">
        <v>635.5</v>
      </c>
      <c r="AX12" s="4">
        <v>3</v>
      </c>
      <c r="AY12" s="8">
        <v>299.4</v>
      </c>
      <c r="AZ12" s="7">
        <v>1.3333</v>
      </c>
      <c r="BA12" s="7">
        <v>1.1226</v>
      </c>
      <c r="BB12" s="7">
        <v>0.5619</v>
      </c>
      <c r="BC12" s="4">
        <v>7</v>
      </c>
      <c r="BD12" s="8">
        <v>635.5</v>
      </c>
      <c r="BE12" s="4">
        <v>3</v>
      </c>
      <c r="BF12" s="8">
        <v>299.4</v>
      </c>
      <c r="BG12" s="7">
        <v>1.3333</v>
      </c>
      <c r="BH12" s="7">
        <v>1.1226</v>
      </c>
      <c r="BI12" s="7">
        <v>1</v>
      </c>
      <c r="BJ12" s="4">
        <v>4</v>
      </c>
      <c r="BK12" s="8">
        <v>357.08</v>
      </c>
      <c r="BL12" s="2" t="s">
        <v>300</v>
      </c>
      <c r="BM12" s="7">
        <v>1</v>
      </c>
      <c r="BN12" s="7">
        <v>1</v>
      </c>
      <c r="BO12" s="4">
        <v>3</v>
      </c>
      <c r="BP12" s="8">
        <v>256.5</v>
      </c>
      <c r="BQ12" s="4"/>
      <c r="BR12" s="8"/>
      <c r="BS12" s="7"/>
      <c r="BT12" s="7"/>
      <c r="BU12" s="2" t="s">
        <v>156</v>
      </c>
      <c r="BV12" s="2" t="s">
        <v>143</v>
      </c>
      <c r="BW12" s="2" t="s">
        <v>301</v>
      </c>
      <c r="BX12" s="2" t="s">
        <v>302</v>
      </c>
      <c r="BY12" s="2" t="s">
        <v>159</v>
      </c>
      <c r="BZ12" s="2" t="s">
        <v>146</v>
      </c>
      <c r="CA12" s="4"/>
      <c r="CB12" s="8"/>
      <c r="CC12" s="4"/>
      <c r="CD12" s="8"/>
      <c r="CE12" s="7"/>
      <c r="CF12" s="7"/>
      <c r="CG12" s="2" t="s">
        <v>156</v>
      </c>
      <c r="CH12" s="2" t="s">
        <v>143</v>
      </c>
      <c r="CI12" s="2" t="s">
        <v>303</v>
      </c>
      <c r="CJ12" s="2" t="s">
        <v>304</v>
      </c>
      <c r="CK12" s="2" t="s">
        <v>159</v>
      </c>
      <c r="CL12" s="2" t="s">
        <v>146</v>
      </c>
      <c r="CM12" s="4"/>
      <c r="CN12" s="8"/>
      <c r="CO12" s="4"/>
      <c r="CP12" s="8"/>
      <c r="CQ12" s="7"/>
      <c r="CR12" s="7"/>
      <c r="CS12" s="2" t="s">
        <v>156</v>
      </c>
      <c r="CT12" s="2" t="s">
        <v>143</v>
      </c>
      <c r="CU12" s="2" t="s">
        <v>301</v>
      </c>
      <c r="CV12" s="2" t="s">
        <v>305</v>
      </c>
      <c r="CW12" s="2" t="s">
        <v>159</v>
      </c>
      <c r="CX12" s="2" t="s">
        <v>146</v>
      </c>
      <c r="CY12" s="4">
        <v>1</v>
      </c>
      <c r="CZ12" s="8">
        <v>100.58</v>
      </c>
      <c r="DA12" s="4"/>
      <c r="DB12" s="8"/>
      <c r="DC12" s="7"/>
      <c r="DD12" s="7"/>
      <c r="DE12" s="2" t="s">
        <v>156</v>
      </c>
      <c r="DF12" s="2" t="s">
        <v>143</v>
      </c>
      <c r="DG12" s="2" t="s">
        <v>306</v>
      </c>
      <c r="DH12" s="2" t="s">
        <v>307</v>
      </c>
      <c r="DI12" s="2" t="s">
        <v>159</v>
      </c>
      <c r="DJ12" s="2" t="s">
        <v>146</v>
      </c>
      <c r="DK12" s="4"/>
      <c r="DL12" s="8"/>
      <c r="DM12" s="4"/>
      <c r="DN12" s="8"/>
      <c r="DO12" s="7"/>
      <c r="DP12" s="7"/>
      <c r="DQ12" s="2" t="s">
        <v>156</v>
      </c>
      <c r="DR12" s="2" t="s">
        <v>143</v>
      </c>
      <c r="DS12" s="2" t="s">
        <v>308</v>
      </c>
      <c r="DT12" s="2" t="s">
        <v>309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166</v>
      </c>
      <c r="ED12" s="2" t="s">
        <v>167</v>
      </c>
      <c r="EE12" s="2" t="s">
        <v>146</v>
      </c>
      <c r="EF12" s="2" t="s">
        <v>310</v>
      </c>
      <c r="EG12" s="2" t="s">
        <v>159</v>
      </c>
      <c r="EH12" s="2" t="s">
        <v>146</v>
      </c>
      <c r="EI12" s="4"/>
      <c r="EJ12" s="8"/>
      <c r="EK12" s="4">
        <v>2</v>
      </c>
      <c r="EL12" s="8">
        <v>191.98</v>
      </c>
      <c r="EM12" s="7">
        <v>-1</v>
      </c>
      <c r="EN12" s="7">
        <v>-1</v>
      </c>
      <c r="EO12" s="2" t="s">
        <v>156</v>
      </c>
      <c r="EP12" s="2" t="s">
        <v>143</v>
      </c>
      <c r="EQ12" s="2" t="s">
        <v>301</v>
      </c>
      <c r="ER12" s="2" t="s">
        <v>311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156</v>
      </c>
      <c r="FB12" s="2" t="s">
        <v>143</v>
      </c>
      <c r="FC12" s="2" t="s">
        <v>171</v>
      </c>
      <c r="FD12" s="2" t="s">
        <v>312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232</v>
      </c>
      <c r="FN12" s="2" t="s">
        <v>143</v>
      </c>
      <c r="FO12" s="2" t="s">
        <v>146</v>
      </c>
      <c r="FP12" s="2" t="s">
        <v>146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156</v>
      </c>
      <c r="FZ12" s="2" t="s">
        <v>167</v>
      </c>
      <c r="GA12" s="2" t="s">
        <v>313</v>
      </c>
      <c r="GB12" s="2" t="s">
        <v>314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185</v>
      </c>
      <c r="GL12" s="2" t="s">
        <v>143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232</v>
      </c>
      <c r="GX12" s="2" t="s">
        <v>143</v>
      </c>
      <c r="GY12" s="2" t="s">
        <v>315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146</v>
      </c>
      <c r="HJ12" s="2" t="s">
        <v>146</v>
      </c>
      <c r="HK12" s="2" t="s">
        <v>146</v>
      </c>
      <c r="HL12" s="2" t="s">
        <v>146</v>
      </c>
      <c r="HM12" s="2" t="s">
        <v>146</v>
      </c>
      <c r="HN12" s="2" t="s">
        <v>146</v>
      </c>
      <c r="HO12" s="4"/>
      <c r="HP12" s="8"/>
      <c r="HQ12" s="4"/>
      <c r="HR12" s="8"/>
      <c r="HS12" s="7"/>
      <c r="HT12" s="7"/>
      <c r="HU12" s="2" t="s">
        <v>316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146</v>
      </c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4"/>
      <c r="IN12" s="8"/>
      <c r="IO12" s="4"/>
      <c r="IP12" s="8"/>
      <c r="IQ12" s="7"/>
      <c r="IR12" s="7"/>
      <c r="IS12" s="2" t="s">
        <v>156</v>
      </c>
      <c r="IT12" s="2" t="s">
        <v>143</v>
      </c>
      <c r="IU12" s="2" t="s">
        <v>301</v>
      </c>
      <c r="IV12" s="2" t="s">
        <v>317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143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156</v>
      </c>
      <c r="JR12" s="2" t="s">
        <v>167</v>
      </c>
      <c r="JS12" s="2" t="s">
        <v>318</v>
      </c>
      <c r="JT12" s="2" t="s">
        <v>319</v>
      </c>
      <c r="JU12" s="2" t="s">
        <v>159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320</v>
      </c>
      <c r="KP12" s="2" t="s">
        <v>143</v>
      </c>
      <c r="KQ12" s="2" t="s">
        <v>321</v>
      </c>
      <c r="KR12" s="2" t="s">
        <v>322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232</v>
      </c>
      <c r="LZ12" s="2" t="s">
        <v>167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146</v>
      </c>
      <c r="ML12" s="2" t="s">
        <v>146</v>
      </c>
      <c r="MM12" s="2" t="s">
        <v>146</v>
      </c>
      <c r="MN12" s="2" t="s">
        <v>146</v>
      </c>
      <c r="MO12" s="2" t="s">
        <v>146</v>
      </c>
      <c r="MP12" s="2" t="s">
        <v>146</v>
      </c>
      <c r="MQ12" s="4"/>
      <c r="MR12" s="8"/>
      <c r="MS12" s="4"/>
      <c r="MT12" s="8"/>
      <c r="MU12" s="7"/>
      <c r="MV12" s="7"/>
      <c r="MW12" s="2" t="s">
        <v>183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183</v>
      </c>
      <c r="NJ12" s="2" t="s">
        <v>167</v>
      </c>
      <c r="NK12" s="2" t="s">
        <v>146</v>
      </c>
      <c r="NL12" s="2" t="s">
        <v>146</v>
      </c>
      <c r="NM12" s="2" t="s">
        <v>159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167</v>
      </c>
      <c r="NW12" s="2" t="s">
        <v>323</v>
      </c>
      <c r="NX12" s="2" t="s">
        <v>324</v>
      </c>
      <c r="NY12" s="2" t="s">
        <v>159</v>
      </c>
      <c r="NZ12" s="2" t="s">
        <v>146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190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156</v>
      </c>
      <c r="PF12" s="2" t="s">
        <v>167</v>
      </c>
      <c r="PG12" s="2" t="s">
        <v>325</v>
      </c>
      <c r="PH12" s="2" t="s">
        <v>146</v>
      </c>
      <c r="PI12" s="2" t="s">
        <v>159</v>
      </c>
      <c r="PJ12" s="2" t="s">
        <v>146</v>
      </c>
      <c r="PK12" s="4">
        <v>39</v>
      </c>
      <c r="PL12" s="4"/>
      <c r="PM12" s="4"/>
      <c r="PN12" s="4"/>
      <c r="PO12" s="4"/>
      <c r="PP12" s="4"/>
      <c r="PQ12" s="4">
        <v>8</v>
      </c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326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146</v>
      </c>
      <c r="H13" s="2" t="s">
        <v>146</v>
      </c>
      <c r="I13" s="2" t="s">
        <v>294</v>
      </c>
      <c r="J13" s="2" t="s">
        <v>278</v>
      </c>
      <c r="K13" s="2" t="s">
        <v>296</v>
      </c>
      <c r="L13" s="3">
        <v>98.7</v>
      </c>
      <c r="M13" s="3">
        <v>103.63</v>
      </c>
      <c r="N13" s="3">
        <v>209.99</v>
      </c>
      <c r="O13" s="2" t="s">
        <v>143</v>
      </c>
      <c r="P13" s="2" t="s">
        <v>297</v>
      </c>
      <c r="Q13" s="2" t="s">
        <v>145</v>
      </c>
      <c r="R13" s="2" t="s">
        <v>146</v>
      </c>
      <c r="S13" s="2" t="s">
        <v>298</v>
      </c>
      <c r="T13" s="2" t="s">
        <v>146</v>
      </c>
      <c r="U13" s="2" t="s">
        <v>149</v>
      </c>
      <c r="V13" s="2" t="s">
        <v>257</v>
      </c>
      <c r="W13" s="2" t="s">
        <v>152</v>
      </c>
      <c r="X13" s="2" t="s">
        <v>146</v>
      </c>
      <c r="Y13" s="2" t="s">
        <v>299</v>
      </c>
      <c r="Z13" s="4">
        <v>41</v>
      </c>
      <c r="AA13" s="4">
        <f>=ROUNDDOWN(21.5789473684211,0)</f>
      </c>
      <c r="AB13" s="5">
        <v>1.9</v>
      </c>
      <c r="AC13" s="2" t="s">
        <v>146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3</v>
      </c>
      <c r="AQ13" s="8">
        <v>278.42</v>
      </c>
      <c r="AR13" s="4">
        <v>1</v>
      </c>
      <c r="AS13" s="8">
        <v>107.42</v>
      </c>
      <c r="AT13" s="7">
        <v>2</v>
      </c>
      <c r="AU13" s="7">
        <v>1.5919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0.4381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</v>
      </c>
      <c r="BK13" s="8">
        <v>278.42</v>
      </c>
      <c r="BL13" s="2" t="s">
        <v>327</v>
      </c>
      <c r="BM13" s="7">
        <v>1</v>
      </c>
      <c r="BN13" s="7">
        <v>1</v>
      </c>
      <c r="BO13" s="4">
        <v>2</v>
      </c>
      <c r="BP13" s="8">
        <v>189</v>
      </c>
      <c r="BQ13" s="4"/>
      <c r="BR13" s="8"/>
      <c r="BS13" s="7"/>
      <c r="BT13" s="7"/>
      <c r="BU13" s="2" t="s">
        <v>156</v>
      </c>
      <c r="BV13" s="2" t="s">
        <v>143</v>
      </c>
      <c r="BW13" s="2" t="s">
        <v>301</v>
      </c>
      <c r="BX13" s="2" t="s">
        <v>328</v>
      </c>
      <c r="BY13" s="2" t="s">
        <v>159</v>
      </c>
      <c r="BZ13" s="2" t="s">
        <v>146</v>
      </c>
      <c r="CA13" s="4"/>
      <c r="CB13" s="8"/>
      <c r="CC13" s="4">
        <v>1</v>
      </c>
      <c r="CD13" s="8">
        <v>107.42</v>
      </c>
      <c r="CE13" s="7">
        <v>-1</v>
      </c>
      <c r="CF13" s="7">
        <v>-1</v>
      </c>
      <c r="CG13" s="2" t="s">
        <v>156</v>
      </c>
      <c r="CH13" s="2" t="s">
        <v>143</v>
      </c>
      <c r="CI13" s="2" t="s">
        <v>303</v>
      </c>
      <c r="CJ13" s="2" t="s">
        <v>329</v>
      </c>
      <c r="CK13" s="2" t="s">
        <v>159</v>
      </c>
      <c r="CL13" s="2" t="s">
        <v>146</v>
      </c>
      <c r="CM13" s="4">
        <v>1</v>
      </c>
      <c r="CN13" s="8">
        <v>89.42</v>
      </c>
      <c r="CO13" s="4"/>
      <c r="CP13" s="8"/>
      <c r="CQ13" s="7"/>
      <c r="CR13" s="7"/>
      <c r="CS13" s="2" t="s">
        <v>156</v>
      </c>
      <c r="CT13" s="2" t="s">
        <v>143</v>
      </c>
      <c r="CU13" s="2" t="s">
        <v>301</v>
      </c>
      <c r="CV13" s="2" t="s">
        <v>330</v>
      </c>
      <c r="CW13" s="2" t="s">
        <v>159</v>
      </c>
      <c r="CX13" s="2" t="s">
        <v>146</v>
      </c>
      <c r="CY13" s="4"/>
      <c r="CZ13" s="8"/>
      <c r="DA13" s="4"/>
      <c r="DB13" s="8"/>
      <c r="DC13" s="7"/>
      <c r="DD13" s="7"/>
      <c r="DE13" s="2" t="s">
        <v>156</v>
      </c>
      <c r="DF13" s="2" t="s">
        <v>143</v>
      </c>
      <c r="DG13" s="2" t="s">
        <v>306</v>
      </c>
      <c r="DH13" s="2" t="s">
        <v>331</v>
      </c>
      <c r="DI13" s="2" t="s">
        <v>159</v>
      </c>
      <c r="DJ13" s="2" t="s">
        <v>146</v>
      </c>
      <c r="DK13" s="4"/>
      <c r="DL13" s="8"/>
      <c r="DM13" s="4"/>
      <c r="DN13" s="8"/>
      <c r="DO13" s="7"/>
      <c r="DP13" s="7"/>
      <c r="DQ13" s="2" t="s">
        <v>156</v>
      </c>
      <c r="DR13" s="2" t="s">
        <v>143</v>
      </c>
      <c r="DS13" s="2" t="s">
        <v>308</v>
      </c>
      <c r="DT13" s="2" t="s">
        <v>332</v>
      </c>
      <c r="DU13" s="2" t="s">
        <v>159</v>
      </c>
      <c r="DV13" s="2" t="s">
        <v>146</v>
      </c>
      <c r="DW13" s="4"/>
      <c r="DX13" s="8"/>
      <c r="DY13" s="4"/>
      <c r="DZ13" s="8"/>
      <c r="EA13" s="7"/>
      <c r="EB13" s="7"/>
      <c r="EC13" s="2" t="s">
        <v>166</v>
      </c>
      <c r="ED13" s="2" t="s">
        <v>167</v>
      </c>
      <c r="EE13" s="2" t="s">
        <v>146</v>
      </c>
      <c r="EF13" s="2" t="s">
        <v>333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156</v>
      </c>
      <c r="EP13" s="2" t="s">
        <v>143</v>
      </c>
      <c r="EQ13" s="2" t="s">
        <v>301</v>
      </c>
      <c r="ER13" s="2" t="s">
        <v>334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156</v>
      </c>
      <c r="FB13" s="2" t="s">
        <v>167</v>
      </c>
      <c r="FC13" s="2" t="s">
        <v>171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232</v>
      </c>
      <c r="FN13" s="2" t="s">
        <v>143</v>
      </c>
      <c r="FO13" s="2" t="s">
        <v>146</v>
      </c>
      <c r="FP13" s="2" t="s">
        <v>146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156</v>
      </c>
      <c r="FZ13" s="2" t="s">
        <v>167</v>
      </c>
      <c r="GA13" s="2" t="s">
        <v>313</v>
      </c>
      <c r="GB13" s="2" t="s">
        <v>335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185</v>
      </c>
      <c r="GL13" s="2" t="s">
        <v>143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232</v>
      </c>
      <c r="GX13" s="2" t="s">
        <v>143</v>
      </c>
      <c r="GY13" s="2" t="s">
        <v>315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146</v>
      </c>
      <c r="HJ13" s="2" t="s">
        <v>146</v>
      </c>
      <c r="HK13" s="2" t="s">
        <v>146</v>
      </c>
      <c r="HL13" s="2" t="s">
        <v>146</v>
      </c>
      <c r="HM13" s="2" t="s">
        <v>146</v>
      </c>
      <c r="HN13" s="2" t="s">
        <v>146</v>
      </c>
      <c r="HO13" s="4"/>
      <c r="HP13" s="8"/>
      <c r="HQ13" s="4"/>
      <c r="HR13" s="8"/>
      <c r="HS13" s="7"/>
      <c r="HT13" s="7"/>
      <c r="HU13" s="2" t="s">
        <v>316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146</v>
      </c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4"/>
      <c r="IN13" s="8"/>
      <c r="IO13" s="4"/>
      <c r="IP13" s="8"/>
      <c r="IQ13" s="7"/>
      <c r="IR13" s="7"/>
      <c r="IS13" s="2" t="s">
        <v>156</v>
      </c>
      <c r="IT13" s="2" t="s">
        <v>143</v>
      </c>
      <c r="IU13" s="2" t="s">
        <v>301</v>
      </c>
      <c r="IV13" s="2" t="s">
        <v>336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143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156</v>
      </c>
      <c r="JR13" s="2" t="s">
        <v>167</v>
      </c>
      <c r="JS13" s="2" t="s">
        <v>318</v>
      </c>
      <c r="JT13" s="2" t="s">
        <v>221</v>
      </c>
      <c r="JU13" s="2" t="s">
        <v>159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320</v>
      </c>
      <c r="KP13" s="2" t="s">
        <v>143</v>
      </c>
      <c r="KQ13" s="2" t="s">
        <v>321</v>
      </c>
      <c r="KR13" s="2" t="s">
        <v>337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232</v>
      </c>
      <c r="LZ13" s="2" t="s">
        <v>167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146</v>
      </c>
      <c r="ML13" s="2" t="s">
        <v>146</v>
      </c>
      <c r="MM13" s="2" t="s">
        <v>146</v>
      </c>
      <c r="MN13" s="2" t="s">
        <v>146</v>
      </c>
      <c r="MO13" s="2" t="s">
        <v>146</v>
      </c>
      <c r="MP13" s="2" t="s">
        <v>146</v>
      </c>
      <c r="MQ13" s="4"/>
      <c r="MR13" s="8"/>
      <c r="MS13" s="4"/>
      <c r="MT13" s="8"/>
      <c r="MU13" s="7"/>
      <c r="MV13" s="7"/>
      <c r="MW13" s="2" t="s">
        <v>183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183</v>
      </c>
      <c r="NJ13" s="2" t="s">
        <v>167</v>
      </c>
      <c r="NK13" s="2" t="s">
        <v>146</v>
      </c>
      <c r="NL13" s="2" t="s">
        <v>146</v>
      </c>
      <c r="NM13" s="2" t="s">
        <v>159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167</v>
      </c>
      <c r="NW13" s="2" t="s">
        <v>323</v>
      </c>
      <c r="NX13" s="2" t="s">
        <v>338</v>
      </c>
      <c r="NY13" s="2" t="s">
        <v>159</v>
      </c>
      <c r="NZ13" s="2" t="s">
        <v>146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190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156</v>
      </c>
      <c r="PF13" s="2" t="s">
        <v>167</v>
      </c>
      <c r="PG13" s="2" t="s">
        <v>325</v>
      </c>
      <c r="PH13" s="2" t="s">
        <v>146</v>
      </c>
      <c r="PI13" s="2" t="s">
        <v>159</v>
      </c>
      <c r="PJ13" s="2" t="s">
        <v>146</v>
      </c>
      <c r="PK13" s="4">
        <v>41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340</v>
      </c>
      <c r="G14" s="2" t="s">
        <v>340</v>
      </c>
      <c r="H14" s="2" t="s">
        <v>340</v>
      </c>
      <c r="I14" s="2" t="s">
        <v>341</v>
      </c>
      <c r="J14" s="2" t="s">
        <v>141</v>
      </c>
      <c r="K14" s="2" t="s">
        <v>342</v>
      </c>
      <c r="L14" s="3">
        <v>67.5</v>
      </c>
      <c r="M14" s="3">
        <v>70.88</v>
      </c>
      <c r="N14" s="3">
        <v>149.99</v>
      </c>
      <c r="O14" s="2" t="s">
        <v>143</v>
      </c>
      <c r="P14" s="2" t="s">
        <v>297</v>
      </c>
      <c r="Q14" s="2" t="s">
        <v>145</v>
      </c>
      <c r="R14" s="2" t="s">
        <v>146</v>
      </c>
      <c r="S14" s="2" t="s">
        <v>343</v>
      </c>
      <c r="T14" s="2" t="s">
        <v>344</v>
      </c>
      <c r="U14" s="2" t="s">
        <v>345</v>
      </c>
      <c r="V14" s="2" t="s">
        <v>346</v>
      </c>
      <c r="W14" s="2" t="s">
        <v>152</v>
      </c>
      <c r="X14" s="2" t="s">
        <v>146</v>
      </c>
      <c r="Y14" s="2" t="s">
        <v>347</v>
      </c>
      <c r="Z14" s="4">
        <v>208</v>
      </c>
      <c r="AA14" s="4">
        <f>=ROUNDDOWN(46.2222222222222,0)</f>
      </c>
      <c r="AB14" s="5">
        <v>4.5</v>
      </c>
      <c r="AC14" s="2" t="s">
        <v>146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1</v>
      </c>
      <c r="AQ14" s="8">
        <v>76.54</v>
      </c>
      <c r="AR14" s="4">
        <v>3</v>
      </c>
      <c r="AS14" s="8">
        <v>213.33</v>
      </c>
      <c r="AT14" s="7">
        <v>-0.6667</v>
      </c>
      <c r="AU14" s="7">
        <v>-0.6412</v>
      </c>
      <c r="AV14" s="4">
        <v>8</v>
      </c>
      <c r="AW14" s="8">
        <v>623.55</v>
      </c>
      <c r="AX14" s="4">
        <v>8</v>
      </c>
      <c r="AY14" s="8">
        <v>620.99</v>
      </c>
      <c r="AZ14" s="7" t="s">
        <v>146</v>
      </c>
      <c r="BA14" s="7">
        <v>0.0041</v>
      </c>
      <c r="BB14" s="7">
        <v>0.1227</v>
      </c>
      <c r="BC14" s="4">
        <v>8</v>
      </c>
      <c r="BD14" s="8">
        <v>623.55</v>
      </c>
      <c r="BE14" s="4">
        <v>8</v>
      </c>
      <c r="BF14" s="8">
        <v>620.99</v>
      </c>
      <c r="BG14" s="7" t="s">
        <v>146</v>
      </c>
      <c r="BH14" s="7">
        <v>0.0041</v>
      </c>
      <c r="BI14" s="7">
        <v>1</v>
      </c>
      <c r="BJ14" s="4">
        <v>1</v>
      </c>
      <c r="BK14" s="8">
        <v>76.54</v>
      </c>
      <c r="BL14" s="2" t="s">
        <v>348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143</v>
      </c>
      <c r="BW14" s="2" t="s">
        <v>349</v>
      </c>
      <c r="BX14" s="2" t="s">
        <v>350</v>
      </c>
      <c r="BY14" s="2" t="s">
        <v>159</v>
      </c>
      <c r="BZ14" s="2" t="s">
        <v>146</v>
      </c>
      <c r="CA14" s="4">
        <v>1</v>
      </c>
      <c r="CB14" s="8">
        <v>76.54</v>
      </c>
      <c r="CC14" s="4"/>
      <c r="CD14" s="8"/>
      <c r="CE14" s="7"/>
      <c r="CF14" s="7"/>
      <c r="CG14" s="2" t="s">
        <v>156</v>
      </c>
      <c r="CH14" s="2" t="s">
        <v>143</v>
      </c>
      <c r="CI14" s="2" t="s">
        <v>351</v>
      </c>
      <c r="CJ14" s="2" t="s">
        <v>352</v>
      </c>
      <c r="CK14" s="2" t="s">
        <v>159</v>
      </c>
      <c r="CL14" s="2" t="s">
        <v>146</v>
      </c>
      <c r="CM14" s="4"/>
      <c r="CN14" s="8"/>
      <c r="CO14" s="4">
        <v>1</v>
      </c>
      <c r="CP14" s="8">
        <v>60.25</v>
      </c>
      <c r="CQ14" s="7">
        <v>-1</v>
      </c>
      <c r="CR14" s="7">
        <v>-1</v>
      </c>
      <c r="CS14" s="2" t="s">
        <v>156</v>
      </c>
      <c r="CT14" s="2" t="s">
        <v>143</v>
      </c>
      <c r="CU14" s="2" t="s">
        <v>353</v>
      </c>
      <c r="CV14" s="2" t="s">
        <v>354</v>
      </c>
      <c r="CW14" s="2" t="s">
        <v>159</v>
      </c>
      <c r="CX14" s="2" t="s">
        <v>146</v>
      </c>
      <c r="CY14" s="4"/>
      <c r="CZ14" s="8"/>
      <c r="DA14" s="4">
        <v>2</v>
      </c>
      <c r="DB14" s="8">
        <v>153.08</v>
      </c>
      <c r="DC14" s="7">
        <v>-1</v>
      </c>
      <c r="DD14" s="7">
        <v>-1</v>
      </c>
      <c r="DE14" s="2" t="s">
        <v>156</v>
      </c>
      <c r="DF14" s="2" t="s">
        <v>143</v>
      </c>
      <c r="DG14" s="2" t="s">
        <v>355</v>
      </c>
      <c r="DH14" s="2" t="s">
        <v>356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156</v>
      </c>
      <c r="DR14" s="2" t="s">
        <v>143</v>
      </c>
      <c r="DS14" s="2" t="s">
        <v>357</v>
      </c>
      <c r="DT14" s="2" t="s">
        <v>358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156</v>
      </c>
      <c r="ED14" s="2" t="s">
        <v>143</v>
      </c>
      <c r="EE14" s="2" t="s">
        <v>146</v>
      </c>
      <c r="EF14" s="2" t="s">
        <v>146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156</v>
      </c>
      <c r="EP14" s="2" t="s">
        <v>143</v>
      </c>
      <c r="EQ14" s="2" t="s">
        <v>359</v>
      </c>
      <c r="ER14" s="2" t="s">
        <v>360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156</v>
      </c>
      <c r="FB14" s="2" t="s">
        <v>143</v>
      </c>
      <c r="FC14" s="2" t="s">
        <v>361</v>
      </c>
      <c r="FD14" s="2" t="s">
        <v>362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232</v>
      </c>
      <c r="FN14" s="2" t="s">
        <v>143</v>
      </c>
      <c r="FO14" s="2" t="s">
        <v>146</v>
      </c>
      <c r="FP14" s="2" t="s">
        <v>146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185</v>
      </c>
      <c r="FZ14" s="2" t="s">
        <v>143</v>
      </c>
      <c r="GA14" s="2" t="s">
        <v>146</v>
      </c>
      <c r="GB14" s="2" t="s">
        <v>146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232</v>
      </c>
      <c r="GL14" s="2" t="s">
        <v>143</v>
      </c>
      <c r="GM14" s="2" t="s">
        <v>146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232</v>
      </c>
      <c r="GX14" s="2" t="s">
        <v>143</v>
      </c>
      <c r="GY14" s="2" t="s">
        <v>146</v>
      </c>
      <c r="GZ14" s="2" t="s">
        <v>146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183</v>
      </c>
      <c r="HJ14" s="2" t="s">
        <v>167</v>
      </c>
      <c r="HK14" s="2" t="s">
        <v>146</v>
      </c>
      <c r="HL14" s="2" t="s">
        <v>146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232</v>
      </c>
      <c r="HV14" s="2" t="s">
        <v>143</v>
      </c>
      <c r="HW14" s="2" t="s">
        <v>146</v>
      </c>
      <c r="HX14" s="2" t="s">
        <v>146</v>
      </c>
      <c r="HY14" s="2" t="s">
        <v>159</v>
      </c>
      <c r="HZ14" s="2" t="s">
        <v>146</v>
      </c>
      <c r="IA14" s="4"/>
      <c r="IB14" s="8"/>
      <c r="IC14" s="4"/>
      <c r="ID14" s="8"/>
      <c r="IE14" s="7"/>
      <c r="IF14" s="7"/>
      <c r="IG14" s="2" t="s">
        <v>183</v>
      </c>
      <c r="IH14" s="2" t="s">
        <v>143</v>
      </c>
      <c r="II14" s="2" t="s">
        <v>146</v>
      </c>
      <c r="IJ14" s="2" t="s">
        <v>146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156</v>
      </c>
      <c r="IT14" s="2" t="s">
        <v>143</v>
      </c>
      <c r="IU14" s="2" t="s">
        <v>164</v>
      </c>
      <c r="IV14" s="2" t="s">
        <v>363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143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146</v>
      </c>
      <c r="JR14" s="2" t="s">
        <v>146</v>
      </c>
      <c r="JS14" s="2" t="s">
        <v>146</v>
      </c>
      <c r="JT14" s="2" t="s">
        <v>146</v>
      </c>
      <c r="JU14" s="2" t="s">
        <v>146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320</v>
      </c>
      <c r="KP14" s="2" t="s">
        <v>143</v>
      </c>
      <c r="KQ14" s="2" t="s">
        <v>364</v>
      </c>
      <c r="KR14" s="2" t="s">
        <v>146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232</v>
      </c>
      <c r="LZ14" s="2" t="s">
        <v>167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232</v>
      </c>
      <c r="ML14" s="2" t="s">
        <v>143</v>
      </c>
      <c r="MM14" s="2" t="s">
        <v>146</v>
      </c>
      <c r="MN14" s="2" t="s">
        <v>146</v>
      </c>
      <c r="MO14" s="2" t="s">
        <v>159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167</v>
      </c>
      <c r="NW14" s="2" t="s">
        <v>365</v>
      </c>
      <c r="NX14" s="2" t="s">
        <v>366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232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183</v>
      </c>
      <c r="PF14" s="2" t="s">
        <v>167</v>
      </c>
      <c r="PG14" s="2" t="s">
        <v>146</v>
      </c>
      <c r="PH14" s="2" t="s">
        <v>146</v>
      </c>
      <c r="PI14" s="2" t="s">
        <v>159</v>
      </c>
      <c r="PJ14" s="2" t="s">
        <v>146</v>
      </c>
      <c r="PK14" s="4">
        <v>76</v>
      </c>
      <c r="PL14" s="4"/>
      <c r="PM14" s="4"/>
      <c r="PN14" s="4">
        <v>132</v>
      </c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367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340</v>
      </c>
      <c r="G15" s="2" t="s">
        <v>340</v>
      </c>
      <c r="H15" s="2" t="s">
        <v>340</v>
      </c>
      <c r="I15" s="2" t="s">
        <v>341</v>
      </c>
      <c r="J15" s="2" t="s">
        <v>278</v>
      </c>
      <c r="K15" s="2" t="s">
        <v>342</v>
      </c>
      <c r="L15" s="3">
        <v>76.5</v>
      </c>
      <c r="M15" s="3">
        <v>80.33</v>
      </c>
      <c r="N15" s="3">
        <v>169.99</v>
      </c>
      <c r="O15" s="2" t="s">
        <v>143</v>
      </c>
      <c r="P15" s="2" t="s">
        <v>297</v>
      </c>
      <c r="Q15" s="2" t="s">
        <v>145</v>
      </c>
      <c r="R15" s="2" t="s">
        <v>146</v>
      </c>
      <c r="S15" s="2" t="s">
        <v>343</v>
      </c>
      <c r="T15" s="2" t="s">
        <v>344</v>
      </c>
      <c r="U15" s="2" t="s">
        <v>345</v>
      </c>
      <c r="V15" s="2" t="s">
        <v>346</v>
      </c>
      <c r="W15" s="2" t="s">
        <v>152</v>
      </c>
      <c r="X15" s="2" t="s">
        <v>146</v>
      </c>
      <c r="Y15" s="2" t="s">
        <v>347</v>
      </c>
      <c r="Z15" s="4">
        <v>256</v>
      </c>
      <c r="AA15" s="4">
        <f>=ROUNDDOWN(42.6666666666667,0)</f>
      </c>
      <c r="AB15" s="5">
        <v>6</v>
      </c>
      <c r="AC15" s="2" t="s">
        <v>146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547.01</v>
      </c>
      <c r="AR15" s="4">
        <v>5</v>
      </c>
      <c r="AS15" s="8">
        <v>407.66</v>
      </c>
      <c r="AT15" s="7">
        <v>0.4</v>
      </c>
      <c r="AU15" s="7">
        <v>0.3418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0.8773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7</v>
      </c>
      <c r="BK15" s="8">
        <v>547.01</v>
      </c>
      <c r="BL15" s="2" t="s">
        <v>368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349</v>
      </c>
      <c r="BX15" s="2" t="s">
        <v>369</v>
      </c>
      <c r="BY15" s="2" t="s">
        <v>159</v>
      </c>
      <c r="BZ15" s="2" t="s">
        <v>146</v>
      </c>
      <c r="CA15" s="4">
        <v>2</v>
      </c>
      <c r="CB15" s="8">
        <v>173.5</v>
      </c>
      <c r="CC15" s="4"/>
      <c r="CD15" s="8"/>
      <c r="CE15" s="7"/>
      <c r="CF15" s="7"/>
      <c r="CG15" s="2" t="s">
        <v>156</v>
      </c>
      <c r="CH15" s="2" t="s">
        <v>143</v>
      </c>
      <c r="CI15" s="2" t="s">
        <v>351</v>
      </c>
      <c r="CJ15" s="2" t="s">
        <v>354</v>
      </c>
      <c r="CK15" s="2" t="s">
        <v>159</v>
      </c>
      <c r="CL15" s="2" t="s">
        <v>146</v>
      </c>
      <c r="CM15" s="4">
        <v>3</v>
      </c>
      <c r="CN15" s="8">
        <v>208.84</v>
      </c>
      <c r="CO15" s="4">
        <v>2</v>
      </c>
      <c r="CP15" s="8">
        <v>148.59</v>
      </c>
      <c r="CQ15" s="7">
        <v>0.5</v>
      </c>
      <c r="CR15" s="7">
        <v>0.4055</v>
      </c>
      <c r="CS15" s="2" t="s">
        <v>156</v>
      </c>
      <c r="CT15" s="2" t="s">
        <v>143</v>
      </c>
      <c r="CU15" s="2" t="s">
        <v>353</v>
      </c>
      <c r="CV15" s="2" t="s">
        <v>354</v>
      </c>
      <c r="CW15" s="2" t="s">
        <v>159</v>
      </c>
      <c r="CX15" s="2" t="s">
        <v>146</v>
      </c>
      <c r="CY15" s="4"/>
      <c r="CZ15" s="8"/>
      <c r="DA15" s="4">
        <v>1</v>
      </c>
      <c r="DB15" s="8">
        <v>86.75</v>
      </c>
      <c r="DC15" s="7">
        <v>-1</v>
      </c>
      <c r="DD15" s="7">
        <v>-1</v>
      </c>
      <c r="DE15" s="2" t="s">
        <v>156</v>
      </c>
      <c r="DF15" s="2" t="s">
        <v>143</v>
      </c>
      <c r="DG15" s="2" t="s">
        <v>355</v>
      </c>
      <c r="DH15" s="2" t="s">
        <v>370</v>
      </c>
      <c r="DI15" s="2" t="s">
        <v>159</v>
      </c>
      <c r="DJ15" s="2" t="s">
        <v>146</v>
      </c>
      <c r="DK15" s="4">
        <v>1</v>
      </c>
      <c r="DL15" s="8">
        <v>84.34</v>
      </c>
      <c r="DM15" s="4">
        <v>1</v>
      </c>
      <c r="DN15" s="8">
        <v>84.34</v>
      </c>
      <c r="DO15" s="7"/>
      <c r="DP15" s="7"/>
      <c r="DQ15" s="2" t="s">
        <v>156</v>
      </c>
      <c r="DR15" s="2" t="s">
        <v>143</v>
      </c>
      <c r="DS15" s="2" t="s">
        <v>357</v>
      </c>
      <c r="DT15" s="2" t="s">
        <v>371</v>
      </c>
      <c r="DU15" s="2" t="s">
        <v>159</v>
      </c>
      <c r="DV15" s="2" t="s">
        <v>146</v>
      </c>
      <c r="DW15" s="4"/>
      <c r="DX15" s="8"/>
      <c r="DY15" s="4">
        <v>1</v>
      </c>
      <c r="DZ15" s="8">
        <v>87.98</v>
      </c>
      <c r="EA15" s="7">
        <v>-1</v>
      </c>
      <c r="EB15" s="7">
        <v>-1</v>
      </c>
      <c r="EC15" s="2" t="s">
        <v>156</v>
      </c>
      <c r="ED15" s="2" t="s">
        <v>143</v>
      </c>
      <c r="EE15" s="2" t="s">
        <v>146</v>
      </c>
      <c r="EF15" s="2" t="s">
        <v>146</v>
      </c>
      <c r="EG15" s="2" t="s">
        <v>159</v>
      </c>
      <c r="EH15" s="2" t="s">
        <v>146</v>
      </c>
      <c r="EI15" s="4">
        <v>1</v>
      </c>
      <c r="EJ15" s="8">
        <v>80.33</v>
      </c>
      <c r="EK15" s="4"/>
      <c r="EL15" s="8"/>
      <c r="EM15" s="7"/>
      <c r="EN15" s="7"/>
      <c r="EO15" s="2" t="s">
        <v>156</v>
      </c>
      <c r="EP15" s="2" t="s">
        <v>143</v>
      </c>
      <c r="EQ15" s="2" t="s">
        <v>359</v>
      </c>
      <c r="ER15" s="2" t="s">
        <v>372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156</v>
      </c>
      <c r="FB15" s="2" t="s">
        <v>143</v>
      </c>
      <c r="FC15" s="2" t="s">
        <v>361</v>
      </c>
      <c r="FD15" s="2" t="s">
        <v>373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232</v>
      </c>
      <c r="FN15" s="2" t="s">
        <v>143</v>
      </c>
      <c r="FO15" s="2" t="s">
        <v>146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185</v>
      </c>
      <c r="FZ15" s="2" t="s">
        <v>143</v>
      </c>
      <c r="GA15" s="2" t="s">
        <v>146</v>
      </c>
      <c r="GB15" s="2" t="s">
        <v>146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232</v>
      </c>
      <c r="GL15" s="2" t="s">
        <v>143</v>
      </c>
      <c r="GM15" s="2" t="s">
        <v>146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232</v>
      </c>
      <c r="GX15" s="2" t="s">
        <v>143</v>
      </c>
      <c r="GY15" s="2" t="s">
        <v>146</v>
      </c>
      <c r="GZ15" s="2" t="s">
        <v>146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183</v>
      </c>
      <c r="HJ15" s="2" t="s">
        <v>167</v>
      </c>
      <c r="HK15" s="2" t="s">
        <v>146</v>
      </c>
      <c r="HL15" s="2" t="s">
        <v>146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232</v>
      </c>
      <c r="HV15" s="2" t="s">
        <v>143</v>
      </c>
      <c r="HW15" s="2" t="s">
        <v>146</v>
      </c>
      <c r="HX15" s="2" t="s">
        <v>146</v>
      </c>
      <c r="HY15" s="2" t="s">
        <v>159</v>
      </c>
      <c r="HZ15" s="2" t="s">
        <v>146</v>
      </c>
      <c r="IA15" s="4"/>
      <c r="IB15" s="8"/>
      <c r="IC15" s="4"/>
      <c r="ID15" s="8"/>
      <c r="IE15" s="7"/>
      <c r="IF15" s="7"/>
      <c r="IG15" s="2" t="s">
        <v>183</v>
      </c>
      <c r="IH15" s="2" t="s">
        <v>143</v>
      </c>
      <c r="II15" s="2" t="s">
        <v>146</v>
      </c>
      <c r="IJ15" s="2" t="s">
        <v>146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156</v>
      </c>
      <c r="IT15" s="2" t="s">
        <v>143</v>
      </c>
      <c r="IU15" s="2" t="s">
        <v>164</v>
      </c>
      <c r="IV15" s="2" t="s">
        <v>146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143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146</v>
      </c>
      <c r="JR15" s="2" t="s">
        <v>146</v>
      </c>
      <c r="JS15" s="2" t="s">
        <v>146</v>
      </c>
      <c r="JT15" s="2" t="s">
        <v>146</v>
      </c>
      <c r="JU15" s="2" t="s">
        <v>146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320</v>
      </c>
      <c r="KP15" s="2" t="s">
        <v>143</v>
      </c>
      <c r="KQ15" s="2" t="s">
        <v>374</v>
      </c>
      <c r="KR15" s="2" t="s">
        <v>146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232</v>
      </c>
      <c r="LZ15" s="2" t="s">
        <v>167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232</v>
      </c>
      <c r="ML15" s="2" t="s">
        <v>143</v>
      </c>
      <c r="MM15" s="2" t="s">
        <v>146</v>
      </c>
      <c r="MN15" s="2" t="s">
        <v>146</v>
      </c>
      <c r="MO15" s="2" t="s">
        <v>159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167</v>
      </c>
      <c r="NW15" s="2" t="s">
        <v>365</v>
      </c>
      <c r="NX15" s="2" t="s">
        <v>375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232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183</v>
      </c>
      <c r="PF15" s="2" t="s">
        <v>167</v>
      </c>
      <c r="PG15" s="2" t="s">
        <v>146</v>
      </c>
      <c r="PH15" s="2" t="s">
        <v>146</v>
      </c>
      <c r="PI15" s="2" t="s">
        <v>159</v>
      </c>
      <c r="PJ15" s="2" t="s">
        <v>146</v>
      </c>
      <c r="PK15" s="4">
        <v>108</v>
      </c>
      <c r="PL15" s="4"/>
      <c r="PM15" s="4"/>
      <c r="PN15" s="4">
        <v>148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376</v>
      </c>
      <c r="B16" s="2" t="s">
        <v>135</v>
      </c>
      <c r="C16" s="2" t="s">
        <v>136</v>
      </c>
      <c r="D16" s="2" t="s">
        <v>137</v>
      </c>
      <c r="E16" s="2" t="s">
        <v>294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297</v>
      </c>
      <c r="Q16" s="2" t="s">
        <v>145</v>
      </c>
      <c r="R16" s="2" t="s">
        <v>146</v>
      </c>
      <c r="S16" s="2" t="s">
        <v>379</v>
      </c>
      <c r="T16" s="2" t="s">
        <v>344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380</v>
      </c>
      <c r="Z16" s="4">
        <v>70</v>
      </c>
      <c r="AA16" s="4">
        <f>=ROUNDDOWN(21.875,0)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/>
      <c r="AQ16" s="8"/>
      <c r="AR16" s="4">
        <v>2</v>
      </c>
      <c r="AS16" s="8">
        <v>151.2</v>
      </c>
      <c r="AT16" s="7">
        <v>-1</v>
      </c>
      <c r="AU16" s="7">
        <v>-1</v>
      </c>
      <c r="AV16" s="4">
        <v>1</v>
      </c>
      <c r="AW16" s="8">
        <v>98.75</v>
      </c>
      <c r="AX16" s="4">
        <v>3</v>
      </c>
      <c r="AY16" s="8">
        <v>249.95</v>
      </c>
      <c r="AZ16" s="7">
        <v>-0.6667</v>
      </c>
      <c r="BA16" s="7">
        <v>-0.6049</v>
      </c>
      <c r="BB16" s="7"/>
      <c r="BC16" s="4">
        <v>1</v>
      </c>
      <c r="BD16" s="8">
        <v>98.75</v>
      </c>
      <c r="BE16" s="4">
        <v>13</v>
      </c>
      <c r="BF16" s="8">
        <v>1164.27</v>
      </c>
      <c r="BG16" s="7">
        <v>-0.9231</v>
      </c>
      <c r="BH16" s="7">
        <v>-0.9152</v>
      </c>
      <c r="BI16" s="7">
        <v>1</v>
      </c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381</v>
      </c>
      <c r="BX16" s="2" t="s">
        <v>382</v>
      </c>
      <c r="BY16" s="2" t="s">
        <v>159</v>
      </c>
      <c r="BZ16" s="2" t="s">
        <v>146</v>
      </c>
      <c r="CA16" s="4"/>
      <c r="CB16" s="8"/>
      <c r="CC16" s="4"/>
      <c r="CD16" s="8"/>
      <c r="CE16" s="7"/>
      <c r="CF16" s="7"/>
      <c r="CG16" s="2" t="s">
        <v>156</v>
      </c>
      <c r="CH16" s="2" t="s">
        <v>143</v>
      </c>
      <c r="CI16" s="2" t="s">
        <v>383</v>
      </c>
      <c r="CJ16" s="2" t="s">
        <v>384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385</v>
      </c>
      <c r="CV16" s="2" t="s">
        <v>386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387</v>
      </c>
      <c r="DH16" s="2" t="s">
        <v>388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164</v>
      </c>
      <c r="DT16" s="2" t="s">
        <v>389</v>
      </c>
      <c r="DU16" s="2" t="s">
        <v>159</v>
      </c>
      <c r="DV16" s="2" t="s">
        <v>146</v>
      </c>
      <c r="DW16" s="4"/>
      <c r="DX16" s="8"/>
      <c r="DY16" s="4"/>
      <c r="DZ16" s="8"/>
      <c r="EA16" s="7"/>
      <c r="EB16" s="7"/>
      <c r="EC16" s="2" t="s">
        <v>156</v>
      </c>
      <c r="ED16" s="2" t="s">
        <v>143</v>
      </c>
      <c r="EE16" s="2" t="s">
        <v>146</v>
      </c>
      <c r="EF16" s="2" t="s">
        <v>390</v>
      </c>
      <c r="EG16" s="2" t="s">
        <v>159</v>
      </c>
      <c r="EH16" s="2" t="s">
        <v>146</v>
      </c>
      <c r="EI16" s="4"/>
      <c r="EJ16" s="8"/>
      <c r="EK16" s="4">
        <v>2</v>
      </c>
      <c r="EL16" s="8">
        <v>151.2</v>
      </c>
      <c r="EM16" s="7">
        <v>-1</v>
      </c>
      <c r="EN16" s="7">
        <v>-1</v>
      </c>
      <c r="EO16" s="2" t="s">
        <v>156</v>
      </c>
      <c r="EP16" s="2" t="s">
        <v>143</v>
      </c>
      <c r="EQ16" s="2" t="s">
        <v>391</v>
      </c>
      <c r="ER16" s="2" t="s">
        <v>392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361</v>
      </c>
      <c r="FD16" s="2" t="s">
        <v>393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173</v>
      </c>
      <c r="FP16" s="2" t="s">
        <v>394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185</v>
      </c>
      <c r="FZ16" s="2" t="s">
        <v>143</v>
      </c>
      <c r="GA16" s="2" t="s">
        <v>146</v>
      </c>
      <c r="GB16" s="2" t="s">
        <v>146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156</v>
      </c>
      <c r="GL16" s="2" t="s">
        <v>143</v>
      </c>
      <c r="GM16" s="2" t="s">
        <v>230</v>
      </c>
      <c r="GN16" s="2" t="s">
        <v>395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232</v>
      </c>
      <c r="GX16" s="2" t="s">
        <v>143</v>
      </c>
      <c r="GY16" s="2" t="s">
        <v>146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183</v>
      </c>
      <c r="HJ16" s="2" t="s">
        <v>167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232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183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156</v>
      </c>
      <c r="IT16" s="2" t="s">
        <v>143</v>
      </c>
      <c r="IU16" s="2" t="s">
        <v>383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143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232</v>
      </c>
      <c r="JR16" s="2" t="s">
        <v>167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320</v>
      </c>
      <c r="KP16" s="2" t="s">
        <v>143</v>
      </c>
      <c r="KQ16" s="2" t="s">
        <v>396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232</v>
      </c>
      <c r="LZ16" s="2" t="s">
        <v>167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232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167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190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232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167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70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397</v>
      </c>
      <c r="B17" s="2" t="s">
        <v>135</v>
      </c>
      <c r="C17" s="2" t="s">
        <v>136</v>
      </c>
      <c r="D17" s="2" t="s">
        <v>137</v>
      </c>
      <c r="E17" s="2" t="s">
        <v>294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194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297</v>
      </c>
      <c r="Q17" s="2" t="s">
        <v>145</v>
      </c>
      <c r="R17" s="2" t="s">
        <v>146</v>
      </c>
      <c r="S17" s="2" t="s">
        <v>379</v>
      </c>
      <c r="T17" s="2" t="s">
        <v>344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380</v>
      </c>
      <c r="Z17" s="4">
        <v>342</v>
      </c>
      <c r="AA17" s="4">
        <f>=ROUNDDOWN(155.454545454545,0)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1</v>
      </c>
      <c r="AQ17" s="8">
        <v>98.75</v>
      </c>
      <c r="AR17" s="4">
        <v>1</v>
      </c>
      <c r="AS17" s="8">
        <v>98.75</v>
      </c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1</v>
      </c>
      <c r="BK17" s="8">
        <v>98.75</v>
      </c>
      <c r="BL17" s="2" t="s">
        <v>16</v>
      </c>
      <c r="BM17" s="7">
        <v>1</v>
      </c>
      <c r="BN17" s="7">
        <v>1</v>
      </c>
      <c r="BO17" s="4">
        <v>1</v>
      </c>
      <c r="BP17" s="8">
        <v>98.75</v>
      </c>
      <c r="BQ17" s="4">
        <v>1</v>
      </c>
      <c r="BR17" s="8">
        <v>98.75</v>
      </c>
      <c r="BS17" s="7"/>
      <c r="BT17" s="7"/>
      <c r="BU17" s="2" t="s">
        <v>156</v>
      </c>
      <c r="BV17" s="2" t="s">
        <v>143</v>
      </c>
      <c r="BW17" s="2" t="s">
        <v>381</v>
      </c>
      <c r="BX17" s="2" t="s">
        <v>398</v>
      </c>
      <c r="BY17" s="2" t="s">
        <v>159</v>
      </c>
      <c r="BZ17" s="2" t="s">
        <v>146</v>
      </c>
      <c r="CA17" s="4"/>
      <c r="CB17" s="8"/>
      <c r="CC17" s="4"/>
      <c r="CD17" s="8"/>
      <c r="CE17" s="7"/>
      <c r="CF17" s="7"/>
      <c r="CG17" s="2" t="s">
        <v>156</v>
      </c>
      <c r="CH17" s="2" t="s">
        <v>143</v>
      </c>
      <c r="CI17" s="2" t="s">
        <v>383</v>
      </c>
      <c r="CJ17" s="2" t="s">
        <v>386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385</v>
      </c>
      <c r="CV17" s="2" t="s">
        <v>386</v>
      </c>
      <c r="CW17" s="2" t="s">
        <v>159</v>
      </c>
      <c r="CX17" s="2" t="s">
        <v>146</v>
      </c>
      <c r="CY17" s="4"/>
      <c r="CZ17" s="8"/>
      <c r="DA17" s="4"/>
      <c r="DB17" s="8"/>
      <c r="DC17" s="7"/>
      <c r="DD17" s="7"/>
      <c r="DE17" s="2" t="s">
        <v>156</v>
      </c>
      <c r="DF17" s="2" t="s">
        <v>143</v>
      </c>
      <c r="DG17" s="2" t="s">
        <v>387</v>
      </c>
      <c r="DH17" s="2" t="s">
        <v>399</v>
      </c>
      <c r="DI17" s="2" t="s">
        <v>159</v>
      </c>
      <c r="DJ17" s="2" t="s">
        <v>146</v>
      </c>
      <c r="DK17" s="4"/>
      <c r="DL17" s="8"/>
      <c r="DM17" s="4"/>
      <c r="DN17" s="8"/>
      <c r="DO17" s="7"/>
      <c r="DP17" s="7"/>
      <c r="DQ17" s="2" t="s">
        <v>156</v>
      </c>
      <c r="DR17" s="2" t="s">
        <v>143</v>
      </c>
      <c r="DS17" s="2" t="s">
        <v>164</v>
      </c>
      <c r="DT17" s="2" t="s">
        <v>400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146</v>
      </c>
      <c r="EF17" s="2" t="s">
        <v>401</v>
      </c>
      <c r="EG17" s="2" t="s">
        <v>159</v>
      </c>
      <c r="EH17" s="2" t="s">
        <v>146</v>
      </c>
      <c r="EI17" s="4"/>
      <c r="EJ17" s="8"/>
      <c r="EK17" s="4"/>
      <c r="EL17" s="8"/>
      <c r="EM17" s="7"/>
      <c r="EN17" s="7"/>
      <c r="EO17" s="2" t="s">
        <v>156</v>
      </c>
      <c r="EP17" s="2" t="s">
        <v>143</v>
      </c>
      <c r="EQ17" s="2" t="s">
        <v>391</v>
      </c>
      <c r="ER17" s="2" t="s">
        <v>402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361</v>
      </c>
      <c r="FD17" s="2" t="s">
        <v>403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173</v>
      </c>
      <c r="FP17" s="2" t="s">
        <v>404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185</v>
      </c>
      <c r="FZ17" s="2" t="s">
        <v>143</v>
      </c>
      <c r="GA17" s="2" t="s">
        <v>146</v>
      </c>
      <c r="GB17" s="2" t="s">
        <v>146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230</v>
      </c>
      <c r="GN17" s="2" t="s">
        <v>231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232</v>
      </c>
      <c r="GX17" s="2" t="s">
        <v>143</v>
      </c>
      <c r="GY17" s="2" t="s">
        <v>146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183</v>
      </c>
      <c r="HJ17" s="2" t="s">
        <v>167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232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183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156</v>
      </c>
      <c r="IT17" s="2" t="s">
        <v>143</v>
      </c>
      <c r="IU17" s="2" t="s">
        <v>383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143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232</v>
      </c>
      <c r="JR17" s="2" t="s">
        <v>167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320</v>
      </c>
      <c r="KP17" s="2" t="s">
        <v>143</v>
      </c>
      <c r="KQ17" s="2" t="s">
        <v>396</v>
      </c>
      <c r="KR17" s="2" t="s">
        <v>405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232</v>
      </c>
      <c r="LZ17" s="2" t="s">
        <v>167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232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167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190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232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167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342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406</v>
      </c>
      <c r="B18" s="2" t="s">
        <v>135</v>
      </c>
      <c r="C18" s="2" t="s">
        <v>136</v>
      </c>
      <c r="D18" s="2" t="s">
        <v>137</v>
      </c>
      <c r="E18" s="2" t="s">
        <v>294</v>
      </c>
      <c r="F18" s="2" t="s">
        <v>377</v>
      </c>
      <c r="G18" s="2" t="s">
        <v>377</v>
      </c>
      <c r="H18" s="2" t="s">
        <v>377</v>
      </c>
      <c r="I18" s="2" t="s">
        <v>378</v>
      </c>
      <c r="J18" s="2" t="s">
        <v>141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407</v>
      </c>
      <c r="P18" s="2" t="s">
        <v>408</v>
      </c>
      <c r="Q18" s="2" t="s">
        <v>145</v>
      </c>
      <c r="R18" s="2" t="s">
        <v>146</v>
      </c>
      <c r="S18" s="2" t="s">
        <v>409</v>
      </c>
      <c r="T18" s="2" t="s">
        <v>344</v>
      </c>
      <c r="U18" s="2" t="s">
        <v>149</v>
      </c>
      <c r="V18" s="2" t="s">
        <v>150</v>
      </c>
      <c r="W18" s="2" t="s">
        <v>410</v>
      </c>
      <c r="X18" s="2" t="s">
        <v>152</v>
      </c>
      <c r="Y18" s="2" t="s">
        <v>380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4</v>
      </c>
      <c r="AS18" s="8">
        <v>330.77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10</v>
      </c>
      <c r="AY18" s="8">
        <v>914.32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411</v>
      </c>
      <c r="BM18" s="7"/>
      <c r="BN18" s="7"/>
      <c r="BO18" s="4"/>
      <c r="BP18" s="8"/>
      <c r="BQ18" s="4">
        <v>2</v>
      </c>
      <c r="BR18" s="8">
        <v>166.32</v>
      </c>
      <c r="BS18" s="7">
        <v>-1</v>
      </c>
      <c r="BT18" s="7">
        <v>-1</v>
      </c>
      <c r="BU18" s="2" t="s">
        <v>156</v>
      </c>
      <c r="BV18" s="2" t="s">
        <v>167</v>
      </c>
      <c r="BW18" s="2" t="s">
        <v>381</v>
      </c>
      <c r="BX18" s="2" t="s">
        <v>412</v>
      </c>
      <c r="BY18" s="2" t="s">
        <v>159</v>
      </c>
      <c r="BZ18" s="2" t="s">
        <v>146</v>
      </c>
      <c r="CA18" s="4"/>
      <c r="CB18" s="8"/>
      <c r="CC18" s="4"/>
      <c r="CD18" s="8"/>
      <c r="CE18" s="7"/>
      <c r="CF18" s="7"/>
      <c r="CG18" s="2" t="s">
        <v>156</v>
      </c>
      <c r="CH18" s="2" t="s">
        <v>167</v>
      </c>
      <c r="CI18" s="2" t="s">
        <v>380</v>
      </c>
      <c r="CJ18" s="2" t="s">
        <v>413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167</v>
      </c>
      <c r="CU18" s="2" t="s">
        <v>385</v>
      </c>
      <c r="CV18" s="2" t="s">
        <v>386</v>
      </c>
      <c r="CW18" s="2" t="s">
        <v>159</v>
      </c>
      <c r="CX18" s="2" t="s">
        <v>146</v>
      </c>
      <c r="CY18" s="4"/>
      <c r="CZ18" s="8"/>
      <c r="DA18" s="4">
        <v>1</v>
      </c>
      <c r="DB18" s="8">
        <v>81.65</v>
      </c>
      <c r="DC18" s="7">
        <v>-1</v>
      </c>
      <c r="DD18" s="7">
        <v>-1</v>
      </c>
      <c r="DE18" s="2" t="s">
        <v>156</v>
      </c>
      <c r="DF18" s="2" t="s">
        <v>167</v>
      </c>
      <c r="DG18" s="2" t="s">
        <v>387</v>
      </c>
      <c r="DH18" s="2" t="s">
        <v>414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167</v>
      </c>
      <c r="DS18" s="2" t="s">
        <v>164</v>
      </c>
      <c r="DT18" s="2" t="s">
        <v>415</v>
      </c>
      <c r="DU18" s="2" t="s">
        <v>159</v>
      </c>
      <c r="DV18" s="2" t="s">
        <v>146</v>
      </c>
      <c r="DW18" s="4"/>
      <c r="DX18" s="8"/>
      <c r="DY18" s="4">
        <v>1</v>
      </c>
      <c r="DZ18" s="8">
        <v>82.8</v>
      </c>
      <c r="EA18" s="7">
        <v>-1</v>
      </c>
      <c r="EB18" s="7">
        <v>-1</v>
      </c>
      <c r="EC18" s="2" t="s">
        <v>156</v>
      </c>
      <c r="ED18" s="2" t="s">
        <v>167</v>
      </c>
      <c r="EE18" s="2" t="s">
        <v>146</v>
      </c>
      <c r="EF18" s="2" t="s">
        <v>416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156</v>
      </c>
      <c r="EP18" s="2" t="s">
        <v>167</v>
      </c>
      <c r="EQ18" s="2" t="s">
        <v>391</v>
      </c>
      <c r="ER18" s="2" t="s">
        <v>417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167</v>
      </c>
      <c r="FC18" s="2" t="s">
        <v>361</v>
      </c>
      <c r="FD18" s="2" t="s">
        <v>146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167</v>
      </c>
      <c r="FO18" s="2" t="s">
        <v>173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185</v>
      </c>
      <c r="FZ18" s="2" t="s">
        <v>167</v>
      </c>
      <c r="GA18" s="2" t="s">
        <v>146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156</v>
      </c>
      <c r="GL18" s="2" t="s">
        <v>167</v>
      </c>
      <c r="GM18" s="2" t="s">
        <v>230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232</v>
      </c>
      <c r="GX18" s="2" t="s">
        <v>167</v>
      </c>
      <c r="GY18" s="2" t="s">
        <v>146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183</v>
      </c>
      <c r="HJ18" s="2" t="s">
        <v>167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232</v>
      </c>
      <c r="HV18" s="2" t="s">
        <v>167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183</v>
      </c>
      <c r="IH18" s="2" t="s">
        <v>167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156</v>
      </c>
      <c r="IT18" s="2" t="s">
        <v>167</v>
      </c>
      <c r="IU18" s="2" t="s">
        <v>380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167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232</v>
      </c>
      <c r="JR18" s="2" t="s">
        <v>167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167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167</v>
      </c>
      <c r="KQ18" s="2" t="s">
        <v>396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167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232</v>
      </c>
      <c r="LN18" s="2" t="s">
        <v>167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232</v>
      </c>
      <c r="LZ18" s="2" t="s">
        <v>167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232</v>
      </c>
      <c r="ML18" s="2" t="s">
        <v>167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232</v>
      </c>
      <c r="MX18" s="2" t="s">
        <v>167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183</v>
      </c>
      <c r="NJ18" s="2" t="s">
        <v>167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190</v>
      </c>
      <c r="NV18" s="2" t="s">
        <v>167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167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232</v>
      </c>
      <c r="OT18" s="2" t="s">
        <v>167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232</v>
      </c>
      <c r="PF18" s="2" t="s">
        <v>167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418</v>
      </c>
      <c r="B19" s="2" t="s">
        <v>135</v>
      </c>
      <c r="C19" s="2" t="s">
        <v>136</v>
      </c>
      <c r="D19" s="2" t="s">
        <v>137</v>
      </c>
      <c r="E19" s="2" t="s">
        <v>294</v>
      </c>
      <c r="F19" s="2" t="s">
        <v>377</v>
      </c>
      <c r="G19" s="2" t="s">
        <v>377</v>
      </c>
      <c r="H19" s="2" t="s">
        <v>377</v>
      </c>
      <c r="I19" s="2" t="s">
        <v>378</v>
      </c>
      <c r="J19" s="2" t="s">
        <v>194</v>
      </c>
      <c r="K19" s="2" t="s">
        <v>215</v>
      </c>
      <c r="L19" s="3">
        <v>85.5</v>
      </c>
      <c r="M19" s="3">
        <v>89.78</v>
      </c>
      <c r="N19" s="3">
        <v>189.99</v>
      </c>
      <c r="O19" s="2" t="s">
        <v>407</v>
      </c>
      <c r="P19" s="2" t="s">
        <v>408</v>
      </c>
      <c r="Q19" s="2" t="s">
        <v>145</v>
      </c>
      <c r="R19" s="2" t="s">
        <v>146</v>
      </c>
      <c r="S19" s="2" t="s">
        <v>409</v>
      </c>
      <c r="T19" s="2" t="s">
        <v>344</v>
      </c>
      <c r="U19" s="2" t="s">
        <v>149</v>
      </c>
      <c r="V19" s="2" t="s">
        <v>150</v>
      </c>
      <c r="W19" s="2" t="s">
        <v>410</v>
      </c>
      <c r="X19" s="2" t="s">
        <v>152</v>
      </c>
      <c r="Y19" s="2" t="s">
        <v>380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6</v>
      </c>
      <c r="AS19" s="8">
        <v>583.55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419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156</v>
      </c>
      <c r="BV19" s="2" t="s">
        <v>167</v>
      </c>
      <c r="BW19" s="2" t="s">
        <v>381</v>
      </c>
      <c r="BX19" s="2" t="s">
        <v>420</v>
      </c>
      <c r="BY19" s="2" t="s">
        <v>159</v>
      </c>
      <c r="BZ19" s="2" t="s">
        <v>146</v>
      </c>
      <c r="CA19" s="4"/>
      <c r="CB19" s="8"/>
      <c r="CC19" s="4">
        <v>4</v>
      </c>
      <c r="CD19" s="8">
        <v>387.84</v>
      </c>
      <c r="CE19" s="7">
        <v>-1</v>
      </c>
      <c r="CF19" s="7">
        <v>-1</v>
      </c>
      <c r="CG19" s="2" t="s">
        <v>156</v>
      </c>
      <c r="CH19" s="2" t="s">
        <v>167</v>
      </c>
      <c r="CI19" s="2" t="s">
        <v>380</v>
      </c>
      <c r="CJ19" s="2" t="s">
        <v>413</v>
      </c>
      <c r="CK19" s="2" t="s">
        <v>159</v>
      </c>
      <c r="CL19" s="2" t="s">
        <v>146</v>
      </c>
      <c r="CM19" s="4"/>
      <c r="CN19" s="8"/>
      <c r="CO19" s="4"/>
      <c r="CP19" s="8"/>
      <c r="CQ19" s="7"/>
      <c r="CR19" s="7"/>
      <c r="CS19" s="2" t="s">
        <v>156</v>
      </c>
      <c r="CT19" s="2" t="s">
        <v>167</v>
      </c>
      <c r="CU19" s="2" t="s">
        <v>385</v>
      </c>
      <c r="CV19" s="2" t="s">
        <v>386</v>
      </c>
      <c r="CW19" s="2" t="s">
        <v>159</v>
      </c>
      <c r="CX19" s="2" t="s">
        <v>146</v>
      </c>
      <c r="CY19" s="4"/>
      <c r="CZ19" s="8"/>
      <c r="DA19" s="4">
        <v>1</v>
      </c>
      <c r="DB19" s="8">
        <v>96.96</v>
      </c>
      <c r="DC19" s="7">
        <v>-1</v>
      </c>
      <c r="DD19" s="7">
        <v>-1</v>
      </c>
      <c r="DE19" s="2" t="s">
        <v>156</v>
      </c>
      <c r="DF19" s="2" t="s">
        <v>167</v>
      </c>
      <c r="DG19" s="2" t="s">
        <v>387</v>
      </c>
      <c r="DH19" s="2" t="s">
        <v>421</v>
      </c>
      <c r="DI19" s="2" t="s">
        <v>159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167</v>
      </c>
      <c r="DS19" s="2" t="s">
        <v>164</v>
      </c>
      <c r="DT19" s="2" t="s">
        <v>422</v>
      </c>
      <c r="DU19" s="2" t="s">
        <v>159</v>
      </c>
      <c r="DV19" s="2" t="s">
        <v>146</v>
      </c>
      <c r="DW19" s="4"/>
      <c r="DX19" s="8"/>
      <c r="DY19" s="4"/>
      <c r="DZ19" s="8"/>
      <c r="EA19" s="7"/>
      <c r="EB19" s="7"/>
      <c r="EC19" s="2" t="s">
        <v>156</v>
      </c>
      <c r="ED19" s="2" t="s">
        <v>167</v>
      </c>
      <c r="EE19" s="2" t="s">
        <v>146</v>
      </c>
      <c r="EF19" s="2" t="s">
        <v>423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156</v>
      </c>
      <c r="EP19" s="2" t="s">
        <v>167</v>
      </c>
      <c r="EQ19" s="2" t="s">
        <v>391</v>
      </c>
      <c r="ER19" s="2" t="s">
        <v>424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156</v>
      </c>
      <c r="FB19" s="2" t="s">
        <v>167</v>
      </c>
      <c r="FC19" s="2" t="s">
        <v>361</v>
      </c>
      <c r="FD19" s="2" t="s">
        <v>146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167</v>
      </c>
      <c r="FO19" s="2" t="s">
        <v>173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185</v>
      </c>
      <c r="FZ19" s="2" t="s">
        <v>167</v>
      </c>
      <c r="GA19" s="2" t="s">
        <v>146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156</v>
      </c>
      <c r="GL19" s="2" t="s">
        <v>167</v>
      </c>
      <c r="GM19" s="2" t="s">
        <v>230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232</v>
      </c>
      <c r="GX19" s="2" t="s">
        <v>167</v>
      </c>
      <c r="GY19" s="2" t="s">
        <v>146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183</v>
      </c>
      <c r="HJ19" s="2" t="s">
        <v>167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232</v>
      </c>
      <c r="HV19" s="2" t="s">
        <v>167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183</v>
      </c>
      <c r="IH19" s="2" t="s">
        <v>167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156</v>
      </c>
      <c r="IT19" s="2" t="s">
        <v>167</v>
      </c>
      <c r="IU19" s="2" t="s">
        <v>380</v>
      </c>
      <c r="IV19" s="2" t="s">
        <v>425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183</v>
      </c>
      <c r="JF19" s="2" t="s">
        <v>167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232</v>
      </c>
      <c r="JR19" s="2" t="s">
        <v>167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183</v>
      </c>
      <c r="KD19" s="2" t="s">
        <v>167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156</v>
      </c>
      <c r="KP19" s="2" t="s">
        <v>167</v>
      </c>
      <c r="KQ19" s="2" t="s">
        <v>396</v>
      </c>
      <c r="KR19" s="2" t="s">
        <v>426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183</v>
      </c>
      <c r="LB19" s="2" t="s">
        <v>167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232</v>
      </c>
      <c r="LN19" s="2" t="s">
        <v>167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232</v>
      </c>
      <c r="LZ19" s="2" t="s">
        <v>167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232</v>
      </c>
      <c r="ML19" s="2" t="s">
        <v>167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232</v>
      </c>
      <c r="MX19" s="2" t="s">
        <v>167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183</v>
      </c>
      <c r="NJ19" s="2" t="s">
        <v>167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190</v>
      </c>
      <c r="NV19" s="2" t="s">
        <v>167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183</v>
      </c>
      <c r="OH19" s="2" t="s">
        <v>167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232</v>
      </c>
      <c r="OT19" s="2" t="s">
        <v>167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232</v>
      </c>
      <c r="PF19" s="2" t="s">
        <v>167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427</v>
      </c>
      <c r="B20" s="2" t="s">
        <v>135</v>
      </c>
      <c r="C20" s="2" t="s">
        <v>136</v>
      </c>
      <c r="D20" s="2" t="s">
        <v>137</v>
      </c>
      <c r="E20" s="2" t="s">
        <v>294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141</v>
      </c>
      <c r="K20" s="2" t="s">
        <v>215</v>
      </c>
      <c r="L20" s="3">
        <v>72</v>
      </c>
      <c r="M20" s="3">
        <v>75.6</v>
      </c>
      <c r="N20" s="3">
        <v>159.99</v>
      </c>
      <c r="O20" s="2" t="s">
        <v>430</v>
      </c>
      <c r="P20" s="2" t="s">
        <v>431</v>
      </c>
      <c r="Q20" s="2" t="s">
        <v>145</v>
      </c>
      <c r="R20" s="2" t="s">
        <v>146</v>
      </c>
      <c r="S20" s="2" t="s">
        <v>432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433</v>
      </c>
      <c r="Y20" s="2" t="s">
        <v>357</v>
      </c>
      <c r="Z20" s="4">
        <v>9</v>
      </c>
      <c r="AA20" s="4">
        <f>=ROUNDDOWN(18,0)</f>
      </c>
      <c r="AB20" s="5">
        <v>0.5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</v>
      </c>
      <c r="AQ20" s="8">
        <v>81.65</v>
      </c>
      <c r="AR20" s="4">
        <v>2</v>
      </c>
      <c r="AS20" s="8">
        <v>110.08</v>
      </c>
      <c r="AT20" s="7">
        <v>-0.5</v>
      </c>
      <c r="AU20" s="7">
        <v>-0.2583</v>
      </c>
      <c r="AV20" s="4">
        <v>1</v>
      </c>
      <c r="AW20" s="8">
        <v>81.65</v>
      </c>
      <c r="AX20" s="4">
        <v>2</v>
      </c>
      <c r="AY20" s="8">
        <v>110.08</v>
      </c>
      <c r="AZ20" s="7">
        <v>-0.5</v>
      </c>
      <c r="BA20" s="7">
        <v>-0.2583</v>
      </c>
      <c r="BB20" s="7">
        <v>1</v>
      </c>
      <c r="BC20" s="4">
        <v>1</v>
      </c>
      <c r="BD20" s="8">
        <v>81.65</v>
      </c>
      <c r="BE20" s="4">
        <v>2</v>
      </c>
      <c r="BF20" s="8">
        <v>110.08</v>
      </c>
      <c r="BG20" s="7">
        <v>-0.5</v>
      </c>
      <c r="BH20" s="7">
        <v>-0.2583</v>
      </c>
      <c r="BI20" s="7">
        <v>1</v>
      </c>
      <c r="BJ20" s="4">
        <v>1</v>
      </c>
      <c r="BK20" s="8">
        <v>81.65</v>
      </c>
      <c r="BL20" s="2" t="s">
        <v>434</v>
      </c>
      <c r="BM20" s="7">
        <v>1</v>
      </c>
      <c r="BN20" s="7">
        <v>1</v>
      </c>
      <c r="BO20" s="4"/>
      <c r="BP20" s="8"/>
      <c r="BQ20" s="4">
        <v>2</v>
      </c>
      <c r="BR20" s="8">
        <v>110.08</v>
      </c>
      <c r="BS20" s="7">
        <v>-1</v>
      </c>
      <c r="BT20" s="7">
        <v>-1</v>
      </c>
      <c r="BU20" s="2" t="s">
        <v>156</v>
      </c>
      <c r="BV20" s="2" t="s">
        <v>143</v>
      </c>
      <c r="BW20" s="2" t="s">
        <v>349</v>
      </c>
      <c r="BX20" s="2" t="s">
        <v>435</v>
      </c>
      <c r="BY20" s="2" t="s">
        <v>436</v>
      </c>
      <c r="BZ20" s="2" t="s">
        <v>146</v>
      </c>
      <c r="CA20" s="4">
        <v>1</v>
      </c>
      <c r="CB20" s="8">
        <v>81.65</v>
      </c>
      <c r="CC20" s="4"/>
      <c r="CD20" s="8"/>
      <c r="CE20" s="7"/>
      <c r="CF20" s="7"/>
      <c r="CG20" s="2" t="s">
        <v>156</v>
      </c>
      <c r="CH20" s="2" t="s">
        <v>143</v>
      </c>
      <c r="CI20" s="2" t="s">
        <v>360</v>
      </c>
      <c r="CJ20" s="2" t="s">
        <v>437</v>
      </c>
      <c r="CK20" s="2" t="s">
        <v>159</v>
      </c>
      <c r="CL20" s="2" t="s">
        <v>146</v>
      </c>
      <c r="CM20" s="4"/>
      <c r="CN20" s="8"/>
      <c r="CO20" s="4"/>
      <c r="CP20" s="8"/>
      <c r="CQ20" s="7"/>
      <c r="CR20" s="7"/>
      <c r="CS20" s="2" t="s">
        <v>156</v>
      </c>
      <c r="CT20" s="2" t="s">
        <v>143</v>
      </c>
      <c r="CU20" s="2" t="s">
        <v>438</v>
      </c>
      <c r="CV20" s="2" t="s">
        <v>439</v>
      </c>
      <c r="CW20" s="2" t="s">
        <v>436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440</v>
      </c>
      <c r="DH20" s="2" t="s">
        <v>441</v>
      </c>
      <c r="DI20" s="2" t="s">
        <v>159</v>
      </c>
      <c r="DJ20" s="2" t="s">
        <v>146</v>
      </c>
      <c r="DK20" s="4"/>
      <c r="DL20" s="8"/>
      <c r="DM20" s="4"/>
      <c r="DN20" s="8"/>
      <c r="DO20" s="7"/>
      <c r="DP20" s="7"/>
      <c r="DQ20" s="2" t="s">
        <v>156</v>
      </c>
      <c r="DR20" s="2" t="s">
        <v>143</v>
      </c>
      <c r="DS20" s="2" t="s">
        <v>442</v>
      </c>
      <c r="DT20" s="2" t="s">
        <v>372</v>
      </c>
      <c r="DU20" s="2" t="s">
        <v>159</v>
      </c>
      <c r="DV20" s="2" t="s">
        <v>146</v>
      </c>
      <c r="DW20" s="4"/>
      <c r="DX20" s="8"/>
      <c r="DY20" s="4"/>
      <c r="DZ20" s="8"/>
      <c r="EA20" s="7"/>
      <c r="EB20" s="7"/>
      <c r="EC20" s="2" t="s">
        <v>185</v>
      </c>
      <c r="ED20" s="2" t="s">
        <v>143</v>
      </c>
      <c r="EE20" s="2" t="s">
        <v>146</v>
      </c>
      <c r="EF20" s="2" t="s">
        <v>146</v>
      </c>
      <c r="EG20" s="2" t="s">
        <v>159</v>
      </c>
      <c r="EH20" s="2" t="s">
        <v>146</v>
      </c>
      <c r="EI20" s="4"/>
      <c r="EJ20" s="8"/>
      <c r="EK20" s="4"/>
      <c r="EL20" s="8"/>
      <c r="EM20" s="7"/>
      <c r="EN20" s="7"/>
      <c r="EO20" s="2" t="s">
        <v>156</v>
      </c>
      <c r="EP20" s="2" t="s">
        <v>143</v>
      </c>
      <c r="EQ20" s="2" t="s">
        <v>443</v>
      </c>
      <c r="ER20" s="2" t="s">
        <v>444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185</v>
      </c>
      <c r="FB20" s="2" t="s">
        <v>143</v>
      </c>
      <c r="FC20" s="2" t="s">
        <v>146</v>
      </c>
      <c r="FD20" s="2" t="s">
        <v>146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232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185</v>
      </c>
      <c r="FZ20" s="2" t="s">
        <v>143</v>
      </c>
      <c r="GA20" s="2" t="s">
        <v>146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232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232</v>
      </c>
      <c r="GX20" s="2" t="s">
        <v>143</v>
      </c>
      <c r="GY20" s="2" t="s">
        <v>146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183</v>
      </c>
      <c r="HJ20" s="2" t="s">
        <v>167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232</v>
      </c>
      <c r="HV20" s="2" t="s">
        <v>143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183</v>
      </c>
      <c r="IH20" s="2" t="s">
        <v>143</v>
      </c>
      <c r="II20" s="2" t="s">
        <v>146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156</v>
      </c>
      <c r="IT20" s="2" t="s">
        <v>143</v>
      </c>
      <c r="IU20" s="2" t="s">
        <v>442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183</v>
      </c>
      <c r="JF20" s="2" t="s">
        <v>143</v>
      </c>
      <c r="JG20" s="2" t="s">
        <v>146</v>
      </c>
      <c r="JH20" s="2" t="s">
        <v>146</v>
      </c>
      <c r="JI20" s="2" t="s">
        <v>159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183</v>
      </c>
      <c r="KD20" s="2" t="s">
        <v>143</v>
      </c>
      <c r="KE20" s="2" t="s">
        <v>146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156</v>
      </c>
      <c r="KP20" s="2" t="s">
        <v>143</v>
      </c>
      <c r="KQ20" s="2" t="s">
        <v>445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183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183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167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232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183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167</v>
      </c>
      <c r="NW20" s="2" t="s">
        <v>360</v>
      </c>
      <c r="NX20" s="2" t="s">
        <v>446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183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190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185</v>
      </c>
      <c r="PF20" s="2" t="s">
        <v>167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>
        <v>9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447</v>
      </c>
      <c r="B21" s="2" t="s">
        <v>135</v>
      </c>
      <c r="C21" s="2" t="s">
        <v>136</v>
      </c>
      <c r="D21" s="2" t="s">
        <v>137</v>
      </c>
      <c r="E21" s="2" t="s">
        <v>448</v>
      </c>
      <c r="F21" s="2" t="s">
        <v>449</v>
      </c>
      <c r="G21" s="2" t="s">
        <v>146</v>
      </c>
      <c r="H21" s="2" t="s">
        <v>146</v>
      </c>
      <c r="I21" s="2" t="s">
        <v>146</v>
      </c>
      <c r="J21" s="2" t="s">
        <v>450</v>
      </c>
      <c r="K21" s="2" t="s">
        <v>296</v>
      </c>
      <c r="L21" s="3"/>
      <c r="M21" s="3"/>
      <c r="N21" s="3"/>
      <c r="O21" s="2" t="s">
        <v>407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451</v>
      </c>
      <c r="B22" s="2" t="s">
        <v>135</v>
      </c>
      <c r="C22" s="2" t="s">
        <v>136</v>
      </c>
      <c r="D22" s="2" t="s">
        <v>137</v>
      </c>
      <c r="E22" s="2" t="s">
        <v>448</v>
      </c>
      <c r="F22" s="2" t="s">
        <v>449</v>
      </c>
      <c r="G22" s="2" t="s">
        <v>146</v>
      </c>
      <c r="H22" s="2" t="s">
        <v>146</v>
      </c>
      <c r="I22" s="2" t="s">
        <v>146</v>
      </c>
      <c r="J22" s="2" t="s">
        <v>452</v>
      </c>
      <c r="K22" s="2" t="s">
        <v>296</v>
      </c>
      <c r="L22" s="3"/>
      <c r="M22" s="3"/>
      <c r="N22" s="3"/>
      <c r="O22" s="2" t="s">
        <v>407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453</v>
      </c>
      <c r="B23" s="2" t="s">
        <v>135</v>
      </c>
      <c r="C23" s="2" t="s">
        <v>136</v>
      </c>
      <c r="D23" s="2" t="s">
        <v>454</v>
      </c>
      <c r="E23" s="2" t="s">
        <v>455</v>
      </c>
      <c r="F23" s="2" t="s">
        <v>139</v>
      </c>
      <c r="G23" s="2" t="s">
        <v>139</v>
      </c>
      <c r="H23" s="2" t="s">
        <v>139</v>
      </c>
      <c r="I23" s="2" t="s">
        <v>456</v>
      </c>
      <c r="J23" s="2" t="s">
        <v>141</v>
      </c>
      <c r="K23" s="2" t="s">
        <v>215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216</v>
      </c>
      <c r="T23" s="2" t="s">
        <v>148</v>
      </c>
      <c r="U23" s="2" t="s">
        <v>149</v>
      </c>
      <c r="V23" s="2" t="s">
        <v>150</v>
      </c>
      <c r="W23" s="2" t="s">
        <v>151</v>
      </c>
      <c r="X23" s="2" t="s">
        <v>152</v>
      </c>
      <c r="Y23" s="2" t="s">
        <v>153</v>
      </c>
      <c r="Z23" s="4">
        <v>9</v>
      </c>
      <c r="AA23" s="4">
        <f>=ROUNDDOWN(4.5,0)</f>
      </c>
      <c r="AB23" s="5">
        <v>2</v>
      </c>
      <c r="AC23" s="2" t="s">
        <v>217</v>
      </c>
      <c r="AD23" s="4">
        <v>55</v>
      </c>
      <c r="AE23" s="4">
        <v>55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7</v>
      </c>
      <c r="AQ23" s="8">
        <v>511.78</v>
      </c>
      <c r="AR23" s="4">
        <v>2</v>
      </c>
      <c r="AS23" s="8">
        <v>145.32</v>
      </c>
      <c r="AT23" s="7">
        <v>2.5</v>
      </c>
      <c r="AU23" s="7">
        <v>2.5217</v>
      </c>
      <c r="AV23" s="4">
        <v>11</v>
      </c>
      <c r="AW23" s="8">
        <v>827.92</v>
      </c>
      <c r="AX23" s="4">
        <v>6</v>
      </c>
      <c r="AY23" s="8">
        <v>480.06</v>
      </c>
      <c r="AZ23" s="7">
        <v>0.8333</v>
      </c>
      <c r="BA23" s="7">
        <v>0.7246</v>
      </c>
      <c r="BB23" s="7">
        <v>0.6182</v>
      </c>
      <c r="BC23" s="4">
        <v>15</v>
      </c>
      <c r="BD23" s="8">
        <v>1165.76</v>
      </c>
      <c r="BE23" s="4">
        <v>9</v>
      </c>
      <c r="BF23" s="8">
        <v>709.68</v>
      </c>
      <c r="BG23" s="7">
        <v>0.6667</v>
      </c>
      <c r="BH23" s="7">
        <v>0.6427</v>
      </c>
      <c r="BI23" s="7">
        <v>0.7102</v>
      </c>
      <c r="BJ23" s="4">
        <v>7</v>
      </c>
      <c r="BK23" s="8">
        <v>511.78</v>
      </c>
      <c r="BL23" s="2" t="s">
        <v>327</v>
      </c>
      <c r="BM23" s="7">
        <v>1</v>
      </c>
      <c r="BN23" s="7">
        <v>1</v>
      </c>
      <c r="BO23" s="4">
        <v>5</v>
      </c>
      <c r="BP23" s="8">
        <v>368</v>
      </c>
      <c r="BQ23" s="4">
        <v>1</v>
      </c>
      <c r="BR23" s="8">
        <v>73.6</v>
      </c>
      <c r="BS23" s="7">
        <v>4</v>
      </c>
      <c r="BT23" s="7">
        <v>4</v>
      </c>
      <c r="BU23" s="2" t="s">
        <v>156</v>
      </c>
      <c r="BV23" s="2" t="s">
        <v>143</v>
      </c>
      <c r="BW23" s="2" t="s">
        <v>157</v>
      </c>
      <c r="BX23" s="2" t="s">
        <v>457</v>
      </c>
      <c r="BY23" s="2" t="s">
        <v>159</v>
      </c>
      <c r="BZ23" s="2" t="s">
        <v>146</v>
      </c>
      <c r="CA23" s="4">
        <v>2</v>
      </c>
      <c r="CB23" s="8">
        <v>143.78</v>
      </c>
      <c r="CC23" s="4"/>
      <c r="CD23" s="8"/>
      <c r="CE23" s="7"/>
      <c r="CF23" s="7"/>
      <c r="CG23" s="2" t="s">
        <v>156</v>
      </c>
      <c r="CH23" s="2" t="s">
        <v>143</v>
      </c>
      <c r="CI23" s="2" t="s">
        <v>160</v>
      </c>
      <c r="CJ23" s="2" t="s">
        <v>241</v>
      </c>
      <c r="CK23" s="2" t="s">
        <v>159</v>
      </c>
      <c r="CL23" s="2" t="s">
        <v>146</v>
      </c>
      <c r="CM23" s="4"/>
      <c r="CN23" s="8"/>
      <c r="CO23" s="4">
        <v>1</v>
      </c>
      <c r="CP23" s="8">
        <v>71.72</v>
      </c>
      <c r="CQ23" s="7">
        <v>-1</v>
      </c>
      <c r="CR23" s="7">
        <v>-1</v>
      </c>
      <c r="CS23" s="2" t="s">
        <v>156</v>
      </c>
      <c r="CT23" s="2" t="s">
        <v>143</v>
      </c>
      <c r="CU23" s="2" t="s">
        <v>157</v>
      </c>
      <c r="CV23" s="2" t="s">
        <v>458</v>
      </c>
      <c r="CW23" s="2" t="s">
        <v>159</v>
      </c>
      <c r="CX23" s="2" t="s">
        <v>146</v>
      </c>
      <c r="CY23" s="4"/>
      <c r="CZ23" s="8"/>
      <c r="DA23" s="4"/>
      <c r="DB23" s="8"/>
      <c r="DC23" s="7"/>
      <c r="DD23" s="7"/>
      <c r="DE23" s="2" t="s">
        <v>156</v>
      </c>
      <c r="DF23" s="2" t="s">
        <v>143</v>
      </c>
      <c r="DG23" s="2" t="s">
        <v>157</v>
      </c>
      <c r="DH23" s="2" t="s">
        <v>459</v>
      </c>
      <c r="DI23" s="2" t="s">
        <v>159</v>
      </c>
      <c r="DJ23" s="2" t="s">
        <v>146</v>
      </c>
      <c r="DK23" s="4"/>
      <c r="DL23" s="8"/>
      <c r="DM23" s="4"/>
      <c r="DN23" s="8"/>
      <c r="DO23" s="7"/>
      <c r="DP23" s="7"/>
      <c r="DQ23" s="2" t="s">
        <v>156</v>
      </c>
      <c r="DR23" s="2" t="s">
        <v>143</v>
      </c>
      <c r="DS23" s="2" t="s">
        <v>164</v>
      </c>
      <c r="DT23" s="2" t="s">
        <v>460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166</v>
      </c>
      <c r="ED23" s="2" t="s">
        <v>167</v>
      </c>
      <c r="EE23" s="2" t="s">
        <v>146</v>
      </c>
      <c r="EF23" s="2" t="s">
        <v>461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156</v>
      </c>
      <c r="EP23" s="2" t="s">
        <v>143</v>
      </c>
      <c r="EQ23" s="2" t="s">
        <v>224</v>
      </c>
      <c r="ER23" s="2" t="s">
        <v>462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171</v>
      </c>
      <c r="FD23" s="2" t="s">
        <v>463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156</v>
      </c>
      <c r="FN23" s="2" t="s">
        <v>143</v>
      </c>
      <c r="FO23" s="2" t="s">
        <v>173</v>
      </c>
      <c r="FP23" s="2" t="s">
        <v>464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207</v>
      </c>
      <c r="GB23" s="2" t="s">
        <v>284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232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232</v>
      </c>
      <c r="GX23" s="2" t="s">
        <v>143</v>
      </c>
      <c r="GY23" s="2" t="s">
        <v>146</v>
      </c>
      <c r="GZ23" s="2" t="s">
        <v>146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156</v>
      </c>
      <c r="HV23" s="2" t="s">
        <v>143</v>
      </c>
      <c r="HW23" s="2" t="s">
        <v>146</v>
      </c>
      <c r="HX23" s="2" t="s">
        <v>233</v>
      </c>
      <c r="HY23" s="2" t="s">
        <v>159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156</v>
      </c>
      <c r="IT23" s="2" t="s">
        <v>143</v>
      </c>
      <c r="IU23" s="2" t="s">
        <v>234</v>
      </c>
      <c r="IV23" s="2" t="s">
        <v>224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143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167</v>
      </c>
      <c r="JS23" s="2" t="s">
        <v>184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185</v>
      </c>
      <c r="KP23" s="2" t="s">
        <v>143</v>
      </c>
      <c r="KQ23" s="2" t="s">
        <v>146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167</v>
      </c>
      <c r="MA23" s="2" t="s">
        <v>186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167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167</v>
      </c>
      <c r="NW23" s="2" t="s">
        <v>188</v>
      </c>
      <c r="NX23" s="2" t="s">
        <v>465</v>
      </c>
      <c r="NY23" s="2" t="s">
        <v>159</v>
      </c>
      <c r="NZ23" s="2" t="s">
        <v>146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190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167</v>
      </c>
      <c r="PG23" s="2" t="s">
        <v>191</v>
      </c>
      <c r="PH23" s="2" t="s">
        <v>466</v>
      </c>
      <c r="PI23" s="2" t="s">
        <v>159</v>
      </c>
      <c r="PJ23" s="2" t="s">
        <v>146</v>
      </c>
      <c r="PK23" s="4">
        <v>9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55</v>
      </c>
      <c r="QA23" s="4"/>
    </row>
    <row r="24">
      <c r="A24" s="2" t="s">
        <v>467</v>
      </c>
      <c r="B24" s="2" t="s">
        <v>135</v>
      </c>
      <c r="C24" s="2" t="s">
        <v>136</v>
      </c>
      <c r="D24" s="2" t="s">
        <v>454</v>
      </c>
      <c r="E24" s="2" t="s">
        <v>455</v>
      </c>
      <c r="F24" s="2" t="s">
        <v>139</v>
      </c>
      <c r="G24" s="2" t="s">
        <v>139</v>
      </c>
      <c r="H24" s="2" t="s">
        <v>139</v>
      </c>
      <c r="I24" s="2" t="s">
        <v>456</v>
      </c>
      <c r="J24" s="2" t="s">
        <v>278</v>
      </c>
      <c r="K24" s="2" t="s">
        <v>215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216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152</v>
      </c>
      <c r="Y24" s="2" t="s">
        <v>153</v>
      </c>
      <c r="Z24" s="4">
        <v>83</v>
      </c>
      <c r="AA24" s="4">
        <f>=ROUNDDOWN(20.75,0)</f>
      </c>
      <c r="AB24" s="5">
        <v>4</v>
      </c>
      <c r="AC24" s="2" t="s">
        <v>217</v>
      </c>
      <c r="AD24" s="4">
        <v>45</v>
      </c>
      <c r="AE24" s="4">
        <v>45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</v>
      </c>
      <c r="AQ24" s="8">
        <v>316.14</v>
      </c>
      <c r="AR24" s="4">
        <v>4</v>
      </c>
      <c r="AS24" s="8">
        <v>334.74</v>
      </c>
      <c r="AT24" s="7"/>
      <c r="AU24" s="7">
        <v>-0.0556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0.3818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4</v>
      </c>
      <c r="BK24" s="8">
        <v>316.14</v>
      </c>
      <c r="BL24" s="2" t="s">
        <v>468</v>
      </c>
      <c r="BM24" s="7">
        <v>1</v>
      </c>
      <c r="BN24" s="7">
        <v>1</v>
      </c>
      <c r="BO24" s="4">
        <v>2</v>
      </c>
      <c r="BP24" s="8">
        <v>165.6</v>
      </c>
      <c r="BQ24" s="4">
        <v>3</v>
      </c>
      <c r="BR24" s="8">
        <v>248.4</v>
      </c>
      <c r="BS24" s="7">
        <v>-0.3333</v>
      </c>
      <c r="BT24" s="7">
        <v>-0.3333</v>
      </c>
      <c r="BU24" s="2" t="s">
        <v>156</v>
      </c>
      <c r="BV24" s="2" t="s">
        <v>143</v>
      </c>
      <c r="BW24" s="2" t="s">
        <v>157</v>
      </c>
      <c r="BX24" s="2" t="s">
        <v>469</v>
      </c>
      <c r="BY24" s="2" t="s">
        <v>159</v>
      </c>
      <c r="BZ24" s="2" t="s">
        <v>146</v>
      </c>
      <c r="CA24" s="4">
        <v>1</v>
      </c>
      <c r="CB24" s="8">
        <v>81.47</v>
      </c>
      <c r="CC24" s="4"/>
      <c r="CD24" s="8"/>
      <c r="CE24" s="7"/>
      <c r="CF24" s="7"/>
      <c r="CG24" s="2" t="s">
        <v>156</v>
      </c>
      <c r="CH24" s="2" t="s">
        <v>143</v>
      </c>
      <c r="CI24" s="2" t="s">
        <v>160</v>
      </c>
      <c r="CJ24" s="2" t="s">
        <v>241</v>
      </c>
      <c r="CK24" s="2" t="s">
        <v>159</v>
      </c>
      <c r="CL24" s="2" t="s">
        <v>146</v>
      </c>
      <c r="CM24" s="4">
        <v>1</v>
      </c>
      <c r="CN24" s="8">
        <v>69.07</v>
      </c>
      <c r="CO24" s="4"/>
      <c r="CP24" s="8"/>
      <c r="CQ24" s="7"/>
      <c r="CR24" s="7"/>
      <c r="CS24" s="2" t="s">
        <v>156</v>
      </c>
      <c r="CT24" s="2" t="s">
        <v>143</v>
      </c>
      <c r="CU24" s="2" t="s">
        <v>157</v>
      </c>
      <c r="CV24" s="2" t="s">
        <v>160</v>
      </c>
      <c r="CW24" s="2" t="s">
        <v>159</v>
      </c>
      <c r="CX24" s="2" t="s">
        <v>146</v>
      </c>
      <c r="CY24" s="4"/>
      <c r="CZ24" s="8"/>
      <c r="DA24" s="4">
        <v>1</v>
      </c>
      <c r="DB24" s="8">
        <v>86.34</v>
      </c>
      <c r="DC24" s="7">
        <v>-1</v>
      </c>
      <c r="DD24" s="7">
        <v>-1</v>
      </c>
      <c r="DE24" s="2" t="s">
        <v>156</v>
      </c>
      <c r="DF24" s="2" t="s">
        <v>143</v>
      </c>
      <c r="DG24" s="2" t="s">
        <v>157</v>
      </c>
      <c r="DH24" s="2" t="s">
        <v>281</v>
      </c>
      <c r="DI24" s="2" t="s">
        <v>159</v>
      </c>
      <c r="DJ24" s="2" t="s">
        <v>146</v>
      </c>
      <c r="DK24" s="4"/>
      <c r="DL24" s="8"/>
      <c r="DM24" s="4"/>
      <c r="DN24" s="8"/>
      <c r="DO24" s="7"/>
      <c r="DP24" s="7"/>
      <c r="DQ24" s="2" t="s">
        <v>156</v>
      </c>
      <c r="DR24" s="2" t="s">
        <v>143</v>
      </c>
      <c r="DS24" s="2" t="s">
        <v>164</v>
      </c>
      <c r="DT24" s="2" t="s">
        <v>470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166</v>
      </c>
      <c r="ED24" s="2" t="s">
        <v>167</v>
      </c>
      <c r="EE24" s="2" t="s">
        <v>146</v>
      </c>
      <c r="EF24" s="2" t="s">
        <v>461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156</v>
      </c>
      <c r="EP24" s="2" t="s">
        <v>143</v>
      </c>
      <c r="EQ24" s="2" t="s">
        <v>224</v>
      </c>
      <c r="ER24" s="2" t="s">
        <v>469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156</v>
      </c>
      <c r="FB24" s="2" t="s">
        <v>143</v>
      </c>
      <c r="FC24" s="2" t="s">
        <v>171</v>
      </c>
      <c r="FD24" s="2" t="s">
        <v>471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156</v>
      </c>
      <c r="FN24" s="2" t="s">
        <v>143</v>
      </c>
      <c r="FO24" s="2" t="s">
        <v>173</v>
      </c>
      <c r="FP24" s="2" t="s">
        <v>472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143</v>
      </c>
      <c r="GA24" s="2" t="s">
        <v>207</v>
      </c>
      <c r="GB24" s="2" t="s">
        <v>291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232</v>
      </c>
      <c r="GL24" s="2" t="s">
        <v>143</v>
      </c>
      <c r="GM24" s="2" t="s">
        <v>146</v>
      </c>
      <c r="GN24" s="2" t="s">
        <v>146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232</v>
      </c>
      <c r="GX24" s="2" t="s">
        <v>143</v>
      </c>
      <c r="GY24" s="2" t="s">
        <v>146</v>
      </c>
      <c r="GZ24" s="2" t="s">
        <v>146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156</v>
      </c>
      <c r="HV24" s="2" t="s">
        <v>143</v>
      </c>
      <c r="HW24" s="2" t="s">
        <v>146</v>
      </c>
      <c r="HX24" s="2" t="s">
        <v>473</v>
      </c>
      <c r="HY24" s="2" t="s">
        <v>159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156</v>
      </c>
      <c r="IT24" s="2" t="s">
        <v>143</v>
      </c>
      <c r="IU24" s="2" t="s">
        <v>234</v>
      </c>
      <c r="IV24" s="2" t="s">
        <v>474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143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167</v>
      </c>
      <c r="JS24" s="2" t="s">
        <v>184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185</v>
      </c>
      <c r="KP24" s="2" t="s">
        <v>143</v>
      </c>
      <c r="KQ24" s="2" t="s">
        <v>146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167</v>
      </c>
      <c r="MA24" s="2" t="s">
        <v>186</v>
      </c>
      <c r="MB24" s="2" t="s">
        <v>146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167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167</v>
      </c>
      <c r="NW24" s="2" t="s">
        <v>236</v>
      </c>
      <c r="NX24" s="2" t="s">
        <v>475</v>
      </c>
      <c r="NY24" s="2" t="s">
        <v>159</v>
      </c>
      <c r="NZ24" s="2" t="s">
        <v>146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190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167</v>
      </c>
      <c r="PG24" s="2" t="s">
        <v>191</v>
      </c>
      <c r="PH24" s="2" t="s">
        <v>251</v>
      </c>
      <c r="PI24" s="2" t="s">
        <v>159</v>
      </c>
      <c r="PJ24" s="2" t="s">
        <v>146</v>
      </c>
      <c r="PK24" s="4">
        <v>2</v>
      </c>
      <c r="PL24" s="4">
        <v>81</v>
      </c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45</v>
      </c>
      <c r="QA24" s="4"/>
    </row>
    <row r="25">
      <c r="A25" s="2" t="s">
        <v>476</v>
      </c>
      <c r="B25" s="2" t="s">
        <v>135</v>
      </c>
      <c r="C25" s="2" t="s">
        <v>136</v>
      </c>
      <c r="D25" s="2" t="s">
        <v>454</v>
      </c>
      <c r="E25" s="2" t="s">
        <v>455</v>
      </c>
      <c r="F25" s="2" t="s">
        <v>139</v>
      </c>
      <c r="G25" s="2" t="s">
        <v>139</v>
      </c>
      <c r="H25" s="2" t="s">
        <v>139</v>
      </c>
      <c r="I25" s="2" t="s">
        <v>456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103</v>
      </c>
      <c r="AA25" s="4">
        <f>=ROUNDDOWN(51.5,0)</f>
      </c>
      <c r="AB25" s="5">
        <v>2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71.89</v>
      </c>
      <c r="AR25" s="4">
        <v>3</v>
      </c>
      <c r="AS25" s="8">
        <v>229.62</v>
      </c>
      <c r="AT25" s="7">
        <v>-0.6667</v>
      </c>
      <c r="AU25" s="7">
        <v>-0.6869</v>
      </c>
      <c r="AV25" s="4">
        <v>4</v>
      </c>
      <c r="AW25" s="8">
        <v>337.84</v>
      </c>
      <c r="AX25" s="4">
        <v>3</v>
      </c>
      <c r="AY25" s="8">
        <v>229.62</v>
      </c>
      <c r="AZ25" s="7">
        <v>0.3333</v>
      </c>
      <c r="BA25" s="7">
        <v>0.4713</v>
      </c>
      <c r="BB25" s="7">
        <v>0.2128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>
        <v>0.2898</v>
      </c>
      <c r="BJ25" s="4">
        <v>1</v>
      </c>
      <c r="BK25" s="8">
        <v>71.89</v>
      </c>
      <c r="BL25" s="2" t="s">
        <v>477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143</v>
      </c>
      <c r="BW25" s="2" t="s">
        <v>157</v>
      </c>
      <c r="BX25" s="2" t="s">
        <v>478</v>
      </c>
      <c r="BY25" s="2" t="s">
        <v>159</v>
      </c>
      <c r="BZ25" s="2" t="s">
        <v>146</v>
      </c>
      <c r="CA25" s="4">
        <v>1</v>
      </c>
      <c r="CB25" s="8">
        <v>71.89</v>
      </c>
      <c r="CC25" s="4"/>
      <c r="CD25" s="8"/>
      <c r="CE25" s="7"/>
      <c r="CF25" s="7"/>
      <c r="CG25" s="2" t="s">
        <v>156</v>
      </c>
      <c r="CH25" s="2" t="s">
        <v>143</v>
      </c>
      <c r="CI25" s="2" t="s">
        <v>160</v>
      </c>
      <c r="CJ25" s="2" t="s">
        <v>479</v>
      </c>
      <c r="CK25" s="2" t="s">
        <v>159</v>
      </c>
      <c r="CL25" s="2" t="s">
        <v>146</v>
      </c>
      <c r="CM25" s="4"/>
      <c r="CN25" s="8"/>
      <c r="CO25" s="4">
        <v>1</v>
      </c>
      <c r="CP25" s="8">
        <v>71.72</v>
      </c>
      <c r="CQ25" s="7">
        <v>-1</v>
      </c>
      <c r="CR25" s="7">
        <v>-1</v>
      </c>
      <c r="CS25" s="2" t="s">
        <v>156</v>
      </c>
      <c r="CT25" s="2" t="s">
        <v>143</v>
      </c>
      <c r="CU25" s="2" t="s">
        <v>157</v>
      </c>
      <c r="CV25" s="2" t="s">
        <v>480</v>
      </c>
      <c r="CW25" s="2" t="s">
        <v>159</v>
      </c>
      <c r="CX25" s="2" t="s">
        <v>146</v>
      </c>
      <c r="CY25" s="4"/>
      <c r="CZ25" s="8"/>
      <c r="DA25" s="4"/>
      <c r="DB25" s="8"/>
      <c r="DC25" s="7"/>
      <c r="DD25" s="7"/>
      <c r="DE25" s="2" t="s">
        <v>156</v>
      </c>
      <c r="DF25" s="2" t="s">
        <v>143</v>
      </c>
      <c r="DG25" s="2" t="s">
        <v>157</v>
      </c>
      <c r="DH25" s="2" t="s">
        <v>481</v>
      </c>
      <c r="DI25" s="2" t="s">
        <v>159</v>
      </c>
      <c r="DJ25" s="2" t="s">
        <v>146</v>
      </c>
      <c r="DK25" s="4"/>
      <c r="DL25" s="8"/>
      <c r="DM25" s="4"/>
      <c r="DN25" s="8"/>
      <c r="DO25" s="7"/>
      <c r="DP25" s="7"/>
      <c r="DQ25" s="2" t="s">
        <v>156</v>
      </c>
      <c r="DR25" s="2" t="s">
        <v>143</v>
      </c>
      <c r="DS25" s="2" t="s">
        <v>164</v>
      </c>
      <c r="DT25" s="2" t="s">
        <v>482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166</v>
      </c>
      <c r="ED25" s="2" t="s">
        <v>167</v>
      </c>
      <c r="EE25" s="2" t="s">
        <v>146</v>
      </c>
      <c r="EF25" s="2" t="s">
        <v>483</v>
      </c>
      <c r="EG25" s="2" t="s">
        <v>159</v>
      </c>
      <c r="EH25" s="2" t="s">
        <v>146</v>
      </c>
      <c r="EI25" s="4"/>
      <c r="EJ25" s="8"/>
      <c r="EK25" s="4">
        <v>2</v>
      </c>
      <c r="EL25" s="8">
        <v>157.9</v>
      </c>
      <c r="EM25" s="7">
        <v>-1</v>
      </c>
      <c r="EN25" s="7">
        <v>-1</v>
      </c>
      <c r="EO25" s="2" t="s">
        <v>156</v>
      </c>
      <c r="EP25" s="2" t="s">
        <v>143</v>
      </c>
      <c r="EQ25" s="2" t="s">
        <v>169</v>
      </c>
      <c r="ER25" s="2" t="s">
        <v>484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485</v>
      </c>
      <c r="FD25" s="2" t="s">
        <v>486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173</v>
      </c>
      <c r="FP25" s="2" t="s">
        <v>146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143</v>
      </c>
      <c r="GA25" s="2" t="s">
        <v>207</v>
      </c>
      <c r="GB25" s="2" t="s">
        <v>487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232</v>
      </c>
      <c r="GL25" s="2" t="s">
        <v>143</v>
      </c>
      <c r="GM25" s="2" t="s">
        <v>146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156</v>
      </c>
      <c r="GX25" s="2" t="s">
        <v>143</v>
      </c>
      <c r="GY25" s="2" t="s">
        <v>179</v>
      </c>
      <c r="GZ25" s="2" t="s">
        <v>229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156</v>
      </c>
      <c r="HV25" s="2" t="s">
        <v>143</v>
      </c>
      <c r="HW25" s="2" t="s">
        <v>146</v>
      </c>
      <c r="HX25" s="2" t="s">
        <v>180</v>
      </c>
      <c r="HY25" s="2" t="s">
        <v>159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156</v>
      </c>
      <c r="IT25" s="2" t="s">
        <v>143</v>
      </c>
      <c r="IU25" s="2" t="s">
        <v>181</v>
      </c>
      <c r="IV25" s="2" t="s">
        <v>488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143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167</v>
      </c>
      <c r="JS25" s="2" t="s">
        <v>184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185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167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167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167</v>
      </c>
      <c r="NW25" s="2" t="s">
        <v>188</v>
      </c>
      <c r="NX25" s="2" t="s">
        <v>489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190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183</v>
      </c>
      <c r="PF25" s="2" t="s">
        <v>167</v>
      </c>
      <c r="PG25" s="2" t="s">
        <v>146</v>
      </c>
      <c r="PH25" s="2" t="s">
        <v>146</v>
      </c>
      <c r="PI25" s="2" t="s">
        <v>159</v>
      </c>
      <c r="PJ25" s="2" t="s">
        <v>146</v>
      </c>
      <c r="PK25" s="4">
        <v>8</v>
      </c>
      <c r="PL25" s="4">
        <v>18</v>
      </c>
      <c r="PM25" s="4"/>
      <c r="PN25" s="4">
        <v>77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490</v>
      </c>
      <c r="B26" s="2" t="s">
        <v>135</v>
      </c>
      <c r="C26" s="2" t="s">
        <v>136</v>
      </c>
      <c r="D26" s="2" t="s">
        <v>454</v>
      </c>
      <c r="E26" s="2" t="s">
        <v>455</v>
      </c>
      <c r="F26" s="2" t="s">
        <v>139</v>
      </c>
      <c r="G26" s="2" t="s">
        <v>139</v>
      </c>
      <c r="H26" s="2" t="s">
        <v>139</v>
      </c>
      <c r="I26" s="2" t="s">
        <v>456</v>
      </c>
      <c r="J26" s="2" t="s">
        <v>278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280</v>
      </c>
      <c r="AA26" s="4">
        <f>=ROUNDDOWN(70,0)</f>
      </c>
      <c r="AB26" s="5">
        <v>4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3</v>
      </c>
      <c r="AQ26" s="8">
        <v>265.95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0.7872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3</v>
      </c>
      <c r="BK26" s="8">
        <v>265.95</v>
      </c>
      <c r="BL26" s="2" t="s">
        <v>491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156</v>
      </c>
      <c r="BV26" s="2" t="s">
        <v>143</v>
      </c>
      <c r="BW26" s="2" t="s">
        <v>157</v>
      </c>
      <c r="BX26" s="2" t="s">
        <v>492</v>
      </c>
      <c r="BY26" s="2" t="s">
        <v>159</v>
      </c>
      <c r="BZ26" s="2" t="s">
        <v>146</v>
      </c>
      <c r="CA26" s="4"/>
      <c r="CB26" s="8"/>
      <c r="CC26" s="4"/>
      <c r="CD26" s="8"/>
      <c r="CE26" s="7"/>
      <c r="CF26" s="7"/>
      <c r="CG26" s="2" t="s">
        <v>156</v>
      </c>
      <c r="CH26" s="2" t="s">
        <v>143</v>
      </c>
      <c r="CI26" s="2" t="s">
        <v>160</v>
      </c>
      <c r="CJ26" s="2" t="s">
        <v>241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156</v>
      </c>
      <c r="CT26" s="2" t="s">
        <v>143</v>
      </c>
      <c r="CU26" s="2" t="s">
        <v>157</v>
      </c>
      <c r="CV26" s="2" t="s">
        <v>493</v>
      </c>
      <c r="CW26" s="2" t="s">
        <v>159</v>
      </c>
      <c r="CX26" s="2" t="s">
        <v>146</v>
      </c>
      <c r="CY26" s="4">
        <v>2</v>
      </c>
      <c r="CZ26" s="8">
        <v>172.68</v>
      </c>
      <c r="DA26" s="4"/>
      <c r="DB26" s="8"/>
      <c r="DC26" s="7"/>
      <c r="DD26" s="7"/>
      <c r="DE26" s="2" t="s">
        <v>156</v>
      </c>
      <c r="DF26" s="2" t="s">
        <v>143</v>
      </c>
      <c r="DG26" s="2" t="s">
        <v>157</v>
      </c>
      <c r="DH26" s="2" t="s">
        <v>494</v>
      </c>
      <c r="DI26" s="2" t="s">
        <v>159</v>
      </c>
      <c r="DJ26" s="2" t="s">
        <v>146</v>
      </c>
      <c r="DK26" s="4">
        <v>1</v>
      </c>
      <c r="DL26" s="8">
        <v>93.27</v>
      </c>
      <c r="DM26" s="4"/>
      <c r="DN26" s="8"/>
      <c r="DO26" s="7"/>
      <c r="DP26" s="7"/>
      <c r="DQ26" s="2" t="s">
        <v>156</v>
      </c>
      <c r="DR26" s="2" t="s">
        <v>143</v>
      </c>
      <c r="DS26" s="2" t="s">
        <v>164</v>
      </c>
      <c r="DT26" s="2" t="s">
        <v>495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166</v>
      </c>
      <c r="ED26" s="2" t="s">
        <v>167</v>
      </c>
      <c r="EE26" s="2" t="s">
        <v>146</v>
      </c>
      <c r="EF26" s="2" t="s">
        <v>461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143</v>
      </c>
      <c r="EQ26" s="2" t="s">
        <v>169</v>
      </c>
      <c r="ER26" s="2" t="s">
        <v>496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171</v>
      </c>
      <c r="FD26" s="2" t="s">
        <v>497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498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499</v>
      </c>
      <c r="GA26" s="2" t="s">
        <v>500</v>
      </c>
      <c r="GB26" s="2" t="s">
        <v>501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232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156</v>
      </c>
      <c r="GX26" s="2" t="s">
        <v>143</v>
      </c>
      <c r="GY26" s="2" t="s">
        <v>179</v>
      </c>
      <c r="GZ26" s="2" t="s">
        <v>502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156</v>
      </c>
      <c r="HV26" s="2" t="s">
        <v>143</v>
      </c>
      <c r="HW26" s="2" t="s">
        <v>146</v>
      </c>
      <c r="HX26" s="2" t="s">
        <v>180</v>
      </c>
      <c r="HY26" s="2" t="s">
        <v>159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156</v>
      </c>
      <c r="IT26" s="2" t="s">
        <v>143</v>
      </c>
      <c r="IU26" s="2" t="s">
        <v>181</v>
      </c>
      <c r="IV26" s="2" t="s">
        <v>220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143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167</v>
      </c>
      <c r="JS26" s="2" t="s">
        <v>184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185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167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167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167</v>
      </c>
      <c r="NW26" s="2" t="s">
        <v>188</v>
      </c>
      <c r="NX26" s="2" t="s">
        <v>503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190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183</v>
      </c>
      <c r="PF26" s="2" t="s">
        <v>167</v>
      </c>
      <c r="PG26" s="2" t="s">
        <v>146</v>
      </c>
      <c r="PH26" s="2" t="s">
        <v>146</v>
      </c>
      <c r="PI26" s="2" t="s">
        <v>159</v>
      </c>
      <c r="PJ26" s="2" t="s">
        <v>146</v>
      </c>
      <c r="PK26" s="4">
        <v>92</v>
      </c>
      <c r="PL26" s="4">
        <v>74</v>
      </c>
      <c r="PM26" s="4"/>
      <c r="PN26" s="4">
        <v>114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504</v>
      </c>
      <c r="B27" s="2" t="s">
        <v>135</v>
      </c>
      <c r="C27" s="2" t="s">
        <v>136</v>
      </c>
      <c r="D27" s="2" t="s">
        <v>454</v>
      </c>
      <c r="E27" s="2" t="s">
        <v>455</v>
      </c>
      <c r="F27" s="2" t="s">
        <v>253</v>
      </c>
      <c r="G27" s="2" t="s">
        <v>253</v>
      </c>
      <c r="H27" s="2" t="s">
        <v>253</v>
      </c>
      <c r="I27" s="2" t="s">
        <v>505</v>
      </c>
      <c r="J27" s="2" t="s">
        <v>141</v>
      </c>
      <c r="K27" s="2" t="s">
        <v>255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256</v>
      </c>
      <c r="T27" s="2" t="s">
        <v>148</v>
      </c>
      <c r="U27" s="2" t="s">
        <v>149</v>
      </c>
      <c r="V27" s="2" t="s">
        <v>257</v>
      </c>
      <c r="W27" s="2" t="s">
        <v>152</v>
      </c>
      <c r="X27" s="2" t="s">
        <v>146</v>
      </c>
      <c r="Y27" s="2" t="s">
        <v>258</v>
      </c>
      <c r="Z27" s="4"/>
      <c r="AA27" s="4">
        <f>=ROUNDDOWN({0},0)</f>
      </c>
      <c r="AB27" s="5">
        <v>7</v>
      </c>
      <c r="AC27" s="2" t="s">
        <v>259</v>
      </c>
      <c r="AD27" s="4">
        <v>190</v>
      </c>
      <c r="AE27" s="4">
        <v>190</v>
      </c>
      <c r="AF27" s="6">
        <v>63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2</v>
      </c>
      <c r="AQ27" s="8">
        <v>170.36</v>
      </c>
      <c r="AR27" s="4">
        <v>9</v>
      </c>
      <c r="AS27" s="8">
        <v>752.98</v>
      </c>
      <c r="AT27" s="7">
        <v>-0.7778</v>
      </c>
      <c r="AU27" s="7">
        <v>-0.7738</v>
      </c>
      <c r="AV27" s="4">
        <v>4</v>
      </c>
      <c r="AW27" s="8">
        <v>356</v>
      </c>
      <c r="AX27" s="4">
        <v>16</v>
      </c>
      <c r="AY27" s="8">
        <v>1343.02</v>
      </c>
      <c r="AZ27" s="7">
        <v>-0.75</v>
      </c>
      <c r="BA27" s="7">
        <v>-0.7349</v>
      </c>
      <c r="BB27" s="7">
        <v>0.4785</v>
      </c>
      <c r="BC27" s="4">
        <v>4</v>
      </c>
      <c r="BD27" s="8">
        <v>356</v>
      </c>
      <c r="BE27" s="4">
        <v>16</v>
      </c>
      <c r="BF27" s="8">
        <v>1343.02</v>
      </c>
      <c r="BG27" s="7">
        <v>-0.75</v>
      </c>
      <c r="BH27" s="7">
        <v>-0.7349</v>
      </c>
      <c r="BI27" s="7">
        <v>1</v>
      </c>
      <c r="BJ27" s="4">
        <v>2</v>
      </c>
      <c r="BK27" s="8">
        <v>170.36</v>
      </c>
      <c r="BL27" s="2" t="s">
        <v>506</v>
      </c>
      <c r="BM27" s="7">
        <v>1</v>
      </c>
      <c r="BN27" s="7">
        <v>1</v>
      </c>
      <c r="BO27" s="4"/>
      <c r="BP27" s="8"/>
      <c r="BQ27" s="4">
        <v>1</v>
      </c>
      <c r="BR27" s="8">
        <v>73.6</v>
      </c>
      <c r="BS27" s="7">
        <v>-1</v>
      </c>
      <c r="BT27" s="7">
        <v>-1</v>
      </c>
      <c r="BU27" s="2" t="s">
        <v>156</v>
      </c>
      <c r="BV27" s="2" t="s">
        <v>143</v>
      </c>
      <c r="BW27" s="2" t="s">
        <v>258</v>
      </c>
      <c r="BX27" s="2" t="s">
        <v>283</v>
      </c>
      <c r="BY27" s="2" t="s">
        <v>159</v>
      </c>
      <c r="BZ27" s="2" t="s">
        <v>146</v>
      </c>
      <c r="CA27" s="4"/>
      <c r="CB27" s="8"/>
      <c r="CC27" s="4">
        <v>1</v>
      </c>
      <c r="CD27" s="8">
        <v>71.89</v>
      </c>
      <c r="CE27" s="7">
        <v>-1</v>
      </c>
      <c r="CF27" s="7">
        <v>-1</v>
      </c>
      <c r="CG27" s="2" t="s">
        <v>156</v>
      </c>
      <c r="CH27" s="2" t="s">
        <v>143</v>
      </c>
      <c r="CI27" s="2" t="s">
        <v>160</v>
      </c>
      <c r="CJ27" s="2" t="s">
        <v>241</v>
      </c>
      <c r="CK27" s="2" t="s">
        <v>159</v>
      </c>
      <c r="CL27" s="2" t="s">
        <v>146</v>
      </c>
      <c r="CM27" s="4"/>
      <c r="CN27" s="8"/>
      <c r="CO27" s="4"/>
      <c r="CP27" s="8"/>
      <c r="CQ27" s="7"/>
      <c r="CR27" s="7"/>
      <c r="CS27" s="2" t="s">
        <v>156</v>
      </c>
      <c r="CT27" s="2" t="s">
        <v>143</v>
      </c>
      <c r="CU27" s="2" t="s">
        <v>261</v>
      </c>
      <c r="CV27" s="2" t="s">
        <v>507</v>
      </c>
      <c r="CW27" s="2" t="s">
        <v>159</v>
      </c>
      <c r="CX27" s="2" t="s">
        <v>146</v>
      </c>
      <c r="CY27" s="4"/>
      <c r="CZ27" s="8"/>
      <c r="DA27" s="4">
        <v>1</v>
      </c>
      <c r="DB27" s="8">
        <v>76.2</v>
      </c>
      <c r="DC27" s="7">
        <v>-1</v>
      </c>
      <c r="DD27" s="7">
        <v>-1</v>
      </c>
      <c r="DE27" s="2" t="s">
        <v>156</v>
      </c>
      <c r="DF27" s="2" t="s">
        <v>143</v>
      </c>
      <c r="DG27" s="2" t="s">
        <v>262</v>
      </c>
      <c r="DH27" s="2" t="s">
        <v>182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263</v>
      </c>
      <c r="DT27" s="2" t="s">
        <v>508</v>
      </c>
      <c r="DU27" s="2" t="s">
        <v>159</v>
      </c>
      <c r="DV27" s="2" t="s">
        <v>146</v>
      </c>
      <c r="DW27" s="4">
        <v>2</v>
      </c>
      <c r="DX27" s="8">
        <v>170.36</v>
      </c>
      <c r="DY27" s="4">
        <v>5</v>
      </c>
      <c r="DZ27" s="8">
        <v>425.9</v>
      </c>
      <c r="EA27" s="7">
        <v>-0.6</v>
      </c>
      <c r="EB27" s="7">
        <v>-0.6</v>
      </c>
      <c r="EC27" s="2" t="s">
        <v>156</v>
      </c>
      <c r="ED27" s="2" t="s">
        <v>143</v>
      </c>
      <c r="EE27" s="2" t="s">
        <v>146</v>
      </c>
      <c r="EF27" s="2" t="s">
        <v>509</v>
      </c>
      <c r="EG27" s="2" t="s">
        <v>159</v>
      </c>
      <c r="EH27" s="2" t="s">
        <v>146</v>
      </c>
      <c r="EI27" s="4"/>
      <c r="EJ27" s="8"/>
      <c r="EK27" s="4">
        <v>1</v>
      </c>
      <c r="EL27" s="8">
        <v>105.39</v>
      </c>
      <c r="EM27" s="7">
        <v>-1</v>
      </c>
      <c r="EN27" s="7">
        <v>-1</v>
      </c>
      <c r="EO27" s="2" t="s">
        <v>156</v>
      </c>
      <c r="EP27" s="2" t="s">
        <v>143</v>
      </c>
      <c r="EQ27" s="2" t="s">
        <v>224</v>
      </c>
      <c r="ER27" s="2" t="s">
        <v>191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156</v>
      </c>
      <c r="FB27" s="2" t="s">
        <v>143</v>
      </c>
      <c r="FC27" s="2" t="s">
        <v>510</v>
      </c>
      <c r="FD27" s="2" t="s">
        <v>511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173</v>
      </c>
      <c r="FP27" s="2" t="s">
        <v>146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166</v>
      </c>
      <c r="FZ27" s="2" t="s">
        <v>167</v>
      </c>
      <c r="GA27" s="2" t="s">
        <v>207</v>
      </c>
      <c r="GB27" s="2" t="s">
        <v>512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232</v>
      </c>
      <c r="GL27" s="2" t="s">
        <v>143</v>
      </c>
      <c r="GM27" s="2" t="s">
        <v>146</v>
      </c>
      <c r="GN27" s="2" t="s">
        <v>146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232</v>
      </c>
      <c r="GX27" s="2" t="s">
        <v>143</v>
      </c>
      <c r="GY27" s="2" t="s">
        <v>146</v>
      </c>
      <c r="GZ27" s="2" t="s">
        <v>146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156</v>
      </c>
      <c r="HV27" s="2" t="s">
        <v>143</v>
      </c>
      <c r="HW27" s="2" t="s">
        <v>146</v>
      </c>
      <c r="HX27" s="2" t="s">
        <v>233</v>
      </c>
      <c r="HY27" s="2" t="s">
        <v>159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156</v>
      </c>
      <c r="IT27" s="2" t="s">
        <v>143</v>
      </c>
      <c r="IU27" s="2" t="s">
        <v>234</v>
      </c>
      <c r="IV27" s="2" t="s">
        <v>281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143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167</v>
      </c>
      <c r="JS27" s="2" t="s">
        <v>184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320</v>
      </c>
      <c r="KP27" s="2" t="s">
        <v>143</v>
      </c>
      <c r="KQ27" s="2" t="s">
        <v>513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167</v>
      </c>
      <c r="MA27" s="2" t="s">
        <v>271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167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167</v>
      </c>
      <c r="NW27" s="2" t="s">
        <v>274</v>
      </c>
      <c r="NX27" s="2" t="s">
        <v>514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190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167</v>
      </c>
      <c r="PG27" s="2" t="s">
        <v>515</v>
      </c>
      <c r="PH27" s="2" t="s">
        <v>275</v>
      </c>
      <c r="PI27" s="2" t="s">
        <v>159</v>
      </c>
      <c r="PJ27" s="2" t="s">
        <v>146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190</v>
      </c>
      <c r="PZ27" s="4"/>
      <c r="QA27" s="4"/>
    </row>
    <row r="28">
      <c r="A28" s="2" t="s">
        <v>516</v>
      </c>
      <c r="B28" s="2" t="s">
        <v>135</v>
      </c>
      <c r="C28" s="2" t="s">
        <v>136</v>
      </c>
      <c r="D28" s="2" t="s">
        <v>454</v>
      </c>
      <c r="E28" s="2" t="s">
        <v>455</v>
      </c>
      <c r="F28" s="2" t="s">
        <v>253</v>
      </c>
      <c r="G28" s="2" t="s">
        <v>253</v>
      </c>
      <c r="H28" s="2" t="s">
        <v>253</v>
      </c>
      <c r="I28" s="2" t="s">
        <v>505</v>
      </c>
      <c r="J28" s="2" t="s">
        <v>278</v>
      </c>
      <c r="K28" s="2" t="s">
        <v>255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256</v>
      </c>
      <c r="T28" s="2" t="s">
        <v>148</v>
      </c>
      <c r="U28" s="2" t="s">
        <v>149</v>
      </c>
      <c r="V28" s="2" t="s">
        <v>257</v>
      </c>
      <c r="W28" s="2" t="s">
        <v>152</v>
      </c>
      <c r="X28" s="2" t="s">
        <v>146</v>
      </c>
      <c r="Y28" s="2" t="s">
        <v>258</v>
      </c>
      <c r="Z28" s="4"/>
      <c r="AA28" s="4">
        <f>=ROUNDDOWN({0},0)</f>
      </c>
      <c r="AB28" s="5">
        <v>6</v>
      </c>
      <c r="AC28" s="2" t="s">
        <v>259</v>
      </c>
      <c r="AD28" s="4">
        <v>120</v>
      </c>
      <c r="AE28" s="4">
        <v>120</v>
      </c>
      <c r="AF28" s="6">
        <v>63</v>
      </c>
      <c r="AG28" s="6"/>
      <c r="AH28" s="7">
        <v>0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185.64</v>
      </c>
      <c r="AR28" s="4">
        <v>7</v>
      </c>
      <c r="AS28" s="8">
        <v>590.04</v>
      </c>
      <c r="AT28" s="7">
        <v>-0.7143</v>
      </c>
      <c r="AU28" s="7">
        <v>-0.6854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0.5215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185.64</v>
      </c>
      <c r="BL28" s="2" t="s">
        <v>506</v>
      </c>
      <c r="BM28" s="7">
        <v>1</v>
      </c>
      <c r="BN28" s="7">
        <v>1</v>
      </c>
      <c r="BO28" s="4"/>
      <c r="BP28" s="8"/>
      <c r="BQ28" s="4">
        <v>2</v>
      </c>
      <c r="BR28" s="8">
        <v>165.6</v>
      </c>
      <c r="BS28" s="7">
        <v>-1</v>
      </c>
      <c r="BT28" s="7">
        <v>-1</v>
      </c>
      <c r="BU28" s="2" t="s">
        <v>156</v>
      </c>
      <c r="BV28" s="2" t="s">
        <v>143</v>
      </c>
      <c r="BW28" s="2" t="s">
        <v>258</v>
      </c>
      <c r="BX28" s="2" t="s">
        <v>517</v>
      </c>
      <c r="BY28" s="2" t="s">
        <v>159</v>
      </c>
      <c r="BZ28" s="2" t="s">
        <v>146</v>
      </c>
      <c r="CA28" s="4"/>
      <c r="CB28" s="8"/>
      <c r="CC28" s="4">
        <v>2</v>
      </c>
      <c r="CD28" s="8">
        <v>162.94</v>
      </c>
      <c r="CE28" s="7">
        <v>-1</v>
      </c>
      <c r="CF28" s="7">
        <v>-1</v>
      </c>
      <c r="CG28" s="2" t="s">
        <v>156</v>
      </c>
      <c r="CH28" s="2" t="s">
        <v>143</v>
      </c>
      <c r="CI28" s="2" t="s">
        <v>160</v>
      </c>
      <c r="CJ28" s="2" t="s">
        <v>518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156</v>
      </c>
      <c r="CT28" s="2" t="s">
        <v>143</v>
      </c>
      <c r="CU28" s="2" t="s">
        <v>261</v>
      </c>
      <c r="CV28" s="2" t="s">
        <v>519</v>
      </c>
      <c r="CW28" s="2" t="s">
        <v>159</v>
      </c>
      <c r="CX28" s="2" t="s">
        <v>146</v>
      </c>
      <c r="CY28" s="4"/>
      <c r="CZ28" s="8"/>
      <c r="DA28" s="4">
        <v>2</v>
      </c>
      <c r="DB28" s="8">
        <v>172.68</v>
      </c>
      <c r="DC28" s="7">
        <v>-1</v>
      </c>
      <c r="DD28" s="7">
        <v>-1</v>
      </c>
      <c r="DE28" s="2" t="s">
        <v>156</v>
      </c>
      <c r="DF28" s="2" t="s">
        <v>143</v>
      </c>
      <c r="DG28" s="2" t="s">
        <v>262</v>
      </c>
      <c r="DH28" s="2" t="s">
        <v>160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156</v>
      </c>
      <c r="DR28" s="2" t="s">
        <v>143</v>
      </c>
      <c r="DS28" s="2" t="s">
        <v>263</v>
      </c>
      <c r="DT28" s="2" t="s">
        <v>520</v>
      </c>
      <c r="DU28" s="2" t="s">
        <v>159</v>
      </c>
      <c r="DV28" s="2" t="s">
        <v>146</v>
      </c>
      <c r="DW28" s="4">
        <v>2</v>
      </c>
      <c r="DX28" s="8">
        <v>185.64</v>
      </c>
      <c r="DY28" s="4"/>
      <c r="DZ28" s="8"/>
      <c r="EA28" s="7"/>
      <c r="EB28" s="7"/>
      <c r="EC28" s="2" t="s">
        <v>156</v>
      </c>
      <c r="ED28" s="2" t="s">
        <v>143</v>
      </c>
      <c r="EE28" s="2" t="s">
        <v>146</v>
      </c>
      <c r="EF28" s="2" t="s">
        <v>509</v>
      </c>
      <c r="EG28" s="2" t="s">
        <v>159</v>
      </c>
      <c r="EH28" s="2" t="s">
        <v>146</v>
      </c>
      <c r="EI28" s="4"/>
      <c r="EJ28" s="8"/>
      <c r="EK28" s="4">
        <v>1</v>
      </c>
      <c r="EL28" s="8">
        <v>88.82</v>
      </c>
      <c r="EM28" s="7">
        <v>-1</v>
      </c>
      <c r="EN28" s="7">
        <v>-1</v>
      </c>
      <c r="EO28" s="2" t="s">
        <v>156</v>
      </c>
      <c r="EP28" s="2" t="s">
        <v>143</v>
      </c>
      <c r="EQ28" s="2" t="s">
        <v>224</v>
      </c>
      <c r="ER28" s="2" t="s">
        <v>169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143</v>
      </c>
      <c r="FC28" s="2" t="s">
        <v>510</v>
      </c>
      <c r="FD28" s="2" t="s">
        <v>521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173</v>
      </c>
      <c r="FP28" s="2" t="s">
        <v>146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166</v>
      </c>
      <c r="FZ28" s="2" t="s">
        <v>167</v>
      </c>
      <c r="GA28" s="2" t="s">
        <v>207</v>
      </c>
      <c r="GB28" s="2" t="s">
        <v>522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232</v>
      </c>
      <c r="GL28" s="2" t="s">
        <v>143</v>
      </c>
      <c r="GM28" s="2" t="s">
        <v>146</v>
      </c>
      <c r="GN28" s="2" t="s">
        <v>146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232</v>
      </c>
      <c r="GX28" s="2" t="s">
        <v>143</v>
      </c>
      <c r="GY28" s="2" t="s">
        <v>146</v>
      </c>
      <c r="GZ28" s="2" t="s">
        <v>146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156</v>
      </c>
      <c r="HV28" s="2" t="s">
        <v>143</v>
      </c>
      <c r="HW28" s="2" t="s">
        <v>146</v>
      </c>
      <c r="HX28" s="2" t="s">
        <v>473</v>
      </c>
      <c r="HY28" s="2" t="s">
        <v>159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156</v>
      </c>
      <c r="IT28" s="2" t="s">
        <v>143</v>
      </c>
      <c r="IU28" s="2" t="s">
        <v>234</v>
      </c>
      <c r="IV28" s="2" t="s">
        <v>235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143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167</v>
      </c>
      <c r="JS28" s="2" t="s">
        <v>184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320</v>
      </c>
      <c r="KP28" s="2" t="s">
        <v>143</v>
      </c>
      <c r="KQ28" s="2" t="s">
        <v>513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167</v>
      </c>
      <c r="MA28" s="2" t="s">
        <v>271</v>
      </c>
      <c r="MB28" s="2" t="s">
        <v>523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167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167</v>
      </c>
      <c r="NW28" s="2" t="s">
        <v>274</v>
      </c>
      <c r="NX28" s="2" t="s">
        <v>524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190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167</v>
      </c>
      <c r="PG28" s="2" t="s">
        <v>191</v>
      </c>
      <c r="PH28" s="2" t="s">
        <v>236</v>
      </c>
      <c r="PI28" s="2" t="s">
        <v>159</v>
      </c>
      <c r="PJ28" s="2" t="s">
        <v>146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>
        <v>120</v>
      </c>
      <c r="PZ28" s="4"/>
      <c r="QA28" s="4"/>
    </row>
    <row r="29">
      <c r="A29" s="2" t="s">
        <v>525</v>
      </c>
      <c r="B29" s="2" t="s">
        <v>135</v>
      </c>
      <c r="C29" s="2" t="s">
        <v>136</v>
      </c>
      <c r="D29" s="2" t="s">
        <v>454</v>
      </c>
      <c r="E29" s="2" t="s">
        <v>455</v>
      </c>
      <c r="F29" s="2" t="s">
        <v>293</v>
      </c>
      <c r="G29" s="2" t="s">
        <v>146</v>
      </c>
      <c r="H29" s="2" t="s">
        <v>146</v>
      </c>
      <c r="I29" s="2" t="s">
        <v>526</v>
      </c>
      <c r="J29" s="2" t="s">
        <v>295</v>
      </c>
      <c r="K29" s="2" t="s">
        <v>296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297</v>
      </c>
      <c r="Q29" s="2" t="s">
        <v>145</v>
      </c>
      <c r="R29" s="2" t="s">
        <v>146</v>
      </c>
      <c r="S29" s="2" t="s">
        <v>298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299</v>
      </c>
      <c r="Z29" s="4">
        <v>106</v>
      </c>
      <c r="AA29" s="4">
        <f>=ROUNDDOWN(40.7692307692308,0)</f>
      </c>
      <c r="AB29" s="5">
        <v>2.6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3</v>
      </c>
      <c r="AQ29" s="8">
        <v>216.25</v>
      </c>
      <c r="AR29" s="4">
        <v>4</v>
      </c>
      <c r="AS29" s="8">
        <v>319.64</v>
      </c>
      <c r="AT29" s="7">
        <v>-0.25</v>
      </c>
      <c r="AU29" s="7">
        <v>-0.3235</v>
      </c>
      <c r="AV29" s="4">
        <v>4</v>
      </c>
      <c r="AW29" s="8">
        <v>305.87</v>
      </c>
      <c r="AX29" s="4">
        <v>7</v>
      </c>
      <c r="AY29" s="8">
        <v>605.18</v>
      </c>
      <c r="AZ29" s="7">
        <v>-0.4286</v>
      </c>
      <c r="BA29" s="7">
        <v>-0.4946</v>
      </c>
      <c r="BB29" s="7">
        <v>0.707</v>
      </c>
      <c r="BC29" s="4">
        <v>4</v>
      </c>
      <c r="BD29" s="8">
        <v>305.87</v>
      </c>
      <c r="BE29" s="4">
        <v>7</v>
      </c>
      <c r="BF29" s="8">
        <v>605.18</v>
      </c>
      <c r="BG29" s="7">
        <v>-0.4286</v>
      </c>
      <c r="BH29" s="7">
        <v>-0.4946</v>
      </c>
      <c r="BI29" s="7">
        <v>1</v>
      </c>
      <c r="BJ29" s="4">
        <v>3</v>
      </c>
      <c r="BK29" s="8">
        <v>216.25</v>
      </c>
      <c r="BL29" s="2" t="s">
        <v>527</v>
      </c>
      <c r="BM29" s="7">
        <v>1</v>
      </c>
      <c r="BN29" s="7">
        <v>1</v>
      </c>
      <c r="BO29" s="4">
        <v>1</v>
      </c>
      <c r="BP29" s="8">
        <v>72</v>
      </c>
      <c r="BQ29" s="4">
        <v>1</v>
      </c>
      <c r="BR29" s="8">
        <v>72</v>
      </c>
      <c r="BS29" s="7"/>
      <c r="BT29" s="7"/>
      <c r="BU29" s="2" t="s">
        <v>156</v>
      </c>
      <c r="BV29" s="2" t="s">
        <v>143</v>
      </c>
      <c r="BW29" s="2" t="s">
        <v>301</v>
      </c>
      <c r="BX29" s="2" t="s">
        <v>314</v>
      </c>
      <c r="BY29" s="2" t="s">
        <v>159</v>
      </c>
      <c r="BZ29" s="2" t="s">
        <v>146</v>
      </c>
      <c r="CA29" s="4"/>
      <c r="CB29" s="8"/>
      <c r="CC29" s="4"/>
      <c r="CD29" s="8"/>
      <c r="CE29" s="7"/>
      <c r="CF29" s="7"/>
      <c r="CG29" s="2" t="s">
        <v>156</v>
      </c>
      <c r="CH29" s="2" t="s">
        <v>143</v>
      </c>
      <c r="CI29" s="2" t="s">
        <v>303</v>
      </c>
      <c r="CJ29" s="2" t="s">
        <v>528</v>
      </c>
      <c r="CK29" s="2" t="s">
        <v>159</v>
      </c>
      <c r="CL29" s="2" t="s">
        <v>146</v>
      </c>
      <c r="CM29" s="4">
        <v>1</v>
      </c>
      <c r="CN29" s="8">
        <v>61.96</v>
      </c>
      <c r="CO29" s="4"/>
      <c r="CP29" s="8"/>
      <c r="CQ29" s="7"/>
      <c r="CR29" s="7"/>
      <c r="CS29" s="2" t="s">
        <v>156</v>
      </c>
      <c r="CT29" s="2" t="s">
        <v>143</v>
      </c>
      <c r="CU29" s="2" t="s">
        <v>301</v>
      </c>
      <c r="CV29" s="2" t="s">
        <v>529</v>
      </c>
      <c r="CW29" s="2" t="s">
        <v>159</v>
      </c>
      <c r="CX29" s="2" t="s">
        <v>146</v>
      </c>
      <c r="CY29" s="4">
        <v>1</v>
      </c>
      <c r="CZ29" s="8">
        <v>82.29</v>
      </c>
      <c r="DA29" s="4">
        <v>2</v>
      </c>
      <c r="DB29" s="8">
        <v>164.58</v>
      </c>
      <c r="DC29" s="7">
        <v>-0.5</v>
      </c>
      <c r="DD29" s="7">
        <v>-0.5</v>
      </c>
      <c r="DE29" s="2" t="s">
        <v>156</v>
      </c>
      <c r="DF29" s="2" t="s">
        <v>143</v>
      </c>
      <c r="DG29" s="2" t="s">
        <v>306</v>
      </c>
      <c r="DH29" s="2" t="s">
        <v>530</v>
      </c>
      <c r="DI29" s="2" t="s">
        <v>159</v>
      </c>
      <c r="DJ29" s="2" t="s">
        <v>146</v>
      </c>
      <c r="DK29" s="4"/>
      <c r="DL29" s="8"/>
      <c r="DM29" s="4"/>
      <c r="DN29" s="8"/>
      <c r="DO29" s="7"/>
      <c r="DP29" s="7"/>
      <c r="DQ29" s="2" t="s">
        <v>156</v>
      </c>
      <c r="DR29" s="2" t="s">
        <v>167</v>
      </c>
      <c r="DS29" s="2" t="s">
        <v>308</v>
      </c>
      <c r="DT29" s="2" t="s">
        <v>531</v>
      </c>
      <c r="DU29" s="2" t="s">
        <v>159</v>
      </c>
      <c r="DV29" s="2" t="s">
        <v>146</v>
      </c>
      <c r="DW29" s="4"/>
      <c r="DX29" s="8"/>
      <c r="DY29" s="4">
        <v>1</v>
      </c>
      <c r="DZ29" s="8">
        <v>83.06</v>
      </c>
      <c r="EA29" s="7">
        <v>-1</v>
      </c>
      <c r="EB29" s="7">
        <v>-1</v>
      </c>
      <c r="EC29" s="2" t="s">
        <v>156</v>
      </c>
      <c r="ED29" s="2" t="s">
        <v>143</v>
      </c>
      <c r="EE29" s="2" t="s">
        <v>146</v>
      </c>
      <c r="EF29" s="2" t="s">
        <v>532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156</v>
      </c>
      <c r="EP29" s="2" t="s">
        <v>143</v>
      </c>
      <c r="EQ29" s="2" t="s">
        <v>301</v>
      </c>
      <c r="ER29" s="2" t="s">
        <v>533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156</v>
      </c>
      <c r="FB29" s="2" t="s">
        <v>143</v>
      </c>
      <c r="FC29" s="2" t="s">
        <v>171</v>
      </c>
      <c r="FD29" s="2" t="s">
        <v>146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232</v>
      </c>
      <c r="FN29" s="2" t="s">
        <v>143</v>
      </c>
      <c r="FO29" s="2" t="s">
        <v>146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156</v>
      </c>
      <c r="FZ29" s="2" t="s">
        <v>167</v>
      </c>
      <c r="GA29" s="2" t="s">
        <v>313</v>
      </c>
      <c r="GB29" s="2" t="s">
        <v>534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185</v>
      </c>
      <c r="GL29" s="2" t="s">
        <v>143</v>
      </c>
      <c r="GM29" s="2" t="s">
        <v>146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232</v>
      </c>
      <c r="GX29" s="2" t="s">
        <v>143</v>
      </c>
      <c r="GY29" s="2" t="s">
        <v>315</v>
      </c>
      <c r="GZ29" s="2" t="s">
        <v>146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316</v>
      </c>
      <c r="HV29" s="2" t="s">
        <v>143</v>
      </c>
      <c r="HW29" s="2" t="s">
        <v>146</v>
      </c>
      <c r="HX29" s="2" t="s">
        <v>146</v>
      </c>
      <c r="HY29" s="2" t="s">
        <v>159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156</v>
      </c>
      <c r="IT29" s="2" t="s">
        <v>143</v>
      </c>
      <c r="IU29" s="2" t="s">
        <v>301</v>
      </c>
      <c r="IV29" s="2" t="s">
        <v>330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143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156</v>
      </c>
      <c r="JR29" s="2" t="s">
        <v>167</v>
      </c>
      <c r="JS29" s="2" t="s">
        <v>318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320</v>
      </c>
      <c r="KP29" s="2" t="s">
        <v>143</v>
      </c>
      <c r="KQ29" s="2" t="s">
        <v>535</v>
      </c>
      <c r="KR29" s="2" t="s">
        <v>536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232</v>
      </c>
      <c r="LZ29" s="2" t="s">
        <v>167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183</v>
      </c>
      <c r="NJ29" s="2" t="s">
        <v>167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167</v>
      </c>
      <c r="NW29" s="2" t="s">
        <v>537</v>
      </c>
      <c r="NX29" s="2" t="s">
        <v>538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190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167</v>
      </c>
      <c r="PG29" s="2" t="s">
        <v>338</v>
      </c>
      <c r="PH29" s="2" t="s">
        <v>539</v>
      </c>
      <c r="PI29" s="2" t="s">
        <v>159</v>
      </c>
      <c r="PJ29" s="2" t="s">
        <v>146</v>
      </c>
      <c r="PK29" s="4">
        <v>106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540</v>
      </c>
      <c r="B30" s="2" t="s">
        <v>135</v>
      </c>
      <c r="C30" s="2" t="s">
        <v>136</v>
      </c>
      <c r="D30" s="2" t="s">
        <v>454</v>
      </c>
      <c r="E30" s="2" t="s">
        <v>455</v>
      </c>
      <c r="F30" s="2" t="s">
        <v>293</v>
      </c>
      <c r="G30" s="2" t="s">
        <v>146</v>
      </c>
      <c r="H30" s="2" t="s">
        <v>146</v>
      </c>
      <c r="I30" s="2" t="s">
        <v>526</v>
      </c>
      <c r="J30" s="2" t="s">
        <v>278</v>
      </c>
      <c r="K30" s="2" t="s">
        <v>296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297</v>
      </c>
      <c r="Q30" s="2" t="s">
        <v>145</v>
      </c>
      <c r="R30" s="2" t="s">
        <v>146</v>
      </c>
      <c r="S30" s="2" t="s">
        <v>298</v>
      </c>
      <c r="T30" s="2" t="s">
        <v>146</v>
      </c>
      <c r="U30" s="2" t="s">
        <v>149</v>
      </c>
      <c r="V30" s="2" t="s">
        <v>257</v>
      </c>
      <c r="W30" s="2" t="s">
        <v>152</v>
      </c>
      <c r="X30" s="2" t="s">
        <v>146</v>
      </c>
      <c r="Y30" s="2" t="s">
        <v>541</v>
      </c>
      <c r="Z30" s="4">
        <v>128</v>
      </c>
      <c r="AA30" s="4">
        <f>=ROUNDDOWN(55.6521739130435,0)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</v>
      </c>
      <c r="AQ30" s="8">
        <v>89.62</v>
      </c>
      <c r="AR30" s="4">
        <v>3</v>
      </c>
      <c r="AS30" s="8">
        <v>285.54</v>
      </c>
      <c r="AT30" s="7">
        <v>-0.6667</v>
      </c>
      <c r="AU30" s="7">
        <v>-0.6861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0.293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1</v>
      </c>
      <c r="BK30" s="8">
        <v>89.62</v>
      </c>
      <c r="BL30" s="2" t="s">
        <v>542</v>
      </c>
      <c r="BM30" s="7">
        <v>1</v>
      </c>
      <c r="BN30" s="7">
        <v>1</v>
      </c>
      <c r="BO30" s="4"/>
      <c r="BP30" s="8"/>
      <c r="BQ30" s="4">
        <v>1</v>
      </c>
      <c r="BR30" s="8">
        <v>81</v>
      </c>
      <c r="BS30" s="7">
        <v>-1</v>
      </c>
      <c r="BT30" s="7">
        <v>-1</v>
      </c>
      <c r="BU30" s="2" t="s">
        <v>156</v>
      </c>
      <c r="BV30" s="2" t="s">
        <v>143</v>
      </c>
      <c r="BW30" s="2" t="s">
        <v>301</v>
      </c>
      <c r="BX30" s="2" t="s">
        <v>314</v>
      </c>
      <c r="BY30" s="2" t="s">
        <v>159</v>
      </c>
      <c r="BZ30" s="2" t="s">
        <v>146</v>
      </c>
      <c r="CA30" s="4">
        <v>1</v>
      </c>
      <c r="CB30" s="8">
        <v>89.62</v>
      </c>
      <c r="CC30" s="4"/>
      <c r="CD30" s="8"/>
      <c r="CE30" s="7"/>
      <c r="CF30" s="7"/>
      <c r="CG30" s="2" t="s">
        <v>156</v>
      </c>
      <c r="CH30" s="2" t="s">
        <v>143</v>
      </c>
      <c r="CI30" s="2" t="s">
        <v>303</v>
      </c>
      <c r="CJ30" s="2" t="s">
        <v>543</v>
      </c>
      <c r="CK30" s="2" t="s">
        <v>159</v>
      </c>
      <c r="CL30" s="2" t="s">
        <v>146</v>
      </c>
      <c r="CM30" s="4"/>
      <c r="CN30" s="8"/>
      <c r="CO30" s="4"/>
      <c r="CP30" s="8"/>
      <c r="CQ30" s="7"/>
      <c r="CR30" s="7"/>
      <c r="CS30" s="2" t="s">
        <v>156</v>
      </c>
      <c r="CT30" s="2" t="s">
        <v>143</v>
      </c>
      <c r="CU30" s="2" t="s">
        <v>301</v>
      </c>
      <c r="CV30" s="2" t="s">
        <v>302</v>
      </c>
      <c r="CW30" s="2" t="s">
        <v>159</v>
      </c>
      <c r="CX30" s="2" t="s">
        <v>146</v>
      </c>
      <c r="CY30" s="4"/>
      <c r="CZ30" s="8"/>
      <c r="DA30" s="4">
        <v>1</v>
      </c>
      <c r="DB30" s="8">
        <v>93.26</v>
      </c>
      <c r="DC30" s="7">
        <v>-1</v>
      </c>
      <c r="DD30" s="7">
        <v>-1</v>
      </c>
      <c r="DE30" s="2" t="s">
        <v>156</v>
      </c>
      <c r="DF30" s="2" t="s">
        <v>143</v>
      </c>
      <c r="DG30" s="2" t="s">
        <v>306</v>
      </c>
      <c r="DH30" s="2" t="s">
        <v>544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167</v>
      </c>
      <c r="DS30" s="2" t="s">
        <v>308</v>
      </c>
      <c r="DT30" s="2" t="s">
        <v>545</v>
      </c>
      <c r="DU30" s="2" t="s">
        <v>159</v>
      </c>
      <c r="DV30" s="2" t="s">
        <v>146</v>
      </c>
      <c r="DW30" s="4"/>
      <c r="DX30" s="8"/>
      <c r="DY30" s="4">
        <v>1</v>
      </c>
      <c r="DZ30" s="8">
        <v>111.28</v>
      </c>
      <c r="EA30" s="7">
        <v>-1</v>
      </c>
      <c r="EB30" s="7">
        <v>-1</v>
      </c>
      <c r="EC30" s="2" t="s">
        <v>156</v>
      </c>
      <c r="ED30" s="2" t="s">
        <v>143</v>
      </c>
      <c r="EE30" s="2" t="s">
        <v>146</v>
      </c>
      <c r="EF30" s="2" t="s">
        <v>546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156</v>
      </c>
      <c r="EP30" s="2" t="s">
        <v>143</v>
      </c>
      <c r="EQ30" s="2" t="s">
        <v>301</v>
      </c>
      <c r="ER30" s="2" t="s">
        <v>547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156</v>
      </c>
      <c r="FB30" s="2" t="s">
        <v>143</v>
      </c>
      <c r="FC30" s="2" t="s">
        <v>171</v>
      </c>
      <c r="FD30" s="2" t="s">
        <v>146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232</v>
      </c>
      <c r="FN30" s="2" t="s">
        <v>143</v>
      </c>
      <c r="FO30" s="2" t="s">
        <v>146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156</v>
      </c>
      <c r="FZ30" s="2" t="s">
        <v>167</v>
      </c>
      <c r="GA30" s="2" t="s">
        <v>313</v>
      </c>
      <c r="GB30" s="2" t="s">
        <v>548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185</v>
      </c>
      <c r="GL30" s="2" t="s">
        <v>143</v>
      </c>
      <c r="GM30" s="2" t="s">
        <v>146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232</v>
      </c>
      <c r="GX30" s="2" t="s">
        <v>143</v>
      </c>
      <c r="GY30" s="2" t="s">
        <v>315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316</v>
      </c>
      <c r="HV30" s="2" t="s">
        <v>143</v>
      </c>
      <c r="HW30" s="2" t="s">
        <v>146</v>
      </c>
      <c r="HX30" s="2" t="s">
        <v>146</v>
      </c>
      <c r="HY30" s="2" t="s">
        <v>159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156</v>
      </c>
      <c r="IT30" s="2" t="s">
        <v>143</v>
      </c>
      <c r="IU30" s="2" t="s">
        <v>301</v>
      </c>
      <c r="IV30" s="2" t="s">
        <v>549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143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156</v>
      </c>
      <c r="JR30" s="2" t="s">
        <v>167</v>
      </c>
      <c r="JS30" s="2" t="s">
        <v>318</v>
      </c>
      <c r="JT30" s="2" t="s">
        <v>550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320</v>
      </c>
      <c r="KP30" s="2" t="s">
        <v>143</v>
      </c>
      <c r="KQ30" s="2" t="s">
        <v>535</v>
      </c>
      <c r="KR30" s="2" t="s">
        <v>551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232</v>
      </c>
      <c r="LZ30" s="2" t="s">
        <v>167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183</v>
      </c>
      <c r="NJ30" s="2" t="s">
        <v>167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167</v>
      </c>
      <c r="NW30" s="2" t="s">
        <v>537</v>
      </c>
      <c r="NX30" s="2" t="s">
        <v>552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190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167</v>
      </c>
      <c r="PG30" s="2" t="s">
        <v>338</v>
      </c>
      <c r="PH30" s="2" t="s">
        <v>338</v>
      </c>
      <c r="PI30" s="2" t="s">
        <v>159</v>
      </c>
      <c r="PJ30" s="2" t="s">
        <v>146</v>
      </c>
      <c r="PK30" s="4">
        <v>128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553</v>
      </c>
      <c r="B31" s="2" t="s">
        <v>135</v>
      </c>
      <c r="C31" s="2" t="s">
        <v>136</v>
      </c>
      <c r="D31" s="2" t="s">
        <v>454</v>
      </c>
      <c r="E31" s="2" t="s">
        <v>554</v>
      </c>
      <c r="F31" s="2" t="s">
        <v>340</v>
      </c>
      <c r="G31" s="2" t="s">
        <v>340</v>
      </c>
      <c r="H31" s="2" t="s">
        <v>340</v>
      </c>
      <c r="I31" s="2" t="s">
        <v>555</v>
      </c>
      <c r="J31" s="2" t="s">
        <v>141</v>
      </c>
      <c r="K31" s="2" t="s">
        <v>342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297</v>
      </c>
      <c r="Q31" s="2" t="s">
        <v>145</v>
      </c>
      <c r="R31" s="2" t="s">
        <v>146</v>
      </c>
      <c r="S31" s="2" t="s">
        <v>343</v>
      </c>
      <c r="T31" s="2" t="s">
        <v>344</v>
      </c>
      <c r="U31" s="2" t="s">
        <v>149</v>
      </c>
      <c r="V31" s="2" t="s">
        <v>346</v>
      </c>
      <c r="W31" s="2" t="s">
        <v>152</v>
      </c>
      <c r="X31" s="2" t="s">
        <v>146</v>
      </c>
      <c r="Y31" s="2" t="s">
        <v>347</v>
      </c>
      <c r="Z31" s="4">
        <v>189</v>
      </c>
      <c r="AA31" s="4">
        <f>=ROUNDDOWN(65.1724137931034,0)</f>
      </c>
      <c r="AB31" s="5">
        <v>2.9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84.68</v>
      </c>
      <c r="AR31" s="4">
        <v>3</v>
      </c>
      <c r="AS31" s="8">
        <v>116.42</v>
      </c>
      <c r="AT31" s="7">
        <v>-0.3333</v>
      </c>
      <c r="AU31" s="7">
        <v>-0.2726</v>
      </c>
      <c r="AV31" s="4">
        <v>6</v>
      </c>
      <c r="AW31" s="8">
        <v>285.02</v>
      </c>
      <c r="AX31" s="4">
        <v>6</v>
      </c>
      <c r="AY31" s="8">
        <v>269.51</v>
      </c>
      <c r="AZ31" s="7" t="s">
        <v>146</v>
      </c>
      <c r="BA31" s="7">
        <v>0.0575</v>
      </c>
      <c r="BB31" s="7">
        <v>0.2971</v>
      </c>
      <c r="BC31" s="4">
        <v>6</v>
      </c>
      <c r="BD31" s="8">
        <v>285.02</v>
      </c>
      <c r="BE31" s="4">
        <v>6</v>
      </c>
      <c r="BF31" s="8">
        <v>269.51</v>
      </c>
      <c r="BG31" s="7" t="s">
        <v>146</v>
      </c>
      <c r="BH31" s="7">
        <v>0.0575</v>
      </c>
      <c r="BI31" s="7">
        <v>1</v>
      </c>
      <c r="BJ31" s="4">
        <v>2</v>
      </c>
      <c r="BK31" s="8">
        <v>84.68</v>
      </c>
      <c r="BL31" s="2" t="s">
        <v>327</v>
      </c>
      <c r="BM31" s="7">
        <v>1</v>
      </c>
      <c r="BN31" s="7">
        <v>1</v>
      </c>
      <c r="BO31" s="4">
        <v>2</v>
      </c>
      <c r="BP31" s="8">
        <v>84.68</v>
      </c>
      <c r="BQ31" s="4"/>
      <c r="BR31" s="8"/>
      <c r="BS31" s="7"/>
      <c r="BT31" s="7"/>
      <c r="BU31" s="2" t="s">
        <v>156</v>
      </c>
      <c r="BV31" s="2" t="s">
        <v>143</v>
      </c>
      <c r="BW31" s="2" t="s">
        <v>349</v>
      </c>
      <c r="BX31" s="2" t="s">
        <v>369</v>
      </c>
      <c r="BY31" s="2" t="s">
        <v>159</v>
      </c>
      <c r="BZ31" s="2" t="s">
        <v>146</v>
      </c>
      <c r="CA31" s="4"/>
      <c r="CB31" s="8"/>
      <c r="CC31" s="4">
        <v>1</v>
      </c>
      <c r="CD31" s="8">
        <v>40.82</v>
      </c>
      <c r="CE31" s="7">
        <v>-1</v>
      </c>
      <c r="CF31" s="7">
        <v>-1</v>
      </c>
      <c r="CG31" s="2" t="s">
        <v>156</v>
      </c>
      <c r="CH31" s="2" t="s">
        <v>143</v>
      </c>
      <c r="CI31" s="2" t="s">
        <v>351</v>
      </c>
      <c r="CJ31" s="2" t="s">
        <v>556</v>
      </c>
      <c r="CK31" s="2" t="s">
        <v>159</v>
      </c>
      <c r="CL31" s="2" t="s">
        <v>146</v>
      </c>
      <c r="CM31" s="4"/>
      <c r="CN31" s="8"/>
      <c r="CO31" s="4">
        <v>2</v>
      </c>
      <c r="CP31" s="8">
        <v>75.6</v>
      </c>
      <c r="CQ31" s="7">
        <v>-1</v>
      </c>
      <c r="CR31" s="7">
        <v>-1</v>
      </c>
      <c r="CS31" s="2" t="s">
        <v>156</v>
      </c>
      <c r="CT31" s="2" t="s">
        <v>143</v>
      </c>
      <c r="CU31" s="2" t="s">
        <v>353</v>
      </c>
      <c r="CV31" s="2" t="s">
        <v>557</v>
      </c>
      <c r="CW31" s="2" t="s">
        <v>159</v>
      </c>
      <c r="CX31" s="2" t="s">
        <v>146</v>
      </c>
      <c r="CY31" s="4"/>
      <c r="CZ31" s="8"/>
      <c r="DA31" s="4"/>
      <c r="DB31" s="8"/>
      <c r="DC31" s="7"/>
      <c r="DD31" s="7"/>
      <c r="DE31" s="2" t="s">
        <v>156</v>
      </c>
      <c r="DF31" s="2" t="s">
        <v>143</v>
      </c>
      <c r="DG31" s="2" t="s">
        <v>558</v>
      </c>
      <c r="DH31" s="2" t="s">
        <v>440</v>
      </c>
      <c r="DI31" s="2" t="s">
        <v>159</v>
      </c>
      <c r="DJ31" s="2" t="s">
        <v>146</v>
      </c>
      <c r="DK31" s="4"/>
      <c r="DL31" s="8"/>
      <c r="DM31" s="4"/>
      <c r="DN31" s="8"/>
      <c r="DO31" s="7"/>
      <c r="DP31" s="7"/>
      <c r="DQ31" s="2" t="s">
        <v>156</v>
      </c>
      <c r="DR31" s="2" t="s">
        <v>143</v>
      </c>
      <c r="DS31" s="2" t="s">
        <v>357</v>
      </c>
      <c r="DT31" s="2" t="s">
        <v>559</v>
      </c>
      <c r="DU31" s="2" t="s">
        <v>159</v>
      </c>
      <c r="DV31" s="2" t="s">
        <v>146</v>
      </c>
      <c r="DW31" s="4"/>
      <c r="DX31" s="8"/>
      <c r="DY31" s="4"/>
      <c r="DZ31" s="8"/>
      <c r="EA31" s="7"/>
      <c r="EB31" s="7"/>
      <c r="EC31" s="2" t="s">
        <v>156</v>
      </c>
      <c r="ED31" s="2" t="s">
        <v>143</v>
      </c>
      <c r="EE31" s="2" t="s">
        <v>146</v>
      </c>
      <c r="EF31" s="2" t="s">
        <v>146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156</v>
      </c>
      <c r="EP31" s="2" t="s">
        <v>143</v>
      </c>
      <c r="EQ31" s="2" t="s">
        <v>359</v>
      </c>
      <c r="ER31" s="2" t="s">
        <v>560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156</v>
      </c>
      <c r="FB31" s="2" t="s">
        <v>143</v>
      </c>
      <c r="FC31" s="2" t="s">
        <v>361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232</v>
      </c>
      <c r="FN31" s="2" t="s">
        <v>143</v>
      </c>
      <c r="FO31" s="2" t="s">
        <v>146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185</v>
      </c>
      <c r="FZ31" s="2" t="s">
        <v>143</v>
      </c>
      <c r="GA31" s="2" t="s">
        <v>146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232</v>
      </c>
      <c r="GL31" s="2" t="s">
        <v>143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232</v>
      </c>
      <c r="GX31" s="2" t="s">
        <v>143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183</v>
      </c>
      <c r="HJ31" s="2" t="s">
        <v>167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232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183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156</v>
      </c>
      <c r="IT31" s="2" t="s">
        <v>143</v>
      </c>
      <c r="IU31" s="2" t="s">
        <v>561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143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320</v>
      </c>
      <c r="KP31" s="2" t="s">
        <v>143</v>
      </c>
      <c r="KQ31" s="2" t="s">
        <v>562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232</v>
      </c>
      <c r="LZ31" s="2" t="s">
        <v>167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232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167</v>
      </c>
      <c r="NW31" s="2" t="s">
        <v>365</v>
      </c>
      <c r="NX31" s="2" t="s">
        <v>563</v>
      </c>
      <c r="NY31" s="2" t="s">
        <v>159</v>
      </c>
      <c r="NZ31" s="2" t="s">
        <v>146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232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167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82</v>
      </c>
      <c r="PL31" s="4"/>
      <c r="PM31" s="4"/>
      <c r="PN31" s="4">
        <v>107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564</v>
      </c>
      <c r="B32" s="2" t="s">
        <v>135</v>
      </c>
      <c r="C32" s="2" t="s">
        <v>136</v>
      </c>
      <c r="D32" s="2" t="s">
        <v>454</v>
      </c>
      <c r="E32" s="2" t="s">
        <v>554</v>
      </c>
      <c r="F32" s="2" t="s">
        <v>340</v>
      </c>
      <c r="G32" s="2" t="s">
        <v>340</v>
      </c>
      <c r="H32" s="2" t="s">
        <v>340</v>
      </c>
      <c r="I32" s="2" t="s">
        <v>555</v>
      </c>
      <c r="J32" s="2" t="s">
        <v>278</v>
      </c>
      <c r="K32" s="2" t="s">
        <v>342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297</v>
      </c>
      <c r="Q32" s="2" t="s">
        <v>145</v>
      </c>
      <c r="R32" s="2" t="s">
        <v>146</v>
      </c>
      <c r="S32" s="2" t="s">
        <v>343</v>
      </c>
      <c r="T32" s="2" t="s">
        <v>344</v>
      </c>
      <c r="U32" s="2" t="s">
        <v>149</v>
      </c>
      <c r="V32" s="2" t="s">
        <v>346</v>
      </c>
      <c r="W32" s="2" t="s">
        <v>152</v>
      </c>
      <c r="X32" s="2" t="s">
        <v>146</v>
      </c>
      <c r="Y32" s="2" t="s">
        <v>347</v>
      </c>
      <c r="Z32" s="4">
        <v>155</v>
      </c>
      <c r="AA32" s="4">
        <f>=ROUNDDOWN(41.8918918918919,0)</f>
      </c>
      <c r="AB32" s="5">
        <v>3.7</v>
      </c>
      <c r="AC32" s="2" t="s">
        <v>146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4</v>
      </c>
      <c r="AQ32" s="8">
        <v>200.34</v>
      </c>
      <c r="AR32" s="4">
        <v>3</v>
      </c>
      <c r="AS32" s="8">
        <v>153.09</v>
      </c>
      <c r="AT32" s="7">
        <v>0.3333</v>
      </c>
      <c r="AU32" s="7">
        <v>0.3086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0.7029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4</v>
      </c>
      <c r="BK32" s="8">
        <v>200.34</v>
      </c>
      <c r="BL32" s="2" t="s">
        <v>565</v>
      </c>
      <c r="BM32" s="7">
        <v>1</v>
      </c>
      <c r="BN32" s="7">
        <v>1</v>
      </c>
      <c r="BO32" s="4">
        <v>2</v>
      </c>
      <c r="BP32" s="8">
        <v>105.84</v>
      </c>
      <c r="BQ32" s="4"/>
      <c r="BR32" s="8"/>
      <c r="BS32" s="7"/>
      <c r="BT32" s="7"/>
      <c r="BU32" s="2" t="s">
        <v>156</v>
      </c>
      <c r="BV32" s="2" t="s">
        <v>143</v>
      </c>
      <c r="BW32" s="2" t="s">
        <v>349</v>
      </c>
      <c r="BX32" s="2" t="s">
        <v>566</v>
      </c>
      <c r="BY32" s="2" t="s">
        <v>159</v>
      </c>
      <c r="BZ32" s="2" t="s">
        <v>146</v>
      </c>
      <c r="CA32" s="4"/>
      <c r="CB32" s="8"/>
      <c r="CC32" s="4"/>
      <c r="CD32" s="8"/>
      <c r="CE32" s="7"/>
      <c r="CF32" s="7"/>
      <c r="CG32" s="2" t="s">
        <v>156</v>
      </c>
      <c r="CH32" s="2" t="s">
        <v>143</v>
      </c>
      <c r="CI32" s="2" t="s">
        <v>351</v>
      </c>
      <c r="CJ32" s="2" t="s">
        <v>422</v>
      </c>
      <c r="CK32" s="2" t="s">
        <v>159</v>
      </c>
      <c r="CL32" s="2" t="s">
        <v>146</v>
      </c>
      <c r="CM32" s="4">
        <v>2</v>
      </c>
      <c r="CN32" s="8">
        <v>94.5</v>
      </c>
      <c r="CO32" s="4"/>
      <c r="CP32" s="8"/>
      <c r="CQ32" s="7"/>
      <c r="CR32" s="7"/>
      <c r="CS32" s="2" t="s">
        <v>156</v>
      </c>
      <c r="CT32" s="2" t="s">
        <v>143</v>
      </c>
      <c r="CU32" s="2" t="s">
        <v>353</v>
      </c>
      <c r="CV32" s="2" t="s">
        <v>354</v>
      </c>
      <c r="CW32" s="2" t="s">
        <v>159</v>
      </c>
      <c r="CX32" s="2" t="s">
        <v>146</v>
      </c>
      <c r="CY32" s="4"/>
      <c r="CZ32" s="8"/>
      <c r="DA32" s="4">
        <v>3</v>
      </c>
      <c r="DB32" s="8">
        <v>153.09</v>
      </c>
      <c r="DC32" s="7">
        <v>-1</v>
      </c>
      <c r="DD32" s="7">
        <v>-1</v>
      </c>
      <c r="DE32" s="2" t="s">
        <v>156</v>
      </c>
      <c r="DF32" s="2" t="s">
        <v>143</v>
      </c>
      <c r="DG32" s="2" t="s">
        <v>558</v>
      </c>
      <c r="DH32" s="2" t="s">
        <v>567</v>
      </c>
      <c r="DI32" s="2" t="s">
        <v>159</v>
      </c>
      <c r="DJ32" s="2" t="s">
        <v>146</v>
      </c>
      <c r="DK32" s="4"/>
      <c r="DL32" s="8"/>
      <c r="DM32" s="4"/>
      <c r="DN32" s="8"/>
      <c r="DO32" s="7"/>
      <c r="DP32" s="7"/>
      <c r="DQ32" s="2" t="s">
        <v>156</v>
      </c>
      <c r="DR32" s="2" t="s">
        <v>143</v>
      </c>
      <c r="DS32" s="2" t="s">
        <v>357</v>
      </c>
      <c r="DT32" s="2" t="s">
        <v>559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146</v>
      </c>
      <c r="EF32" s="2" t="s">
        <v>146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156</v>
      </c>
      <c r="EP32" s="2" t="s">
        <v>143</v>
      </c>
      <c r="EQ32" s="2" t="s">
        <v>359</v>
      </c>
      <c r="ER32" s="2" t="s">
        <v>568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361</v>
      </c>
      <c r="FD32" s="2" t="s">
        <v>146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232</v>
      </c>
      <c r="FN32" s="2" t="s">
        <v>143</v>
      </c>
      <c r="FO32" s="2" t="s">
        <v>146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185</v>
      </c>
      <c r="FZ32" s="2" t="s">
        <v>143</v>
      </c>
      <c r="GA32" s="2" t="s">
        <v>146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232</v>
      </c>
      <c r="GL32" s="2" t="s">
        <v>143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232</v>
      </c>
      <c r="GX32" s="2" t="s">
        <v>143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183</v>
      </c>
      <c r="HJ32" s="2" t="s">
        <v>167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232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183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156</v>
      </c>
      <c r="IT32" s="2" t="s">
        <v>143</v>
      </c>
      <c r="IU32" s="2" t="s">
        <v>561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143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146</v>
      </c>
      <c r="JR32" s="2" t="s">
        <v>146</v>
      </c>
      <c r="JS32" s="2" t="s">
        <v>146</v>
      </c>
      <c r="JT32" s="2" t="s">
        <v>146</v>
      </c>
      <c r="JU32" s="2" t="s">
        <v>146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320</v>
      </c>
      <c r="KP32" s="2" t="s">
        <v>143</v>
      </c>
      <c r="KQ32" s="2" t="s">
        <v>562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232</v>
      </c>
      <c r="LZ32" s="2" t="s">
        <v>167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232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156</v>
      </c>
      <c r="NV32" s="2" t="s">
        <v>167</v>
      </c>
      <c r="NW32" s="2" t="s">
        <v>365</v>
      </c>
      <c r="NX32" s="2" t="s">
        <v>569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232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167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63</v>
      </c>
      <c r="PL32" s="4"/>
      <c r="PM32" s="4"/>
      <c r="PN32" s="4">
        <v>92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570</v>
      </c>
      <c r="B33" s="2" t="s">
        <v>135</v>
      </c>
      <c r="C33" s="2" t="s">
        <v>136</v>
      </c>
      <c r="D33" s="2" t="s">
        <v>454</v>
      </c>
      <c r="E33" s="2" t="s">
        <v>554</v>
      </c>
      <c r="F33" s="2" t="s">
        <v>377</v>
      </c>
      <c r="G33" s="2" t="s">
        <v>377</v>
      </c>
      <c r="H33" s="2" t="s">
        <v>377</v>
      </c>
      <c r="I33" s="2" t="s">
        <v>571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143</v>
      </c>
      <c r="P33" s="2" t="s">
        <v>297</v>
      </c>
      <c r="Q33" s="2" t="s">
        <v>145</v>
      </c>
      <c r="R33" s="2" t="s">
        <v>146</v>
      </c>
      <c r="S33" s="2" t="s">
        <v>379</v>
      </c>
      <c r="T33" s="2" t="s">
        <v>344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380</v>
      </c>
      <c r="Z33" s="4">
        <v>53</v>
      </c>
      <c r="AA33" s="4">
        <f>=ROUNDDOWN(35.3333333333333,0)</f>
      </c>
      <c r="AB33" s="5">
        <v>1.5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155.92</v>
      </c>
      <c r="AR33" s="4"/>
      <c r="AS33" s="8"/>
      <c r="AT33" s="7"/>
      <c r="AU33" s="7"/>
      <c r="AV33" s="4">
        <v>2</v>
      </c>
      <c r="AW33" s="8">
        <v>155.92</v>
      </c>
      <c r="AX33" s="4">
        <v>1</v>
      </c>
      <c r="AY33" s="8">
        <v>87.98</v>
      </c>
      <c r="AZ33" s="7">
        <v>1</v>
      </c>
      <c r="BA33" s="7">
        <v>0.7722</v>
      </c>
      <c r="BB33" s="7">
        <v>1</v>
      </c>
      <c r="BC33" s="4">
        <v>2</v>
      </c>
      <c r="BD33" s="8">
        <v>155.92</v>
      </c>
      <c r="BE33" s="4">
        <v>4</v>
      </c>
      <c r="BF33" s="8">
        <v>341.05</v>
      </c>
      <c r="BG33" s="7">
        <v>-0.5</v>
      </c>
      <c r="BH33" s="7">
        <v>-0.5428</v>
      </c>
      <c r="BI33" s="7">
        <v>1</v>
      </c>
      <c r="BJ33" s="4">
        <v>2</v>
      </c>
      <c r="BK33" s="8">
        <v>155.92</v>
      </c>
      <c r="BL33" s="2" t="s">
        <v>16</v>
      </c>
      <c r="BM33" s="7">
        <v>1</v>
      </c>
      <c r="BN33" s="7">
        <v>1</v>
      </c>
      <c r="BO33" s="4">
        <v>2</v>
      </c>
      <c r="BP33" s="8">
        <v>155.92</v>
      </c>
      <c r="BQ33" s="4"/>
      <c r="BR33" s="8"/>
      <c r="BS33" s="7"/>
      <c r="BT33" s="7"/>
      <c r="BU33" s="2" t="s">
        <v>156</v>
      </c>
      <c r="BV33" s="2" t="s">
        <v>143</v>
      </c>
      <c r="BW33" s="2" t="s">
        <v>381</v>
      </c>
      <c r="BX33" s="2" t="s">
        <v>382</v>
      </c>
      <c r="BY33" s="2" t="s">
        <v>159</v>
      </c>
      <c r="BZ33" s="2" t="s">
        <v>146</v>
      </c>
      <c r="CA33" s="4"/>
      <c r="CB33" s="8"/>
      <c r="CC33" s="4"/>
      <c r="CD33" s="8"/>
      <c r="CE33" s="7"/>
      <c r="CF33" s="7"/>
      <c r="CG33" s="2" t="s">
        <v>156</v>
      </c>
      <c r="CH33" s="2" t="s">
        <v>143</v>
      </c>
      <c r="CI33" s="2" t="s">
        <v>572</v>
      </c>
      <c r="CJ33" s="2" t="s">
        <v>573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143</v>
      </c>
      <c r="CU33" s="2" t="s">
        <v>385</v>
      </c>
      <c r="CV33" s="2" t="s">
        <v>573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143</v>
      </c>
      <c r="DG33" s="2" t="s">
        <v>387</v>
      </c>
      <c r="DH33" s="2" t="s">
        <v>574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143</v>
      </c>
      <c r="DS33" s="2" t="s">
        <v>164</v>
      </c>
      <c r="DT33" s="2" t="s">
        <v>575</v>
      </c>
      <c r="DU33" s="2" t="s">
        <v>159</v>
      </c>
      <c r="DV33" s="2" t="s">
        <v>146</v>
      </c>
      <c r="DW33" s="4"/>
      <c r="DX33" s="8"/>
      <c r="DY33" s="4"/>
      <c r="DZ33" s="8"/>
      <c r="EA33" s="7"/>
      <c r="EB33" s="7"/>
      <c r="EC33" s="2" t="s">
        <v>156</v>
      </c>
      <c r="ED33" s="2" t="s">
        <v>143</v>
      </c>
      <c r="EE33" s="2" t="s">
        <v>146</v>
      </c>
      <c r="EF33" s="2" t="s">
        <v>576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156</v>
      </c>
      <c r="EP33" s="2" t="s">
        <v>143</v>
      </c>
      <c r="EQ33" s="2" t="s">
        <v>391</v>
      </c>
      <c r="ER33" s="2" t="s">
        <v>577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143</v>
      </c>
      <c r="FC33" s="2" t="s">
        <v>361</v>
      </c>
      <c r="FD33" s="2" t="s">
        <v>146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143</v>
      </c>
      <c r="FO33" s="2" t="s">
        <v>227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185</v>
      </c>
      <c r="FZ33" s="2" t="s">
        <v>143</v>
      </c>
      <c r="GA33" s="2" t="s">
        <v>146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156</v>
      </c>
      <c r="GL33" s="2" t="s">
        <v>143</v>
      </c>
      <c r="GM33" s="2" t="s">
        <v>578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232</v>
      </c>
      <c r="GX33" s="2" t="s">
        <v>143</v>
      </c>
      <c r="GY33" s="2" t="s">
        <v>146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183</v>
      </c>
      <c r="HJ33" s="2" t="s">
        <v>167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232</v>
      </c>
      <c r="HV33" s="2" t="s">
        <v>143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183</v>
      </c>
      <c r="IH33" s="2" t="s">
        <v>143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156</v>
      </c>
      <c r="IT33" s="2" t="s">
        <v>143</v>
      </c>
      <c r="IU33" s="2" t="s">
        <v>572</v>
      </c>
      <c r="IV33" s="2" t="s">
        <v>579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143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232</v>
      </c>
      <c r="JR33" s="2" t="s">
        <v>167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143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320</v>
      </c>
      <c r="KP33" s="2" t="s">
        <v>143</v>
      </c>
      <c r="KQ33" s="2" t="s">
        <v>396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183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232</v>
      </c>
      <c r="LZ33" s="2" t="s">
        <v>167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232</v>
      </c>
      <c r="ML33" s="2" t="s">
        <v>143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183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167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190</v>
      </c>
      <c r="NV33" s="2" t="s">
        <v>143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232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183</v>
      </c>
      <c r="PF33" s="2" t="s">
        <v>167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>
        <v>53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580</v>
      </c>
      <c r="B34" s="2" t="s">
        <v>135</v>
      </c>
      <c r="C34" s="2" t="s">
        <v>136</v>
      </c>
      <c r="D34" s="2" t="s">
        <v>454</v>
      </c>
      <c r="E34" s="2" t="s">
        <v>554</v>
      </c>
      <c r="F34" s="2" t="s">
        <v>377</v>
      </c>
      <c r="G34" s="2" t="s">
        <v>377</v>
      </c>
      <c r="H34" s="2" t="s">
        <v>377</v>
      </c>
      <c r="I34" s="2" t="s">
        <v>571</v>
      </c>
      <c r="J34" s="2" t="s">
        <v>194</v>
      </c>
      <c r="K34" s="2" t="s">
        <v>142</v>
      </c>
      <c r="L34" s="3">
        <v>76.5</v>
      </c>
      <c r="M34" s="3">
        <v>80.33</v>
      </c>
      <c r="N34" s="3">
        <v>169.99</v>
      </c>
      <c r="O34" s="2" t="s">
        <v>143</v>
      </c>
      <c r="P34" s="2" t="s">
        <v>297</v>
      </c>
      <c r="Q34" s="2" t="s">
        <v>145</v>
      </c>
      <c r="R34" s="2" t="s">
        <v>146</v>
      </c>
      <c r="S34" s="2" t="s">
        <v>379</v>
      </c>
      <c r="T34" s="2" t="s">
        <v>344</v>
      </c>
      <c r="U34" s="2" t="s">
        <v>149</v>
      </c>
      <c r="V34" s="2" t="s">
        <v>150</v>
      </c>
      <c r="W34" s="2" t="s">
        <v>152</v>
      </c>
      <c r="X34" s="2" t="s">
        <v>146</v>
      </c>
      <c r="Y34" s="2" t="s">
        <v>380</v>
      </c>
      <c r="Z34" s="4">
        <v>98</v>
      </c>
      <c r="AA34" s="4">
        <f>=ROUNDDOWN(61.25,0)</f>
      </c>
      <c r="AB34" s="5">
        <v>1.6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1</v>
      </c>
      <c r="AS34" s="8">
        <v>87.98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143</v>
      </c>
      <c r="BW34" s="2" t="s">
        <v>381</v>
      </c>
      <c r="BX34" s="2" t="s">
        <v>577</v>
      </c>
      <c r="BY34" s="2" t="s">
        <v>159</v>
      </c>
      <c r="BZ34" s="2" t="s">
        <v>146</v>
      </c>
      <c r="CA34" s="4"/>
      <c r="CB34" s="8"/>
      <c r="CC34" s="4"/>
      <c r="CD34" s="8"/>
      <c r="CE34" s="7"/>
      <c r="CF34" s="7"/>
      <c r="CG34" s="2" t="s">
        <v>156</v>
      </c>
      <c r="CH34" s="2" t="s">
        <v>143</v>
      </c>
      <c r="CI34" s="2" t="s">
        <v>572</v>
      </c>
      <c r="CJ34" s="2" t="s">
        <v>581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143</v>
      </c>
      <c r="CU34" s="2" t="s">
        <v>385</v>
      </c>
      <c r="CV34" s="2" t="s">
        <v>386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143</v>
      </c>
      <c r="DG34" s="2" t="s">
        <v>387</v>
      </c>
      <c r="DH34" s="2" t="s">
        <v>582</v>
      </c>
      <c r="DI34" s="2" t="s">
        <v>159</v>
      </c>
      <c r="DJ34" s="2" t="s">
        <v>146</v>
      </c>
      <c r="DK34" s="4"/>
      <c r="DL34" s="8"/>
      <c r="DM34" s="4"/>
      <c r="DN34" s="8"/>
      <c r="DO34" s="7"/>
      <c r="DP34" s="7"/>
      <c r="DQ34" s="2" t="s">
        <v>156</v>
      </c>
      <c r="DR34" s="2" t="s">
        <v>143</v>
      </c>
      <c r="DS34" s="2" t="s">
        <v>164</v>
      </c>
      <c r="DT34" s="2" t="s">
        <v>556</v>
      </c>
      <c r="DU34" s="2" t="s">
        <v>159</v>
      </c>
      <c r="DV34" s="2" t="s">
        <v>146</v>
      </c>
      <c r="DW34" s="4"/>
      <c r="DX34" s="8"/>
      <c r="DY34" s="4">
        <v>1</v>
      </c>
      <c r="DZ34" s="8">
        <v>87.98</v>
      </c>
      <c r="EA34" s="7">
        <v>-1</v>
      </c>
      <c r="EB34" s="7">
        <v>-1</v>
      </c>
      <c r="EC34" s="2" t="s">
        <v>156</v>
      </c>
      <c r="ED34" s="2" t="s">
        <v>143</v>
      </c>
      <c r="EE34" s="2" t="s">
        <v>146</v>
      </c>
      <c r="EF34" s="2" t="s">
        <v>583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156</v>
      </c>
      <c r="EP34" s="2" t="s">
        <v>143</v>
      </c>
      <c r="EQ34" s="2" t="s">
        <v>391</v>
      </c>
      <c r="ER34" s="2" t="s">
        <v>584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143</v>
      </c>
      <c r="FC34" s="2" t="s">
        <v>361</v>
      </c>
      <c r="FD34" s="2" t="s">
        <v>146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143</v>
      </c>
      <c r="FO34" s="2" t="s">
        <v>173</v>
      </c>
      <c r="FP34" s="2" t="s">
        <v>498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185</v>
      </c>
      <c r="FZ34" s="2" t="s">
        <v>143</v>
      </c>
      <c r="GA34" s="2" t="s">
        <v>146</v>
      </c>
      <c r="GB34" s="2" t="s">
        <v>146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156</v>
      </c>
      <c r="GL34" s="2" t="s">
        <v>143</v>
      </c>
      <c r="GM34" s="2" t="s">
        <v>230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232</v>
      </c>
      <c r="GX34" s="2" t="s">
        <v>143</v>
      </c>
      <c r="GY34" s="2" t="s">
        <v>146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183</v>
      </c>
      <c r="HJ34" s="2" t="s">
        <v>167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232</v>
      </c>
      <c r="HV34" s="2" t="s">
        <v>143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183</v>
      </c>
      <c r="IH34" s="2" t="s">
        <v>143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156</v>
      </c>
      <c r="IT34" s="2" t="s">
        <v>143</v>
      </c>
      <c r="IU34" s="2" t="s">
        <v>572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143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232</v>
      </c>
      <c r="JR34" s="2" t="s">
        <v>167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143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320</v>
      </c>
      <c r="KP34" s="2" t="s">
        <v>143</v>
      </c>
      <c r="KQ34" s="2" t="s">
        <v>396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183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232</v>
      </c>
      <c r="LZ34" s="2" t="s">
        <v>167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232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183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183</v>
      </c>
      <c r="NJ34" s="2" t="s">
        <v>167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190</v>
      </c>
      <c r="NV34" s="2" t="s">
        <v>143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232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183</v>
      </c>
      <c r="PF34" s="2" t="s">
        <v>167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98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585</v>
      </c>
      <c r="B35" s="2" t="s">
        <v>135</v>
      </c>
      <c r="C35" s="2" t="s">
        <v>136</v>
      </c>
      <c r="D35" s="2" t="s">
        <v>454</v>
      </c>
      <c r="E35" s="2" t="s">
        <v>554</v>
      </c>
      <c r="F35" s="2" t="s">
        <v>377</v>
      </c>
      <c r="G35" s="2" t="s">
        <v>377</v>
      </c>
      <c r="H35" s="2" t="s">
        <v>377</v>
      </c>
      <c r="I35" s="2" t="s">
        <v>571</v>
      </c>
      <c r="J35" s="2" t="s">
        <v>141</v>
      </c>
      <c r="K35" s="2" t="s">
        <v>215</v>
      </c>
      <c r="L35" s="3">
        <v>67.5</v>
      </c>
      <c r="M35" s="3">
        <v>70.88</v>
      </c>
      <c r="N35" s="3">
        <v>149.99</v>
      </c>
      <c r="O35" s="2" t="s">
        <v>430</v>
      </c>
      <c r="P35" s="2" t="s">
        <v>431</v>
      </c>
      <c r="Q35" s="2" t="s">
        <v>145</v>
      </c>
      <c r="R35" s="2" t="s">
        <v>146</v>
      </c>
      <c r="S35" s="2" t="s">
        <v>409</v>
      </c>
      <c r="T35" s="2" t="s">
        <v>344</v>
      </c>
      <c r="U35" s="2" t="s">
        <v>149</v>
      </c>
      <c r="V35" s="2" t="s">
        <v>150</v>
      </c>
      <c r="W35" s="2" t="s">
        <v>410</v>
      </c>
      <c r="X35" s="2" t="s">
        <v>152</v>
      </c>
      <c r="Y35" s="2" t="s">
        <v>380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77.96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3</v>
      </c>
      <c r="AY35" s="8">
        <v>253.07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/>
      <c r="BK35" s="8"/>
      <c r="BL35" s="2" t="s">
        <v>16</v>
      </c>
      <c r="BM35" s="7"/>
      <c r="BN35" s="7"/>
      <c r="BO35" s="4"/>
      <c r="BP35" s="8"/>
      <c r="BQ35" s="4">
        <v>1</v>
      </c>
      <c r="BR35" s="8">
        <v>77.96</v>
      </c>
      <c r="BS35" s="7">
        <v>-1</v>
      </c>
      <c r="BT35" s="7">
        <v>-1</v>
      </c>
      <c r="BU35" s="2" t="s">
        <v>156</v>
      </c>
      <c r="BV35" s="2" t="s">
        <v>167</v>
      </c>
      <c r="BW35" s="2" t="s">
        <v>381</v>
      </c>
      <c r="BX35" s="2" t="s">
        <v>412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167</v>
      </c>
      <c r="CI35" s="2" t="s">
        <v>380</v>
      </c>
      <c r="CJ35" s="2" t="s">
        <v>586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167</v>
      </c>
      <c r="CU35" s="2" t="s">
        <v>385</v>
      </c>
      <c r="CV35" s="2" t="s">
        <v>587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167</v>
      </c>
      <c r="DG35" s="2" t="s">
        <v>387</v>
      </c>
      <c r="DH35" s="2" t="s">
        <v>588</v>
      </c>
      <c r="DI35" s="2" t="s">
        <v>159</v>
      </c>
      <c r="DJ35" s="2" t="s">
        <v>146</v>
      </c>
      <c r="DK35" s="4"/>
      <c r="DL35" s="8"/>
      <c r="DM35" s="4"/>
      <c r="DN35" s="8"/>
      <c r="DO35" s="7"/>
      <c r="DP35" s="7"/>
      <c r="DQ35" s="2" t="s">
        <v>156</v>
      </c>
      <c r="DR35" s="2" t="s">
        <v>167</v>
      </c>
      <c r="DS35" s="2" t="s">
        <v>164</v>
      </c>
      <c r="DT35" s="2" t="s">
        <v>589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167</v>
      </c>
      <c r="EE35" s="2" t="s">
        <v>146</v>
      </c>
      <c r="EF35" s="2" t="s">
        <v>390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156</v>
      </c>
      <c r="EP35" s="2" t="s">
        <v>167</v>
      </c>
      <c r="EQ35" s="2" t="s">
        <v>391</v>
      </c>
      <c r="ER35" s="2" t="s">
        <v>352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156</v>
      </c>
      <c r="FB35" s="2" t="s">
        <v>167</v>
      </c>
      <c r="FC35" s="2" t="s">
        <v>361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167</v>
      </c>
      <c r="FO35" s="2" t="s">
        <v>173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185</v>
      </c>
      <c r="FZ35" s="2" t="s">
        <v>167</v>
      </c>
      <c r="GA35" s="2" t="s">
        <v>146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320</v>
      </c>
      <c r="GL35" s="2" t="s">
        <v>167</v>
      </c>
      <c r="GM35" s="2" t="s">
        <v>230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232</v>
      </c>
      <c r="GX35" s="2" t="s">
        <v>167</v>
      </c>
      <c r="GY35" s="2" t="s">
        <v>146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183</v>
      </c>
      <c r="HJ35" s="2" t="s">
        <v>167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232</v>
      </c>
      <c r="HV35" s="2" t="s">
        <v>167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183</v>
      </c>
      <c r="IH35" s="2" t="s">
        <v>167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156</v>
      </c>
      <c r="IT35" s="2" t="s">
        <v>167</v>
      </c>
      <c r="IU35" s="2" t="s">
        <v>380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167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232</v>
      </c>
      <c r="JR35" s="2" t="s">
        <v>167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167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156</v>
      </c>
      <c r="KP35" s="2" t="s">
        <v>167</v>
      </c>
      <c r="KQ35" s="2" t="s">
        <v>396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167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167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232</v>
      </c>
      <c r="LZ35" s="2" t="s">
        <v>167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232</v>
      </c>
      <c r="ML35" s="2" t="s">
        <v>167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167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183</v>
      </c>
      <c r="NJ35" s="2" t="s">
        <v>167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190</v>
      </c>
      <c r="NV35" s="2" t="s">
        <v>167</v>
      </c>
      <c r="NW35" s="2" t="s">
        <v>146</v>
      </c>
      <c r="NX35" s="2" t="s">
        <v>146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167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232</v>
      </c>
      <c r="OT35" s="2" t="s">
        <v>167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185</v>
      </c>
      <c r="PF35" s="2" t="s">
        <v>167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590</v>
      </c>
      <c r="B36" s="2" t="s">
        <v>135</v>
      </c>
      <c r="C36" s="2" t="s">
        <v>136</v>
      </c>
      <c r="D36" s="2" t="s">
        <v>454</v>
      </c>
      <c r="E36" s="2" t="s">
        <v>554</v>
      </c>
      <c r="F36" s="2" t="s">
        <v>377</v>
      </c>
      <c r="G36" s="2" t="s">
        <v>377</v>
      </c>
      <c r="H36" s="2" t="s">
        <v>377</v>
      </c>
      <c r="I36" s="2" t="s">
        <v>571</v>
      </c>
      <c r="J36" s="2" t="s">
        <v>194</v>
      </c>
      <c r="K36" s="2" t="s">
        <v>215</v>
      </c>
      <c r="L36" s="3">
        <v>76.5</v>
      </c>
      <c r="M36" s="3">
        <v>80.33</v>
      </c>
      <c r="N36" s="3">
        <v>169.99</v>
      </c>
      <c r="O36" s="2" t="s">
        <v>407</v>
      </c>
      <c r="P36" s="2" t="s">
        <v>408</v>
      </c>
      <c r="Q36" s="2" t="s">
        <v>145</v>
      </c>
      <c r="R36" s="2" t="s">
        <v>146</v>
      </c>
      <c r="S36" s="2" t="s">
        <v>409</v>
      </c>
      <c r="T36" s="2" t="s">
        <v>344</v>
      </c>
      <c r="U36" s="2" t="s">
        <v>149</v>
      </c>
      <c r="V36" s="2" t="s">
        <v>150</v>
      </c>
      <c r="W36" s="2" t="s">
        <v>410</v>
      </c>
      <c r="X36" s="2" t="s">
        <v>152</v>
      </c>
      <c r="Y36" s="2" t="s">
        <v>380</v>
      </c>
      <c r="Z36" s="4"/>
      <c r="AA36" s="4">
        <f>=ROUNDDOWN({0},0)</f>
      </c>
      <c r="AB36" s="5">
        <v>1.1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2</v>
      </c>
      <c r="AS36" s="8">
        <v>175.11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/>
      <c r="BK36" s="8"/>
      <c r="BL36" s="2" t="s">
        <v>434</v>
      </c>
      <c r="BM36" s="7"/>
      <c r="BN36" s="7"/>
      <c r="BO36" s="4"/>
      <c r="BP36" s="8"/>
      <c r="BQ36" s="4">
        <v>1</v>
      </c>
      <c r="BR36" s="8">
        <v>88.36</v>
      </c>
      <c r="BS36" s="7">
        <v>-1</v>
      </c>
      <c r="BT36" s="7">
        <v>-1</v>
      </c>
      <c r="BU36" s="2" t="s">
        <v>156</v>
      </c>
      <c r="BV36" s="2" t="s">
        <v>167</v>
      </c>
      <c r="BW36" s="2" t="s">
        <v>381</v>
      </c>
      <c r="BX36" s="2" t="s">
        <v>352</v>
      </c>
      <c r="BY36" s="2" t="s">
        <v>159</v>
      </c>
      <c r="BZ36" s="2" t="s">
        <v>146</v>
      </c>
      <c r="CA36" s="4"/>
      <c r="CB36" s="8"/>
      <c r="CC36" s="4">
        <v>1</v>
      </c>
      <c r="CD36" s="8">
        <v>86.75</v>
      </c>
      <c r="CE36" s="7">
        <v>-1</v>
      </c>
      <c r="CF36" s="7">
        <v>-1</v>
      </c>
      <c r="CG36" s="2" t="s">
        <v>156</v>
      </c>
      <c r="CH36" s="2" t="s">
        <v>167</v>
      </c>
      <c r="CI36" s="2" t="s">
        <v>380</v>
      </c>
      <c r="CJ36" s="2" t="s">
        <v>591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156</v>
      </c>
      <c r="CT36" s="2" t="s">
        <v>167</v>
      </c>
      <c r="CU36" s="2" t="s">
        <v>385</v>
      </c>
      <c r="CV36" s="2" t="s">
        <v>592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167</v>
      </c>
      <c r="DG36" s="2" t="s">
        <v>387</v>
      </c>
      <c r="DH36" s="2" t="s">
        <v>593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167</v>
      </c>
      <c r="DS36" s="2" t="s">
        <v>164</v>
      </c>
      <c r="DT36" s="2" t="s">
        <v>375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167</v>
      </c>
      <c r="EE36" s="2" t="s">
        <v>146</v>
      </c>
      <c r="EF36" s="2" t="s">
        <v>594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156</v>
      </c>
      <c r="EP36" s="2" t="s">
        <v>167</v>
      </c>
      <c r="EQ36" s="2" t="s">
        <v>391</v>
      </c>
      <c r="ER36" s="2" t="s">
        <v>595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185</v>
      </c>
      <c r="FB36" s="2" t="s">
        <v>167</v>
      </c>
      <c r="FC36" s="2" t="s">
        <v>146</v>
      </c>
      <c r="FD36" s="2" t="s">
        <v>146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156</v>
      </c>
      <c r="FN36" s="2" t="s">
        <v>167</v>
      </c>
      <c r="FO36" s="2" t="s">
        <v>173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185</v>
      </c>
      <c r="FZ36" s="2" t="s">
        <v>167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156</v>
      </c>
      <c r="GL36" s="2" t="s">
        <v>167</v>
      </c>
      <c r="GM36" s="2" t="s">
        <v>596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232</v>
      </c>
      <c r="GX36" s="2" t="s">
        <v>167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183</v>
      </c>
      <c r="HJ36" s="2" t="s">
        <v>167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232</v>
      </c>
      <c r="HV36" s="2" t="s">
        <v>167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183</v>
      </c>
      <c r="IH36" s="2" t="s">
        <v>167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156</v>
      </c>
      <c r="IT36" s="2" t="s">
        <v>167</v>
      </c>
      <c r="IU36" s="2" t="s">
        <v>380</v>
      </c>
      <c r="IV36" s="2" t="s">
        <v>597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167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232</v>
      </c>
      <c r="JR36" s="2" t="s">
        <v>167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167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156</v>
      </c>
      <c r="KP36" s="2" t="s">
        <v>167</v>
      </c>
      <c r="KQ36" s="2" t="s">
        <v>396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167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232</v>
      </c>
      <c r="LN36" s="2" t="s">
        <v>167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232</v>
      </c>
      <c r="LZ36" s="2" t="s">
        <v>167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232</v>
      </c>
      <c r="ML36" s="2" t="s">
        <v>167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232</v>
      </c>
      <c r="MX36" s="2" t="s">
        <v>167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183</v>
      </c>
      <c r="NJ36" s="2" t="s">
        <v>167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190</v>
      </c>
      <c r="NV36" s="2" t="s">
        <v>167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167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232</v>
      </c>
      <c r="OT36" s="2" t="s">
        <v>167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232</v>
      </c>
      <c r="PF36" s="2" t="s">
        <v>167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598</v>
      </c>
      <c r="B37" s="2" t="s">
        <v>135</v>
      </c>
      <c r="C37" s="2" t="s">
        <v>136</v>
      </c>
      <c r="D37" s="2" t="s">
        <v>454</v>
      </c>
      <c r="E37" s="2" t="s">
        <v>554</v>
      </c>
      <c r="F37" s="2" t="s">
        <v>428</v>
      </c>
      <c r="G37" s="2" t="s">
        <v>428</v>
      </c>
      <c r="H37" s="2" t="s">
        <v>428</v>
      </c>
      <c r="I37" s="2" t="s">
        <v>599</v>
      </c>
      <c r="J37" s="2" t="s">
        <v>141</v>
      </c>
      <c r="K37" s="2" t="s">
        <v>215</v>
      </c>
      <c r="L37" s="3">
        <v>67.5</v>
      </c>
      <c r="M37" s="3">
        <v>70.88</v>
      </c>
      <c r="N37" s="3">
        <v>149.99</v>
      </c>
      <c r="O37" s="2" t="s">
        <v>430</v>
      </c>
      <c r="P37" s="2" t="s">
        <v>431</v>
      </c>
      <c r="Q37" s="2" t="s">
        <v>145</v>
      </c>
      <c r="R37" s="2" t="s">
        <v>146</v>
      </c>
      <c r="S37" s="2" t="s">
        <v>432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433</v>
      </c>
      <c r="Y37" s="2" t="s">
        <v>600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116.23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7</v>
      </c>
      <c r="AY37" s="8">
        <v>493.42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7</v>
      </c>
      <c r="BF37" s="8">
        <v>493.42</v>
      </c>
      <c r="BG37" s="7" t="s">
        <v>146</v>
      </c>
      <c r="BH37" s="7" t="s">
        <v>146</v>
      </c>
      <c r="BI37" s="7"/>
      <c r="BJ37" s="4"/>
      <c r="BK37" s="8"/>
      <c r="BL37" s="2" t="s">
        <v>434</v>
      </c>
      <c r="BM37" s="7"/>
      <c r="BN37" s="7"/>
      <c r="BO37" s="4"/>
      <c r="BP37" s="8"/>
      <c r="BQ37" s="4">
        <v>1</v>
      </c>
      <c r="BR37" s="8">
        <v>39.69</v>
      </c>
      <c r="BS37" s="7">
        <v>-1</v>
      </c>
      <c r="BT37" s="7">
        <v>-1</v>
      </c>
      <c r="BU37" s="2" t="s">
        <v>156</v>
      </c>
      <c r="BV37" s="2" t="s">
        <v>167</v>
      </c>
      <c r="BW37" s="2" t="s">
        <v>349</v>
      </c>
      <c r="BX37" s="2" t="s">
        <v>369</v>
      </c>
      <c r="BY37" s="2" t="s">
        <v>436</v>
      </c>
      <c r="BZ37" s="2" t="s">
        <v>146</v>
      </c>
      <c r="CA37" s="4"/>
      <c r="CB37" s="8"/>
      <c r="CC37" s="4">
        <v>1</v>
      </c>
      <c r="CD37" s="8">
        <v>76.54</v>
      </c>
      <c r="CE37" s="7">
        <v>-1</v>
      </c>
      <c r="CF37" s="7">
        <v>-1</v>
      </c>
      <c r="CG37" s="2" t="s">
        <v>156</v>
      </c>
      <c r="CH37" s="2" t="s">
        <v>167</v>
      </c>
      <c r="CI37" s="2" t="s">
        <v>360</v>
      </c>
      <c r="CJ37" s="2" t="s">
        <v>601</v>
      </c>
      <c r="CK37" s="2" t="s">
        <v>159</v>
      </c>
      <c r="CL37" s="2" t="s">
        <v>146</v>
      </c>
      <c r="CM37" s="4"/>
      <c r="CN37" s="8"/>
      <c r="CO37" s="4"/>
      <c r="CP37" s="8"/>
      <c r="CQ37" s="7"/>
      <c r="CR37" s="7"/>
      <c r="CS37" s="2" t="s">
        <v>156</v>
      </c>
      <c r="CT37" s="2" t="s">
        <v>167</v>
      </c>
      <c r="CU37" s="2" t="s">
        <v>602</v>
      </c>
      <c r="CV37" s="2" t="s">
        <v>603</v>
      </c>
      <c r="CW37" s="2" t="s">
        <v>436</v>
      </c>
      <c r="CX37" s="2" t="s">
        <v>146</v>
      </c>
      <c r="CY37" s="4"/>
      <c r="CZ37" s="8"/>
      <c r="DA37" s="4"/>
      <c r="DB37" s="8"/>
      <c r="DC37" s="7"/>
      <c r="DD37" s="7"/>
      <c r="DE37" s="2" t="s">
        <v>156</v>
      </c>
      <c r="DF37" s="2" t="s">
        <v>167</v>
      </c>
      <c r="DG37" s="2" t="s">
        <v>604</v>
      </c>
      <c r="DH37" s="2" t="s">
        <v>605</v>
      </c>
      <c r="DI37" s="2" t="s">
        <v>159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167</v>
      </c>
      <c r="DS37" s="2" t="s">
        <v>357</v>
      </c>
      <c r="DT37" s="2" t="s">
        <v>606</v>
      </c>
      <c r="DU37" s="2" t="s">
        <v>159</v>
      </c>
      <c r="DV37" s="2" t="s">
        <v>146</v>
      </c>
      <c r="DW37" s="4"/>
      <c r="DX37" s="8"/>
      <c r="DY37" s="4"/>
      <c r="DZ37" s="8"/>
      <c r="EA37" s="7"/>
      <c r="EB37" s="7"/>
      <c r="EC37" s="2" t="s">
        <v>185</v>
      </c>
      <c r="ED37" s="2" t="s">
        <v>167</v>
      </c>
      <c r="EE37" s="2" t="s">
        <v>146</v>
      </c>
      <c r="EF37" s="2" t="s">
        <v>146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156</v>
      </c>
      <c r="EP37" s="2" t="s">
        <v>167</v>
      </c>
      <c r="EQ37" s="2" t="s">
        <v>437</v>
      </c>
      <c r="ER37" s="2" t="s">
        <v>607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185</v>
      </c>
      <c r="FB37" s="2" t="s">
        <v>167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232</v>
      </c>
      <c r="FN37" s="2" t="s">
        <v>167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185</v>
      </c>
      <c r="FZ37" s="2" t="s">
        <v>167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232</v>
      </c>
      <c r="GL37" s="2" t="s">
        <v>167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232</v>
      </c>
      <c r="GX37" s="2" t="s">
        <v>167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183</v>
      </c>
      <c r="HJ37" s="2" t="s">
        <v>167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232</v>
      </c>
      <c r="HV37" s="2" t="s">
        <v>167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183</v>
      </c>
      <c r="IH37" s="2" t="s">
        <v>167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156</v>
      </c>
      <c r="IT37" s="2" t="s">
        <v>167</v>
      </c>
      <c r="IU37" s="2" t="s">
        <v>608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167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167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156</v>
      </c>
      <c r="KP37" s="2" t="s">
        <v>167</v>
      </c>
      <c r="KQ37" s="2" t="s">
        <v>445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167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167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167</v>
      </c>
      <c r="MA37" s="2" t="s">
        <v>186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232</v>
      </c>
      <c r="ML37" s="2" t="s">
        <v>167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167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167</v>
      </c>
      <c r="NW37" s="2" t="s">
        <v>360</v>
      </c>
      <c r="NX37" s="2" t="s">
        <v>609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167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190</v>
      </c>
      <c r="OT37" s="2" t="s">
        <v>167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185</v>
      </c>
      <c r="PF37" s="2" t="s">
        <v>167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610</v>
      </c>
      <c r="B38" s="2" t="s">
        <v>135</v>
      </c>
      <c r="C38" s="2" t="s">
        <v>136</v>
      </c>
      <c r="D38" s="2" t="s">
        <v>454</v>
      </c>
      <c r="E38" s="2" t="s">
        <v>554</v>
      </c>
      <c r="F38" s="2" t="s">
        <v>428</v>
      </c>
      <c r="G38" s="2" t="s">
        <v>428</v>
      </c>
      <c r="H38" s="2" t="s">
        <v>428</v>
      </c>
      <c r="I38" s="2" t="s">
        <v>599</v>
      </c>
      <c r="J38" s="2" t="s">
        <v>194</v>
      </c>
      <c r="K38" s="2" t="s">
        <v>215</v>
      </c>
      <c r="L38" s="3">
        <v>76.5</v>
      </c>
      <c r="M38" s="3">
        <v>80.33</v>
      </c>
      <c r="N38" s="3">
        <v>169.99</v>
      </c>
      <c r="O38" s="2" t="s">
        <v>430</v>
      </c>
      <c r="P38" s="2" t="s">
        <v>431</v>
      </c>
      <c r="Q38" s="2" t="s">
        <v>145</v>
      </c>
      <c r="R38" s="2" t="s">
        <v>146</v>
      </c>
      <c r="S38" s="2" t="s">
        <v>432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433</v>
      </c>
      <c r="Y38" s="2" t="s">
        <v>600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5</v>
      </c>
      <c r="AS38" s="8">
        <v>377.19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434</v>
      </c>
      <c r="BM38" s="7"/>
      <c r="BN38" s="7"/>
      <c r="BO38" s="4"/>
      <c r="BP38" s="8"/>
      <c r="BQ38" s="4">
        <v>2</v>
      </c>
      <c r="BR38" s="8">
        <v>116.94</v>
      </c>
      <c r="BS38" s="7">
        <v>-1</v>
      </c>
      <c r="BT38" s="7">
        <v>-1</v>
      </c>
      <c r="BU38" s="2" t="s">
        <v>156</v>
      </c>
      <c r="BV38" s="2" t="s">
        <v>167</v>
      </c>
      <c r="BW38" s="2" t="s">
        <v>349</v>
      </c>
      <c r="BX38" s="2" t="s">
        <v>611</v>
      </c>
      <c r="BY38" s="2" t="s">
        <v>436</v>
      </c>
      <c r="BZ38" s="2" t="s">
        <v>146</v>
      </c>
      <c r="CA38" s="4"/>
      <c r="CB38" s="8"/>
      <c r="CC38" s="4">
        <v>3</v>
      </c>
      <c r="CD38" s="8">
        <v>260.25</v>
      </c>
      <c r="CE38" s="7">
        <v>-1</v>
      </c>
      <c r="CF38" s="7">
        <v>-1</v>
      </c>
      <c r="CG38" s="2" t="s">
        <v>156</v>
      </c>
      <c r="CH38" s="2" t="s">
        <v>167</v>
      </c>
      <c r="CI38" s="2" t="s">
        <v>360</v>
      </c>
      <c r="CJ38" s="2" t="s">
        <v>612</v>
      </c>
      <c r="CK38" s="2" t="s">
        <v>159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167</v>
      </c>
      <c r="CU38" s="2" t="s">
        <v>602</v>
      </c>
      <c r="CV38" s="2" t="s">
        <v>613</v>
      </c>
      <c r="CW38" s="2" t="s">
        <v>436</v>
      </c>
      <c r="CX38" s="2" t="s">
        <v>146</v>
      </c>
      <c r="CY38" s="4"/>
      <c r="CZ38" s="8"/>
      <c r="DA38" s="4"/>
      <c r="DB38" s="8"/>
      <c r="DC38" s="7"/>
      <c r="DD38" s="7"/>
      <c r="DE38" s="2" t="s">
        <v>156</v>
      </c>
      <c r="DF38" s="2" t="s">
        <v>167</v>
      </c>
      <c r="DG38" s="2" t="s">
        <v>604</v>
      </c>
      <c r="DH38" s="2" t="s">
        <v>614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167</v>
      </c>
      <c r="DS38" s="2" t="s">
        <v>357</v>
      </c>
      <c r="DT38" s="2" t="s">
        <v>615</v>
      </c>
      <c r="DU38" s="2" t="s">
        <v>159</v>
      </c>
      <c r="DV38" s="2" t="s">
        <v>146</v>
      </c>
      <c r="DW38" s="4"/>
      <c r="DX38" s="8"/>
      <c r="DY38" s="4"/>
      <c r="DZ38" s="8"/>
      <c r="EA38" s="7"/>
      <c r="EB38" s="7"/>
      <c r="EC38" s="2" t="s">
        <v>185</v>
      </c>
      <c r="ED38" s="2" t="s">
        <v>167</v>
      </c>
      <c r="EE38" s="2" t="s">
        <v>146</v>
      </c>
      <c r="EF38" s="2" t="s">
        <v>146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156</v>
      </c>
      <c r="EP38" s="2" t="s">
        <v>167</v>
      </c>
      <c r="EQ38" s="2" t="s">
        <v>437</v>
      </c>
      <c r="ER38" s="2" t="s">
        <v>616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185</v>
      </c>
      <c r="FB38" s="2" t="s">
        <v>167</v>
      </c>
      <c r="FC38" s="2" t="s">
        <v>146</v>
      </c>
      <c r="FD38" s="2" t="s">
        <v>146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232</v>
      </c>
      <c r="FN38" s="2" t="s">
        <v>167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185</v>
      </c>
      <c r="FZ38" s="2" t="s">
        <v>167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232</v>
      </c>
      <c r="GL38" s="2" t="s">
        <v>167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232</v>
      </c>
      <c r="GX38" s="2" t="s">
        <v>167</v>
      </c>
      <c r="GY38" s="2" t="s">
        <v>146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183</v>
      </c>
      <c r="HJ38" s="2" t="s">
        <v>167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232</v>
      </c>
      <c r="HV38" s="2" t="s">
        <v>167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183</v>
      </c>
      <c r="IH38" s="2" t="s">
        <v>167</v>
      </c>
      <c r="II38" s="2" t="s">
        <v>146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156</v>
      </c>
      <c r="IT38" s="2" t="s">
        <v>167</v>
      </c>
      <c r="IU38" s="2" t="s">
        <v>600</v>
      </c>
      <c r="IV38" s="2" t="s">
        <v>617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167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167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156</v>
      </c>
      <c r="KP38" s="2" t="s">
        <v>167</v>
      </c>
      <c r="KQ38" s="2" t="s">
        <v>445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167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167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167</v>
      </c>
      <c r="MA38" s="2" t="s">
        <v>186</v>
      </c>
      <c r="MB38" s="2" t="s">
        <v>187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232</v>
      </c>
      <c r="ML38" s="2" t="s">
        <v>167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167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167</v>
      </c>
      <c r="NW38" s="2" t="s">
        <v>360</v>
      </c>
      <c r="NX38" s="2" t="s">
        <v>618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183</v>
      </c>
      <c r="OH38" s="2" t="s">
        <v>167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190</v>
      </c>
      <c r="OT38" s="2" t="s">
        <v>167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185</v>
      </c>
      <c r="PF38" s="2" t="s">
        <v>167</v>
      </c>
      <c r="PG38" s="2" t="s">
        <v>146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619</v>
      </c>
      <c r="B39" s="2" t="s">
        <v>135</v>
      </c>
      <c r="C39" s="2" t="s">
        <v>136</v>
      </c>
      <c r="D39" s="2" t="s">
        <v>454</v>
      </c>
      <c r="E39" s="2" t="s">
        <v>554</v>
      </c>
      <c r="F39" s="2" t="s">
        <v>620</v>
      </c>
      <c r="G39" s="2" t="s">
        <v>620</v>
      </c>
      <c r="H39" s="2" t="s">
        <v>620</v>
      </c>
      <c r="I39" s="2" t="s">
        <v>621</v>
      </c>
      <c r="J39" s="2" t="s">
        <v>194</v>
      </c>
      <c r="K39" s="2" t="s">
        <v>622</v>
      </c>
      <c r="L39" s="3">
        <v>45</v>
      </c>
      <c r="M39" s="3">
        <v>47.25</v>
      </c>
      <c r="N39" s="3">
        <v>99.99</v>
      </c>
      <c r="O39" s="2" t="s">
        <v>407</v>
      </c>
      <c r="P39" s="2" t="s">
        <v>431</v>
      </c>
      <c r="Q39" s="2" t="s">
        <v>145</v>
      </c>
      <c r="R39" s="2" t="s">
        <v>146</v>
      </c>
      <c r="S39" s="2" t="s">
        <v>623</v>
      </c>
      <c r="T39" s="2" t="s">
        <v>344</v>
      </c>
      <c r="U39" s="2" t="s">
        <v>149</v>
      </c>
      <c r="V39" s="2" t="s">
        <v>624</v>
      </c>
      <c r="W39" s="2" t="s">
        <v>410</v>
      </c>
      <c r="X39" s="2" t="s">
        <v>625</v>
      </c>
      <c r="Y39" s="2" t="s">
        <v>626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7</v>
      </c>
      <c r="AS39" s="8">
        <v>86.87</v>
      </c>
      <c r="AT39" s="7">
        <v>-1</v>
      </c>
      <c r="AU39" s="7">
        <v>-1</v>
      </c>
      <c r="AV39" s="4"/>
      <c r="AW39" s="8"/>
      <c r="AX39" s="4">
        <v>7</v>
      </c>
      <c r="AY39" s="8">
        <v>86.87</v>
      </c>
      <c r="AZ39" s="7">
        <v>-1</v>
      </c>
      <c r="BA39" s="7">
        <v>-1</v>
      </c>
      <c r="BB39" s="7"/>
      <c r="BC39" s="4"/>
      <c r="BD39" s="8"/>
      <c r="BE39" s="4">
        <v>7</v>
      </c>
      <c r="BF39" s="8">
        <v>86.87</v>
      </c>
      <c r="BG39" s="7">
        <v>-1</v>
      </c>
      <c r="BH39" s="7">
        <v>-1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232</v>
      </c>
      <c r="BV39" s="2" t="s">
        <v>167</v>
      </c>
      <c r="BW39" s="2" t="s">
        <v>347</v>
      </c>
      <c r="BX39" s="2" t="s">
        <v>146</v>
      </c>
      <c r="BY39" s="2" t="s">
        <v>436</v>
      </c>
      <c r="BZ39" s="2" t="s">
        <v>146</v>
      </c>
      <c r="CA39" s="4"/>
      <c r="CB39" s="8"/>
      <c r="CC39" s="4"/>
      <c r="CD39" s="8"/>
      <c r="CE39" s="7"/>
      <c r="CF39" s="7"/>
      <c r="CG39" s="2" t="s">
        <v>156</v>
      </c>
      <c r="CH39" s="2" t="s">
        <v>167</v>
      </c>
      <c r="CI39" s="2" t="s">
        <v>627</v>
      </c>
      <c r="CJ39" s="2" t="s">
        <v>628</v>
      </c>
      <c r="CK39" s="2" t="s">
        <v>159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167</v>
      </c>
      <c r="CU39" s="2" t="s">
        <v>385</v>
      </c>
      <c r="CV39" s="2" t="s">
        <v>629</v>
      </c>
      <c r="CW39" s="2" t="s">
        <v>436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167</v>
      </c>
      <c r="DG39" s="2" t="s">
        <v>630</v>
      </c>
      <c r="DH39" s="2" t="s">
        <v>563</v>
      </c>
      <c r="DI39" s="2" t="s">
        <v>159</v>
      </c>
      <c r="DJ39" s="2" t="s">
        <v>146</v>
      </c>
      <c r="DK39" s="4"/>
      <c r="DL39" s="8"/>
      <c r="DM39" s="4">
        <v>7</v>
      </c>
      <c r="DN39" s="8">
        <v>86.87</v>
      </c>
      <c r="DO39" s="7">
        <v>-1</v>
      </c>
      <c r="DP39" s="7">
        <v>-1</v>
      </c>
      <c r="DQ39" s="2" t="s">
        <v>156</v>
      </c>
      <c r="DR39" s="2" t="s">
        <v>167</v>
      </c>
      <c r="DS39" s="2" t="s">
        <v>164</v>
      </c>
      <c r="DT39" s="2" t="s">
        <v>631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167</v>
      </c>
      <c r="EE39" s="2" t="s">
        <v>146</v>
      </c>
      <c r="EF39" s="2" t="s">
        <v>146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156</v>
      </c>
      <c r="EP39" s="2" t="s">
        <v>167</v>
      </c>
      <c r="EQ39" s="2" t="s">
        <v>632</v>
      </c>
      <c r="ER39" s="2" t="s">
        <v>633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232</v>
      </c>
      <c r="FB39" s="2" t="s">
        <v>167</v>
      </c>
      <c r="FC39" s="2" t="s">
        <v>146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232</v>
      </c>
      <c r="FN39" s="2" t="s">
        <v>167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185</v>
      </c>
      <c r="FZ39" s="2" t="s">
        <v>167</v>
      </c>
      <c r="GA39" s="2" t="s">
        <v>146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232</v>
      </c>
      <c r="GL39" s="2" t="s">
        <v>167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232</v>
      </c>
      <c r="GX39" s="2" t="s">
        <v>167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183</v>
      </c>
      <c r="HJ39" s="2" t="s">
        <v>167</v>
      </c>
      <c r="HK39" s="2" t="s">
        <v>146</v>
      </c>
      <c r="HL39" s="2" t="s">
        <v>146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232</v>
      </c>
      <c r="HV39" s="2" t="s">
        <v>167</v>
      </c>
      <c r="HW39" s="2" t="s">
        <v>146</v>
      </c>
      <c r="HX39" s="2" t="s">
        <v>146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183</v>
      </c>
      <c r="IH39" s="2" t="s">
        <v>167</v>
      </c>
      <c r="II39" s="2" t="s">
        <v>146</v>
      </c>
      <c r="IJ39" s="2" t="s">
        <v>146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156</v>
      </c>
      <c r="IT39" s="2" t="s">
        <v>167</v>
      </c>
      <c r="IU39" s="2" t="s">
        <v>634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167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232</v>
      </c>
      <c r="JR39" s="2" t="s">
        <v>167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167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635</v>
      </c>
      <c r="KP39" s="2" t="s">
        <v>167</v>
      </c>
      <c r="KQ39" s="2" t="s">
        <v>146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167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167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232</v>
      </c>
      <c r="LZ39" s="2" t="s">
        <v>167</v>
      </c>
      <c r="MA39" s="2" t="s">
        <v>146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232</v>
      </c>
      <c r="ML39" s="2" t="s">
        <v>167</v>
      </c>
      <c r="MM39" s="2" t="s">
        <v>146</v>
      </c>
      <c r="MN39" s="2" t="s">
        <v>146</v>
      </c>
      <c r="MO39" s="2" t="s">
        <v>159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167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167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167</v>
      </c>
      <c r="NW39" s="2" t="s">
        <v>636</v>
      </c>
      <c r="NX39" s="2" t="s">
        <v>399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183</v>
      </c>
      <c r="OH39" s="2" t="s">
        <v>167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232</v>
      </c>
      <c r="OT39" s="2" t="s">
        <v>167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167</v>
      </c>
      <c r="PG39" s="2" t="s">
        <v>501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637</v>
      </c>
      <c r="B40" s="2" t="s">
        <v>135</v>
      </c>
      <c r="C40" s="2" t="s">
        <v>136</v>
      </c>
      <c r="D40" s="2" t="s">
        <v>638</v>
      </c>
      <c r="E40" s="2" t="s">
        <v>639</v>
      </c>
      <c r="F40" s="2" t="s">
        <v>139</v>
      </c>
      <c r="G40" s="2" t="s">
        <v>139</v>
      </c>
      <c r="H40" s="2" t="s">
        <v>139</v>
      </c>
      <c r="I40" s="2" t="s">
        <v>640</v>
      </c>
      <c r="J40" s="2" t="s">
        <v>641</v>
      </c>
      <c r="K40" s="2" t="s">
        <v>142</v>
      </c>
      <c r="L40" s="3">
        <v>17.2</v>
      </c>
      <c r="M40" s="3">
        <v>18.06</v>
      </c>
      <c r="N40" s="3">
        <v>42.99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642</v>
      </c>
      <c r="T40" s="2" t="s">
        <v>148</v>
      </c>
      <c r="U40" s="2" t="s">
        <v>643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92</v>
      </c>
      <c r="AA40" s="4">
        <f>=ROUNDDOWN(13.1428571428571,0)</f>
      </c>
      <c r="AB40" s="5">
        <v>7</v>
      </c>
      <c r="AC40" s="2" t="s">
        <v>154</v>
      </c>
      <c r="AD40" s="4">
        <v>200</v>
      </c>
      <c r="AE40" s="4">
        <v>200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7</v>
      </c>
      <c r="AQ40" s="8">
        <v>147.89</v>
      </c>
      <c r="AR40" s="4">
        <v>3</v>
      </c>
      <c r="AS40" s="8">
        <v>54.15</v>
      </c>
      <c r="AT40" s="7">
        <v>1.3333</v>
      </c>
      <c r="AU40" s="7">
        <v>1.7311</v>
      </c>
      <c r="AV40" s="4">
        <v>7</v>
      </c>
      <c r="AW40" s="8">
        <v>147.89</v>
      </c>
      <c r="AX40" s="4">
        <v>3</v>
      </c>
      <c r="AY40" s="8">
        <v>54.15</v>
      </c>
      <c r="AZ40" s="7">
        <v>1.3333</v>
      </c>
      <c r="BA40" s="7">
        <v>1.7311</v>
      </c>
      <c r="BB40" s="7">
        <v>1</v>
      </c>
      <c r="BC40" s="4">
        <v>9</v>
      </c>
      <c r="BD40" s="8">
        <v>185.73</v>
      </c>
      <c r="BE40" s="4">
        <v>5</v>
      </c>
      <c r="BF40" s="8">
        <v>93.74</v>
      </c>
      <c r="BG40" s="7">
        <v>0.8</v>
      </c>
      <c r="BH40" s="7">
        <v>0.9813</v>
      </c>
      <c r="BI40" s="7">
        <v>0.7963</v>
      </c>
      <c r="BJ40" s="4">
        <v>7</v>
      </c>
      <c r="BK40" s="8">
        <v>147.89</v>
      </c>
      <c r="BL40" s="2" t="s">
        <v>644</v>
      </c>
      <c r="BM40" s="7">
        <v>1</v>
      </c>
      <c r="BN40" s="7">
        <v>1</v>
      </c>
      <c r="BO40" s="4">
        <v>4</v>
      </c>
      <c r="BP40" s="8">
        <v>75.68</v>
      </c>
      <c r="BQ40" s="4"/>
      <c r="BR40" s="8"/>
      <c r="BS40" s="7"/>
      <c r="BT40" s="7"/>
      <c r="BU40" s="2" t="s">
        <v>156</v>
      </c>
      <c r="BV40" s="2" t="s">
        <v>143</v>
      </c>
      <c r="BW40" s="2" t="s">
        <v>157</v>
      </c>
      <c r="BX40" s="2" t="s">
        <v>645</v>
      </c>
      <c r="BY40" s="2" t="s">
        <v>159</v>
      </c>
      <c r="BZ40" s="2" t="s">
        <v>146</v>
      </c>
      <c r="CA40" s="4"/>
      <c r="CB40" s="8"/>
      <c r="CC40" s="4"/>
      <c r="CD40" s="8"/>
      <c r="CE40" s="7"/>
      <c r="CF40" s="7"/>
      <c r="CG40" s="2" t="s">
        <v>156</v>
      </c>
      <c r="CH40" s="2" t="s">
        <v>143</v>
      </c>
      <c r="CI40" s="2" t="s">
        <v>160</v>
      </c>
      <c r="CJ40" s="2" t="s">
        <v>241</v>
      </c>
      <c r="CK40" s="2" t="s">
        <v>159</v>
      </c>
      <c r="CL40" s="2" t="s">
        <v>146</v>
      </c>
      <c r="CM40" s="4"/>
      <c r="CN40" s="8"/>
      <c r="CO40" s="4"/>
      <c r="CP40" s="8"/>
      <c r="CQ40" s="7"/>
      <c r="CR40" s="7"/>
      <c r="CS40" s="2" t="s">
        <v>156</v>
      </c>
      <c r="CT40" s="2" t="s">
        <v>143</v>
      </c>
      <c r="CU40" s="2" t="s">
        <v>157</v>
      </c>
      <c r="CV40" s="2" t="s">
        <v>646</v>
      </c>
      <c r="CW40" s="2" t="s">
        <v>159</v>
      </c>
      <c r="CX40" s="2" t="s">
        <v>146</v>
      </c>
      <c r="CY40" s="4"/>
      <c r="CZ40" s="8"/>
      <c r="DA40" s="4"/>
      <c r="DB40" s="8"/>
      <c r="DC40" s="7"/>
      <c r="DD40" s="7"/>
      <c r="DE40" s="2" t="s">
        <v>156</v>
      </c>
      <c r="DF40" s="2" t="s">
        <v>143</v>
      </c>
      <c r="DG40" s="2" t="s">
        <v>157</v>
      </c>
      <c r="DH40" s="2" t="s">
        <v>198</v>
      </c>
      <c r="DI40" s="2" t="s">
        <v>159</v>
      </c>
      <c r="DJ40" s="2" t="s">
        <v>146</v>
      </c>
      <c r="DK40" s="4"/>
      <c r="DL40" s="8"/>
      <c r="DM40" s="4"/>
      <c r="DN40" s="8"/>
      <c r="DO40" s="7"/>
      <c r="DP40" s="7"/>
      <c r="DQ40" s="2" t="s">
        <v>156</v>
      </c>
      <c r="DR40" s="2" t="s">
        <v>143</v>
      </c>
      <c r="DS40" s="2" t="s">
        <v>164</v>
      </c>
      <c r="DT40" s="2" t="s">
        <v>359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146</v>
      </c>
      <c r="EF40" s="2" t="s">
        <v>647</v>
      </c>
      <c r="EG40" s="2" t="s">
        <v>159</v>
      </c>
      <c r="EH40" s="2" t="s">
        <v>146</v>
      </c>
      <c r="EI40" s="4">
        <v>3</v>
      </c>
      <c r="EJ40" s="8">
        <v>72.21</v>
      </c>
      <c r="EK40" s="4">
        <v>3</v>
      </c>
      <c r="EL40" s="8">
        <v>54.15</v>
      </c>
      <c r="EM40" s="7"/>
      <c r="EN40" s="7">
        <v>0.3335</v>
      </c>
      <c r="EO40" s="2" t="s">
        <v>156</v>
      </c>
      <c r="EP40" s="2" t="s">
        <v>143</v>
      </c>
      <c r="EQ40" s="2" t="s">
        <v>169</v>
      </c>
      <c r="ER40" s="2" t="s">
        <v>648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485</v>
      </c>
      <c r="FD40" s="2" t="s">
        <v>204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173</v>
      </c>
      <c r="FP40" s="2" t="s">
        <v>649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207</v>
      </c>
      <c r="GB40" s="2" t="s">
        <v>650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232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232</v>
      </c>
      <c r="GX40" s="2" t="s">
        <v>143</v>
      </c>
      <c r="GY40" s="2" t="s">
        <v>146</v>
      </c>
      <c r="GZ40" s="2" t="s">
        <v>146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156</v>
      </c>
      <c r="HV40" s="2" t="s">
        <v>143</v>
      </c>
      <c r="HW40" s="2" t="s">
        <v>146</v>
      </c>
      <c r="HX40" s="2" t="s">
        <v>651</v>
      </c>
      <c r="HY40" s="2" t="s">
        <v>159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156</v>
      </c>
      <c r="IT40" s="2" t="s">
        <v>143</v>
      </c>
      <c r="IU40" s="2" t="s">
        <v>181</v>
      </c>
      <c r="IV40" s="2" t="s">
        <v>488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143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167</v>
      </c>
      <c r="JS40" s="2" t="s">
        <v>184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320</v>
      </c>
      <c r="KP40" s="2" t="s">
        <v>143</v>
      </c>
      <c r="KQ40" s="2" t="s">
        <v>513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167</v>
      </c>
      <c r="MA40" s="2" t="s">
        <v>186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167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167</v>
      </c>
      <c r="NW40" s="2" t="s">
        <v>188</v>
      </c>
      <c r="NX40" s="2" t="s">
        <v>489</v>
      </c>
      <c r="NY40" s="2" t="s">
        <v>159</v>
      </c>
      <c r="NZ40" s="2" t="s">
        <v>146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232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183</v>
      </c>
      <c r="PF40" s="2" t="s">
        <v>167</v>
      </c>
      <c r="PG40" s="2" t="s">
        <v>146</v>
      </c>
      <c r="PH40" s="2" t="s">
        <v>146</v>
      </c>
      <c r="PI40" s="2" t="s">
        <v>159</v>
      </c>
      <c r="PJ40" s="2" t="s">
        <v>146</v>
      </c>
      <c r="PK40" s="4">
        <v>92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>
        <v>200</v>
      </c>
    </row>
    <row r="41">
      <c r="A41" s="2" t="s">
        <v>652</v>
      </c>
      <c r="B41" s="2" t="s">
        <v>135</v>
      </c>
      <c r="C41" s="2" t="s">
        <v>136</v>
      </c>
      <c r="D41" s="2" t="s">
        <v>638</v>
      </c>
      <c r="E41" s="2" t="s">
        <v>639</v>
      </c>
      <c r="F41" s="2" t="s">
        <v>139</v>
      </c>
      <c r="G41" s="2" t="s">
        <v>139</v>
      </c>
      <c r="H41" s="2" t="s">
        <v>139</v>
      </c>
      <c r="I41" s="2" t="s">
        <v>640</v>
      </c>
      <c r="J41" s="2" t="s">
        <v>641</v>
      </c>
      <c r="K41" s="2" t="s">
        <v>215</v>
      </c>
      <c r="L41" s="3">
        <v>17.2</v>
      </c>
      <c r="M41" s="3">
        <v>18.06</v>
      </c>
      <c r="N41" s="3">
        <v>42.99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216</v>
      </c>
      <c r="T41" s="2" t="s">
        <v>148</v>
      </c>
      <c r="U41" s="2" t="s">
        <v>643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140</v>
      </c>
      <c r="AA41" s="4">
        <f>=ROUNDDOWN(28,0)</f>
      </c>
      <c r="AB41" s="5">
        <v>5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37.84</v>
      </c>
      <c r="AR41" s="4">
        <v>2</v>
      </c>
      <c r="AS41" s="8">
        <v>39.59</v>
      </c>
      <c r="AT41" s="7"/>
      <c r="AU41" s="7">
        <v>-0.0442</v>
      </c>
      <c r="AV41" s="4">
        <v>2</v>
      </c>
      <c r="AW41" s="8">
        <v>37.84</v>
      </c>
      <c r="AX41" s="4">
        <v>2</v>
      </c>
      <c r="AY41" s="8">
        <v>39.59</v>
      </c>
      <c r="AZ41" s="7"/>
      <c r="BA41" s="7">
        <v>-0.0442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0.2037</v>
      </c>
      <c r="BJ41" s="4">
        <v>2</v>
      </c>
      <c r="BK41" s="8">
        <v>37.84</v>
      </c>
      <c r="BL41" s="2" t="s">
        <v>419</v>
      </c>
      <c r="BM41" s="7">
        <v>1</v>
      </c>
      <c r="BN41" s="7">
        <v>1</v>
      </c>
      <c r="BO41" s="4">
        <v>2</v>
      </c>
      <c r="BP41" s="8">
        <v>37.84</v>
      </c>
      <c r="BQ41" s="4"/>
      <c r="BR41" s="8"/>
      <c r="BS41" s="7"/>
      <c r="BT41" s="7"/>
      <c r="BU41" s="2" t="s">
        <v>156</v>
      </c>
      <c r="BV41" s="2" t="s">
        <v>143</v>
      </c>
      <c r="BW41" s="2" t="s">
        <v>157</v>
      </c>
      <c r="BX41" s="2" t="s">
        <v>653</v>
      </c>
      <c r="BY41" s="2" t="s">
        <v>159</v>
      </c>
      <c r="BZ41" s="2" t="s">
        <v>146</v>
      </c>
      <c r="CA41" s="4"/>
      <c r="CB41" s="8"/>
      <c r="CC41" s="4">
        <v>1</v>
      </c>
      <c r="CD41" s="8">
        <v>19.7</v>
      </c>
      <c r="CE41" s="7">
        <v>-1</v>
      </c>
      <c r="CF41" s="7">
        <v>-1</v>
      </c>
      <c r="CG41" s="2" t="s">
        <v>156</v>
      </c>
      <c r="CH41" s="2" t="s">
        <v>143</v>
      </c>
      <c r="CI41" s="2" t="s">
        <v>160</v>
      </c>
      <c r="CJ41" s="2" t="s">
        <v>220</v>
      </c>
      <c r="CK41" s="2" t="s">
        <v>159</v>
      </c>
      <c r="CL41" s="2" t="s">
        <v>146</v>
      </c>
      <c r="CM41" s="4"/>
      <c r="CN41" s="8"/>
      <c r="CO41" s="4"/>
      <c r="CP41" s="8"/>
      <c r="CQ41" s="7"/>
      <c r="CR41" s="7"/>
      <c r="CS41" s="2" t="s">
        <v>156</v>
      </c>
      <c r="CT41" s="2" t="s">
        <v>143</v>
      </c>
      <c r="CU41" s="2" t="s">
        <v>157</v>
      </c>
      <c r="CV41" s="2" t="s">
        <v>654</v>
      </c>
      <c r="CW41" s="2" t="s">
        <v>159</v>
      </c>
      <c r="CX41" s="2" t="s">
        <v>146</v>
      </c>
      <c r="CY41" s="4"/>
      <c r="CZ41" s="8"/>
      <c r="DA41" s="4">
        <v>1</v>
      </c>
      <c r="DB41" s="8">
        <v>19.89</v>
      </c>
      <c r="DC41" s="7">
        <v>-1</v>
      </c>
      <c r="DD41" s="7">
        <v>-1</v>
      </c>
      <c r="DE41" s="2" t="s">
        <v>156</v>
      </c>
      <c r="DF41" s="2" t="s">
        <v>143</v>
      </c>
      <c r="DG41" s="2" t="s">
        <v>157</v>
      </c>
      <c r="DH41" s="2" t="s">
        <v>655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164</v>
      </c>
      <c r="DT41" s="2" t="s">
        <v>656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146</v>
      </c>
      <c r="EF41" s="2" t="s">
        <v>657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156</v>
      </c>
      <c r="EP41" s="2" t="s">
        <v>143</v>
      </c>
      <c r="EQ41" s="2" t="s">
        <v>224</v>
      </c>
      <c r="ER41" s="2" t="s">
        <v>462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171</v>
      </c>
      <c r="FD41" s="2" t="s">
        <v>658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143</v>
      </c>
      <c r="FO41" s="2" t="s">
        <v>173</v>
      </c>
      <c r="FP41" s="2" t="s">
        <v>146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156</v>
      </c>
      <c r="FZ41" s="2" t="s">
        <v>143</v>
      </c>
      <c r="GA41" s="2" t="s">
        <v>207</v>
      </c>
      <c r="GB41" s="2" t="s">
        <v>659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232</v>
      </c>
      <c r="GL41" s="2" t="s">
        <v>143</v>
      </c>
      <c r="GM41" s="2" t="s">
        <v>146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232</v>
      </c>
      <c r="GX41" s="2" t="s">
        <v>143</v>
      </c>
      <c r="GY41" s="2" t="s">
        <v>146</v>
      </c>
      <c r="GZ41" s="2" t="s">
        <v>146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156</v>
      </c>
      <c r="HV41" s="2" t="s">
        <v>143</v>
      </c>
      <c r="HW41" s="2" t="s">
        <v>146</v>
      </c>
      <c r="HX41" s="2" t="s">
        <v>660</v>
      </c>
      <c r="HY41" s="2" t="s">
        <v>159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156</v>
      </c>
      <c r="IT41" s="2" t="s">
        <v>143</v>
      </c>
      <c r="IU41" s="2" t="s">
        <v>234</v>
      </c>
      <c r="IV41" s="2" t="s">
        <v>507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143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167</v>
      </c>
      <c r="JS41" s="2" t="s">
        <v>184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320</v>
      </c>
      <c r="KP41" s="2" t="s">
        <v>143</v>
      </c>
      <c r="KQ41" s="2" t="s">
        <v>513</v>
      </c>
      <c r="KR41" s="2" t="s">
        <v>146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167</v>
      </c>
      <c r="MA41" s="2" t="s">
        <v>186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167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167</v>
      </c>
      <c r="NW41" s="2" t="s">
        <v>236</v>
      </c>
      <c r="NX41" s="2" t="s">
        <v>537</v>
      </c>
      <c r="NY41" s="2" t="s">
        <v>159</v>
      </c>
      <c r="NZ41" s="2" t="s">
        <v>146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232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167</v>
      </c>
      <c r="PG41" s="2" t="s">
        <v>191</v>
      </c>
      <c r="PH41" s="2" t="s">
        <v>661</v>
      </c>
      <c r="PI41" s="2" t="s">
        <v>159</v>
      </c>
      <c r="PJ41" s="2" t="s">
        <v>146</v>
      </c>
      <c r="PK41" s="4">
        <v>140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662</v>
      </c>
      <c r="B42" s="2" t="s">
        <v>135</v>
      </c>
      <c r="C42" s="2" t="s">
        <v>136</v>
      </c>
      <c r="D42" s="2" t="s">
        <v>638</v>
      </c>
      <c r="E42" s="2" t="s">
        <v>639</v>
      </c>
      <c r="F42" s="2" t="s">
        <v>293</v>
      </c>
      <c r="G42" s="2" t="s">
        <v>146</v>
      </c>
      <c r="H42" s="2" t="s">
        <v>146</v>
      </c>
      <c r="I42" s="2" t="s">
        <v>663</v>
      </c>
      <c r="J42" s="2" t="s">
        <v>663</v>
      </c>
      <c r="K42" s="2" t="s">
        <v>215</v>
      </c>
      <c r="L42" s="3">
        <v>27</v>
      </c>
      <c r="M42" s="3">
        <v>28.35</v>
      </c>
      <c r="N42" s="3">
        <v>59.99</v>
      </c>
      <c r="O42" s="2" t="s">
        <v>143</v>
      </c>
      <c r="P42" s="2" t="s">
        <v>297</v>
      </c>
      <c r="Q42" s="2" t="s">
        <v>145</v>
      </c>
      <c r="R42" s="2" t="s">
        <v>146</v>
      </c>
      <c r="S42" s="2" t="s">
        <v>664</v>
      </c>
      <c r="T42" s="2" t="s">
        <v>146</v>
      </c>
      <c r="U42" s="2" t="s">
        <v>146</v>
      </c>
      <c r="V42" s="2" t="s">
        <v>665</v>
      </c>
      <c r="W42" s="2" t="s">
        <v>152</v>
      </c>
      <c r="X42" s="2" t="s">
        <v>146</v>
      </c>
      <c r="Y42" s="2" t="s">
        <v>299</v>
      </c>
      <c r="Z42" s="4">
        <v>169</v>
      </c>
      <c r="AA42" s="4">
        <f>=ROUNDDOWN(42.25,0)</f>
      </c>
      <c r="AB42" s="5">
        <v>4</v>
      </c>
      <c r="AC42" s="2" t="s">
        <v>146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2</v>
      </c>
      <c r="AQ42" s="8">
        <v>43.72</v>
      </c>
      <c r="AR42" s="4">
        <v>3</v>
      </c>
      <c r="AS42" s="8">
        <v>84.26</v>
      </c>
      <c r="AT42" s="7">
        <v>-0.3333</v>
      </c>
      <c r="AU42" s="7">
        <v>-0.4811</v>
      </c>
      <c r="AV42" s="4">
        <v>2</v>
      </c>
      <c r="AW42" s="8">
        <v>43.72</v>
      </c>
      <c r="AX42" s="4">
        <v>3</v>
      </c>
      <c r="AY42" s="8">
        <v>84.26</v>
      </c>
      <c r="AZ42" s="7">
        <v>-0.3333</v>
      </c>
      <c r="BA42" s="7">
        <v>-0.4811</v>
      </c>
      <c r="BB42" s="7">
        <v>1</v>
      </c>
      <c r="BC42" s="4">
        <v>2</v>
      </c>
      <c r="BD42" s="8">
        <v>43.72</v>
      </c>
      <c r="BE42" s="4">
        <v>3</v>
      </c>
      <c r="BF42" s="8">
        <v>84.26</v>
      </c>
      <c r="BG42" s="7">
        <v>-0.3333</v>
      </c>
      <c r="BH42" s="7">
        <v>-0.4811</v>
      </c>
      <c r="BI42" s="7">
        <v>1</v>
      </c>
      <c r="BJ42" s="4">
        <v>2</v>
      </c>
      <c r="BK42" s="8">
        <v>43.72</v>
      </c>
      <c r="BL42" s="2" t="s">
        <v>477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143</v>
      </c>
      <c r="BW42" s="2" t="s">
        <v>301</v>
      </c>
      <c r="BX42" s="2" t="s">
        <v>302</v>
      </c>
      <c r="BY42" s="2" t="s">
        <v>159</v>
      </c>
      <c r="BZ42" s="2" t="s">
        <v>146</v>
      </c>
      <c r="CA42" s="4"/>
      <c r="CB42" s="8"/>
      <c r="CC42" s="4">
        <v>2</v>
      </c>
      <c r="CD42" s="8">
        <v>55.92</v>
      </c>
      <c r="CE42" s="7">
        <v>-1</v>
      </c>
      <c r="CF42" s="7">
        <v>-1</v>
      </c>
      <c r="CG42" s="2" t="s">
        <v>156</v>
      </c>
      <c r="CH42" s="2" t="s">
        <v>143</v>
      </c>
      <c r="CI42" s="2" t="s">
        <v>303</v>
      </c>
      <c r="CJ42" s="2" t="s">
        <v>304</v>
      </c>
      <c r="CK42" s="2" t="s">
        <v>159</v>
      </c>
      <c r="CL42" s="2" t="s">
        <v>146</v>
      </c>
      <c r="CM42" s="4">
        <v>2</v>
      </c>
      <c r="CN42" s="8">
        <v>43.72</v>
      </c>
      <c r="CO42" s="4"/>
      <c r="CP42" s="8"/>
      <c r="CQ42" s="7"/>
      <c r="CR42" s="7"/>
      <c r="CS42" s="2" t="s">
        <v>156</v>
      </c>
      <c r="CT42" s="2" t="s">
        <v>143</v>
      </c>
      <c r="CU42" s="2" t="s">
        <v>301</v>
      </c>
      <c r="CV42" s="2" t="s">
        <v>330</v>
      </c>
      <c r="CW42" s="2" t="s">
        <v>159</v>
      </c>
      <c r="CX42" s="2" t="s">
        <v>146</v>
      </c>
      <c r="CY42" s="4"/>
      <c r="CZ42" s="8"/>
      <c r="DA42" s="4"/>
      <c r="DB42" s="8"/>
      <c r="DC42" s="7"/>
      <c r="DD42" s="7"/>
      <c r="DE42" s="2" t="s">
        <v>156</v>
      </c>
      <c r="DF42" s="2" t="s">
        <v>143</v>
      </c>
      <c r="DG42" s="2" t="s">
        <v>666</v>
      </c>
      <c r="DH42" s="2" t="s">
        <v>544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243</v>
      </c>
      <c r="DT42" s="2" t="s">
        <v>457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146</v>
      </c>
      <c r="EF42" s="2" t="s">
        <v>667</v>
      </c>
      <c r="EG42" s="2" t="s">
        <v>159</v>
      </c>
      <c r="EH42" s="2" t="s">
        <v>146</v>
      </c>
      <c r="EI42" s="4"/>
      <c r="EJ42" s="8"/>
      <c r="EK42" s="4">
        <v>1</v>
      </c>
      <c r="EL42" s="8">
        <v>28.34</v>
      </c>
      <c r="EM42" s="7">
        <v>-1</v>
      </c>
      <c r="EN42" s="7">
        <v>-1</v>
      </c>
      <c r="EO42" s="2" t="s">
        <v>156</v>
      </c>
      <c r="EP42" s="2" t="s">
        <v>143</v>
      </c>
      <c r="EQ42" s="2" t="s">
        <v>301</v>
      </c>
      <c r="ER42" s="2" t="s">
        <v>311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171</v>
      </c>
      <c r="FD42" s="2" t="s">
        <v>146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232</v>
      </c>
      <c r="FN42" s="2" t="s">
        <v>143</v>
      </c>
      <c r="FO42" s="2" t="s">
        <v>146</v>
      </c>
      <c r="FP42" s="2" t="s">
        <v>146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143</v>
      </c>
      <c r="GA42" s="2" t="s">
        <v>313</v>
      </c>
      <c r="GB42" s="2" t="s">
        <v>314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185</v>
      </c>
      <c r="GL42" s="2" t="s">
        <v>143</v>
      </c>
      <c r="GM42" s="2" t="s">
        <v>146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232</v>
      </c>
      <c r="GX42" s="2" t="s">
        <v>143</v>
      </c>
      <c r="GY42" s="2" t="s">
        <v>315</v>
      </c>
      <c r="GZ42" s="2" t="s">
        <v>146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316</v>
      </c>
      <c r="HV42" s="2" t="s">
        <v>143</v>
      </c>
      <c r="HW42" s="2" t="s">
        <v>146</v>
      </c>
      <c r="HX42" s="2" t="s">
        <v>146</v>
      </c>
      <c r="HY42" s="2" t="s">
        <v>159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156</v>
      </c>
      <c r="IT42" s="2" t="s">
        <v>143</v>
      </c>
      <c r="IU42" s="2" t="s">
        <v>301</v>
      </c>
      <c r="IV42" s="2" t="s">
        <v>330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143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156</v>
      </c>
      <c r="JR42" s="2" t="s">
        <v>167</v>
      </c>
      <c r="JS42" s="2" t="s">
        <v>318</v>
      </c>
      <c r="JT42" s="2" t="s">
        <v>668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143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320</v>
      </c>
      <c r="KP42" s="2" t="s">
        <v>143</v>
      </c>
      <c r="KQ42" s="2" t="s">
        <v>243</v>
      </c>
      <c r="KR42" s="2" t="s">
        <v>551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232</v>
      </c>
      <c r="LZ42" s="2" t="s">
        <v>167</v>
      </c>
      <c r="MA42" s="2" t="s">
        <v>146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183</v>
      </c>
      <c r="NJ42" s="2" t="s">
        <v>167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167</v>
      </c>
      <c r="NW42" s="2" t="s">
        <v>188</v>
      </c>
      <c r="NX42" s="2" t="s">
        <v>236</v>
      </c>
      <c r="NY42" s="2" t="s">
        <v>159</v>
      </c>
      <c r="NZ42" s="2" t="s">
        <v>146</v>
      </c>
      <c r="OA42" s="4"/>
      <c r="OB42" s="8"/>
      <c r="OC42" s="4"/>
      <c r="OD42" s="8"/>
      <c r="OE42" s="7"/>
      <c r="OF42" s="7"/>
      <c r="OG42" s="2" t="s">
        <v>183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146</v>
      </c>
      <c r="OT42" s="2" t="s">
        <v>146</v>
      </c>
      <c r="OU42" s="2" t="s">
        <v>146</v>
      </c>
      <c r="OV42" s="2" t="s">
        <v>146</v>
      </c>
      <c r="OW42" s="2" t="s">
        <v>146</v>
      </c>
      <c r="OX42" s="2" t="s">
        <v>146</v>
      </c>
      <c r="OY42" s="4"/>
      <c r="OZ42" s="8"/>
      <c r="PA42" s="4"/>
      <c r="PB42" s="8"/>
      <c r="PC42" s="7"/>
      <c r="PD42" s="7"/>
      <c r="PE42" s="2" t="s">
        <v>156</v>
      </c>
      <c r="PF42" s="2" t="s">
        <v>167</v>
      </c>
      <c r="PG42" s="2" t="s">
        <v>191</v>
      </c>
      <c r="PH42" s="2" t="s">
        <v>669</v>
      </c>
      <c r="PI42" s="2" t="s">
        <v>159</v>
      </c>
      <c r="PJ42" s="2" t="s">
        <v>146</v>
      </c>
      <c r="PK42" s="4">
        <v>169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670</v>
      </c>
      <c r="B43" s="2" t="s">
        <v>135</v>
      </c>
      <c r="C43" s="2" t="s">
        <v>136</v>
      </c>
      <c r="D43" s="2" t="s">
        <v>638</v>
      </c>
      <c r="E43" s="2" t="s">
        <v>671</v>
      </c>
      <c r="F43" s="2" t="s">
        <v>377</v>
      </c>
      <c r="G43" s="2" t="s">
        <v>377</v>
      </c>
      <c r="H43" s="2" t="s">
        <v>377</v>
      </c>
      <c r="I43" s="2" t="s">
        <v>672</v>
      </c>
      <c r="J43" s="2" t="s">
        <v>663</v>
      </c>
      <c r="K43" s="2" t="s">
        <v>215</v>
      </c>
      <c r="L43" s="3">
        <v>18</v>
      </c>
      <c r="M43" s="3">
        <v>18.9</v>
      </c>
      <c r="N43" s="3">
        <v>39.99</v>
      </c>
      <c r="O43" s="2" t="s">
        <v>673</v>
      </c>
      <c r="P43" s="2" t="s">
        <v>431</v>
      </c>
      <c r="Q43" s="2" t="s">
        <v>145</v>
      </c>
      <c r="R43" s="2" t="s">
        <v>146</v>
      </c>
      <c r="S43" s="2" t="s">
        <v>409</v>
      </c>
      <c r="T43" s="2" t="s">
        <v>344</v>
      </c>
      <c r="U43" s="2" t="s">
        <v>643</v>
      </c>
      <c r="V43" s="2" t="s">
        <v>150</v>
      </c>
      <c r="W43" s="2" t="s">
        <v>410</v>
      </c>
      <c r="X43" s="2" t="s">
        <v>152</v>
      </c>
      <c r="Y43" s="2" t="s">
        <v>380</v>
      </c>
      <c r="Z43" s="4">
        <v>266</v>
      </c>
      <c r="AA43" s="4">
        <f>=ROUNDDOWN(266,0)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143</v>
      </c>
      <c r="BW43" s="2" t="s">
        <v>381</v>
      </c>
      <c r="BX43" s="2" t="s">
        <v>412</v>
      </c>
      <c r="BY43" s="2" t="s">
        <v>159</v>
      </c>
      <c r="BZ43" s="2" t="s">
        <v>146</v>
      </c>
      <c r="CA43" s="4"/>
      <c r="CB43" s="8"/>
      <c r="CC43" s="4"/>
      <c r="CD43" s="8"/>
      <c r="CE43" s="7"/>
      <c r="CF43" s="7"/>
      <c r="CG43" s="2" t="s">
        <v>156</v>
      </c>
      <c r="CH43" s="2" t="s">
        <v>143</v>
      </c>
      <c r="CI43" s="2" t="s">
        <v>380</v>
      </c>
      <c r="CJ43" s="2" t="s">
        <v>674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143</v>
      </c>
      <c r="CU43" s="2" t="s">
        <v>385</v>
      </c>
      <c r="CV43" s="2" t="s">
        <v>675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156</v>
      </c>
      <c r="DF43" s="2" t="s">
        <v>143</v>
      </c>
      <c r="DG43" s="2" t="s">
        <v>387</v>
      </c>
      <c r="DH43" s="2" t="s">
        <v>676</v>
      </c>
      <c r="DI43" s="2" t="s">
        <v>159</v>
      </c>
      <c r="DJ43" s="2" t="s">
        <v>146</v>
      </c>
      <c r="DK43" s="4"/>
      <c r="DL43" s="8"/>
      <c r="DM43" s="4"/>
      <c r="DN43" s="8"/>
      <c r="DO43" s="7"/>
      <c r="DP43" s="7"/>
      <c r="DQ43" s="2" t="s">
        <v>156</v>
      </c>
      <c r="DR43" s="2" t="s">
        <v>143</v>
      </c>
      <c r="DS43" s="2" t="s">
        <v>164</v>
      </c>
      <c r="DT43" s="2" t="s">
        <v>677</v>
      </c>
      <c r="DU43" s="2" t="s">
        <v>159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143</v>
      </c>
      <c r="EE43" s="2" t="s">
        <v>146</v>
      </c>
      <c r="EF43" s="2" t="s">
        <v>146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156</v>
      </c>
      <c r="EP43" s="2" t="s">
        <v>143</v>
      </c>
      <c r="EQ43" s="2" t="s">
        <v>391</v>
      </c>
      <c r="ER43" s="2" t="s">
        <v>678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156</v>
      </c>
      <c r="FB43" s="2" t="s">
        <v>143</v>
      </c>
      <c r="FC43" s="2" t="s">
        <v>361</v>
      </c>
      <c r="FD43" s="2" t="s">
        <v>146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156</v>
      </c>
      <c r="FN43" s="2" t="s">
        <v>143</v>
      </c>
      <c r="FO43" s="2" t="s">
        <v>173</v>
      </c>
      <c r="FP43" s="2" t="s">
        <v>146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185</v>
      </c>
      <c r="FZ43" s="2" t="s">
        <v>143</v>
      </c>
      <c r="GA43" s="2" t="s">
        <v>146</v>
      </c>
      <c r="GB43" s="2" t="s">
        <v>146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232</v>
      </c>
      <c r="GL43" s="2" t="s">
        <v>143</v>
      </c>
      <c r="GM43" s="2" t="s">
        <v>146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232</v>
      </c>
      <c r="GX43" s="2" t="s">
        <v>143</v>
      </c>
      <c r="GY43" s="2" t="s">
        <v>146</v>
      </c>
      <c r="GZ43" s="2" t="s">
        <v>146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183</v>
      </c>
      <c r="HJ43" s="2" t="s">
        <v>167</v>
      </c>
      <c r="HK43" s="2" t="s">
        <v>146</v>
      </c>
      <c r="HL43" s="2" t="s">
        <v>146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232</v>
      </c>
      <c r="HV43" s="2" t="s">
        <v>143</v>
      </c>
      <c r="HW43" s="2" t="s">
        <v>146</v>
      </c>
      <c r="HX43" s="2" t="s">
        <v>146</v>
      </c>
      <c r="HY43" s="2" t="s">
        <v>159</v>
      </c>
      <c r="HZ43" s="2" t="s">
        <v>146</v>
      </c>
      <c r="IA43" s="4"/>
      <c r="IB43" s="8"/>
      <c r="IC43" s="4"/>
      <c r="ID43" s="8"/>
      <c r="IE43" s="7"/>
      <c r="IF43" s="7"/>
      <c r="IG43" s="2" t="s">
        <v>183</v>
      </c>
      <c r="IH43" s="2" t="s">
        <v>143</v>
      </c>
      <c r="II43" s="2" t="s">
        <v>146</v>
      </c>
      <c r="IJ43" s="2" t="s">
        <v>146</v>
      </c>
      <c r="IK43" s="2" t="s">
        <v>159</v>
      </c>
      <c r="IL43" s="2" t="s">
        <v>146</v>
      </c>
      <c r="IM43" s="4"/>
      <c r="IN43" s="8"/>
      <c r="IO43" s="4"/>
      <c r="IP43" s="8"/>
      <c r="IQ43" s="7"/>
      <c r="IR43" s="7"/>
      <c r="IS43" s="2" t="s">
        <v>156</v>
      </c>
      <c r="IT43" s="2" t="s">
        <v>143</v>
      </c>
      <c r="IU43" s="2" t="s">
        <v>380</v>
      </c>
      <c r="IV43" s="2" t="s">
        <v>679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183</v>
      </c>
      <c r="JF43" s="2" t="s">
        <v>143</v>
      </c>
      <c r="JG43" s="2" t="s">
        <v>146</v>
      </c>
      <c r="JH43" s="2" t="s">
        <v>146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232</v>
      </c>
      <c r="JR43" s="2" t="s">
        <v>167</v>
      </c>
      <c r="JS43" s="2" t="s">
        <v>146</v>
      </c>
      <c r="JT43" s="2" t="s">
        <v>146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183</v>
      </c>
      <c r="KD43" s="2" t="s">
        <v>143</v>
      </c>
      <c r="KE43" s="2" t="s">
        <v>146</v>
      </c>
      <c r="KF43" s="2" t="s">
        <v>146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156</v>
      </c>
      <c r="KP43" s="2" t="s">
        <v>143</v>
      </c>
      <c r="KQ43" s="2" t="s">
        <v>680</v>
      </c>
      <c r="KR43" s="2" t="s">
        <v>146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183</v>
      </c>
      <c r="LB43" s="2" t="s">
        <v>143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183</v>
      </c>
      <c r="LN43" s="2" t="s">
        <v>143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232</v>
      </c>
      <c r="LZ43" s="2" t="s">
        <v>167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232</v>
      </c>
      <c r="ML43" s="2" t="s">
        <v>143</v>
      </c>
      <c r="MM43" s="2" t="s">
        <v>146</v>
      </c>
      <c r="MN43" s="2" t="s">
        <v>146</v>
      </c>
      <c r="MO43" s="2" t="s">
        <v>159</v>
      </c>
      <c r="MP43" s="2" t="s">
        <v>146</v>
      </c>
      <c r="MQ43" s="4"/>
      <c r="MR43" s="8"/>
      <c r="MS43" s="4"/>
      <c r="MT43" s="8"/>
      <c r="MU43" s="7"/>
      <c r="MV43" s="7"/>
      <c r="MW43" s="2" t="s">
        <v>183</v>
      </c>
      <c r="MX43" s="2" t="s">
        <v>143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183</v>
      </c>
      <c r="NJ43" s="2" t="s">
        <v>167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190</v>
      </c>
      <c r="NV43" s="2" t="s">
        <v>143</v>
      </c>
      <c r="NW43" s="2" t="s">
        <v>146</v>
      </c>
      <c r="NX43" s="2" t="s">
        <v>146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183</v>
      </c>
      <c r="OH43" s="2" t="s">
        <v>143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232</v>
      </c>
      <c r="OT43" s="2" t="s">
        <v>143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185</v>
      </c>
      <c r="PF43" s="2" t="s">
        <v>167</v>
      </c>
      <c r="PG43" s="2" t="s">
        <v>146</v>
      </c>
      <c r="PH43" s="2" t="s">
        <v>146</v>
      </c>
      <c r="PI43" s="2" t="s">
        <v>159</v>
      </c>
      <c r="PJ43" s="2" t="s">
        <v>146</v>
      </c>
      <c r="PK43" s="4">
        <v>266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681</v>
      </c>
      <c r="B44" s="2" t="s">
        <v>135</v>
      </c>
      <c r="C44" s="2" t="s">
        <v>136</v>
      </c>
      <c r="D44" s="2" t="s">
        <v>638</v>
      </c>
      <c r="E44" s="2" t="s">
        <v>671</v>
      </c>
      <c r="F44" s="2" t="s">
        <v>377</v>
      </c>
      <c r="G44" s="2" t="s">
        <v>377</v>
      </c>
      <c r="H44" s="2" t="s">
        <v>377</v>
      </c>
      <c r="I44" s="2" t="s">
        <v>672</v>
      </c>
      <c r="J44" s="2" t="s">
        <v>663</v>
      </c>
      <c r="K44" s="2" t="s">
        <v>142</v>
      </c>
      <c r="L44" s="3">
        <v>18</v>
      </c>
      <c r="M44" s="3">
        <v>18.9</v>
      </c>
      <c r="N44" s="3">
        <v>39.99</v>
      </c>
      <c r="O44" s="2" t="s">
        <v>143</v>
      </c>
      <c r="P44" s="2" t="s">
        <v>297</v>
      </c>
      <c r="Q44" s="2" t="s">
        <v>145</v>
      </c>
      <c r="R44" s="2" t="s">
        <v>146</v>
      </c>
      <c r="S44" s="2" t="s">
        <v>379</v>
      </c>
      <c r="T44" s="2" t="s">
        <v>344</v>
      </c>
      <c r="U44" s="2" t="s">
        <v>643</v>
      </c>
      <c r="V44" s="2" t="s">
        <v>150</v>
      </c>
      <c r="W44" s="2" t="s">
        <v>152</v>
      </c>
      <c r="X44" s="2" t="s">
        <v>146</v>
      </c>
      <c r="Y44" s="2" t="s">
        <v>380</v>
      </c>
      <c r="Z44" s="4">
        <v>216</v>
      </c>
      <c r="AA44" s="4">
        <f>=ROUNDDOWN(74.4827586206897,0)</f>
      </c>
      <c r="AB44" s="5">
        <v>2.9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146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143</v>
      </c>
      <c r="BW44" s="2" t="s">
        <v>381</v>
      </c>
      <c r="BX44" s="2" t="s">
        <v>682</v>
      </c>
      <c r="BY44" s="2" t="s">
        <v>159</v>
      </c>
      <c r="BZ44" s="2" t="s">
        <v>146</v>
      </c>
      <c r="CA44" s="4"/>
      <c r="CB44" s="8"/>
      <c r="CC44" s="4"/>
      <c r="CD44" s="8"/>
      <c r="CE44" s="7"/>
      <c r="CF44" s="7"/>
      <c r="CG44" s="2" t="s">
        <v>156</v>
      </c>
      <c r="CH44" s="2" t="s">
        <v>143</v>
      </c>
      <c r="CI44" s="2" t="s">
        <v>572</v>
      </c>
      <c r="CJ44" s="2" t="s">
        <v>683</v>
      </c>
      <c r="CK44" s="2" t="s">
        <v>159</v>
      </c>
      <c r="CL44" s="2" t="s">
        <v>146</v>
      </c>
      <c r="CM44" s="4"/>
      <c r="CN44" s="8"/>
      <c r="CO44" s="4"/>
      <c r="CP44" s="8"/>
      <c r="CQ44" s="7"/>
      <c r="CR44" s="7"/>
      <c r="CS44" s="2" t="s">
        <v>156</v>
      </c>
      <c r="CT44" s="2" t="s">
        <v>143</v>
      </c>
      <c r="CU44" s="2" t="s">
        <v>385</v>
      </c>
      <c r="CV44" s="2" t="s">
        <v>382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143</v>
      </c>
      <c r="DG44" s="2" t="s">
        <v>387</v>
      </c>
      <c r="DH44" s="2" t="s">
        <v>684</v>
      </c>
      <c r="DI44" s="2" t="s">
        <v>159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143</v>
      </c>
      <c r="DS44" s="2" t="s">
        <v>164</v>
      </c>
      <c r="DT44" s="2" t="s">
        <v>360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143</v>
      </c>
      <c r="EE44" s="2" t="s">
        <v>146</v>
      </c>
      <c r="EF44" s="2" t="s">
        <v>146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156</v>
      </c>
      <c r="EP44" s="2" t="s">
        <v>143</v>
      </c>
      <c r="EQ44" s="2" t="s">
        <v>391</v>
      </c>
      <c r="ER44" s="2" t="s">
        <v>685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156</v>
      </c>
      <c r="FB44" s="2" t="s">
        <v>143</v>
      </c>
      <c r="FC44" s="2" t="s">
        <v>361</v>
      </c>
      <c r="FD44" s="2" t="s">
        <v>146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156</v>
      </c>
      <c r="FN44" s="2" t="s">
        <v>143</v>
      </c>
      <c r="FO44" s="2" t="s">
        <v>173</v>
      </c>
      <c r="FP44" s="2" t="s">
        <v>498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185</v>
      </c>
      <c r="FZ44" s="2" t="s">
        <v>143</v>
      </c>
      <c r="GA44" s="2" t="s">
        <v>146</v>
      </c>
      <c r="GB44" s="2" t="s">
        <v>146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232</v>
      </c>
      <c r="GL44" s="2" t="s">
        <v>143</v>
      </c>
      <c r="GM44" s="2" t="s">
        <v>146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232</v>
      </c>
      <c r="GX44" s="2" t="s">
        <v>143</v>
      </c>
      <c r="GY44" s="2" t="s">
        <v>146</v>
      </c>
      <c r="GZ44" s="2" t="s">
        <v>146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183</v>
      </c>
      <c r="HJ44" s="2" t="s">
        <v>167</v>
      </c>
      <c r="HK44" s="2" t="s">
        <v>146</v>
      </c>
      <c r="HL44" s="2" t="s">
        <v>146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232</v>
      </c>
      <c r="HV44" s="2" t="s">
        <v>143</v>
      </c>
      <c r="HW44" s="2" t="s">
        <v>146</v>
      </c>
      <c r="HX44" s="2" t="s">
        <v>146</v>
      </c>
      <c r="HY44" s="2" t="s">
        <v>159</v>
      </c>
      <c r="HZ44" s="2" t="s">
        <v>146</v>
      </c>
      <c r="IA44" s="4"/>
      <c r="IB44" s="8"/>
      <c r="IC44" s="4"/>
      <c r="ID44" s="8"/>
      <c r="IE44" s="7"/>
      <c r="IF44" s="7"/>
      <c r="IG44" s="2" t="s">
        <v>183</v>
      </c>
      <c r="IH44" s="2" t="s">
        <v>143</v>
      </c>
      <c r="II44" s="2" t="s">
        <v>146</v>
      </c>
      <c r="IJ44" s="2" t="s">
        <v>146</v>
      </c>
      <c r="IK44" s="2" t="s">
        <v>159</v>
      </c>
      <c r="IL44" s="2" t="s">
        <v>146</v>
      </c>
      <c r="IM44" s="4"/>
      <c r="IN44" s="8"/>
      <c r="IO44" s="4"/>
      <c r="IP44" s="8"/>
      <c r="IQ44" s="7"/>
      <c r="IR44" s="7"/>
      <c r="IS44" s="2" t="s">
        <v>156</v>
      </c>
      <c r="IT44" s="2" t="s">
        <v>143</v>
      </c>
      <c r="IU44" s="2" t="s">
        <v>572</v>
      </c>
      <c r="IV44" s="2" t="s">
        <v>146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183</v>
      </c>
      <c r="JF44" s="2" t="s">
        <v>143</v>
      </c>
      <c r="JG44" s="2" t="s">
        <v>146</v>
      </c>
      <c r="JH44" s="2" t="s">
        <v>146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232</v>
      </c>
      <c r="JR44" s="2" t="s">
        <v>167</v>
      </c>
      <c r="JS44" s="2" t="s">
        <v>146</v>
      </c>
      <c r="JT44" s="2" t="s">
        <v>146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183</v>
      </c>
      <c r="KD44" s="2" t="s">
        <v>143</v>
      </c>
      <c r="KE44" s="2" t="s">
        <v>146</v>
      </c>
      <c r="KF44" s="2" t="s">
        <v>146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320</v>
      </c>
      <c r="KP44" s="2" t="s">
        <v>143</v>
      </c>
      <c r="KQ44" s="2" t="s">
        <v>680</v>
      </c>
      <c r="KR44" s="2" t="s">
        <v>146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183</v>
      </c>
      <c r="LB44" s="2" t="s">
        <v>143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183</v>
      </c>
      <c r="LN44" s="2" t="s">
        <v>143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232</v>
      </c>
      <c r="LZ44" s="2" t="s">
        <v>167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232</v>
      </c>
      <c r="ML44" s="2" t="s">
        <v>143</v>
      </c>
      <c r="MM44" s="2" t="s">
        <v>146</v>
      </c>
      <c r="MN44" s="2" t="s">
        <v>146</v>
      </c>
      <c r="MO44" s="2" t="s">
        <v>159</v>
      </c>
      <c r="MP44" s="2" t="s">
        <v>146</v>
      </c>
      <c r="MQ44" s="4"/>
      <c r="MR44" s="8"/>
      <c r="MS44" s="4"/>
      <c r="MT44" s="8"/>
      <c r="MU44" s="7"/>
      <c r="MV44" s="7"/>
      <c r="MW44" s="2" t="s">
        <v>183</v>
      </c>
      <c r="MX44" s="2" t="s">
        <v>143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183</v>
      </c>
      <c r="NJ44" s="2" t="s">
        <v>167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190</v>
      </c>
      <c r="NV44" s="2" t="s">
        <v>143</v>
      </c>
      <c r="NW44" s="2" t="s">
        <v>146</v>
      </c>
      <c r="NX44" s="2" t="s">
        <v>146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183</v>
      </c>
      <c r="OH44" s="2" t="s">
        <v>143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232</v>
      </c>
      <c r="OT44" s="2" t="s">
        <v>143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183</v>
      </c>
      <c r="PF44" s="2" t="s">
        <v>167</v>
      </c>
      <c r="PG44" s="2" t="s">
        <v>146</v>
      </c>
      <c r="PH44" s="2" t="s">
        <v>146</v>
      </c>
      <c r="PI44" s="2" t="s">
        <v>159</v>
      </c>
      <c r="PJ44" s="2" t="s">
        <v>146</v>
      </c>
      <c r="PK44" s="4">
        <v>216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686</v>
      </c>
      <c r="B45" s="2" t="s">
        <v>135</v>
      </c>
      <c r="C45" s="2" t="s">
        <v>136</v>
      </c>
      <c r="D45" s="2" t="s">
        <v>687</v>
      </c>
      <c r="E45" s="2" t="s">
        <v>688</v>
      </c>
      <c r="F45" s="2" t="s">
        <v>253</v>
      </c>
      <c r="G45" s="2" t="s">
        <v>253</v>
      </c>
      <c r="H45" s="2" t="s">
        <v>253</v>
      </c>
      <c r="I45" s="2" t="s">
        <v>689</v>
      </c>
      <c r="J45" s="2" t="s">
        <v>690</v>
      </c>
      <c r="K45" s="2" t="s">
        <v>255</v>
      </c>
      <c r="L45" s="3">
        <v>18</v>
      </c>
      <c r="M45" s="3">
        <v>18.9</v>
      </c>
      <c r="N45" s="3">
        <v>44.99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691</v>
      </c>
      <c r="T45" s="2" t="s">
        <v>148</v>
      </c>
      <c r="U45" s="2" t="s">
        <v>643</v>
      </c>
      <c r="V45" s="2" t="s">
        <v>257</v>
      </c>
      <c r="W45" s="2" t="s">
        <v>152</v>
      </c>
      <c r="X45" s="2" t="s">
        <v>146</v>
      </c>
      <c r="Y45" s="2" t="s">
        <v>258</v>
      </c>
      <c r="Z45" s="4">
        <v>67</v>
      </c>
      <c r="AA45" s="4">
        <f>=ROUNDDOWN(13.4,0)</f>
      </c>
      <c r="AB45" s="5">
        <v>5</v>
      </c>
      <c r="AC45" s="2" t="s">
        <v>259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>
        <v>0</v>
      </c>
      <c r="AP45" s="4">
        <v>4</v>
      </c>
      <c r="AQ45" s="8">
        <v>79.25</v>
      </c>
      <c r="AR45" s="4">
        <v>7</v>
      </c>
      <c r="AS45" s="8">
        <v>161.64</v>
      </c>
      <c r="AT45" s="7">
        <v>-0.4286</v>
      </c>
      <c r="AU45" s="7">
        <v>-0.5097</v>
      </c>
      <c r="AV45" s="4">
        <v>4</v>
      </c>
      <c r="AW45" s="8">
        <v>79.25</v>
      </c>
      <c r="AX45" s="4">
        <v>7</v>
      </c>
      <c r="AY45" s="8">
        <v>161.64</v>
      </c>
      <c r="AZ45" s="7">
        <v>-0.4286</v>
      </c>
      <c r="BA45" s="7">
        <v>-0.5097</v>
      </c>
      <c r="BB45" s="7">
        <v>1</v>
      </c>
      <c r="BC45" s="4">
        <v>4</v>
      </c>
      <c r="BD45" s="8">
        <v>79.25</v>
      </c>
      <c r="BE45" s="4">
        <v>7</v>
      </c>
      <c r="BF45" s="8">
        <v>161.64</v>
      </c>
      <c r="BG45" s="7">
        <v>-0.4286</v>
      </c>
      <c r="BH45" s="7">
        <v>-0.5097</v>
      </c>
      <c r="BI45" s="7">
        <v>1</v>
      </c>
      <c r="BJ45" s="4">
        <v>4</v>
      </c>
      <c r="BK45" s="8">
        <v>79.25</v>
      </c>
      <c r="BL45" s="2" t="s">
        <v>692</v>
      </c>
      <c r="BM45" s="7">
        <v>1</v>
      </c>
      <c r="BN45" s="7">
        <v>1</v>
      </c>
      <c r="BO45" s="4"/>
      <c r="BP45" s="8"/>
      <c r="BQ45" s="4">
        <v>2</v>
      </c>
      <c r="BR45" s="8">
        <v>40.5</v>
      </c>
      <c r="BS45" s="7">
        <v>-1</v>
      </c>
      <c r="BT45" s="7">
        <v>-1</v>
      </c>
      <c r="BU45" s="2" t="s">
        <v>156</v>
      </c>
      <c r="BV45" s="2" t="s">
        <v>143</v>
      </c>
      <c r="BW45" s="2" t="s">
        <v>258</v>
      </c>
      <c r="BX45" s="2" t="s">
        <v>693</v>
      </c>
      <c r="BY45" s="2" t="s">
        <v>159</v>
      </c>
      <c r="BZ45" s="2" t="s">
        <v>146</v>
      </c>
      <c r="CA45" s="4">
        <v>1</v>
      </c>
      <c r="CB45" s="8">
        <v>20.07</v>
      </c>
      <c r="CC45" s="4"/>
      <c r="CD45" s="8"/>
      <c r="CE45" s="7"/>
      <c r="CF45" s="7"/>
      <c r="CG45" s="2" t="s">
        <v>156</v>
      </c>
      <c r="CH45" s="2" t="s">
        <v>143</v>
      </c>
      <c r="CI45" s="2" t="s">
        <v>160</v>
      </c>
      <c r="CJ45" s="2" t="s">
        <v>241</v>
      </c>
      <c r="CK45" s="2" t="s">
        <v>159</v>
      </c>
      <c r="CL45" s="2" t="s">
        <v>146</v>
      </c>
      <c r="CM45" s="4"/>
      <c r="CN45" s="8"/>
      <c r="CO45" s="4"/>
      <c r="CP45" s="8"/>
      <c r="CQ45" s="7"/>
      <c r="CR45" s="7"/>
      <c r="CS45" s="2" t="s">
        <v>156</v>
      </c>
      <c r="CT45" s="2" t="s">
        <v>143</v>
      </c>
      <c r="CU45" s="2" t="s">
        <v>261</v>
      </c>
      <c r="CV45" s="2" t="s">
        <v>219</v>
      </c>
      <c r="CW45" s="2" t="s">
        <v>159</v>
      </c>
      <c r="CX45" s="2" t="s">
        <v>146</v>
      </c>
      <c r="CY45" s="4"/>
      <c r="CZ45" s="8"/>
      <c r="DA45" s="4">
        <v>1</v>
      </c>
      <c r="DB45" s="8">
        <v>20.26</v>
      </c>
      <c r="DC45" s="7">
        <v>-1</v>
      </c>
      <c r="DD45" s="7">
        <v>-1</v>
      </c>
      <c r="DE45" s="2" t="s">
        <v>156</v>
      </c>
      <c r="DF45" s="2" t="s">
        <v>143</v>
      </c>
      <c r="DG45" s="2" t="s">
        <v>262</v>
      </c>
      <c r="DH45" s="2" t="s">
        <v>281</v>
      </c>
      <c r="DI45" s="2" t="s">
        <v>159</v>
      </c>
      <c r="DJ45" s="2" t="s">
        <v>146</v>
      </c>
      <c r="DK45" s="4">
        <v>2</v>
      </c>
      <c r="DL45" s="8">
        <v>39.4</v>
      </c>
      <c r="DM45" s="4"/>
      <c r="DN45" s="8"/>
      <c r="DO45" s="7"/>
      <c r="DP45" s="7"/>
      <c r="DQ45" s="2" t="s">
        <v>156</v>
      </c>
      <c r="DR45" s="2" t="s">
        <v>143</v>
      </c>
      <c r="DS45" s="2" t="s">
        <v>263</v>
      </c>
      <c r="DT45" s="2" t="s">
        <v>694</v>
      </c>
      <c r="DU45" s="2" t="s">
        <v>159</v>
      </c>
      <c r="DV45" s="2" t="s">
        <v>146</v>
      </c>
      <c r="DW45" s="4">
        <v>1</v>
      </c>
      <c r="DX45" s="8">
        <v>19.78</v>
      </c>
      <c r="DY45" s="4"/>
      <c r="DZ45" s="8"/>
      <c r="EA45" s="7"/>
      <c r="EB45" s="7"/>
      <c r="EC45" s="2" t="s">
        <v>156</v>
      </c>
      <c r="ED45" s="2" t="s">
        <v>143</v>
      </c>
      <c r="EE45" s="2" t="s">
        <v>146</v>
      </c>
      <c r="EF45" s="2" t="s">
        <v>648</v>
      </c>
      <c r="EG45" s="2" t="s">
        <v>159</v>
      </c>
      <c r="EH45" s="2" t="s">
        <v>146</v>
      </c>
      <c r="EI45" s="4"/>
      <c r="EJ45" s="8"/>
      <c r="EK45" s="4">
        <v>4</v>
      </c>
      <c r="EL45" s="8">
        <v>100.88</v>
      </c>
      <c r="EM45" s="7">
        <v>-1</v>
      </c>
      <c r="EN45" s="7">
        <v>-1</v>
      </c>
      <c r="EO45" s="2" t="s">
        <v>156</v>
      </c>
      <c r="EP45" s="2" t="s">
        <v>143</v>
      </c>
      <c r="EQ45" s="2" t="s">
        <v>224</v>
      </c>
      <c r="ER45" s="2" t="s">
        <v>695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156</v>
      </c>
      <c r="FB45" s="2" t="s">
        <v>143</v>
      </c>
      <c r="FC45" s="2" t="s">
        <v>485</v>
      </c>
      <c r="FD45" s="2" t="s">
        <v>511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156</v>
      </c>
      <c r="FN45" s="2" t="s">
        <v>143</v>
      </c>
      <c r="FO45" s="2" t="s">
        <v>173</v>
      </c>
      <c r="FP45" s="2" t="s">
        <v>696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156</v>
      </c>
      <c r="FZ45" s="2" t="s">
        <v>143</v>
      </c>
      <c r="GA45" s="2" t="s">
        <v>207</v>
      </c>
      <c r="GB45" s="2" t="s">
        <v>650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232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156</v>
      </c>
      <c r="GX45" s="2" t="s">
        <v>143</v>
      </c>
      <c r="GY45" s="2" t="s">
        <v>179</v>
      </c>
      <c r="GZ45" s="2" t="s">
        <v>285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156</v>
      </c>
      <c r="HV45" s="2" t="s">
        <v>143</v>
      </c>
      <c r="HW45" s="2" t="s">
        <v>146</v>
      </c>
      <c r="HX45" s="2" t="s">
        <v>653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156</v>
      </c>
      <c r="IT45" s="2" t="s">
        <v>143</v>
      </c>
      <c r="IU45" s="2" t="s">
        <v>234</v>
      </c>
      <c r="IV45" s="2" t="s">
        <v>697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183</v>
      </c>
      <c r="JF45" s="2" t="s">
        <v>143</v>
      </c>
      <c r="JG45" s="2" t="s">
        <v>146</v>
      </c>
      <c r="JH45" s="2" t="s">
        <v>146</v>
      </c>
      <c r="JI45" s="2" t="s">
        <v>159</v>
      </c>
      <c r="JJ45" s="2" t="s">
        <v>146</v>
      </c>
      <c r="JK45" s="4"/>
      <c r="JL45" s="8"/>
      <c r="JM45" s="4"/>
      <c r="JN45" s="8"/>
      <c r="JO45" s="7"/>
      <c r="JP45" s="7"/>
      <c r="JQ45" s="2" t="s">
        <v>156</v>
      </c>
      <c r="JR45" s="2" t="s">
        <v>167</v>
      </c>
      <c r="JS45" s="2" t="s">
        <v>698</v>
      </c>
      <c r="JT45" s="2" t="s">
        <v>146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183</v>
      </c>
      <c r="KD45" s="2" t="s">
        <v>143</v>
      </c>
      <c r="KE45" s="2" t="s">
        <v>146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320</v>
      </c>
      <c r="KP45" s="2" t="s">
        <v>143</v>
      </c>
      <c r="KQ45" s="2" t="s">
        <v>270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183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183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156</v>
      </c>
      <c r="LZ45" s="2" t="s">
        <v>167</v>
      </c>
      <c r="MA45" s="2" t="s">
        <v>271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183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183</v>
      </c>
      <c r="NJ45" s="2" t="s">
        <v>167</v>
      </c>
      <c r="NK45" s="2" t="s">
        <v>146</v>
      </c>
      <c r="NL45" s="2" t="s">
        <v>146</v>
      </c>
      <c r="NM45" s="2" t="s">
        <v>159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167</v>
      </c>
      <c r="NW45" s="2" t="s">
        <v>290</v>
      </c>
      <c r="NX45" s="2" t="s">
        <v>236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183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232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156</v>
      </c>
      <c r="PF45" s="2" t="s">
        <v>167</v>
      </c>
      <c r="PG45" s="2" t="s">
        <v>191</v>
      </c>
      <c r="PH45" s="2" t="s">
        <v>291</v>
      </c>
      <c r="PI45" s="2" t="s">
        <v>159</v>
      </c>
      <c r="PJ45" s="2" t="s">
        <v>146</v>
      </c>
      <c r="PK45" s="4">
        <v>67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>
        <v>100</v>
      </c>
      <c r="PZ45" s="4"/>
      <c r="QA45" s="4"/>
    </row>
    <row r="46">
      <c r="A46" s="2" t="s">
        <v>699</v>
      </c>
      <c r="B46" s="2" t="s">
        <v>135</v>
      </c>
      <c r="C46" s="2" t="s">
        <v>136</v>
      </c>
      <c r="D46" s="2" t="s">
        <v>687</v>
      </c>
      <c r="E46" s="2" t="s">
        <v>688</v>
      </c>
      <c r="F46" s="2" t="s">
        <v>139</v>
      </c>
      <c r="G46" s="2" t="s">
        <v>139</v>
      </c>
      <c r="H46" s="2" t="s">
        <v>139</v>
      </c>
      <c r="I46" s="2" t="s">
        <v>689</v>
      </c>
      <c r="J46" s="2" t="s">
        <v>690</v>
      </c>
      <c r="K46" s="2" t="s">
        <v>215</v>
      </c>
      <c r="L46" s="3">
        <v>18</v>
      </c>
      <c r="M46" s="3">
        <v>18.9</v>
      </c>
      <c r="N46" s="3">
        <v>44.99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700</v>
      </c>
      <c r="T46" s="2" t="s">
        <v>148</v>
      </c>
      <c r="U46" s="2" t="s">
        <v>643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87</v>
      </c>
      <c r="AA46" s="4">
        <f>=ROUNDDOWN(14.5,0)</f>
      </c>
      <c r="AB46" s="5">
        <v>6</v>
      </c>
      <c r="AC46" s="2" t="s">
        <v>217</v>
      </c>
      <c r="AD46" s="4">
        <v>160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4</v>
      </c>
      <c r="AQ46" s="8">
        <v>77.94</v>
      </c>
      <c r="AR46" s="4">
        <v>4</v>
      </c>
      <c r="AS46" s="8">
        <v>80.85</v>
      </c>
      <c r="AT46" s="7"/>
      <c r="AU46" s="7">
        <v>-0.036</v>
      </c>
      <c r="AV46" s="4">
        <v>4</v>
      </c>
      <c r="AW46" s="8">
        <v>77.94</v>
      </c>
      <c r="AX46" s="4">
        <v>4</v>
      </c>
      <c r="AY46" s="8">
        <v>80.85</v>
      </c>
      <c r="AZ46" s="7"/>
      <c r="BA46" s="7">
        <v>-0.036</v>
      </c>
      <c r="BB46" s="7">
        <v>1</v>
      </c>
      <c r="BC46" s="4">
        <v>4</v>
      </c>
      <c r="BD46" s="8">
        <v>77.94</v>
      </c>
      <c r="BE46" s="4">
        <v>6</v>
      </c>
      <c r="BF46" s="8">
        <v>118.65</v>
      </c>
      <c r="BG46" s="7">
        <v>-0.3333</v>
      </c>
      <c r="BH46" s="7">
        <v>-0.3431</v>
      </c>
      <c r="BI46" s="7">
        <v>1</v>
      </c>
      <c r="BJ46" s="4">
        <v>4</v>
      </c>
      <c r="BK46" s="8">
        <v>77.94</v>
      </c>
      <c r="BL46" s="2" t="s">
        <v>419</v>
      </c>
      <c r="BM46" s="7">
        <v>1</v>
      </c>
      <c r="BN46" s="7">
        <v>1</v>
      </c>
      <c r="BO46" s="4">
        <v>2</v>
      </c>
      <c r="BP46" s="8">
        <v>37.8</v>
      </c>
      <c r="BQ46" s="4"/>
      <c r="BR46" s="8"/>
      <c r="BS46" s="7"/>
      <c r="BT46" s="7"/>
      <c r="BU46" s="2" t="s">
        <v>156</v>
      </c>
      <c r="BV46" s="2" t="s">
        <v>143</v>
      </c>
      <c r="BW46" s="2" t="s">
        <v>157</v>
      </c>
      <c r="BX46" s="2" t="s">
        <v>701</v>
      </c>
      <c r="BY46" s="2" t="s">
        <v>159</v>
      </c>
      <c r="BZ46" s="2" t="s">
        <v>146</v>
      </c>
      <c r="CA46" s="4">
        <v>2</v>
      </c>
      <c r="CB46" s="8">
        <v>40.14</v>
      </c>
      <c r="CC46" s="4">
        <v>1</v>
      </c>
      <c r="CD46" s="8">
        <v>20.07</v>
      </c>
      <c r="CE46" s="7">
        <v>1</v>
      </c>
      <c r="CF46" s="7">
        <v>1</v>
      </c>
      <c r="CG46" s="2" t="s">
        <v>156</v>
      </c>
      <c r="CH46" s="2" t="s">
        <v>143</v>
      </c>
      <c r="CI46" s="2" t="s">
        <v>160</v>
      </c>
      <c r="CJ46" s="2" t="s">
        <v>220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143</v>
      </c>
      <c r="CU46" s="2" t="s">
        <v>157</v>
      </c>
      <c r="CV46" s="2" t="s">
        <v>520</v>
      </c>
      <c r="CW46" s="2" t="s">
        <v>159</v>
      </c>
      <c r="CX46" s="2" t="s">
        <v>146</v>
      </c>
      <c r="CY46" s="4"/>
      <c r="CZ46" s="8"/>
      <c r="DA46" s="4">
        <v>3</v>
      </c>
      <c r="DB46" s="8">
        <v>60.78</v>
      </c>
      <c r="DC46" s="7">
        <v>-1</v>
      </c>
      <c r="DD46" s="7">
        <v>-1</v>
      </c>
      <c r="DE46" s="2" t="s">
        <v>156</v>
      </c>
      <c r="DF46" s="2" t="s">
        <v>143</v>
      </c>
      <c r="DG46" s="2" t="s">
        <v>157</v>
      </c>
      <c r="DH46" s="2" t="s">
        <v>702</v>
      </c>
      <c r="DI46" s="2" t="s">
        <v>159</v>
      </c>
      <c r="DJ46" s="2" t="s">
        <v>146</v>
      </c>
      <c r="DK46" s="4"/>
      <c r="DL46" s="8"/>
      <c r="DM46" s="4"/>
      <c r="DN46" s="8"/>
      <c r="DO46" s="7"/>
      <c r="DP46" s="7"/>
      <c r="DQ46" s="2" t="s">
        <v>156</v>
      </c>
      <c r="DR46" s="2" t="s">
        <v>143</v>
      </c>
      <c r="DS46" s="2" t="s">
        <v>703</v>
      </c>
      <c r="DT46" s="2" t="s">
        <v>704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143</v>
      </c>
      <c r="EE46" s="2" t="s">
        <v>146</v>
      </c>
      <c r="EF46" s="2" t="s">
        <v>705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156</v>
      </c>
      <c r="EP46" s="2" t="s">
        <v>143</v>
      </c>
      <c r="EQ46" s="2" t="s">
        <v>224</v>
      </c>
      <c r="ER46" s="2" t="s">
        <v>462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143</v>
      </c>
      <c r="FC46" s="2" t="s">
        <v>171</v>
      </c>
      <c r="FD46" s="2" t="s">
        <v>706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156</v>
      </c>
      <c r="FN46" s="2" t="s">
        <v>143</v>
      </c>
      <c r="FO46" s="2" t="s">
        <v>173</v>
      </c>
      <c r="FP46" s="2" t="s">
        <v>146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156</v>
      </c>
      <c r="FZ46" s="2" t="s">
        <v>143</v>
      </c>
      <c r="GA46" s="2" t="s">
        <v>207</v>
      </c>
      <c r="GB46" s="2" t="s">
        <v>522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232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232</v>
      </c>
      <c r="GX46" s="2" t="s">
        <v>143</v>
      </c>
      <c r="GY46" s="2" t="s">
        <v>146</v>
      </c>
      <c r="GZ46" s="2" t="s">
        <v>146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156</v>
      </c>
      <c r="HV46" s="2" t="s">
        <v>143</v>
      </c>
      <c r="HW46" s="2" t="s">
        <v>146</v>
      </c>
      <c r="HX46" s="2" t="s">
        <v>707</v>
      </c>
      <c r="HY46" s="2" t="s">
        <v>159</v>
      </c>
      <c r="HZ46" s="2" t="s">
        <v>146</v>
      </c>
      <c r="IA46" s="4"/>
      <c r="IB46" s="8"/>
      <c r="IC46" s="4"/>
      <c r="ID46" s="8"/>
      <c r="IE46" s="7"/>
      <c r="IF46" s="7"/>
      <c r="IG46" s="2" t="s">
        <v>146</v>
      </c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4"/>
      <c r="IN46" s="8"/>
      <c r="IO46" s="4"/>
      <c r="IP46" s="8"/>
      <c r="IQ46" s="7"/>
      <c r="IR46" s="7"/>
      <c r="IS46" s="2" t="s">
        <v>156</v>
      </c>
      <c r="IT46" s="2" t="s">
        <v>143</v>
      </c>
      <c r="IU46" s="2" t="s">
        <v>234</v>
      </c>
      <c r="IV46" s="2" t="s">
        <v>221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183</v>
      </c>
      <c r="JF46" s="2" t="s">
        <v>143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156</v>
      </c>
      <c r="JR46" s="2" t="s">
        <v>167</v>
      </c>
      <c r="JS46" s="2" t="s">
        <v>708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183</v>
      </c>
      <c r="KD46" s="2" t="s">
        <v>143</v>
      </c>
      <c r="KE46" s="2" t="s">
        <v>146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320</v>
      </c>
      <c r="KP46" s="2" t="s">
        <v>143</v>
      </c>
      <c r="KQ46" s="2" t="s">
        <v>513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183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183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167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183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183</v>
      </c>
      <c r="NJ46" s="2" t="s">
        <v>167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167</v>
      </c>
      <c r="NW46" s="2" t="s">
        <v>236</v>
      </c>
      <c r="NX46" s="2" t="s">
        <v>552</v>
      </c>
      <c r="NY46" s="2" t="s">
        <v>159</v>
      </c>
      <c r="NZ46" s="2" t="s">
        <v>146</v>
      </c>
      <c r="OA46" s="4"/>
      <c r="OB46" s="8"/>
      <c r="OC46" s="4"/>
      <c r="OD46" s="8"/>
      <c r="OE46" s="7"/>
      <c r="OF46" s="7"/>
      <c r="OG46" s="2" t="s">
        <v>183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232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156</v>
      </c>
      <c r="PF46" s="2" t="s">
        <v>167</v>
      </c>
      <c r="PG46" s="2" t="s">
        <v>501</v>
      </c>
      <c r="PH46" s="2" t="s">
        <v>146</v>
      </c>
      <c r="PI46" s="2" t="s">
        <v>159</v>
      </c>
      <c r="PJ46" s="2" t="s">
        <v>146</v>
      </c>
      <c r="PK46" s="4">
        <v>87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>
        <v>160</v>
      </c>
      <c r="QA46" s="4"/>
    </row>
    <row r="47">
      <c r="A47" s="2" t="s">
        <v>709</v>
      </c>
      <c r="B47" s="2" t="s">
        <v>135</v>
      </c>
      <c r="C47" s="2" t="s">
        <v>136</v>
      </c>
      <c r="D47" s="2" t="s">
        <v>687</v>
      </c>
      <c r="E47" s="2" t="s">
        <v>688</v>
      </c>
      <c r="F47" s="2" t="s">
        <v>139</v>
      </c>
      <c r="G47" s="2" t="s">
        <v>139</v>
      </c>
      <c r="H47" s="2" t="s">
        <v>139</v>
      </c>
      <c r="I47" s="2" t="s">
        <v>689</v>
      </c>
      <c r="J47" s="2" t="s">
        <v>690</v>
      </c>
      <c r="K47" s="2" t="s">
        <v>142</v>
      </c>
      <c r="L47" s="3">
        <v>18</v>
      </c>
      <c r="M47" s="3">
        <v>18.9</v>
      </c>
      <c r="N47" s="3">
        <v>44.99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700</v>
      </c>
      <c r="T47" s="2" t="s">
        <v>148</v>
      </c>
      <c r="U47" s="2" t="s">
        <v>643</v>
      </c>
      <c r="V47" s="2" t="s">
        <v>150</v>
      </c>
      <c r="W47" s="2" t="s">
        <v>151</v>
      </c>
      <c r="X47" s="2" t="s">
        <v>710</v>
      </c>
      <c r="Y47" s="2" t="s">
        <v>153</v>
      </c>
      <c r="Z47" s="4">
        <v>215</v>
      </c>
      <c r="AA47" s="4">
        <f>=ROUNDDOWN(79.6296296296296,0)</f>
      </c>
      <c r="AB47" s="5">
        <v>2.7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2</v>
      </c>
      <c r="AS47" s="8">
        <v>37.8</v>
      </c>
      <c r="AT47" s="7">
        <v>-1</v>
      </c>
      <c r="AU47" s="7">
        <v>-1</v>
      </c>
      <c r="AV47" s="4"/>
      <c r="AW47" s="8"/>
      <c r="AX47" s="4">
        <v>2</v>
      </c>
      <c r="AY47" s="8">
        <v>37.8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2</v>
      </c>
      <c r="BR47" s="8">
        <v>37.8</v>
      </c>
      <c r="BS47" s="7">
        <v>-1</v>
      </c>
      <c r="BT47" s="7">
        <v>-1</v>
      </c>
      <c r="BU47" s="2" t="s">
        <v>156</v>
      </c>
      <c r="BV47" s="2" t="s">
        <v>143</v>
      </c>
      <c r="BW47" s="2" t="s">
        <v>157</v>
      </c>
      <c r="BX47" s="2" t="s">
        <v>161</v>
      </c>
      <c r="BY47" s="2" t="s">
        <v>159</v>
      </c>
      <c r="BZ47" s="2" t="s">
        <v>146</v>
      </c>
      <c r="CA47" s="4"/>
      <c r="CB47" s="8"/>
      <c r="CC47" s="4"/>
      <c r="CD47" s="8"/>
      <c r="CE47" s="7"/>
      <c r="CF47" s="7"/>
      <c r="CG47" s="2" t="s">
        <v>156</v>
      </c>
      <c r="CH47" s="2" t="s">
        <v>143</v>
      </c>
      <c r="CI47" s="2" t="s">
        <v>160</v>
      </c>
      <c r="CJ47" s="2" t="s">
        <v>711</v>
      </c>
      <c r="CK47" s="2" t="s">
        <v>159</v>
      </c>
      <c r="CL47" s="2" t="s">
        <v>146</v>
      </c>
      <c r="CM47" s="4"/>
      <c r="CN47" s="8"/>
      <c r="CO47" s="4"/>
      <c r="CP47" s="8"/>
      <c r="CQ47" s="7"/>
      <c r="CR47" s="7"/>
      <c r="CS47" s="2" t="s">
        <v>156</v>
      </c>
      <c r="CT47" s="2" t="s">
        <v>143</v>
      </c>
      <c r="CU47" s="2" t="s">
        <v>157</v>
      </c>
      <c r="CV47" s="2" t="s">
        <v>519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157</v>
      </c>
      <c r="DH47" s="2" t="s">
        <v>712</v>
      </c>
      <c r="DI47" s="2" t="s">
        <v>159</v>
      </c>
      <c r="DJ47" s="2" t="s">
        <v>146</v>
      </c>
      <c r="DK47" s="4"/>
      <c r="DL47" s="8"/>
      <c r="DM47" s="4"/>
      <c r="DN47" s="8"/>
      <c r="DO47" s="7"/>
      <c r="DP47" s="7"/>
      <c r="DQ47" s="2" t="s">
        <v>156</v>
      </c>
      <c r="DR47" s="2" t="s">
        <v>143</v>
      </c>
      <c r="DS47" s="2" t="s">
        <v>703</v>
      </c>
      <c r="DT47" s="2" t="s">
        <v>713</v>
      </c>
      <c r="DU47" s="2" t="s">
        <v>159</v>
      </c>
      <c r="DV47" s="2" t="s">
        <v>146</v>
      </c>
      <c r="DW47" s="4"/>
      <c r="DX47" s="8"/>
      <c r="DY47" s="4"/>
      <c r="DZ47" s="8"/>
      <c r="EA47" s="7"/>
      <c r="EB47" s="7"/>
      <c r="EC47" s="2" t="s">
        <v>156</v>
      </c>
      <c r="ED47" s="2" t="s">
        <v>143</v>
      </c>
      <c r="EE47" s="2" t="s">
        <v>146</v>
      </c>
      <c r="EF47" s="2" t="s">
        <v>485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156</v>
      </c>
      <c r="EP47" s="2" t="s">
        <v>143</v>
      </c>
      <c r="EQ47" s="2" t="s">
        <v>169</v>
      </c>
      <c r="ER47" s="2" t="s">
        <v>265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171</v>
      </c>
      <c r="FD47" s="2" t="s">
        <v>175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156</v>
      </c>
      <c r="FN47" s="2" t="s">
        <v>143</v>
      </c>
      <c r="FO47" s="2" t="s">
        <v>173</v>
      </c>
      <c r="FP47" s="2" t="s">
        <v>146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156</v>
      </c>
      <c r="FZ47" s="2" t="s">
        <v>143</v>
      </c>
      <c r="GA47" s="2" t="s">
        <v>207</v>
      </c>
      <c r="GB47" s="2" t="s">
        <v>714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232</v>
      </c>
      <c r="GL47" s="2" t="s">
        <v>143</v>
      </c>
      <c r="GM47" s="2" t="s">
        <v>146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232</v>
      </c>
      <c r="GX47" s="2" t="s">
        <v>143</v>
      </c>
      <c r="GY47" s="2" t="s">
        <v>146</v>
      </c>
      <c r="GZ47" s="2" t="s">
        <v>146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156</v>
      </c>
      <c r="HV47" s="2" t="s">
        <v>143</v>
      </c>
      <c r="HW47" s="2" t="s">
        <v>146</v>
      </c>
      <c r="HX47" s="2" t="s">
        <v>715</v>
      </c>
      <c r="HY47" s="2" t="s">
        <v>159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156</v>
      </c>
      <c r="IT47" s="2" t="s">
        <v>143</v>
      </c>
      <c r="IU47" s="2" t="s">
        <v>234</v>
      </c>
      <c r="IV47" s="2" t="s">
        <v>262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183</v>
      </c>
      <c r="JF47" s="2" t="s">
        <v>143</v>
      </c>
      <c r="JG47" s="2" t="s">
        <v>146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156</v>
      </c>
      <c r="JR47" s="2" t="s">
        <v>167</v>
      </c>
      <c r="JS47" s="2" t="s">
        <v>175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183</v>
      </c>
      <c r="KD47" s="2" t="s">
        <v>143</v>
      </c>
      <c r="KE47" s="2" t="s">
        <v>146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320</v>
      </c>
      <c r="KP47" s="2" t="s">
        <v>143</v>
      </c>
      <c r="KQ47" s="2" t="s">
        <v>513</v>
      </c>
      <c r="KR47" s="2" t="s">
        <v>146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183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183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167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183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183</v>
      </c>
      <c r="NJ47" s="2" t="s">
        <v>167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167</v>
      </c>
      <c r="NW47" s="2" t="s">
        <v>290</v>
      </c>
      <c r="NX47" s="2" t="s">
        <v>489</v>
      </c>
      <c r="NY47" s="2" t="s">
        <v>159</v>
      </c>
      <c r="NZ47" s="2" t="s">
        <v>146</v>
      </c>
      <c r="OA47" s="4"/>
      <c r="OB47" s="8"/>
      <c r="OC47" s="4"/>
      <c r="OD47" s="8"/>
      <c r="OE47" s="7"/>
      <c r="OF47" s="7"/>
      <c r="OG47" s="2" t="s">
        <v>183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232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183</v>
      </c>
      <c r="PF47" s="2" t="s">
        <v>167</v>
      </c>
      <c r="PG47" s="2" t="s">
        <v>146</v>
      </c>
      <c r="PH47" s="2" t="s">
        <v>146</v>
      </c>
      <c r="PI47" s="2" t="s">
        <v>159</v>
      </c>
      <c r="PJ47" s="2" t="s">
        <v>146</v>
      </c>
      <c r="PK47" s="4">
        <v>23</v>
      </c>
      <c r="PL47" s="4">
        <v>42</v>
      </c>
      <c r="PM47" s="4"/>
      <c r="PN47" s="4">
        <v>150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716</v>
      </c>
      <c r="B48" s="2" t="s">
        <v>135</v>
      </c>
      <c r="C48" s="2" t="s">
        <v>136</v>
      </c>
      <c r="D48" s="2" t="s">
        <v>687</v>
      </c>
      <c r="E48" s="2" t="s">
        <v>688</v>
      </c>
      <c r="F48" s="2" t="s">
        <v>293</v>
      </c>
      <c r="G48" s="2" t="s">
        <v>146</v>
      </c>
      <c r="H48" s="2" t="s">
        <v>146</v>
      </c>
      <c r="I48" s="2" t="s">
        <v>717</v>
      </c>
      <c r="J48" s="2" t="s">
        <v>718</v>
      </c>
      <c r="K48" s="2" t="s">
        <v>719</v>
      </c>
      <c r="L48" s="3">
        <v>27.5</v>
      </c>
      <c r="M48" s="3">
        <v>28.87</v>
      </c>
      <c r="N48" s="3">
        <v>54.99</v>
      </c>
      <c r="O48" s="2" t="s">
        <v>143</v>
      </c>
      <c r="P48" s="2" t="s">
        <v>431</v>
      </c>
      <c r="Q48" s="2" t="s">
        <v>145</v>
      </c>
      <c r="R48" s="2" t="s">
        <v>146</v>
      </c>
      <c r="S48" s="2" t="s">
        <v>720</v>
      </c>
      <c r="T48" s="2" t="s">
        <v>146</v>
      </c>
      <c r="U48" s="2" t="s">
        <v>146</v>
      </c>
      <c r="V48" s="2" t="s">
        <v>257</v>
      </c>
      <c r="W48" s="2" t="s">
        <v>152</v>
      </c>
      <c r="X48" s="2" t="s">
        <v>146</v>
      </c>
      <c r="Y48" s="2" t="s">
        <v>299</v>
      </c>
      <c r="Z48" s="4">
        <v>22</v>
      </c>
      <c r="AA48" s="4">
        <f>=ROUNDDOWN(8.46153846153846,0)</f>
      </c>
      <c r="AB48" s="5">
        <v>2.6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2</v>
      </c>
      <c r="AQ48" s="8">
        <v>27.84</v>
      </c>
      <c r="AR48" s="4">
        <v>8</v>
      </c>
      <c r="AS48" s="8">
        <v>200.28</v>
      </c>
      <c r="AT48" s="7">
        <v>-0.75</v>
      </c>
      <c r="AU48" s="7">
        <v>-0.861</v>
      </c>
      <c r="AV48" s="4">
        <v>2</v>
      </c>
      <c r="AW48" s="8">
        <v>27.84</v>
      </c>
      <c r="AX48" s="4">
        <v>8</v>
      </c>
      <c r="AY48" s="8">
        <v>200.28</v>
      </c>
      <c r="AZ48" s="7">
        <v>-0.75</v>
      </c>
      <c r="BA48" s="7">
        <v>-0.861</v>
      </c>
      <c r="BB48" s="7">
        <v>1</v>
      </c>
      <c r="BC48" s="4">
        <v>2</v>
      </c>
      <c r="BD48" s="8">
        <v>27.84</v>
      </c>
      <c r="BE48" s="4">
        <v>12</v>
      </c>
      <c r="BF48" s="8">
        <v>282.04</v>
      </c>
      <c r="BG48" s="7">
        <v>-0.8333</v>
      </c>
      <c r="BH48" s="7">
        <v>-0.9013</v>
      </c>
      <c r="BI48" s="7">
        <v>1</v>
      </c>
      <c r="BJ48" s="4">
        <v>2</v>
      </c>
      <c r="BK48" s="8">
        <v>27.84</v>
      </c>
      <c r="BL48" s="2" t="s">
        <v>721</v>
      </c>
      <c r="BM48" s="7">
        <v>1</v>
      </c>
      <c r="BN48" s="7">
        <v>1</v>
      </c>
      <c r="BO48" s="4"/>
      <c r="BP48" s="8"/>
      <c r="BQ48" s="4">
        <v>4</v>
      </c>
      <c r="BR48" s="8">
        <v>103.4</v>
      </c>
      <c r="BS48" s="7">
        <v>-1</v>
      </c>
      <c r="BT48" s="7">
        <v>-1</v>
      </c>
      <c r="BU48" s="2" t="s">
        <v>156</v>
      </c>
      <c r="BV48" s="2" t="s">
        <v>143</v>
      </c>
      <c r="BW48" s="2" t="s">
        <v>301</v>
      </c>
      <c r="BX48" s="2" t="s">
        <v>302</v>
      </c>
      <c r="BY48" s="2" t="s">
        <v>159</v>
      </c>
      <c r="BZ48" s="2" t="s">
        <v>146</v>
      </c>
      <c r="CA48" s="4"/>
      <c r="CB48" s="8"/>
      <c r="CC48" s="4"/>
      <c r="CD48" s="8"/>
      <c r="CE48" s="7"/>
      <c r="CF48" s="7"/>
      <c r="CG48" s="2" t="s">
        <v>156</v>
      </c>
      <c r="CH48" s="2" t="s">
        <v>143</v>
      </c>
      <c r="CI48" s="2" t="s">
        <v>303</v>
      </c>
      <c r="CJ48" s="2" t="s">
        <v>304</v>
      </c>
      <c r="CK48" s="2" t="s">
        <v>159</v>
      </c>
      <c r="CL48" s="2" t="s">
        <v>146</v>
      </c>
      <c r="CM48" s="4">
        <v>2</v>
      </c>
      <c r="CN48" s="8">
        <v>27.84</v>
      </c>
      <c r="CO48" s="4"/>
      <c r="CP48" s="8"/>
      <c r="CQ48" s="7"/>
      <c r="CR48" s="7"/>
      <c r="CS48" s="2" t="s">
        <v>156</v>
      </c>
      <c r="CT48" s="2" t="s">
        <v>143</v>
      </c>
      <c r="CU48" s="2" t="s">
        <v>301</v>
      </c>
      <c r="CV48" s="2" t="s">
        <v>330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306</v>
      </c>
      <c r="DH48" s="2" t="s">
        <v>722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167</v>
      </c>
      <c r="DS48" s="2" t="s">
        <v>723</v>
      </c>
      <c r="DT48" s="2" t="s">
        <v>724</v>
      </c>
      <c r="DU48" s="2" t="s">
        <v>159</v>
      </c>
      <c r="DV48" s="2" t="s">
        <v>146</v>
      </c>
      <c r="DW48" s="4"/>
      <c r="DX48" s="8"/>
      <c r="DY48" s="4">
        <v>3</v>
      </c>
      <c r="DZ48" s="8">
        <v>68.01</v>
      </c>
      <c r="EA48" s="7">
        <v>-1</v>
      </c>
      <c r="EB48" s="7">
        <v>-1</v>
      </c>
      <c r="EC48" s="2" t="s">
        <v>156</v>
      </c>
      <c r="ED48" s="2" t="s">
        <v>143</v>
      </c>
      <c r="EE48" s="2" t="s">
        <v>146</v>
      </c>
      <c r="EF48" s="2" t="s">
        <v>725</v>
      </c>
      <c r="EG48" s="2" t="s">
        <v>159</v>
      </c>
      <c r="EH48" s="2" t="s">
        <v>146</v>
      </c>
      <c r="EI48" s="4"/>
      <c r="EJ48" s="8"/>
      <c r="EK48" s="4">
        <v>1</v>
      </c>
      <c r="EL48" s="8">
        <v>28.87</v>
      </c>
      <c r="EM48" s="7">
        <v>-1</v>
      </c>
      <c r="EN48" s="7">
        <v>-1</v>
      </c>
      <c r="EO48" s="2" t="s">
        <v>156</v>
      </c>
      <c r="EP48" s="2" t="s">
        <v>143</v>
      </c>
      <c r="EQ48" s="2" t="s">
        <v>301</v>
      </c>
      <c r="ER48" s="2" t="s">
        <v>311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171</v>
      </c>
      <c r="FD48" s="2" t="s">
        <v>726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232</v>
      </c>
      <c r="FN48" s="2" t="s">
        <v>143</v>
      </c>
      <c r="FO48" s="2" t="s">
        <v>146</v>
      </c>
      <c r="FP48" s="2" t="s">
        <v>146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156</v>
      </c>
      <c r="FZ48" s="2" t="s">
        <v>143</v>
      </c>
      <c r="GA48" s="2" t="s">
        <v>313</v>
      </c>
      <c r="GB48" s="2" t="s">
        <v>314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185</v>
      </c>
      <c r="GL48" s="2" t="s">
        <v>143</v>
      </c>
      <c r="GM48" s="2" t="s">
        <v>146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232</v>
      </c>
      <c r="GX48" s="2" t="s">
        <v>143</v>
      </c>
      <c r="GY48" s="2" t="s">
        <v>315</v>
      </c>
      <c r="GZ48" s="2" t="s">
        <v>146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316</v>
      </c>
      <c r="HV48" s="2" t="s">
        <v>143</v>
      </c>
      <c r="HW48" s="2" t="s">
        <v>146</v>
      </c>
      <c r="HX48" s="2" t="s">
        <v>146</v>
      </c>
      <c r="HY48" s="2" t="s">
        <v>159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156</v>
      </c>
      <c r="IT48" s="2" t="s">
        <v>143</v>
      </c>
      <c r="IU48" s="2" t="s">
        <v>301</v>
      </c>
      <c r="IV48" s="2" t="s">
        <v>330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183</v>
      </c>
      <c r="JF48" s="2" t="s">
        <v>143</v>
      </c>
      <c r="JG48" s="2" t="s">
        <v>146</v>
      </c>
      <c r="JH48" s="2" t="s">
        <v>146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156</v>
      </c>
      <c r="JR48" s="2" t="s">
        <v>167</v>
      </c>
      <c r="JS48" s="2" t="s">
        <v>318</v>
      </c>
      <c r="JT48" s="2" t="s">
        <v>668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183</v>
      </c>
      <c r="KD48" s="2" t="s">
        <v>143</v>
      </c>
      <c r="KE48" s="2" t="s">
        <v>146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320</v>
      </c>
      <c r="KP48" s="2" t="s">
        <v>143</v>
      </c>
      <c r="KQ48" s="2" t="s">
        <v>243</v>
      </c>
      <c r="KR48" s="2" t="s">
        <v>551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183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183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232</v>
      </c>
      <c r="LZ48" s="2" t="s">
        <v>167</v>
      </c>
      <c r="MA48" s="2" t="s">
        <v>146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183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183</v>
      </c>
      <c r="NJ48" s="2" t="s">
        <v>167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167</v>
      </c>
      <c r="NW48" s="2" t="s">
        <v>727</v>
      </c>
      <c r="NX48" s="2" t="s">
        <v>728</v>
      </c>
      <c r="NY48" s="2" t="s">
        <v>159</v>
      </c>
      <c r="NZ48" s="2" t="s">
        <v>146</v>
      </c>
      <c r="OA48" s="4"/>
      <c r="OB48" s="8"/>
      <c r="OC48" s="4"/>
      <c r="OD48" s="8"/>
      <c r="OE48" s="7"/>
      <c r="OF48" s="7"/>
      <c r="OG48" s="2" t="s">
        <v>183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232</v>
      </c>
      <c r="OT48" s="2" t="s">
        <v>143</v>
      </c>
      <c r="OU48" s="2" t="s">
        <v>146</v>
      </c>
      <c r="OV48" s="2" t="s">
        <v>146</v>
      </c>
      <c r="OW48" s="2" t="s">
        <v>159</v>
      </c>
      <c r="OX48" s="2" t="s">
        <v>146</v>
      </c>
      <c r="OY48" s="4"/>
      <c r="OZ48" s="8"/>
      <c r="PA48" s="4"/>
      <c r="PB48" s="8"/>
      <c r="PC48" s="7"/>
      <c r="PD48" s="7"/>
      <c r="PE48" s="2" t="s">
        <v>156</v>
      </c>
      <c r="PF48" s="2" t="s">
        <v>167</v>
      </c>
      <c r="PG48" s="2" t="s">
        <v>191</v>
      </c>
      <c r="PH48" s="2" t="s">
        <v>291</v>
      </c>
      <c r="PI48" s="2" t="s">
        <v>159</v>
      </c>
      <c r="PJ48" s="2" t="s">
        <v>146</v>
      </c>
      <c r="PK48" s="4">
        <v>22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729</v>
      </c>
      <c r="B49" s="2" t="s">
        <v>135</v>
      </c>
      <c r="C49" s="2" t="s">
        <v>136</v>
      </c>
      <c r="D49" s="2" t="s">
        <v>687</v>
      </c>
      <c r="E49" s="2" t="s">
        <v>688</v>
      </c>
      <c r="F49" s="2" t="s">
        <v>293</v>
      </c>
      <c r="G49" s="2" t="s">
        <v>146</v>
      </c>
      <c r="H49" s="2" t="s">
        <v>146</v>
      </c>
      <c r="I49" s="2" t="s">
        <v>730</v>
      </c>
      <c r="J49" s="2" t="s">
        <v>731</v>
      </c>
      <c r="K49" s="2" t="s">
        <v>215</v>
      </c>
      <c r="L49" s="3">
        <v>19.8</v>
      </c>
      <c r="M49" s="3">
        <v>20.79</v>
      </c>
      <c r="N49" s="3">
        <v>44.99</v>
      </c>
      <c r="O49" s="2" t="s">
        <v>430</v>
      </c>
      <c r="P49" s="2" t="s">
        <v>431</v>
      </c>
      <c r="Q49" s="2" t="s">
        <v>145</v>
      </c>
      <c r="R49" s="2" t="s">
        <v>146</v>
      </c>
      <c r="S49" s="2" t="s">
        <v>732</v>
      </c>
      <c r="T49" s="2" t="s">
        <v>146</v>
      </c>
      <c r="U49" s="2" t="s">
        <v>643</v>
      </c>
      <c r="V49" s="2" t="s">
        <v>624</v>
      </c>
      <c r="W49" s="2" t="s">
        <v>733</v>
      </c>
      <c r="X49" s="2" t="s">
        <v>146</v>
      </c>
      <c r="Y49" s="2" t="s">
        <v>299</v>
      </c>
      <c r="Z49" s="4"/>
      <c r="AA49" s="4">
        <f>=ROUNDDOWN({0},0)</f>
      </c>
      <c r="AB49" s="5">
        <v>0.6</v>
      </c>
      <c r="AC49" s="2" t="s">
        <v>146</v>
      </c>
      <c r="AD49" s="4"/>
      <c r="AE49" s="4"/>
      <c r="AF49" s="6">
        <v>68</v>
      </c>
      <c r="AG49" s="6"/>
      <c r="AH49" s="7">
        <v>0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3</v>
      </c>
      <c r="AS49" s="8">
        <v>60.61</v>
      </c>
      <c r="AT49" s="7">
        <v>-1</v>
      </c>
      <c r="AU49" s="7">
        <v>-1</v>
      </c>
      <c r="AV49" s="4"/>
      <c r="AW49" s="8"/>
      <c r="AX49" s="4">
        <v>3</v>
      </c>
      <c r="AY49" s="8">
        <v>60.61</v>
      </c>
      <c r="AZ49" s="7">
        <v>-1</v>
      </c>
      <c r="BA49" s="7">
        <v>-1</v>
      </c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434</v>
      </c>
      <c r="BM49" s="7"/>
      <c r="BN49" s="7"/>
      <c r="BO49" s="4"/>
      <c r="BP49" s="8"/>
      <c r="BQ49" s="4">
        <v>2</v>
      </c>
      <c r="BR49" s="8">
        <v>39.6</v>
      </c>
      <c r="BS49" s="7">
        <v>-1</v>
      </c>
      <c r="BT49" s="7">
        <v>-1</v>
      </c>
      <c r="BU49" s="2" t="s">
        <v>156</v>
      </c>
      <c r="BV49" s="2" t="s">
        <v>167</v>
      </c>
      <c r="BW49" s="2" t="s">
        <v>301</v>
      </c>
      <c r="BX49" s="2" t="s">
        <v>302</v>
      </c>
      <c r="BY49" s="2" t="s">
        <v>436</v>
      </c>
      <c r="BZ49" s="2" t="s">
        <v>146</v>
      </c>
      <c r="CA49" s="4"/>
      <c r="CB49" s="8"/>
      <c r="CC49" s="4">
        <v>1</v>
      </c>
      <c r="CD49" s="8">
        <v>21.01</v>
      </c>
      <c r="CE49" s="7">
        <v>-1</v>
      </c>
      <c r="CF49" s="7">
        <v>-1</v>
      </c>
      <c r="CG49" s="2" t="s">
        <v>156</v>
      </c>
      <c r="CH49" s="2" t="s">
        <v>167</v>
      </c>
      <c r="CI49" s="2" t="s">
        <v>303</v>
      </c>
      <c r="CJ49" s="2" t="s">
        <v>304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167</v>
      </c>
      <c r="CU49" s="2" t="s">
        <v>301</v>
      </c>
      <c r="CV49" s="2" t="s">
        <v>330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167</v>
      </c>
      <c r="DG49" s="2" t="s">
        <v>306</v>
      </c>
      <c r="DH49" s="2" t="s">
        <v>544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190</v>
      </c>
      <c r="DR49" s="2" t="s">
        <v>167</v>
      </c>
      <c r="DS49" s="2" t="s">
        <v>723</v>
      </c>
      <c r="DT49" s="2" t="s">
        <v>668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167</v>
      </c>
      <c r="EE49" s="2" t="s">
        <v>146</v>
      </c>
      <c r="EF49" s="2" t="s">
        <v>734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156</v>
      </c>
      <c r="EP49" s="2" t="s">
        <v>167</v>
      </c>
      <c r="EQ49" s="2" t="s">
        <v>301</v>
      </c>
      <c r="ER49" s="2" t="s">
        <v>334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167</v>
      </c>
      <c r="FC49" s="2" t="s">
        <v>171</v>
      </c>
      <c r="FD49" s="2" t="s">
        <v>372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232</v>
      </c>
      <c r="FN49" s="2" t="s">
        <v>167</v>
      </c>
      <c r="FO49" s="2" t="s">
        <v>146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156</v>
      </c>
      <c r="FZ49" s="2" t="s">
        <v>167</v>
      </c>
      <c r="GA49" s="2" t="s">
        <v>313</v>
      </c>
      <c r="GB49" s="2" t="s">
        <v>314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185</v>
      </c>
      <c r="GL49" s="2" t="s">
        <v>167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232</v>
      </c>
      <c r="GX49" s="2" t="s">
        <v>167</v>
      </c>
      <c r="GY49" s="2" t="s">
        <v>315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316</v>
      </c>
      <c r="HV49" s="2" t="s">
        <v>167</v>
      </c>
      <c r="HW49" s="2" t="s">
        <v>146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146</v>
      </c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4"/>
      <c r="IN49" s="8"/>
      <c r="IO49" s="4"/>
      <c r="IP49" s="8"/>
      <c r="IQ49" s="7"/>
      <c r="IR49" s="7"/>
      <c r="IS49" s="2" t="s">
        <v>156</v>
      </c>
      <c r="IT49" s="2" t="s">
        <v>167</v>
      </c>
      <c r="IU49" s="2" t="s">
        <v>301</v>
      </c>
      <c r="IV49" s="2" t="s">
        <v>330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183</v>
      </c>
      <c r="JF49" s="2" t="s">
        <v>167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156</v>
      </c>
      <c r="JR49" s="2" t="s">
        <v>167</v>
      </c>
      <c r="JS49" s="2" t="s">
        <v>318</v>
      </c>
      <c r="JT49" s="2" t="s">
        <v>668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183</v>
      </c>
      <c r="KD49" s="2" t="s">
        <v>167</v>
      </c>
      <c r="KE49" s="2" t="s">
        <v>146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156</v>
      </c>
      <c r="KP49" s="2" t="s">
        <v>167</v>
      </c>
      <c r="KQ49" s="2" t="s">
        <v>735</v>
      </c>
      <c r="KR49" s="2" t="s">
        <v>551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183</v>
      </c>
      <c r="LB49" s="2" t="s">
        <v>167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183</v>
      </c>
      <c r="LN49" s="2" t="s">
        <v>167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232</v>
      </c>
      <c r="LZ49" s="2" t="s">
        <v>167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183</v>
      </c>
      <c r="MX49" s="2" t="s">
        <v>167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183</v>
      </c>
      <c r="NJ49" s="2" t="s">
        <v>167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156</v>
      </c>
      <c r="NV49" s="2" t="s">
        <v>167</v>
      </c>
      <c r="NW49" s="2" t="s">
        <v>290</v>
      </c>
      <c r="NX49" s="2" t="s">
        <v>465</v>
      </c>
      <c r="NY49" s="2" t="s">
        <v>159</v>
      </c>
      <c r="NZ49" s="2" t="s">
        <v>146</v>
      </c>
      <c r="OA49" s="4"/>
      <c r="OB49" s="8"/>
      <c r="OC49" s="4"/>
      <c r="OD49" s="8"/>
      <c r="OE49" s="7"/>
      <c r="OF49" s="7"/>
      <c r="OG49" s="2" t="s">
        <v>183</v>
      </c>
      <c r="OH49" s="2" t="s">
        <v>167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232</v>
      </c>
      <c r="OT49" s="2" t="s">
        <v>167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156</v>
      </c>
      <c r="PF49" s="2" t="s">
        <v>167</v>
      </c>
      <c r="PG49" s="2" t="s">
        <v>191</v>
      </c>
      <c r="PH49" s="2" t="s">
        <v>146</v>
      </c>
      <c r="PI49" s="2" t="s">
        <v>159</v>
      </c>
      <c r="PJ49" s="2" t="s">
        <v>146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736</v>
      </c>
      <c r="B50" s="2" t="s">
        <v>135</v>
      </c>
      <c r="C50" s="2" t="s">
        <v>136</v>
      </c>
      <c r="D50" s="2" t="s">
        <v>687</v>
      </c>
      <c r="E50" s="2" t="s">
        <v>688</v>
      </c>
      <c r="F50" s="2" t="s">
        <v>293</v>
      </c>
      <c r="G50" s="2" t="s">
        <v>146</v>
      </c>
      <c r="H50" s="2" t="s">
        <v>146</v>
      </c>
      <c r="I50" s="2" t="s">
        <v>717</v>
      </c>
      <c r="J50" s="2" t="s">
        <v>737</v>
      </c>
      <c r="K50" s="2" t="s">
        <v>296</v>
      </c>
      <c r="L50" s="3">
        <v>22.5</v>
      </c>
      <c r="M50" s="3">
        <v>23.62</v>
      </c>
      <c r="N50" s="3">
        <v>44.99</v>
      </c>
      <c r="O50" s="2" t="s">
        <v>430</v>
      </c>
      <c r="P50" s="2" t="s">
        <v>431</v>
      </c>
      <c r="Q50" s="2" t="s">
        <v>145</v>
      </c>
      <c r="R50" s="2" t="s">
        <v>146</v>
      </c>
      <c r="S50" s="2" t="s">
        <v>738</v>
      </c>
      <c r="T50" s="2" t="s">
        <v>146</v>
      </c>
      <c r="U50" s="2" t="s">
        <v>146</v>
      </c>
      <c r="V50" s="2" t="s">
        <v>624</v>
      </c>
      <c r="W50" s="2" t="s">
        <v>739</v>
      </c>
      <c r="X50" s="2" t="s">
        <v>410</v>
      </c>
      <c r="Y50" s="2" t="s">
        <v>299</v>
      </c>
      <c r="Z50" s="4"/>
      <c r="AA50" s="4">
        <f>=ROUNDDOWN({0},0)</f>
      </c>
      <c r="AB50" s="5">
        <v>0.5</v>
      </c>
      <c r="AC50" s="2" t="s">
        <v>146</v>
      </c>
      <c r="AD50" s="4"/>
      <c r="AE50" s="4"/>
      <c r="AF50" s="6">
        <v>68</v>
      </c>
      <c r="AG50" s="6"/>
      <c r="AH50" s="7">
        <v>0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1</v>
      </c>
      <c r="AS50" s="8">
        <v>21.15</v>
      </c>
      <c r="AT50" s="7">
        <v>-1</v>
      </c>
      <c r="AU50" s="7">
        <v>-1</v>
      </c>
      <c r="AV50" s="4"/>
      <c r="AW50" s="8"/>
      <c r="AX50" s="4">
        <v>1</v>
      </c>
      <c r="AY50" s="8">
        <v>21.15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21.15</v>
      </c>
      <c r="BS50" s="7">
        <v>-1</v>
      </c>
      <c r="BT50" s="7">
        <v>-1</v>
      </c>
      <c r="BU50" s="2" t="s">
        <v>156</v>
      </c>
      <c r="BV50" s="2" t="s">
        <v>167</v>
      </c>
      <c r="BW50" s="2" t="s">
        <v>301</v>
      </c>
      <c r="BX50" s="2" t="s">
        <v>548</v>
      </c>
      <c r="BY50" s="2" t="s">
        <v>436</v>
      </c>
      <c r="BZ50" s="2" t="s">
        <v>146</v>
      </c>
      <c r="CA50" s="4"/>
      <c r="CB50" s="8"/>
      <c r="CC50" s="4"/>
      <c r="CD50" s="8"/>
      <c r="CE50" s="7"/>
      <c r="CF50" s="7"/>
      <c r="CG50" s="2" t="s">
        <v>156</v>
      </c>
      <c r="CH50" s="2" t="s">
        <v>167</v>
      </c>
      <c r="CI50" s="2" t="s">
        <v>303</v>
      </c>
      <c r="CJ50" s="2" t="s">
        <v>304</v>
      </c>
      <c r="CK50" s="2" t="s">
        <v>159</v>
      </c>
      <c r="CL50" s="2" t="s">
        <v>146</v>
      </c>
      <c r="CM50" s="4"/>
      <c r="CN50" s="8"/>
      <c r="CO50" s="4"/>
      <c r="CP50" s="8"/>
      <c r="CQ50" s="7"/>
      <c r="CR50" s="7"/>
      <c r="CS50" s="2" t="s">
        <v>156</v>
      </c>
      <c r="CT50" s="2" t="s">
        <v>167</v>
      </c>
      <c r="CU50" s="2" t="s">
        <v>301</v>
      </c>
      <c r="CV50" s="2" t="s">
        <v>740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167</v>
      </c>
      <c r="DG50" s="2" t="s">
        <v>306</v>
      </c>
      <c r="DH50" s="2" t="s">
        <v>722</v>
      </c>
      <c r="DI50" s="2" t="s">
        <v>159</v>
      </c>
      <c r="DJ50" s="2" t="s">
        <v>146</v>
      </c>
      <c r="DK50" s="4"/>
      <c r="DL50" s="8"/>
      <c r="DM50" s="4"/>
      <c r="DN50" s="8"/>
      <c r="DO50" s="7"/>
      <c r="DP50" s="7"/>
      <c r="DQ50" s="2" t="s">
        <v>156</v>
      </c>
      <c r="DR50" s="2" t="s">
        <v>167</v>
      </c>
      <c r="DS50" s="2" t="s">
        <v>723</v>
      </c>
      <c r="DT50" s="2" t="s">
        <v>741</v>
      </c>
      <c r="DU50" s="2" t="s">
        <v>159</v>
      </c>
      <c r="DV50" s="2" t="s">
        <v>146</v>
      </c>
      <c r="DW50" s="4"/>
      <c r="DX50" s="8"/>
      <c r="DY50" s="4"/>
      <c r="DZ50" s="8"/>
      <c r="EA50" s="7"/>
      <c r="EB50" s="7"/>
      <c r="EC50" s="2" t="s">
        <v>156</v>
      </c>
      <c r="ED50" s="2" t="s">
        <v>167</v>
      </c>
      <c r="EE50" s="2" t="s">
        <v>146</v>
      </c>
      <c r="EF50" s="2" t="s">
        <v>742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156</v>
      </c>
      <c r="EP50" s="2" t="s">
        <v>167</v>
      </c>
      <c r="EQ50" s="2" t="s">
        <v>301</v>
      </c>
      <c r="ER50" s="2" t="s">
        <v>311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156</v>
      </c>
      <c r="FB50" s="2" t="s">
        <v>167</v>
      </c>
      <c r="FC50" s="2" t="s">
        <v>171</v>
      </c>
      <c r="FD50" s="2" t="s">
        <v>726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232</v>
      </c>
      <c r="FN50" s="2" t="s">
        <v>167</v>
      </c>
      <c r="FO50" s="2" t="s">
        <v>146</v>
      </c>
      <c r="FP50" s="2" t="s">
        <v>146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156</v>
      </c>
      <c r="FZ50" s="2" t="s">
        <v>167</v>
      </c>
      <c r="GA50" s="2" t="s">
        <v>313</v>
      </c>
      <c r="GB50" s="2" t="s">
        <v>314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232</v>
      </c>
      <c r="GL50" s="2" t="s">
        <v>167</v>
      </c>
      <c r="GM50" s="2" t="s">
        <v>146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232</v>
      </c>
      <c r="GX50" s="2" t="s">
        <v>167</v>
      </c>
      <c r="GY50" s="2" t="s">
        <v>315</v>
      </c>
      <c r="GZ50" s="2" t="s">
        <v>146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316</v>
      </c>
      <c r="HV50" s="2" t="s">
        <v>167</v>
      </c>
      <c r="HW50" s="2" t="s">
        <v>146</v>
      </c>
      <c r="HX50" s="2" t="s">
        <v>146</v>
      </c>
      <c r="HY50" s="2" t="s">
        <v>159</v>
      </c>
      <c r="HZ50" s="2" t="s">
        <v>146</v>
      </c>
      <c r="IA50" s="4"/>
      <c r="IB50" s="8"/>
      <c r="IC50" s="4"/>
      <c r="ID50" s="8"/>
      <c r="IE50" s="7"/>
      <c r="IF50" s="7"/>
      <c r="IG50" s="2" t="s">
        <v>146</v>
      </c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4"/>
      <c r="IN50" s="8"/>
      <c r="IO50" s="4"/>
      <c r="IP50" s="8"/>
      <c r="IQ50" s="7"/>
      <c r="IR50" s="7"/>
      <c r="IS50" s="2" t="s">
        <v>156</v>
      </c>
      <c r="IT50" s="2" t="s">
        <v>167</v>
      </c>
      <c r="IU50" s="2" t="s">
        <v>301</v>
      </c>
      <c r="IV50" s="2" t="s">
        <v>317</v>
      </c>
      <c r="IW50" s="2" t="s">
        <v>159</v>
      </c>
      <c r="IX50" s="2" t="s">
        <v>146</v>
      </c>
      <c r="IY50" s="4"/>
      <c r="IZ50" s="8"/>
      <c r="JA50" s="4"/>
      <c r="JB50" s="8"/>
      <c r="JC50" s="7"/>
      <c r="JD50" s="7"/>
      <c r="JE50" s="2" t="s">
        <v>183</v>
      </c>
      <c r="JF50" s="2" t="s">
        <v>167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156</v>
      </c>
      <c r="JR50" s="2" t="s">
        <v>167</v>
      </c>
      <c r="JS50" s="2" t="s">
        <v>318</v>
      </c>
      <c r="JT50" s="2" t="s">
        <v>668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183</v>
      </c>
      <c r="KD50" s="2" t="s">
        <v>167</v>
      </c>
      <c r="KE50" s="2" t="s">
        <v>146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320</v>
      </c>
      <c r="KP50" s="2" t="s">
        <v>167</v>
      </c>
      <c r="KQ50" s="2" t="s">
        <v>735</v>
      </c>
      <c r="KR50" s="2" t="s">
        <v>551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183</v>
      </c>
      <c r="LB50" s="2" t="s">
        <v>167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183</v>
      </c>
      <c r="LN50" s="2" t="s">
        <v>167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232</v>
      </c>
      <c r="LZ50" s="2" t="s">
        <v>167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146</v>
      </c>
      <c r="ML50" s="2" t="s">
        <v>146</v>
      </c>
      <c r="MM50" s="2" t="s">
        <v>146</v>
      </c>
      <c r="MN50" s="2" t="s">
        <v>146</v>
      </c>
      <c r="MO50" s="2" t="s">
        <v>146</v>
      </c>
      <c r="MP50" s="2" t="s">
        <v>146</v>
      </c>
      <c r="MQ50" s="4"/>
      <c r="MR50" s="8"/>
      <c r="MS50" s="4"/>
      <c r="MT50" s="8"/>
      <c r="MU50" s="7"/>
      <c r="MV50" s="7"/>
      <c r="MW50" s="2" t="s">
        <v>183</v>
      </c>
      <c r="MX50" s="2" t="s">
        <v>167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183</v>
      </c>
      <c r="NJ50" s="2" t="s">
        <v>167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156</v>
      </c>
      <c r="NV50" s="2" t="s">
        <v>167</v>
      </c>
      <c r="NW50" s="2" t="s">
        <v>727</v>
      </c>
      <c r="NX50" s="2" t="s">
        <v>728</v>
      </c>
      <c r="NY50" s="2" t="s">
        <v>159</v>
      </c>
      <c r="NZ50" s="2" t="s">
        <v>146</v>
      </c>
      <c r="OA50" s="4"/>
      <c r="OB50" s="8"/>
      <c r="OC50" s="4"/>
      <c r="OD50" s="8"/>
      <c r="OE50" s="7"/>
      <c r="OF50" s="7"/>
      <c r="OG50" s="2" t="s">
        <v>183</v>
      </c>
      <c r="OH50" s="2" t="s">
        <v>167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232</v>
      </c>
      <c r="OT50" s="2" t="s">
        <v>167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156</v>
      </c>
      <c r="PF50" s="2" t="s">
        <v>167</v>
      </c>
      <c r="PG50" s="2" t="s">
        <v>191</v>
      </c>
      <c r="PH50" s="2" t="s">
        <v>146</v>
      </c>
      <c r="PI50" s="2" t="s">
        <v>159</v>
      </c>
      <c r="PJ50" s="2" t="s">
        <v>146</v>
      </c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743</v>
      </c>
      <c r="B51" s="2" t="s">
        <v>135</v>
      </c>
      <c r="C51" s="2" t="s">
        <v>136</v>
      </c>
      <c r="D51" s="2" t="s">
        <v>687</v>
      </c>
      <c r="E51" s="2" t="s">
        <v>744</v>
      </c>
      <c r="F51" s="2" t="s">
        <v>428</v>
      </c>
      <c r="G51" s="2" t="s">
        <v>428</v>
      </c>
      <c r="H51" s="2" t="s">
        <v>428</v>
      </c>
      <c r="I51" s="2" t="s">
        <v>745</v>
      </c>
      <c r="J51" s="2" t="s">
        <v>718</v>
      </c>
      <c r="K51" s="2" t="s">
        <v>215</v>
      </c>
      <c r="L51" s="3">
        <v>18</v>
      </c>
      <c r="M51" s="3">
        <v>18.9</v>
      </c>
      <c r="N51" s="3">
        <v>39.99</v>
      </c>
      <c r="O51" s="2" t="s">
        <v>430</v>
      </c>
      <c r="P51" s="2" t="s">
        <v>431</v>
      </c>
      <c r="Q51" s="2" t="s">
        <v>145</v>
      </c>
      <c r="R51" s="2" t="s">
        <v>146</v>
      </c>
      <c r="S51" s="2" t="s">
        <v>432</v>
      </c>
      <c r="T51" s="2" t="s">
        <v>146</v>
      </c>
      <c r="U51" s="2" t="s">
        <v>643</v>
      </c>
      <c r="V51" s="2" t="s">
        <v>150</v>
      </c>
      <c r="W51" s="2" t="s">
        <v>152</v>
      </c>
      <c r="X51" s="2" t="s">
        <v>746</v>
      </c>
      <c r="Y51" s="2" t="s">
        <v>600</v>
      </c>
      <c r="Z51" s="4">
        <v>25</v>
      </c>
      <c r="AA51" s="4">
        <f>=ROUNDDOWN({0},0)</f>
      </c>
      <c r="AB51" s="5"/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156</v>
      </c>
      <c r="BV51" s="2" t="s">
        <v>167</v>
      </c>
      <c r="BW51" s="2" t="s">
        <v>747</v>
      </c>
      <c r="BX51" s="2" t="s">
        <v>372</v>
      </c>
      <c r="BY51" s="2" t="s">
        <v>159</v>
      </c>
      <c r="BZ51" s="2" t="s">
        <v>146</v>
      </c>
      <c r="CA51" s="4"/>
      <c r="CB51" s="8"/>
      <c r="CC51" s="4"/>
      <c r="CD51" s="8"/>
      <c r="CE51" s="7"/>
      <c r="CF51" s="7"/>
      <c r="CG51" s="2" t="s">
        <v>156</v>
      </c>
      <c r="CH51" s="2" t="s">
        <v>143</v>
      </c>
      <c r="CI51" s="2" t="s">
        <v>360</v>
      </c>
      <c r="CJ51" s="2" t="s">
        <v>748</v>
      </c>
      <c r="CK51" s="2" t="s">
        <v>159</v>
      </c>
      <c r="CL51" s="2" t="s">
        <v>146</v>
      </c>
      <c r="CM51" s="4"/>
      <c r="CN51" s="8"/>
      <c r="CO51" s="4"/>
      <c r="CP51" s="8"/>
      <c r="CQ51" s="7"/>
      <c r="CR51" s="7"/>
      <c r="CS51" s="2" t="s">
        <v>156</v>
      </c>
      <c r="CT51" s="2" t="s">
        <v>143</v>
      </c>
      <c r="CU51" s="2" t="s">
        <v>602</v>
      </c>
      <c r="CV51" s="2" t="s">
        <v>146</v>
      </c>
      <c r="CW51" s="2" t="s">
        <v>159</v>
      </c>
      <c r="CX51" s="2" t="s">
        <v>146</v>
      </c>
      <c r="CY51" s="4"/>
      <c r="CZ51" s="8"/>
      <c r="DA51" s="4"/>
      <c r="DB51" s="8"/>
      <c r="DC51" s="7"/>
      <c r="DD51" s="7"/>
      <c r="DE51" s="2" t="s">
        <v>156</v>
      </c>
      <c r="DF51" s="2" t="s">
        <v>143</v>
      </c>
      <c r="DG51" s="2" t="s">
        <v>747</v>
      </c>
      <c r="DH51" s="2" t="s">
        <v>749</v>
      </c>
      <c r="DI51" s="2" t="s">
        <v>159</v>
      </c>
      <c r="DJ51" s="2" t="s">
        <v>146</v>
      </c>
      <c r="DK51" s="4"/>
      <c r="DL51" s="8"/>
      <c r="DM51" s="4"/>
      <c r="DN51" s="8"/>
      <c r="DO51" s="7"/>
      <c r="DP51" s="7"/>
      <c r="DQ51" s="2" t="s">
        <v>156</v>
      </c>
      <c r="DR51" s="2" t="s">
        <v>143</v>
      </c>
      <c r="DS51" s="2" t="s">
        <v>703</v>
      </c>
      <c r="DT51" s="2" t="s">
        <v>443</v>
      </c>
      <c r="DU51" s="2" t="s">
        <v>159</v>
      </c>
      <c r="DV51" s="2" t="s">
        <v>146</v>
      </c>
      <c r="DW51" s="4"/>
      <c r="DX51" s="8"/>
      <c r="DY51" s="4"/>
      <c r="DZ51" s="8"/>
      <c r="EA51" s="7"/>
      <c r="EB51" s="7"/>
      <c r="EC51" s="2" t="s">
        <v>185</v>
      </c>
      <c r="ED51" s="2" t="s">
        <v>143</v>
      </c>
      <c r="EE51" s="2" t="s">
        <v>146</v>
      </c>
      <c r="EF51" s="2" t="s">
        <v>146</v>
      </c>
      <c r="EG51" s="2" t="s">
        <v>159</v>
      </c>
      <c r="EH51" s="2" t="s">
        <v>146</v>
      </c>
      <c r="EI51" s="4"/>
      <c r="EJ51" s="8"/>
      <c r="EK51" s="4"/>
      <c r="EL51" s="8"/>
      <c r="EM51" s="7"/>
      <c r="EN51" s="7"/>
      <c r="EO51" s="2" t="s">
        <v>156</v>
      </c>
      <c r="EP51" s="2" t="s">
        <v>143</v>
      </c>
      <c r="EQ51" s="2" t="s">
        <v>437</v>
      </c>
      <c r="ER51" s="2" t="s">
        <v>146</v>
      </c>
      <c r="ES51" s="2" t="s">
        <v>159</v>
      </c>
      <c r="ET51" s="2" t="s">
        <v>146</v>
      </c>
      <c r="EU51" s="4"/>
      <c r="EV51" s="8"/>
      <c r="EW51" s="4"/>
      <c r="EX51" s="8"/>
      <c r="EY51" s="7"/>
      <c r="EZ51" s="7"/>
      <c r="FA51" s="2" t="s">
        <v>185</v>
      </c>
      <c r="FB51" s="2" t="s">
        <v>143</v>
      </c>
      <c r="FC51" s="2" t="s">
        <v>146</v>
      </c>
      <c r="FD51" s="2" t="s">
        <v>146</v>
      </c>
      <c r="FE51" s="2" t="s">
        <v>159</v>
      </c>
      <c r="FF51" s="2" t="s">
        <v>146</v>
      </c>
      <c r="FG51" s="4"/>
      <c r="FH51" s="8"/>
      <c r="FI51" s="4"/>
      <c r="FJ51" s="8"/>
      <c r="FK51" s="7"/>
      <c r="FL51" s="7"/>
      <c r="FM51" s="2" t="s">
        <v>232</v>
      </c>
      <c r="FN51" s="2" t="s">
        <v>143</v>
      </c>
      <c r="FO51" s="2" t="s">
        <v>146</v>
      </c>
      <c r="FP51" s="2" t="s">
        <v>146</v>
      </c>
      <c r="FQ51" s="2" t="s">
        <v>159</v>
      </c>
      <c r="FR51" s="2" t="s">
        <v>146</v>
      </c>
      <c r="FS51" s="4"/>
      <c r="FT51" s="8"/>
      <c r="FU51" s="4"/>
      <c r="FV51" s="8"/>
      <c r="FW51" s="7"/>
      <c r="FX51" s="7"/>
      <c r="FY51" s="2" t="s">
        <v>185</v>
      </c>
      <c r="FZ51" s="2" t="s">
        <v>143</v>
      </c>
      <c r="GA51" s="2" t="s">
        <v>146</v>
      </c>
      <c r="GB51" s="2" t="s">
        <v>146</v>
      </c>
      <c r="GC51" s="2" t="s">
        <v>159</v>
      </c>
      <c r="GD51" s="2" t="s">
        <v>146</v>
      </c>
      <c r="GE51" s="4"/>
      <c r="GF51" s="8"/>
      <c r="GG51" s="4"/>
      <c r="GH51" s="8"/>
      <c r="GI51" s="7"/>
      <c r="GJ51" s="7"/>
      <c r="GK51" s="2" t="s">
        <v>232</v>
      </c>
      <c r="GL51" s="2" t="s">
        <v>143</v>
      </c>
      <c r="GM51" s="2" t="s">
        <v>146</v>
      </c>
      <c r="GN51" s="2" t="s">
        <v>146</v>
      </c>
      <c r="GO51" s="2" t="s">
        <v>159</v>
      </c>
      <c r="GP51" s="2" t="s">
        <v>146</v>
      </c>
      <c r="GQ51" s="4"/>
      <c r="GR51" s="8"/>
      <c r="GS51" s="4"/>
      <c r="GT51" s="8"/>
      <c r="GU51" s="7"/>
      <c r="GV51" s="7"/>
      <c r="GW51" s="2" t="s">
        <v>232</v>
      </c>
      <c r="GX51" s="2" t="s">
        <v>143</v>
      </c>
      <c r="GY51" s="2" t="s">
        <v>146</v>
      </c>
      <c r="GZ51" s="2" t="s">
        <v>146</v>
      </c>
      <c r="HA51" s="2" t="s">
        <v>159</v>
      </c>
      <c r="HB51" s="2" t="s">
        <v>146</v>
      </c>
      <c r="HC51" s="4"/>
      <c r="HD51" s="8"/>
      <c r="HE51" s="4"/>
      <c r="HF51" s="8"/>
      <c r="HG51" s="7"/>
      <c r="HH51" s="7"/>
      <c r="HI51" s="2" t="s">
        <v>183</v>
      </c>
      <c r="HJ51" s="2" t="s">
        <v>167</v>
      </c>
      <c r="HK51" s="2" t="s">
        <v>146</v>
      </c>
      <c r="HL51" s="2" t="s">
        <v>146</v>
      </c>
      <c r="HM51" s="2" t="s">
        <v>159</v>
      </c>
      <c r="HN51" s="2" t="s">
        <v>146</v>
      </c>
      <c r="HO51" s="4"/>
      <c r="HP51" s="8"/>
      <c r="HQ51" s="4"/>
      <c r="HR51" s="8"/>
      <c r="HS51" s="7"/>
      <c r="HT51" s="7"/>
      <c r="HU51" s="2" t="s">
        <v>232</v>
      </c>
      <c r="HV51" s="2" t="s">
        <v>143</v>
      </c>
      <c r="HW51" s="2" t="s">
        <v>146</v>
      </c>
      <c r="HX51" s="2" t="s">
        <v>146</v>
      </c>
      <c r="HY51" s="2" t="s">
        <v>159</v>
      </c>
      <c r="HZ51" s="2" t="s">
        <v>146</v>
      </c>
      <c r="IA51" s="4"/>
      <c r="IB51" s="8"/>
      <c r="IC51" s="4"/>
      <c r="ID51" s="8"/>
      <c r="IE51" s="7"/>
      <c r="IF51" s="7"/>
      <c r="IG51" s="2" t="s">
        <v>183</v>
      </c>
      <c r="IH51" s="2" t="s">
        <v>143</v>
      </c>
      <c r="II51" s="2" t="s">
        <v>146</v>
      </c>
      <c r="IJ51" s="2" t="s">
        <v>146</v>
      </c>
      <c r="IK51" s="2" t="s">
        <v>159</v>
      </c>
      <c r="IL51" s="2" t="s">
        <v>146</v>
      </c>
      <c r="IM51" s="4"/>
      <c r="IN51" s="8"/>
      <c r="IO51" s="4"/>
      <c r="IP51" s="8"/>
      <c r="IQ51" s="7"/>
      <c r="IR51" s="7"/>
      <c r="IS51" s="2" t="s">
        <v>156</v>
      </c>
      <c r="IT51" s="2" t="s">
        <v>143</v>
      </c>
      <c r="IU51" s="2" t="s">
        <v>608</v>
      </c>
      <c r="IV51" s="2" t="s">
        <v>146</v>
      </c>
      <c r="IW51" s="2" t="s">
        <v>159</v>
      </c>
      <c r="IX51" s="2" t="s">
        <v>146</v>
      </c>
      <c r="IY51" s="4"/>
      <c r="IZ51" s="8"/>
      <c r="JA51" s="4"/>
      <c r="JB51" s="8"/>
      <c r="JC51" s="7"/>
      <c r="JD51" s="7"/>
      <c r="JE51" s="2" t="s">
        <v>183</v>
      </c>
      <c r="JF51" s="2" t="s">
        <v>143</v>
      </c>
      <c r="JG51" s="2" t="s">
        <v>146</v>
      </c>
      <c r="JH51" s="2" t="s">
        <v>146</v>
      </c>
      <c r="JI51" s="2" t="s">
        <v>159</v>
      </c>
      <c r="JJ51" s="2" t="s">
        <v>146</v>
      </c>
      <c r="JK51" s="4"/>
      <c r="JL51" s="8"/>
      <c r="JM51" s="4"/>
      <c r="JN51" s="8"/>
      <c r="JO51" s="7"/>
      <c r="JP51" s="7"/>
      <c r="JQ51" s="2" t="s">
        <v>146</v>
      </c>
      <c r="JR51" s="2" t="s">
        <v>146</v>
      </c>
      <c r="JS51" s="2" t="s">
        <v>146</v>
      </c>
      <c r="JT51" s="2" t="s">
        <v>146</v>
      </c>
      <c r="JU51" s="2" t="s">
        <v>146</v>
      </c>
      <c r="JV51" s="2" t="s">
        <v>146</v>
      </c>
      <c r="JW51" s="4"/>
      <c r="JX51" s="8"/>
      <c r="JY51" s="4"/>
      <c r="JZ51" s="8"/>
      <c r="KA51" s="7"/>
      <c r="KB51" s="7"/>
      <c r="KC51" s="2" t="s">
        <v>183</v>
      </c>
      <c r="KD51" s="2" t="s">
        <v>143</v>
      </c>
      <c r="KE51" s="2" t="s">
        <v>146</v>
      </c>
      <c r="KF51" s="2" t="s">
        <v>146</v>
      </c>
      <c r="KG51" s="2" t="s">
        <v>159</v>
      </c>
      <c r="KH51" s="2" t="s">
        <v>146</v>
      </c>
      <c r="KI51" s="4"/>
      <c r="KJ51" s="8"/>
      <c r="KK51" s="4"/>
      <c r="KL51" s="8"/>
      <c r="KM51" s="7"/>
      <c r="KN51" s="7"/>
      <c r="KO51" s="2" t="s">
        <v>156</v>
      </c>
      <c r="KP51" s="2" t="s">
        <v>143</v>
      </c>
      <c r="KQ51" s="2" t="s">
        <v>562</v>
      </c>
      <c r="KR51" s="2" t="s">
        <v>146</v>
      </c>
      <c r="KS51" s="2" t="s">
        <v>159</v>
      </c>
      <c r="KT51" s="2" t="s">
        <v>146</v>
      </c>
      <c r="KU51" s="4"/>
      <c r="KV51" s="8"/>
      <c r="KW51" s="4"/>
      <c r="KX51" s="8"/>
      <c r="KY51" s="7"/>
      <c r="KZ51" s="7"/>
      <c r="LA51" s="2" t="s">
        <v>183</v>
      </c>
      <c r="LB51" s="2" t="s">
        <v>143</v>
      </c>
      <c r="LC51" s="2" t="s">
        <v>146</v>
      </c>
      <c r="LD51" s="2" t="s">
        <v>146</v>
      </c>
      <c r="LE51" s="2" t="s">
        <v>159</v>
      </c>
      <c r="LF51" s="2" t="s">
        <v>146</v>
      </c>
      <c r="LG51" s="4"/>
      <c r="LH51" s="8"/>
      <c r="LI51" s="4"/>
      <c r="LJ51" s="8"/>
      <c r="LK51" s="7"/>
      <c r="LL51" s="7"/>
      <c r="LM51" s="2" t="s">
        <v>183</v>
      </c>
      <c r="LN51" s="2" t="s">
        <v>143</v>
      </c>
      <c r="LO51" s="2" t="s">
        <v>146</v>
      </c>
      <c r="LP51" s="2" t="s">
        <v>146</v>
      </c>
      <c r="LQ51" s="2" t="s">
        <v>159</v>
      </c>
      <c r="LR51" s="2" t="s">
        <v>146</v>
      </c>
      <c r="LS51" s="4"/>
      <c r="LT51" s="8"/>
      <c r="LU51" s="4"/>
      <c r="LV51" s="8"/>
      <c r="LW51" s="7"/>
      <c r="LX51" s="7"/>
      <c r="LY51" s="2" t="s">
        <v>156</v>
      </c>
      <c r="LZ51" s="2" t="s">
        <v>167</v>
      </c>
      <c r="MA51" s="2" t="s">
        <v>186</v>
      </c>
      <c r="MB51" s="2" t="s">
        <v>146</v>
      </c>
      <c r="MC51" s="2" t="s">
        <v>159</v>
      </c>
      <c r="MD51" s="2" t="s">
        <v>146</v>
      </c>
      <c r="ME51" s="4"/>
      <c r="MF51" s="8"/>
      <c r="MG51" s="4"/>
      <c r="MH51" s="8"/>
      <c r="MI51" s="7"/>
      <c r="MJ51" s="7"/>
      <c r="MK51" s="2" t="s">
        <v>232</v>
      </c>
      <c r="ML51" s="2" t="s">
        <v>143</v>
      </c>
      <c r="MM51" s="2" t="s">
        <v>146</v>
      </c>
      <c r="MN51" s="2" t="s">
        <v>146</v>
      </c>
      <c r="MO51" s="2" t="s">
        <v>159</v>
      </c>
      <c r="MP51" s="2" t="s">
        <v>146</v>
      </c>
      <c r="MQ51" s="4"/>
      <c r="MR51" s="8"/>
      <c r="MS51" s="4"/>
      <c r="MT51" s="8"/>
      <c r="MU51" s="7"/>
      <c r="MV51" s="7"/>
      <c r="MW51" s="2" t="s">
        <v>183</v>
      </c>
      <c r="MX51" s="2" t="s">
        <v>143</v>
      </c>
      <c r="MY51" s="2" t="s">
        <v>146</v>
      </c>
      <c r="MZ51" s="2" t="s">
        <v>146</v>
      </c>
      <c r="NA51" s="2" t="s">
        <v>159</v>
      </c>
      <c r="NB51" s="2" t="s">
        <v>146</v>
      </c>
      <c r="NC51" s="4"/>
      <c r="ND51" s="8"/>
      <c r="NE51" s="4"/>
      <c r="NF51" s="8"/>
      <c r="NG51" s="7"/>
      <c r="NH51" s="7"/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156</v>
      </c>
      <c r="NV51" s="2" t="s">
        <v>167</v>
      </c>
      <c r="NW51" s="2" t="s">
        <v>360</v>
      </c>
      <c r="NX51" s="2" t="s">
        <v>750</v>
      </c>
      <c r="NY51" s="2" t="s">
        <v>159</v>
      </c>
      <c r="NZ51" s="2" t="s">
        <v>146</v>
      </c>
      <c r="OA51" s="4"/>
      <c r="OB51" s="8"/>
      <c r="OC51" s="4"/>
      <c r="OD51" s="8"/>
      <c r="OE51" s="7"/>
      <c r="OF51" s="7"/>
      <c r="OG51" s="2" t="s">
        <v>183</v>
      </c>
      <c r="OH51" s="2" t="s">
        <v>143</v>
      </c>
      <c r="OI51" s="2" t="s">
        <v>146</v>
      </c>
      <c r="OJ51" s="2" t="s">
        <v>146</v>
      </c>
      <c r="OK51" s="2" t="s">
        <v>159</v>
      </c>
      <c r="OL51" s="2" t="s">
        <v>146</v>
      </c>
      <c r="OM51" s="4"/>
      <c r="ON51" s="8"/>
      <c r="OO51" s="4"/>
      <c r="OP51" s="8"/>
      <c r="OQ51" s="7"/>
      <c r="OR51" s="7"/>
      <c r="OS51" s="2" t="s">
        <v>190</v>
      </c>
      <c r="OT51" s="2" t="s">
        <v>143</v>
      </c>
      <c r="OU51" s="2" t="s">
        <v>146</v>
      </c>
      <c r="OV51" s="2" t="s">
        <v>146</v>
      </c>
      <c r="OW51" s="2" t="s">
        <v>159</v>
      </c>
      <c r="OX51" s="2" t="s">
        <v>146</v>
      </c>
      <c r="OY51" s="4"/>
      <c r="OZ51" s="8"/>
      <c r="PA51" s="4"/>
      <c r="PB51" s="8"/>
      <c r="PC51" s="7"/>
      <c r="PD51" s="7"/>
      <c r="PE51" s="2" t="s">
        <v>185</v>
      </c>
      <c r="PF51" s="2" t="s">
        <v>167</v>
      </c>
      <c r="PG51" s="2" t="s">
        <v>146</v>
      </c>
      <c r="PH51" s="2" t="s">
        <v>146</v>
      </c>
      <c r="PI51" s="2" t="s">
        <v>159</v>
      </c>
      <c r="PJ51" s="2" t="s">
        <v>146</v>
      </c>
      <c r="PK51" s="4">
        <v>25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16" t="s">
        <v>751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4209</v>
      </c>
      <c r="AA52" s="11">
        <f>=ROUNDDOWN({0},0)</f>
      </c>
      <c r="AB52" s="12">
        <v>138.4</v>
      </c>
      <c r="AC52" s="9" t="s">
        <v>146</v>
      </c>
      <c r="AD52" s="11"/>
      <c r="AE52" s="11">
        <v>1560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118</v>
      </c>
      <c r="AQ52" s="15">
        <v>8878.7</v>
      </c>
      <c r="AR52" s="11">
        <v>150</v>
      </c>
      <c r="AS52" s="15">
        <v>10145</v>
      </c>
      <c r="AT52" s="14">
        <v>-0.2133</v>
      </c>
      <c r="AU52" s="14">
        <v>-0.1248</v>
      </c>
      <c r="AV52" s="11">
        <v>118</v>
      </c>
      <c r="AW52" s="15">
        <v>8878.7</v>
      </c>
      <c r="AX52" s="11">
        <v>150</v>
      </c>
      <c r="AY52" s="15">
        <v>10145</v>
      </c>
      <c r="AZ52" s="14">
        <v>-0.2133</v>
      </c>
      <c r="BA52" s="14">
        <v>-0.1248</v>
      </c>
      <c r="BB52" s="14"/>
      <c r="BC52" s="11">
        <v>118</v>
      </c>
      <c r="BD52" s="15">
        <v>8878.7</v>
      </c>
      <c r="BE52" s="11">
        <v>150</v>
      </c>
      <c r="BF52" s="15">
        <v>10145</v>
      </c>
      <c r="BG52" s="14">
        <v>-0.2133</v>
      </c>
      <c r="BH52" s="14">
        <v>-0.1248</v>
      </c>
      <c r="BI52" s="14"/>
      <c r="BJ52" s="11"/>
      <c r="BK52" s="15"/>
      <c r="BL52" s="9" t="s">
        <v>146</v>
      </c>
      <c r="BM52" s="14"/>
      <c r="BN52" s="14"/>
      <c r="BO52" s="11">
        <v>45</v>
      </c>
      <c r="BP52" s="15">
        <v>3274.51</v>
      </c>
      <c r="BQ52" s="11">
        <v>43</v>
      </c>
      <c r="BR52" s="15">
        <v>2895.2</v>
      </c>
      <c r="BS52" s="14">
        <v>0.0465</v>
      </c>
      <c r="BT52" s="14">
        <v>0.131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11">
        <v>24</v>
      </c>
      <c r="CB52" s="15">
        <v>1911.42</v>
      </c>
      <c r="CC52" s="11">
        <v>21</v>
      </c>
      <c r="CD52" s="15">
        <v>1506.45</v>
      </c>
      <c r="CE52" s="14">
        <v>0.1429</v>
      </c>
      <c r="CF52" s="14">
        <v>0.2688</v>
      </c>
      <c r="CG52" s="9" t="s">
        <v>146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11">
        <v>16</v>
      </c>
      <c r="CN52" s="15">
        <v>958.69</v>
      </c>
      <c r="CO52" s="11">
        <v>19</v>
      </c>
      <c r="CP52" s="15">
        <v>1523.75</v>
      </c>
      <c r="CQ52" s="14">
        <v>-0.1579</v>
      </c>
      <c r="CR52" s="14">
        <v>-0.3708</v>
      </c>
      <c r="CS52" s="9" t="s">
        <v>146</v>
      </c>
      <c r="CT52" s="9" t="s">
        <v>146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11">
        <v>7</v>
      </c>
      <c r="CZ52" s="15">
        <v>645.29</v>
      </c>
      <c r="DA52" s="11">
        <v>25</v>
      </c>
      <c r="DB52" s="15">
        <v>1762.22</v>
      </c>
      <c r="DC52" s="14">
        <v>-0.72</v>
      </c>
      <c r="DD52" s="14">
        <v>-0.6338</v>
      </c>
      <c r="DE52" s="9" t="s">
        <v>146</v>
      </c>
      <c r="DF52" s="9" t="s">
        <v>146</v>
      </c>
      <c r="DG52" s="9" t="s">
        <v>146</v>
      </c>
      <c r="DH52" s="9" t="s">
        <v>146</v>
      </c>
      <c r="DI52" s="9" t="s">
        <v>146</v>
      </c>
      <c r="DJ52" s="9" t="s">
        <v>146</v>
      </c>
      <c r="DK52" s="11">
        <v>8</v>
      </c>
      <c r="DL52" s="15">
        <v>623.68</v>
      </c>
      <c r="DM52" s="11">
        <v>8</v>
      </c>
      <c r="DN52" s="15">
        <v>171.21</v>
      </c>
      <c r="DO52" s="14"/>
      <c r="DP52" s="14">
        <v>2.6428</v>
      </c>
      <c r="DQ52" s="9" t="s">
        <v>146</v>
      </c>
      <c r="DR52" s="9" t="s">
        <v>146</v>
      </c>
      <c r="DS52" s="9" t="s">
        <v>146</v>
      </c>
      <c r="DT52" s="9" t="s">
        <v>146</v>
      </c>
      <c r="DU52" s="9" t="s">
        <v>146</v>
      </c>
      <c r="DV52" s="9" t="s">
        <v>146</v>
      </c>
      <c r="DW52" s="11">
        <v>7</v>
      </c>
      <c r="DX52" s="15">
        <v>587.18</v>
      </c>
      <c r="DY52" s="11">
        <v>13</v>
      </c>
      <c r="DZ52" s="15">
        <v>947.01</v>
      </c>
      <c r="EA52" s="14">
        <v>-0.4615</v>
      </c>
      <c r="EB52" s="14">
        <v>-0.38</v>
      </c>
      <c r="EC52" s="9" t="s">
        <v>146</v>
      </c>
      <c r="ED52" s="9" t="s">
        <v>146</v>
      </c>
      <c r="EE52" s="9" t="s">
        <v>146</v>
      </c>
      <c r="EF52" s="9" t="s">
        <v>146</v>
      </c>
      <c r="EG52" s="9" t="s">
        <v>146</v>
      </c>
      <c r="EH52" s="9" t="s">
        <v>146</v>
      </c>
      <c r="EI52" s="11">
        <v>8</v>
      </c>
      <c r="EJ52" s="15">
        <v>565.47</v>
      </c>
      <c r="EK52" s="11">
        <v>18</v>
      </c>
      <c r="EL52" s="15">
        <v>1016.34</v>
      </c>
      <c r="EM52" s="14">
        <v>-0.5556</v>
      </c>
      <c r="EN52" s="14">
        <v>-0.4436</v>
      </c>
      <c r="EO52" s="9" t="s">
        <v>146</v>
      </c>
      <c r="EP52" s="9" t="s">
        <v>146</v>
      </c>
      <c r="EQ52" s="9" t="s">
        <v>146</v>
      </c>
      <c r="ER52" s="9" t="s">
        <v>146</v>
      </c>
      <c r="ES52" s="9" t="s">
        <v>146</v>
      </c>
      <c r="ET52" s="9" t="s">
        <v>146</v>
      </c>
      <c r="EU52" s="11">
        <v>1</v>
      </c>
      <c r="EV52" s="15">
        <v>105.68</v>
      </c>
      <c r="EW52" s="11">
        <v>1</v>
      </c>
      <c r="EX52" s="15">
        <v>105.68</v>
      </c>
      <c r="EY52" s="14"/>
      <c r="EZ52" s="14"/>
      <c r="FA52" s="9" t="s">
        <v>146</v>
      </c>
      <c r="FB52" s="9" t="s">
        <v>146</v>
      </c>
      <c r="FC52" s="9" t="s">
        <v>146</v>
      </c>
      <c r="FD52" s="9" t="s">
        <v>146</v>
      </c>
      <c r="FE52" s="9" t="s">
        <v>146</v>
      </c>
      <c r="FF52" s="9" t="s">
        <v>146</v>
      </c>
      <c r="FG52" s="11">
        <v>1</v>
      </c>
      <c r="FH52" s="15">
        <v>103.64</v>
      </c>
      <c r="FI52" s="11"/>
      <c r="FJ52" s="15"/>
      <c r="FK52" s="14"/>
      <c r="FL52" s="14"/>
      <c r="FM52" s="9" t="s">
        <v>146</v>
      </c>
      <c r="FN52" s="9" t="s">
        <v>146</v>
      </c>
      <c r="FO52" s="9" t="s">
        <v>146</v>
      </c>
      <c r="FP52" s="9" t="s">
        <v>146</v>
      </c>
      <c r="FQ52" s="9" t="s">
        <v>146</v>
      </c>
      <c r="FR52" s="9" t="s">
        <v>146</v>
      </c>
      <c r="FS52" s="11">
        <v>1</v>
      </c>
      <c r="FT52" s="15">
        <v>103.14</v>
      </c>
      <c r="FU52" s="11">
        <v>2</v>
      </c>
      <c r="FV52" s="15">
        <v>217.14</v>
      </c>
      <c r="FW52" s="14">
        <v>-0.5</v>
      </c>
      <c r="FX52" s="14">
        <v>-0.525</v>
      </c>
      <c r="FY52" s="9" t="s">
        <v>146</v>
      </c>
      <c r="FZ52" s="9" t="s">
        <v>146</v>
      </c>
      <c r="GA52" s="9" t="s">
        <v>146</v>
      </c>
      <c r="GB52" s="9" t="s">
        <v>146</v>
      </c>
      <c r="GC52" s="9" t="s">
        <v>146</v>
      </c>
      <c r="GD52" s="9" t="s">
        <v>146</v>
      </c>
      <c r="GE52" s="11"/>
      <c r="GF52" s="15"/>
      <c r="GG52" s="11"/>
      <c r="GH52" s="15"/>
      <c r="GI52" s="14"/>
      <c r="GJ52" s="14"/>
      <c r="GK52" s="9" t="s">
        <v>146</v>
      </c>
      <c r="GL52" s="9" t="s">
        <v>146</v>
      </c>
      <c r="GM52" s="9" t="s">
        <v>146</v>
      </c>
      <c r="GN52" s="9" t="s">
        <v>146</v>
      </c>
      <c r="GO52" s="9" t="s">
        <v>146</v>
      </c>
      <c r="GP52" s="9" t="s">
        <v>146</v>
      </c>
      <c r="GQ52" s="11"/>
      <c r="GR52" s="15"/>
      <c r="GS52" s="11"/>
      <c r="GT52" s="15"/>
      <c r="GU52" s="14"/>
      <c r="GV52" s="14"/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9" t="s">
        <v>146</v>
      </c>
      <c r="HC52" s="11"/>
      <c r="HD52" s="15"/>
      <c r="HE52" s="11"/>
      <c r="HF52" s="15"/>
      <c r="HG52" s="14"/>
      <c r="HH52" s="14"/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11"/>
      <c r="IB52" s="15"/>
      <c r="IC52" s="11"/>
      <c r="ID52" s="15"/>
      <c r="IE52" s="14"/>
      <c r="IF52" s="14"/>
      <c r="IG52" s="9" t="s">
        <v>146</v>
      </c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11"/>
      <c r="IN52" s="15"/>
      <c r="IO52" s="11"/>
      <c r="IP52" s="15"/>
      <c r="IQ52" s="14"/>
      <c r="IR52" s="14"/>
      <c r="IS52" s="9" t="s">
        <v>146</v>
      </c>
      <c r="IT52" s="9" t="s">
        <v>146</v>
      </c>
      <c r="IU52" s="9" t="s">
        <v>146</v>
      </c>
      <c r="IV52" s="9" t="s">
        <v>146</v>
      </c>
      <c r="IW52" s="9" t="s">
        <v>146</v>
      </c>
      <c r="IX52" s="9" t="s">
        <v>146</v>
      </c>
      <c r="IY52" s="11"/>
      <c r="IZ52" s="15"/>
      <c r="JA52" s="11"/>
      <c r="JB52" s="15"/>
      <c r="JC52" s="14"/>
      <c r="JD52" s="14"/>
      <c r="JE52" s="9" t="s">
        <v>146</v>
      </c>
      <c r="JF52" s="9" t="s">
        <v>146</v>
      </c>
      <c r="JG52" s="9" t="s">
        <v>146</v>
      </c>
      <c r="JH52" s="9" t="s">
        <v>146</v>
      </c>
      <c r="JI52" s="9" t="s">
        <v>146</v>
      </c>
      <c r="JJ52" s="9" t="s">
        <v>146</v>
      </c>
      <c r="JK52" s="11"/>
      <c r="JL52" s="15"/>
      <c r="JM52" s="11"/>
      <c r="JN52" s="15"/>
      <c r="JO52" s="14"/>
      <c r="JP52" s="14"/>
      <c r="JQ52" s="9" t="s">
        <v>146</v>
      </c>
      <c r="JR52" s="9" t="s">
        <v>146</v>
      </c>
      <c r="JS52" s="9" t="s">
        <v>146</v>
      </c>
      <c r="JT52" s="9" t="s">
        <v>146</v>
      </c>
      <c r="JU52" s="9" t="s">
        <v>146</v>
      </c>
      <c r="JV52" s="9" t="s">
        <v>146</v>
      </c>
      <c r="JW52" s="11"/>
      <c r="JX52" s="15"/>
      <c r="JY52" s="11"/>
      <c r="JZ52" s="15"/>
      <c r="KA52" s="14"/>
      <c r="KB52" s="14"/>
      <c r="KC52" s="9" t="s">
        <v>146</v>
      </c>
      <c r="KD52" s="9" t="s">
        <v>146</v>
      </c>
      <c r="KE52" s="9" t="s">
        <v>146</v>
      </c>
      <c r="KF52" s="9" t="s">
        <v>146</v>
      </c>
      <c r="KG52" s="9" t="s">
        <v>146</v>
      </c>
      <c r="KH52" s="9" t="s">
        <v>146</v>
      </c>
      <c r="KI52" s="11"/>
      <c r="KJ52" s="15"/>
      <c r="KK52" s="11"/>
      <c r="KL52" s="15"/>
      <c r="KM52" s="14"/>
      <c r="KN52" s="14"/>
      <c r="KO52" s="9" t="s">
        <v>146</v>
      </c>
      <c r="KP52" s="9" t="s">
        <v>146</v>
      </c>
      <c r="KQ52" s="9" t="s">
        <v>146</v>
      </c>
      <c r="KR52" s="9" t="s">
        <v>146</v>
      </c>
      <c r="KS52" s="9" t="s">
        <v>146</v>
      </c>
      <c r="KT52" s="9" t="s">
        <v>146</v>
      </c>
      <c r="KU52" s="11"/>
      <c r="KV52" s="15"/>
      <c r="KW52" s="11"/>
      <c r="KX52" s="15"/>
      <c r="KY52" s="14"/>
      <c r="KZ52" s="14"/>
      <c r="LA52" s="9" t="s">
        <v>146</v>
      </c>
      <c r="LB52" s="9" t="s">
        <v>146</v>
      </c>
      <c r="LC52" s="9" t="s">
        <v>146</v>
      </c>
      <c r="LD52" s="9" t="s">
        <v>146</v>
      </c>
      <c r="LE52" s="9" t="s">
        <v>146</v>
      </c>
      <c r="LF52" s="9" t="s">
        <v>146</v>
      </c>
      <c r="LG52" s="11"/>
      <c r="LH52" s="15"/>
      <c r="LI52" s="11"/>
      <c r="LJ52" s="15"/>
      <c r="LK52" s="14"/>
      <c r="LL52" s="14"/>
      <c r="LM52" s="9" t="s">
        <v>146</v>
      </c>
      <c r="LN52" s="9" t="s">
        <v>146</v>
      </c>
      <c r="LO52" s="9" t="s">
        <v>146</v>
      </c>
      <c r="LP52" s="9" t="s">
        <v>146</v>
      </c>
      <c r="LQ52" s="9" t="s">
        <v>146</v>
      </c>
      <c r="LR52" s="9" t="s">
        <v>146</v>
      </c>
      <c r="LS52" s="11"/>
      <c r="LT52" s="15"/>
      <c r="LU52" s="11"/>
      <c r="LV52" s="15"/>
      <c r="LW52" s="14"/>
      <c r="LX52" s="14"/>
      <c r="LY52" s="9" t="s">
        <v>146</v>
      </c>
      <c r="LZ52" s="9" t="s">
        <v>146</v>
      </c>
      <c r="MA52" s="9" t="s">
        <v>146</v>
      </c>
      <c r="MB52" s="9" t="s">
        <v>146</v>
      </c>
      <c r="MC52" s="9" t="s">
        <v>146</v>
      </c>
      <c r="MD52" s="9" t="s">
        <v>146</v>
      </c>
      <c r="ME52" s="11"/>
      <c r="MF52" s="15"/>
      <c r="MG52" s="11"/>
      <c r="MH52" s="15"/>
      <c r="MI52" s="14"/>
      <c r="MJ52" s="14"/>
      <c r="MK52" s="9" t="s">
        <v>146</v>
      </c>
      <c r="ML52" s="9" t="s">
        <v>146</v>
      </c>
      <c r="MM52" s="9" t="s">
        <v>146</v>
      </c>
      <c r="MN52" s="9" t="s">
        <v>146</v>
      </c>
      <c r="MO52" s="9" t="s">
        <v>146</v>
      </c>
      <c r="MP52" s="9" t="s">
        <v>146</v>
      </c>
      <c r="MQ52" s="11"/>
      <c r="MR52" s="15"/>
      <c r="MS52" s="11"/>
      <c r="MT52" s="15"/>
      <c r="MU52" s="14"/>
      <c r="MV52" s="14"/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9" t="s">
        <v>146</v>
      </c>
      <c r="NC52" s="11"/>
      <c r="ND52" s="15"/>
      <c r="NE52" s="11"/>
      <c r="NF52" s="15"/>
      <c r="NG52" s="14"/>
      <c r="NH52" s="14"/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11"/>
      <c r="OB52" s="15"/>
      <c r="OC52" s="11"/>
      <c r="OD52" s="15"/>
      <c r="OE52" s="14"/>
      <c r="OF52" s="14"/>
      <c r="OG52" s="9" t="s">
        <v>146</v>
      </c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11"/>
      <c r="ON52" s="15"/>
      <c r="OO52" s="11"/>
      <c r="OP52" s="15"/>
      <c r="OQ52" s="14"/>
      <c r="OR52" s="14"/>
      <c r="OS52" s="9" t="s">
        <v>146</v>
      </c>
      <c r="OT52" s="9" t="s">
        <v>146</v>
      </c>
      <c r="OU52" s="9" t="s">
        <v>146</v>
      </c>
      <c r="OV52" s="9" t="s">
        <v>146</v>
      </c>
      <c r="OW52" s="9" t="s">
        <v>146</v>
      </c>
      <c r="OX52" s="9" t="s">
        <v>146</v>
      </c>
      <c r="OY52" s="11"/>
      <c r="OZ52" s="15"/>
      <c r="PA52" s="11"/>
      <c r="PB52" s="15"/>
      <c r="PC52" s="14"/>
      <c r="PD52" s="14"/>
      <c r="PE52" s="9" t="s">
        <v>146</v>
      </c>
      <c r="PF52" s="9" t="s">
        <v>146</v>
      </c>
      <c r="PG52" s="9" t="s">
        <v>146</v>
      </c>
      <c r="PH52" s="9" t="s">
        <v>146</v>
      </c>
      <c r="PI52" s="9" t="s">
        <v>146</v>
      </c>
      <c r="PJ52" s="9" t="s">
        <v>146</v>
      </c>
      <c r="PK52" s="11">
        <v>2679</v>
      </c>
      <c r="PL52" s="11">
        <v>322</v>
      </c>
      <c r="PM52" s="11"/>
      <c r="PN52" s="11">
        <v>1200</v>
      </c>
      <c r="PO52" s="11"/>
      <c r="PP52" s="11"/>
      <c r="PQ52" s="11">
        <v>8</v>
      </c>
      <c r="PR52" s="11"/>
      <c r="PS52" s="11"/>
      <c r="PT52" s="11"/>
      <c r="PU52" s="11"/>
      <c r="PV52" s="11"/>
      <c r="PW52" s="11"/>
      <c r="PX52" s="11"/>
      <c r="PY52" s="11">
        <v>600</v>
      </c>
      <c r="PZ52" s="11">
        <v>560</v>
      </c>
      <c r="QA52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752</v>
      </c>
      <c r="D2" s="0" t="s">
        <v>753</v>
      </c>
      <c r="E2" s="0" t="s">
        <v>754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755</v>
      </c>
      <c r="J4" s="1" t="s">
        <v>756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757</v>
      </c>
      <c r="P4" s="1" t="s">
        <v>758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759</v>
      </c>
      <c r="F5" s="1" t="s">
        <v>760</v>
      </c>
      <c r="G5" s="1" t="s">
        <v>759</v>
      </c>
      <c r="H5" s="1" t="s">
        <v>760</v>
      </c>
      <c r="I5" s="1" t="s">
        <v>755</v>
      </c>
      <c r="J5" s="1" t="s">
        <v>756</v>
      </c>
      <c r="K5" s="1" t="s">
        <v>761</v>
      </c>
      <c r="L5" s="1" t="s">
        <v>762</v>
      </c>
      <c r="M5" s="1" t="s">
        <v>761</v>
      </c>
      <c r="N5" s="1" t="s">
        <v>762</v>
      </c>
      <c r="O5" s="1" t="s">
        <v>757</v>
      </c>
      <c r="P5" s="1" t="s">
        <v>758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66</v>
      </c>
      <c r="F6" s="8">
        <v>6195.65</v>
      </c>
      <c r="G6" s="4">
        <v>61</v>
      </c>
      <c r="H6" s="8">
        <v>5555.94</v>
      </c>
      <c r="I6" s="7">
        <v>0.082</v>
      </c>
      <c r="J6" s="7">
        <v>0.1151</v>
      </c>
      <c r="K6" s="4">
        <v>64</v>
      </c>
      <c r="L6" s="8">
        <v>6015.25</v>
      </c>
      <c r="M6" s="4">
        <v>46</v>
      </c>
      <c r="N6" s="8">
        <v>4281.59</v>
      </c>
      <c r="O6" s="7">
        <v>0.3913</v>
      </c>
      <c r="P6" s="7">
        <v>0.4049</v>
      </c>
    </row>
    <row r="7">
      <c r="A7" s="2" t="s">
        <v>135</v>
      </c>
      <c r="B7" s="2" t="s">
        <v>136</v>
      </c>
      <c r="C7" s="2" t="s">
        <v>137</v>
      </c>
      <c r="D7" s="2" t="s">
        <v>294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2</v>
      </c>
      <c r="L7" s="8">
        <v>180.4</v>
      </c>
      <c r="M7" s="4">
        <v>15</v>
      </c>
      <c r="N7" s="8">
        <v>1274.35</v>
      </c>
      <c r="O7" s="7">
        <v>-0.8667</v>
      </c>
      <c r="P7" s="7">
        <v>-0.8584</v>
      </c>
    </row>
    <row r="8">
      <c r="A8" s="2" t="s">
        <v>135</v>
      </c>
      <c r="B8" s="2" t="s">
        <v>136</v>
      </c>
      <c r="C8" s="2" t="s">
        <v>137</v>
      </c>
      <c r="D8" s="2" t="s">
        <v>448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454</v>
      </c>
      <c r="D9" s="2" t="s">
        <v>455</v>
      </c>
      <c r="E9" s="4">
        <v>31</v>
      </c>
      <c r="F9" s="8">
        <v>2268.57</v>
      </c>
      <c r="G9" s="4">
        <v>56</v>
      </c>
      <c r="H9" s="8">
        <v>3848.73</v>
      </c>
      <c r="I9" s="7">
        <v>-0.4464</v>
      </c>
      <c r="J9" s="7">
        <v>-0.4106</v>
      </c>
      <c r="K9" s="4">
        <v>23</v>
      </c>
      <c r="L9" s="8">
        <v>1827.63</v>
      </c>
      <c r="M9" s="4">
        <v>32</v>
      </c>
      <c r="N9" s="8">
        <v>2657.88</v>
      </c>
      <c r="O9" s="7">
        <v>-0.2812</v>
      </c>
      <c r="P9" s="7">
        <v>-0.3124</v>
      </c>
    </row>
    <row r="10">
      <c r="A10" s="2" t="s">
        <v>135</v>
      </c>
      <c r="B10" s="2" t="s">
        <v>136</v>
      </c>
      <c r="C10" s="2" t="s">
        <v>454</v>
      </c>
      <c r="D10" s="2" t="s">
        <v>554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8</v>
      </c>
      <c r="L10" s="8">
        <v>440.94</v>
      </c>
      <c r="M10" s="4">
        <v>24</v>
      </c>
      <c r="N10" s="8">
        <v>1190.85</v>
      </c>
      <c r="O10" s="7">
        <v>-0.6667</v>
      </c>
      <c r="P10" s="7">
        <v>-0.6297</v>
      </c>
    </row>
    <row r="11">
      <c r="A11" s="2" t="s">
        <v>135</v>
      </c>
      <c r="B11" s="2" t="s">
        <v>136</v>
      </c>
      <c r="C11" s="2" t="s">
        <v>638</v>
      </c>
      <c r="D11" s="2" t="s">
        <v>639</v>
      </c>
      <c r="E11" s="4">
        <v>11</v>
      </c>
      <c r="F11" s="8">
        <v>229.45</v>
      </c>
      <c r="G11" s="4">
        <v>8</v>
      </c>
      <c r="H11" s="8">
        <v>178</v>
      </c>
      <c r="I11" s="7">
        <v>0.375</v>
      </c>
      <c r="J11" s="7">
        <v>0.289</v>
      </c>
      <c r="K11" s="4">
        <v>11</v>
      </c>
      <c r="L11" s="8">
        <v>229.45</v>
      </c>
      <c r="M11" s="4">
        <v>8</v>
      </c>
      <c r="N11" s="8">
        <v>178</v>
      </c>
      <c r="O11" s="7">
        <v>0.375</v>
      </c>
      <c r="P11" s="7">
        <v>0.289</v>
      </c>
    </row>
    <row r="12">
      <c r="A12" s="2" t="s">
        <v>135</v>
      </c>
      <c r="B12" s="2" t="s">
        <v>136</v>
      </c>
      <c r="C12" s="2" t="s">
        <v>638</v>
      </c>
      <c r="D12" s="2" t="s">
        <v>671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/>
      <c r="L12" s="8"/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687</v>
      </c>
      <c r="D13" s="2" t="s">
        <v>688</v>
      </c>
      <c r="E13" s="4">
        <v>10</v>
      </c>
      <c r="F13" s="8">
        <v>185.03</v>
      </c>
      <c r="G13" s="4">
        <v>25</v>
      </c>
      <c r="H13" s="8">
        <v>562.33</v>
      </c>
      <c r="I13" s="7">
        <v>-0.6</v>
      </c>
      <c r="J13" s="7">
        <v>-0.671</v>
      </c>
      <c r="K13" s="4">
        <v>10</v>
      </c>
      <c r="L13" s="8">
        <v>185.03</v>
      </c>
      <c r="M13" s="4">
        <v>25</v>
      </c>
      <c r="N13" s="8">
        <v>562.33</v>
      </c>
      <c r="O13" s="7">
        <v>-0.6</v>
      </c>
      <c r="P13" s="7">
        <v>-0.671</v>
      </c>
    </row>
    <row r="14">
      <c r="A14" s="2" t="s">
        <v>135</v>
      </c>
      <c r="B14" s="2" t="s">
        <v>136</v>
      </c>
      <c r="C14" s="2" t="s">
        <v>687</v>
      </c>
      <c r="D14" s="2" t="s">
        <v>744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752</v>
      </c>
      <c r="D2" s="0" t="s">
        <v>753</v>
      </c>
      <c r="E2" s="0" t="s">
        <v>754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755</v>
      </c>
      <c r="I4" s="1" t="s">
        <v>756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757</v>
      </c>
      <c r="O4" s="1" t="s">
        <v>758</v>
      </c>
    </row>
    <row r="5">
      <c r="A5" s="1" t="s">
        <v>83</v>
      </c>
      <c r="B5" s="1" t="s">
        <v>85</v>
      </c>
      <c r="C5" s="1" t="s">
        <v>86</v>
      </c>
      <c r="D5" s="1" t="s">
        <v>759</v>
      </c>
      <c r="E5" s="1" t="s">
        <v>760</v>
      </c>
      <c r="F5" s="1" t="s">
        <v>759</v>
      </c>
      <c r="G5" s="1" t="s">
        <v>760</v>
      </c>
      <c r="H5" s="1" t="s">
        <v>755</v>
      </c>
      <c r="I5" s="1" t="s">
        <v>756</v>
      </c>
      <c r="J5" s="1" t="s">
        <v>761</v>
      </c>
      <c r="K5" s="1" t="s">
        <v>762</v>
      </c>
      <c r="L5" s="1" t="s">
        <v>761</v>
      </c>
      <c r="M5" s="1" t="s">
        <v>762</v>
      </c>
      <c r="N5" s="1" t="s">
        <v>757</v>
      </c>
      <c r="O5" s="1" t="s">
        <v>758</v>
      </c>
    </row>
    <row r="6">
      <c r="A6" s="2" t="s">
        <v>135</v>
      </c>
      <c r="B6" s="2" t="s">
        <v>137</v>
      </c>
      <c r="C6" s="2" t="s">
        <v>138</v>
      </c>
      <c r="D6" s="4">
        <v>66</v>
      </c>
      <c r="E6" s="8">
        <v>6195.65</v>
      </c>
      <c r="F6" s="4">
        <v>61</v>
      </c>
      <c r="G6" s="8">
        <v>5555.94</v>
      </c>
      <c r="H6" s="7">
        <v>0.082</v>
      </c>
      <c r="I6" s="7">
        <v>0.1151</v>
      </c>
      <c r="J6" s="4">
        <v>64</v>
      </c>
      <c r="K6" s="8">
        <v>6015.25</v>
      </c>
      <c r="L6" s="4">
        <v>46</v>
      </c>
      <c r="M6" s="8">
        <v>4281.59</v>
      </c>
      <c r="N6" s="7">
        <v>0.3913</v>
      </c>
      <c r="O6" s="7">
        <v>0.4049</v>
      </c>
    </row>
    <row r="7">
      <c r="A7" s="2" t="s">
        <v>135</v>
      </c>
      <c r="B7" s="2" t="s">
        <v>137</v>
      </c>
      <c r="C7" s="2" t="s">
        <v>294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2</v>
      </c>
      <c r="K7" s="8">
        <v>180.4</v>
      </c>
      <c r="L7" s="4">
        <v>15</v>
      </c>
      <c r="M7" s="8">
        <v>1274.35</v>
      </c>
      <c r="N7" s="7">
        <v>-0.8667</v>
      </c>
      <c r="O7" s="7">
        <v>-0.8584</v>
      </c>
    </row>
    <row r="8">
      <c r="A8" s="2" t="s">
        <v>135</v>
      </c>
      <c r="B8" s="2" t="s">
        <v>137</v>
      </c>
      <c r="C8" s="2" t="s">
        <v>448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454</v>
      </c>
      <c r="C9" s="2" t="s">
        <v>455</v>
      </c>
      <c r="D9" s="4">
        <v>31</v>
      </c>
      <c r="E9" s="8">
        <v>2268.57</v>
      </c>
      <c r="F9" s="4">
        <v>56</v>
      </c>
      <c r="G9" s="8">
        <v>3848.73</v>
      </c>
      <c r="H9" s="7">
        <v>-0.4464</v>
      </c>
      <c r="I9" s="7">
        <v>-0.4106</v>
      </c>
      <c r="J9" s="4">
        <v>23</v>
      </c>
      <c r="K9" s="8">
        <v>1827.63</v>
      </c>
      <c r="L9" s="4">
        <v>32</v>
      </c>
      <c r="M9" s="8">
        <v>2657.88</v>
      </c>
      <c r="N9" s="7">
        <v>-0.2812</v>
      </c>
      <c r="O9" s="7">
        <v>-0.3124</v>
      </c>
    </row>
    <row r="10">
      <c r="A10" s="2" t="s">
        <v>135</v>
      </c>
      <c r="B10" s="2" t="s">
        <v>454</v>
      </c>
      <c r="C10" s="2" t="s">
        <v>554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8</v>
      </c>
      <c r="K10" s="8">
        <v>440.94</v>
      </c>
      <c r="L10" s="4">
        <v>24</v>
      </c>
      <c r="M10" s="8">
        <v>1190.85</v>
      </c>
      <c r="N10" s="7">
        <v>-0.6667</v>
      </c>
      <c r="O10" s="7">
        <v>-0.6297</v>
      </c>
    </row>
    <row r="11">
      <c r="A11" s="2" t="s">
        <v>135</v>
      </c>
      <c r="B11" s="2" t="s">
        <v>638</v>
      </c>
      <c r="C11" s="2" t="s">
        <v>639</v>
      </c>
      <c r="D11" s="4">
        <v>11</v>
      </c>
      <c r="E11" s="8">
        <v>229.45</v>
      </c>
      <c r="F11" s="4">
        <v>8</v>
      </c>
      <c r="G11" s="8">
        <v>178</v>
      </c>
      <c r="H11" s="7">
        <v>0.375</v>
      </c>
      <c r="I11" s="7">
        <v>0.289</v>
      </c>
      <c r="J11" s="4">
        <v>11</v>
      </c>
      <c r="K11" s="8">
        <v>229.45</v>
      </c>
      <c r="L11" s="4">
        <v>8</v>
      </c>
      <c r="M11" s="8">
        <v>178</v>
      </c>
      <c r="N11" s="7">
        <v>0.375</v>
      </c>
      <c r="O11" s="7">
        <v>0.289</v>
      </c>
    </row>
    <row r="12">
      <c r="A12" s="2" t="s">
        <v>135</v>
      </c>
      <c r="B12" s="2" t="s">
        <v>638</v>
      </c>
      <c r="C12" s="2" t="s">
        <v>671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/>
      <c r="K12" s="8"/>
      <c r="L12" s="4"/>
      <c r="M12" s="8"/>
      <c r="N12" s="7"/>
      <c r="O12" s="7"/>
    </row>
    <row r="13">
      <c r="A13" s="2" t="s">
        <v>135</v>
      </c>
      <c r="B13" s="2" t="s">
        <v>687</v>
      </c>
      <c r="C13" s="2" t="s">
        <v>688</v>
      </c>
      <c r="D13" s="4">
        <v>10</v>
      </c>
      <c r="E13" s="8">
        <v>185.03</v>
      </c>
      <c r="F13" s="4">
        <v>25</v>
      </c>
      <c r="G13" s="8">
        <v>562.33</v>
      </c>
      <c r="H13" s="7">
        <v>-0.6</v>
      </c>
      <c r="I13" s="7">
        <v>-0.671</v>
      </c>
      <c r="J13" s="4">
        <v>10</v>
      </c>
      <c r="K13" s="8">
        <v>185.03</v>
      </c>
      <c r="L13" s="4">
        <v>25</v>
      </c>
      <c r="M13" s="8">
        <v>562.33</v>
      </c>
      <c r="N13" s="7">
        <v>-0.6</v>
      </c>
      <c r="O13" s="7">
        <v>-0.671</v>
      </c>
    </row>
    <row r="14">
      <c r="A14" s="2" t="s">
        <v>135</v>
      </c>
      <c r="B14" s="2" t="s">
        <v>687</v>
      </c>
      <c r="C14" s="2" t="s">
        <v>744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