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<sst xmlns="http://schemas.openxmlformats.org/spreadsheetml/2006/main" count="53" uniqueCount="53">
  <si>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</si>
  <si>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</si>
  <si>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</si>
  <si>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12/01/2024</t>
  </si>
  <si>
    <t>End Date:</t>
  </si>
  <si>
    <t>12/18/2024</t>
  </si>
  <si>
    <t>Report Run Date:</t>
  </si>
  <si>
    <t>12/19/2024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</si>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</sst>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899482</v>
      </c>
      <c r="C5" s="11">
        <f>=ROUNDDOWN(35.8345085853153,0)</f>
      </c>
      <c r="D5" s="11">
        <v>240387</v>
      </c>
      <c r="E5" s="12">
        <v>0.9744</v>
      </c>
      <c r="F5" s="11"/>
      <c r="G5" s="11">
        <f>=ROUNDDOWN({0},0)</f>
      </c>
      <c r="H5" s="11">
        <v>350</v>
      </c>
      <c r="I5" s="12">
        <v>0.1087</v>
      </c>
      <c r="J5" s="11">
        <v>588</v>
      </c>
      <c r="K5" s="13">
        <v>38005.04</v>
      </c>
      <c r="L5" s="11">
        <v>1904</v>
      </c>
      <c r="M5" s="14">
        <v>19.96</v>
      </c>
      <c r="N5" s="11">
        <v>7082</v>
      </c>
      <c r="O5" s="13">
        <v>470780.43</v>
      </c>
      <c r="P5" s="11">
        <v>1904</v>
      </c>
      <c r="Q5" s="14">
        <v>247.26</v>
      </c>
      <c r="R5" s="12">
        <v>-0.917</v>
      </c>
      <c r="S5" s="12">
        <v>-0.9193</v>
      </c>
      <c r="T5" s="12"/>
      <c r="U5" s="12">
        <v>-0.9193</v>
      </c>
      <c r="V5" s="11">
        <v>431</v>
      </c>
      <c r="W5" s="13">
        <v>26196.56</v>
      </c>
      <c r="X5" s="11">
        <v>554</v>
      </c>
      <c r="Y5" s="11">
        <v>3426</v>
      </c>
      <c r="Z5" s="13">
        <v>198637.33</v>
      </c>
      <c r="AA5" s="11">
        <v>554</v>
      </c>
      <c r="AB5" s="12">
        <v>-0.8742</v>
      </c>
      <c r="AC5" s="12">
        <v>-0.8681</v>
      </c>
      <c r="AD5" s="11">
        <v>73</v>
      </c>
      <c r="AE5" s="13">
        <v>4706.36</v>
      </c>
      <c r="AF5" s="11">
        <v>605</v>
      </c>
      <c r="AG5" s="11">
        <v>1600</v>
      </c>
      <c r="AH5" s="13">
        <v>114102.88</v>
      </c>
      <c r="AI5" s="11">
        <v>605</v>
      </c>
      <c r="AJ5" s="12">
        <v>-0.9544</v>
      </c>
      <c r="AK5" s="12">
        <v>-0.9588</v>
      </c>
      <c r="AL5" s="11">
        <v>50</v>
      </c>
      <c r="AM5" s="13">
        <v>4880.43</v>
      </c>
      <c r="AN5" s="11">
        <v>308</v>
      </c>
      <c r="AO5" s="11">
        <v>860</v>
      </c>
      <c r="AP5" s="13">
        <v>76396.96</v>
      </c>
      <c r="AQ5" s="11">
        <v>308</v>
      </c>
      <c r="AR5" s="12">
        <v>-0.9419</v>
      </c>
      <c r="AS5" s="12">
        <v>-0.9361</v>
      </c>
      <c r="AT5" s="11">
        <v>29</v>
      </c>
      <c r="AU5" s="13">
        <v>1751.63</v>
      </c>
      <c r="AV5" s="11">
        <v>218</v>
      </c>
      <c r="AW5" s="11">
        <v>1042</v>
      </c>
      <c r="AX5" s="13">
        <v>67740.08</v>
      </c>
      <c r="AY5" s="11">
        <v>218</v>
      </c>
      <c r="AZ5" s="12">
        <v>-0.9722</v>
      </c>
      <c r="BA5" s="12">
        <v>-0.9741</v>
      </c>
      <c r="BB5" s="11">
        <v>5</v>
      </c>
      <c r="BC5" s="13">
        <v>470.06</v>
      </c>
      <c r="BD5" s="11">
        <v>183</v>
      </c>
      <c r="BE5" s="11">
        <v>154</v>
      </c>
      <c r="BF5" s="13">
        <v>13903.18</v>
      </c>
      <c r="BG5" s="11">
        <v>183</v>
      </c>
      <c r="BH5" s="12">
        <v>-0.9675</v>
      </c>
      <c r="BI5" s="12">
        <v>-0.9662</v>
      </c>
    </row>
    <row r="6">
      <c r="A6" s="10" t="s">
        <v>37</v>
      </c>
      <c r="B6" s="11">
        <v>295</v>
      </c>
      <c r="C6" s="11">
        <f>=ROUNDDOWN(48.3606557377049,0)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>
        <v>20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21620</v>
      </c>
      <c r="C7" s="11">
        <f>=ROUNDDOWN(16.1499962650332,0)</f>
      </c>
      <c r="D7" s="11">
        <v>21871</v>
      </c>
      <c r="E7" s="12">
        <v>0.9582</v>
      </c>
      <c r="F7" s="11"/>
      <c r="G7" s="11">
        <f>=ROUNDDOWN({0},0)</f>
      </c>
      <c r="H7" s="11"/>
      <c r="I7" s="12"/>
      <c r="J7" s="11">
        <v>215</v>
      </c>
      <c r="K7" s="13">
        <v>10883.02</v>
      </c>
      <c r="L7" s="11">
        <v>173</v>
      </c>
      <c r="M7" s="14">
        <v>62.91</v>
      </c>
      <c r="N7" s="11">
        <v>4023</v>
      </c>
      <c r="O7" s="13">
        <v>202815.58</v>
      </c>
      <c r="P7" s="11">
        <v>173</v>
      </c>
      <c r="Q7" s="14">
        <v>1172.34</v>
      </c>
      <c r="R7" s="12">
        <v>-0.9466</v>
      </c>
      <c r="S7" s="12">
        <v>-0.9463</v>
      </c>
      <c r="T7" s="12"/>
      <c r="U7" s="12">
        <v>-0.9463</v>
      </c>
      <c r="V7" s="11">
        <v>39</v>
      </c>
      <c r="W7" s="13">
        <v>2007.13</v>
      </c>
      <c r="X7" s="11">
        <v>95</v>
      </c>
      <c r="Y7" s="11">
        <v>850</v>
      </c>
      <c r="Z7" s="13">
        <v>37077.79</v>
      </c>
      <c r="AA7" s="11">
        <v>95</v>
      </c>
      <c r="AB7" s="12">
        <v>-0.9541</v>
      </c>
      <c r="AC7" s="12">
        <v>-0.9459</v>
      </c>
      <c r="AD7" s="11">
        <v>81</v>
      </c>
      <c r="AE7" s="13">
        <v>3635.56</v>
      </c>
      <c r="AF7" s="11">
        <v>145</v>
      </c>
      <c r="AG7" s="11">
        <v>849</v>
      </c>
      <c r="AH7" s="13">
        <v>42470.89</v>
      </c>
      <c r="AI7" s="11">
        <v>145</v>
      </c>
      <c r="AJ7" s="12">
        <v>-0.9046</v>
      </c>
      <c r="AK7" s="12">
        <v>-0.9144</v>
      </c>
      <c r="AL7" s="11">
        <v>46</v>
      </c>
      <c r="AM7" s="13">
        <v>2572.97</v>
      </c>
      <c r="AN7" s="11">
        <v>95</v>
      </c>
      <c r="AO7" s="11">
        <v>1117</v>
      </c>
      <c r="AP7" s="13">
        <v>58312.47</v>
      </c>
      <c r="AQ7" s="11">
        <v>95</v>
      </c>
      <c r="AR7" s="12">
        <v>-0.9588</v>
      </c>
      <c r="AS7" s="12">
        <v>-0.9559</v>
      </c>
      <c r="AT7" s="11">
        <v>18</v>
      </c>
      <c r="AU7" s="13">
        <v>726.21</v>
      </c>
      <c r="AV7" s="11">
        <v>53</v>
      </c>
      <c r="AW7" s="11">
        <v>552</v>
      </c>
      <c r="AX7" s="13">
        <v>25414.68</v>
      </c>
      <c r="AY7" s="11">
        <v>53</v>
      </c>
      <c r="AZ7" s="12">
        <v>-0.9674</v>
      </c>
      <c r="BA7" s="12">
        <v>-0.9714</v>
      </c>
      <c r="BB7" s="11">
        <v>31</v>
      </c>
      <c r="BC7" s="13">
        <v>1941.15</v>
      </c>
      <c r="BD7" s="11">
        <v>144</v>
      </c>
      <c r="BE7" s="11">
        <v>655</v>
      </c>
      <c r="BF7" s="13">
        <v>39539.75</v>
      </c>
      <c r="BG7" s="11">
        <v>144</v>
      </c>
      <c r="BH7" s="12">
        <v>-0.9527</v>
      </c>
      <c r="BI7" s="12">
        <v>-0.9509</v>
      </c>
    </row>
    <row r="8">
      <c r="A8" s="10" t="s">
        <v>39</v>
      </c>
      <c r="B8" s="11">
        <v>116122</v>
      </c>
      <c r="C8" s="11">
        <f>=ROUNDDOWN(19.6059296278787,0)</f>
      </c>
      <c r="D8" s="11">
        <v>112595</v>
      </c>
      <c r="E8" s="12">
        <v>0.9588</v>
      </c>
      <c r="F8" s="11"/>
      <c r="G8" s="11">
        <f>=ROUNDDOWN({0},0)</f>
      </c>
      <c r="H8" s="11"/>
      <c r="I8" s="12"/>
      <c r="J8" s="11">
        <v>33</v>
      </c>
      <c r="K8" s="13">
        <v>1472.66</v>
      </c>
      <c r="L8" s="11">
        <v>259</v>
      </c>
      <c r="M8" s="14">
        <v>5.69</v>
      </c>
      <c r="N8" s="11">
        <v>1162</v>
      </c>
      <c r="O8" s="13">
        <v>49725.1</v>
      </c>
      <c r="P8" s="11">
        <v>259</v>
      </c>
      <c r="Q8" s="14">
        <v>191.99</v>
      </c>
      <c r="R8" s="12">
        <v>-0.9716</v>
      </c>
      <c r="S8" s="12">
        <v>-0.9704</v>
      </c>
      <c r="T8" s="12"/>
      <c r="U8" s="12">
        <v>-0.9704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</v>
      </c>
      <c r="AM8" s="13">
        <v>41.16</v>
      </c>
      <c r="AN8" s="11">
        <v>2</v>
      </c>
      <c r="AO8" s="11">
        <v>47</v>
      </c>
      <c r="AP8" s="13">
        <v>1936.08</v>
      </c>
      <c r="AQ8" s="11">
        <v>2</v>
      </c>
      <c r="AR8" s="12">
        <v>-0.9787</v>
      </c>
      <c r="AS8" s="12">
        <v>-0.9787</v>
      </c>
      <c r="AT8" s="11">
        <v>32</v>
      </c>
      <c r="AU8" s="13">
        <v>1431.5</v>
      </c>
      <c r="AV8" s="11">
        <v>69</v>
      </c>
      <c r="AW8" s="11">
        <v>1115</v>
      </c>
      <c r="AX8" s="13">
        <v>47789.02</v>
      </c>
      <c r="AY8" s="11">
        <v>69</v>
      </c>
      <c r="AZ8" s="12">
        <v>-0.9713</v>
      </c>
      <c r="BA8" s="12">
        <v>-0.97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201708</v>
      </c>
      <c r="C9" s="11">
        <f>=ROUNDDOWN(21.7933120847064,0)</f>
      </c>
      <c r="D9" s="11">
        <v>190924</v>
      </c>
      <c r="E9" s="12">
        <v>0.9929</v>
      </c>
      <c r="F9" s="11"/>
      <c r="G9" s="11">
        <f>=ROUNDDOWN({0},0)</f>
      </c>
      <c r="H9" s="11"/>
      <c r="I9" s="12"/>
      <c r="J9" s="11">
        <v>40</v>
      </c>
      <c r="K9" s="13">
        <v>854.14</v>
      </c>
      <c r="L9" s="11">
        <v>304</v>
      </c>
      <c r="M9" s="14">
        <v>2.81</v>
      </c>
      <c r="N9" s="11">
        <v>1097</v>
      </c>
      <c r="O9" s="13">
        <v>24012.54</v>
      </c>
      <c r="P9" s="11">
        <v>304</v>
      </c>
      <c r="Q9" s="14">
        <v>78.99</v>
      </c>
      <c r="R9" s="12">
        <v>-0.9635</v>
      </c>
      <c r="S9" s="12">
        <v>-0.9644</v>
      </c>
      <c r="T9" s="12"/>
      <c r="U9" s="12">
        <v>-0.9644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40</v>
      </c>
      <c r="AU9" s="13">
        <v>854.14</v>
      </c>
      <c r="AV9" s="11">
        <v>90</v>
      </c>
      <c r="AW9" s="11">
        <v>1097</v>
      </c>
      <c r="AX9" s="13">
        <v>24012.54</v>
      </c>
      <c r="AY9" s="11">
        <v>90</v>
      </c>
      <c r="AZ9" s="12">
        <v>-0.9635</v>
      </c>
      <c r="BA9" s="12">
        <v>-0.9644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479898</v>
      </c>
      <c r="C10" s="11">
        <f>=ROUNDDOWN(24.2338457187872,0)</f>
      </c>
      <c r="D10" s="11">
        <v>259421</v>
      </c>
      <c r="E10" s="12">
        <v>0.9561</v>
      </c>
      <c r="F10" s="11"/>
      <c r="G10" s="11">
        <f>=ROUNDDOWN({0},0)</f>
      </c>
      <c r="H10" s="11"/>
      <c r="I10" s="12"/>
      <c r="J10" s="11">
        <v>481</v>
      </c>
      <c r="K10" s="13">
        <v>17166.92</v>
      </c>
      <c r="L10" s="11">
        <v>1092</v>
      </c>
      <c r="M10" s="14">
        <v>15.72</v>
      </c>
      <c r="N10" s="11">
        <v>5755</v>
      </c>
      <c r="O10" s="13">
        <v>199052.22</v>
      </c>
      <c r="P10" s="11">
        <v>1092</v>
      </c>
      <c r="Q10" s="14">
        <v>182.28</v>
      </c>
      <c r="R10" s="12">
        <v>-0.9164</v>
      </c>
      <c r="S10" s="12">
        <v>-0.9138</v>
      </c>
      <c r="T10" s="12"/>
      <c r="U10" s="12">
        <v>-0.9138</v>
      </c>
      <c r="V10" s="11">
        <v>336</v>
      </c>
      <c r="W10" s="13">
        <v>12217.92</v>
      </c>
      <c r="X10" s="11">
        <v>431</v>
      </c>
      <c r="Y10" s="11">
        <v>3119</v>
      </c>
      <c r="Z10" s="13">
        <v>96939.04</v>
      </c>
      <c r="AA10" s="11">
        <v>431</v>
      </c>
      <c r="AB10" s="12">
        <v>-0.8923</v>
      </c>
      <c r="AC10" s="12">
        <v>-0.874</v>
      </c>
      <c r="AD10" s="11">
        <v>5</v>
      </c>
      <c r="AE10" s="13">
        <v>83.55</v>
      </c>
      <c r="AF10" s="11">
        <v>20</v>
      </c>
      <c r="AG10" s="11">
        <v>7</v>
      </c>
      <c r="AH10" s="13">
        <v>116.97</v>
      </c>
      <c r="AI10" s="11">
        <v>20</v>
      </c>
      <c r="AJ10" s="12">
        <v>-0.2857</v>
      </c>
      <c r="AK10" s="12">
        <v>-0.2857</v>
      </c>
      <c r="AL10" s="11">
        <v>36</v>
      </c>
      <c r="AM10" s="13">
        <v>631.53</v>
      </c>
      <c r="AN10" s="11">
        <v>7</v>
      </c>
      <c r="AO10" s="11">
        <v>326</v>
      </c>
      <c r="AP10" s="13">
        <v>6301.09</v>
      </c>
      <c r="AQ10" s="11">
        <v>7</v>
      </c>
      <c r="AR10" s="12">
        <v>-0.8896</v>
      </c>
      <c r="AS10" s="12">
        <v>-0.8998</v>
      </c>
      <c r="AT10" s="11">
        <v>104</v>
      </c>
      <c r="AU10" s="13">
        <v>4233.92</v>
      </c>
      <c r="AV10" s="11">
        <v>113</v>
      </c>
      <c r="AW10" s="11">
        <v>2303</v>
      </c>
      <c r="AX10" s="13">
        <v>95695.12</v>
      </c>
      <c r="AY10" s="11">
        <v>113</v>
      </c>
      <c r="AZ10" s="12">
        <v>-0.9548</v>
      </c>
      <c r="BA10" s="12">
        <v>-0.9558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1943</v>
      </c>
      <c r="C11" s="11">
        <f>=ROUNDDOWN(208.924731182796,0)</f>
      </c>
      <c r="D11" s="11">
        <v>19</v>
      </c>
      <c r="E11" s="12">
        <v>0.9589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>
        <v>33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97003</v>
      </c>
      <c r="C12" s="11">
        <f>=ROUNDDOWN(21.3451424799208,0)</f>
      </c>
      <c r="D12" s="11">
        <v>65127</v>
      </c>
      <c r="E12" s="12">
        <v>0.9209</v>
      </c>
      <c r="F12" s="11"/>
      <c r="G12" s="11">
        <f>=ROUNDDOWN({0},0)</f>
      </c>
      <c r="H12" s="11">
        <v>12709</v>
      </c>
      <c r="I12" s="12">
        <v>0.8201</v>
      </c>
      <c r="J12" s="11">
        <v>1291</v>
      </c>
      <c r="K12" s="13">
        <v>216479.94</v>
      </c>
      <c r="L12" s="11">
        <v>584</v>
      </c>
      <c r="M12" s="14">
        <v>370.68</v>
      </c>
      <c r="N12" s="11">
        <v>20061</v>
      </c>
      <c r="O12" s="13">
        <v>3320624.33</v>
      </c>
      <c r="P12" s="11">
        <v>584</v>
      </c>
      <c r="Q12" s="14">
        <v>5686</v>
      </c>
      <c r="R12" s="12">
        <v>-0.9356</v>
      </c>
      <c r="S12" s="12">
        <v>-0.9348</v>
      </c>
      <c r="T12" s="12"/>
      <c r="U12" s="12">
        <v>-0.9348</v>
      </c>
      <c r="V12" s="11">
        <v>772</v>
      </c>
      <c r="W12" s="13">
        <v>143669.29</v>
      </c>
      <c r="X12" s="11">
        <v>192</v>
      </c>
      <c r="Y12" s="11">
        <v>10958</v>
      </c>
      <c r="Z12" s="13">
        <v>1926121.52</v>
      </c>
      <c r="AA12" s="11">
        <v>192</v>
      </c>
      <c r="AB12" s="12">
        <v>-0.9295</v>
      </c>
      <c r="AC12" s="12">
        <v>-0.9254</v>
      </c>
      <c r="AD12" s="11">
        <v>195</v>
      </c>
      <c r="AE12" s="13">
        <v>28675.51</v>
      </c>
      <c r="AF12" s="11">
        <v>323</v>
      </c>
      <c r="AG12" s="11">
        <v>2922</v>
      </c>
      <c r="AH12" s="13">
        <v>413198.14</v>
      </c>
      <c r="AI12" s="11">
        <v>323</v>
      </c>
      <c r="AJ12" s="12">
        <v>-0.9333</v>
      </c>
      <c r="AK12" s="12">
        <v>-0.9306</v>
      </c>
      <c r="AL12" s="11">
        <v>191</v>
      </c>
      <c r="AM12" s="13">
        <v>26639.75</v>
      </c>
      <c r="AN12" s="11">
        <v>322</v>
      </c>
      <c r="AO12" s="11">
        <v>2298</v>
      </c>
      <c r="AP12" s="13">
        <v>349575.7</v>
      </c>
      <c r="AQ12" s="11">
        <v>322</v>
      </c>
      <c r="AR12" s="12">
        <v>-0.9169</v>
      </c>
      <c r="AS12" s="12">
        <v>-0.9238</v>
      </c>
      <c r="AT12" s="11">
        <v>43</v>
      </c>
      <c r="AU12" s="13">
        <v>4727</v>
      </c>
      <c r="AV12" s="11">
        <v>181</v>
      </c>
      <c r="AW12" s="11">
        <v>863</v>
      </c>
      <c r="AX12" s="13">
        <v>103434.07</v>
      </c>
      <c r="AY12" s="11">
        <v>181</v>
      </c>
      <c r="AZ12" s="12">
        <v>-0.9502</v>
      </c>
      <c r="BA12" s="12">
        <v>-0.9543</v>
      </c>
      <c r="BB12" s="11">
        <v>90</v>
      </c>
      <c r="BC12" s="13">
        <v>12768.39</v>
      </c>
      <c r="BD12" s="11">
        <v>432</v>
      </c>
      <c r="BE12" s="11">
        <v>3020</v>
      </c>
      <c r="BF12" s="13">
        <v>528294.9</v>
      </c>
      <c r="BG12" s="11">
        <v>432</v>
      </c>
      <c r="BH12" s="12">
        <v>-0.9702</v>
      </c>
      <c r="BI12" s="12">
        <v>-0.9758</v>
      </c>
    </row>
    <row r="13">
      <c r="A13" s="10" t="s">
        <v>44</v>
      </c>
      <c r="B13" s="11">
        <v>14992</v>
      </c>
      <c r="C13" s="11">
        <f>=ROUNDDOWN(29.2984170412351,0)</f>
      </c>
      <c r="D13" s="11">
        <v>5758</v>
      </c>
      <c r="E13" s="12">
        <v>0.9677</v>
      </c>
      <c r="F13" s="11"/>
      <c r="G13" s="11">
        <f>=ROUNDDOWN({0},0)</f>
      </c>
      <c r="H13" s="11"/>
      <c r="I13" s="12">
        <v>1</v>
      </c>
      <c r="J13" s="11">
        <v>134</v>
      </c>
      <c r="K13" s="13">
        <v>8565.64</v>
      </c>
      <c r="L13" s="11">
        <v>144</v>
      </c>
      <c r="M13" s="14">
        <v>59.48</v>
      </c>
      <c r="N13" s="11">
        <v>2253</v>
      </c>
      <c r="O13" s="13">
        <v>170685.35</v>
      </c>
      <c r="P13" s="11">
        <v>144</v>
      </c>
      <c r="Q13" s="14">
        <v>1185.31</v>
      </c>
      <c r="R13" s="12">
        <v>-0.9405</v>
      </c>
      <c r="S13" s="12">
        <v>-0.9498</v>
      </c>
      <c r="T13" s="12"/>
      <c r="U13" s="12">
        <v>-0.9498</v>
      </c>
      <c r="V13" s="11">
        <v>3</v>
      </c>
      <c r="W13" s="13">
        <v>245.48</v>
      </c>
      <c r="X13" s="11">
        <v>9</v>
      </c>
      <c r="Y13" s="11">
        <v>33</v>
      </c>
      <c r="Z13" s="13">
        <v>2697.22</v>
      </c>
      <c r="AA13" s="11">
        <v>9</v>
      </c>
      <c r="AB13" s="12">
        <v>-0.9091</v>
      </c>
      <c r="AC13" s="12">
        <v>-0.909</v>
      </c>
      <c r="AD13" s="11">
        <v>51</v>
      </c>
      <c r="AE13" s="13">
        <v>2247.02</v>
      </c>
      <c r="AF13" s="11">
        <v>90</v>
      </c>
      <c r="AG13" s="11">
        <v>597</v>
      </c>
      <c r="AH13" s="13">
        <v>35168.72</v>
      </c>
      <c r="AI13" s="11">
        <v>90</v>
      </c>
      <c r="AJ13" s="12">
        <v>-0.9146</v>
      </c>
      <c r="AK13" s="12">
        <v>-0.9361</v>
      </c>
      <c r="AL13" s="11">
        <v>55</v>
      </c>
      <c r="AM13" s="13">
        <v>3830.7</v>
      </c>
      <c r="AN13" s="11">
        <v>75</v>
      </c>
      <c r="AO13" s="11">
        <v>648</v>
      </c>
      <c r="AP13" s="13">
        <v>45173.53</v>
      </c>
      <c r="AQ13" s="11">
        <v>75</v>
      </c>
      <c r="AR13" s="12">
        <v>-0.9151</v>
      </c>
      <c r="AS13" s="12">
        <v>-0.9152</v>
      </c>
      <c r="AT13" s="11">
        <v>14</v>
      </c>
      <c r="AU13" s="13">
        <v>865.39</v>
      </c>
      <c r="AV13" s="11">
        <v>39</v>
      </c>
      <c r="AW13" s="11">
        <v>397</v>
      </c>
      <c r="AX13" s="13">
        <v>27834.39</v>
      </c>
      <c r="AY13" s="11">
        <v>39</v>
      </c>
      <c r="AZ13" s="12">
        <v>-0.9647</v>
      </c>
      <c r="BA13" s="12">
        <v>-0.9689</v>
      </c>
      <c r="BB13" s="11">
        <v>11</v>
      </c>
      <c r="BC13" s="13">
        <v>1377.05</v>
      </c>
      <c r="BD13" s="11">
        <v>25</v>
      </c>
      <c r="BE13" s="11">
        <v>578</v>
      </c>
      <c r="BF13" s="13">
        <v>59811.49</v>
      </c>
      <c r="BG13" s="11">
        <v>25</v>
      </c>
      <c r="BH13" s="12">
        <v>-0.981</v>
      </c>
      <c r="BI13" s="12">
        <v>-0.977</v>
      </c>
    </row>
    <row r="14">
      <c r="A14" s="10" t="s">
        <v>45</v>
      </c>
      <c r="B14" s="11">
        <v>6264</v>
      </c>
      <c r="C14" s="11">
        <f>=ROUNDDOWN(87.7310924369748,0)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28871</v>
      </c>
      <c r="C15" s="11">
        <f>=ROUNDDOWN(47.6812551610239,0)</f>
      </c>
      <c r="D15" s="11">
        <v>8158</v>
      </c>
      <c r="E15" s="12">
        <v>0.8453</v>
      </c>
      <c r="F15" s="11"/>
      <c r="G15" s="11">
        <f>=ROUNDDOWN({0},0)</f>
      </c>
      <c r="H15" s="11"/>
      <c r="I15" s="12"/>
      <c r="J15" s="11"/>
      <c r="K15" s="13"/>
      <c r="L15" s="11">
        <v>87</v>
      </c>
      <c r="M15" s="14"/>
      <c r="N15" s="11"/>
      <c r="O15" s="13"/>
      <c r="P15" s="11">
        <v>87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6595</v>
      </c>
      <c r="C16" s="11">
        <f>=ROUNDDOWN(49.9621212121212,0)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7</v>
      </c>
      <c r="M16" s="14"/>
      <c r="N16" s="11"/>
      <c r="O16" s="13"/>
      <c r="P16" s="11">
        <v>7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445133</v>
      </c>
      <c r="C17" s="11">
        <f>=ROUNDDOWN(26.0575318889871,0)</f>
      </c>
      <c r="D17" s="11">
        <v>166878</v>
      </c>
      <c r="E17" s="12">
        <v>0.9212</v>
      </c>
      <c r="F17" s="11"/>
      <c r="G17" s="11">
        <f>=ROUNDDOWN({0},0)</f>
      </c>
      <c r="H17" s="11"/>
      <c r="I17" s="12"/>
      <c r="J17" s="11">
        <v>66</v>
      </c>
      <c r="K17" s="13">
        <v>2207.6</v>
      </c>
      <c r="L17" s="11">
        <v>1054</v>
      </c>
      <c r="M17" s="14">
        <v>2.09</v>
      </c>
      <c r="N17" s="11">
        <v>1596</v>
      </c>
      <c r="O17" s="13">
        <v>47325.93</v>
      </c>
      <c r="P17" s="11">
        <v>1054</v>
      </c>
      <c r="Q17" s="14">
        <v>44.9</v>
      </c>
      <c r="R17" s="12">
        <v>-0.9586</v>
      </c>
      <c r="S17" s="12">
        <v>-0.9534</v>
      </c>
      <c r="T17" s="12"/>
      <c r="U17" s="12">
        <v>-0.9535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66</v>
      </c>
      <c r="AU17" s="13">
        <v>2207.6</v>
      </c>
      <c r="AV17" s="11">
        <v>101</v>
      </c>
      <c r="AW17" s="11">
        <v>1596</v>
      </c>
      <c r="AX17" s="13">
        <v>47325.93</v>
      </c>
      <c r="AY17" s="11">
        <v>101</v>
      </c>
      <c r="AZ17" s="12">
        <v>-0.9586</v>
      </c>
      <c r="BA17" s="12">
        <v>-0.9534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108544</v>
      </c>
      <c r="C18" s="11">
        <f>=ROUNDDOWN(29.7878646505118,0)</f>
      </c>
      <c r="D18" s="11">
        <v>52941</v>
      </c>
      <c r="E18" s="12">
        <v>0.9983</v>
      </c>
      <c r="F18" s="11"/>
      <c r="G18" s="11">
        <f>=ROUNDDOWN({0},0)</f>
      </c>
      <c r="H18" s="11"/>
      <c r="I18" s="12"/>
      <c r="J18" s="11">
        <v>142</v>
      </c>
      <c r="K18" s="13">
        <v>4765</v>
      </c>
      <c r="L18" s="11">
        <v>128</v>
      </c>
      <c r="M18" s="14">
        <v>37.23</v>
      </c>
      <c r="N18" s="11">
        <v>5060</v>
      </c>
      <c r="O18" s="13">
        <v>167227.86</v>
      </c>
      <c r="P18" s="11">
        <v>128</v>
      </c>
      <c r="Q18" s="14">
        <v>1306.47</v>
      </c>
      <c r="R18" s="12">
        <v>-0.9719</v>
      </c>
      <c r="S18" s="12">
        <v>-0.9715</v>
      </c>
      <c r="T18" s="12"/>
      <c r="U18" s="12">
        <v>-0.9715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142</v>
      </c>
      <c r="AU18" s="13">
        <v>4765</v>
      </c>
      <c r="AV18" s="11">
        <v>102</v>
      </c>
      <c r="AW18" s="11">
        <v>5060</v>
      </c>
      <c r="AX18" s="13">
        <v>167227.86</v>
      </c>
      <c r="AY18" s="11">
        <v>102</v>
      </c>
      <c r="AZ18" s="12">
        <v>-0.9719</v>
      </c>
      <c r="BA18" s="12">
        <v>-0.9715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286771</v>
      </c>
      <c r="C19" s="11">
        <f>=ROUNDDOWN(26.0055498626137,0)</f>
      </c>
      <c r="D19" s="11">
        <v>169721</v>
      </c>
      <c r="E19" s="12">
        <v>0.9968</v>
      </c>
      <c r="F19" s="11"/>
      <c r="G19" s="11">
        <f>=ROUNDDOWN({0},0)</f>
      </c>
      <c r="H19" s="11"/>
      <c r="I19" s="12"/>
      <c r="J19" s="11">
        <v>325</v>
      </c>
      <c r="K19" s="13">
        <v>7723.33</v>
      </c>
      <c r="L19" s="11">
        <v>532</v>
      </c>
      <c r="M19" s="14">
        <v>14.52</v>
      </c>
      <c r="N19" s="11">
        <v>6247</v>
      </c>
      <c r="O19" s="13">
        <v>136800.04</v>
      </c>
      <c r="P19" s="11">
        <v>532</v>
      </c>
      <c r="Q19" s="14">
        <v>257.14</v>
      </c>
      <c r="R19" s="12">
        <v>-0.948</v>
      </c>
      <c r="S19" s="12">
        <v>-0.9435</v>
      </c>
      <c r="T19" s="12"/>
      <c r="U19" s="12">
        <v>-0.9435</v>
      </c>
      <c r="V19" s="11">
        <v>278</v>
      </c>
      <c r="W19" s="13">
        <v>6679.63</v>
      </c>
      <c r="X19" s="11">
        <v>228</v>
      </c>
      <c r="Y19" s="11">
        <v>5806</v>
      </c>
      <c r="Z19" s="13">
        <v>127315.28</v>
      </c>
      <c r="AA19" s="11">
        <v>228</v>
      </c>
      <c r="AB19" s="12">
        <v>-0.9521</v>
      </c>
      <c r="AC19" s="12">
        <v>-0.9475</v>
      </c>
      <c r="AD19" s="11"/>
      <c r="AE19" s="13"/>
      <c r="AF19" s="11"/>
      <c r="AG19" s="11"/>
      <c r="AH19" s="13"/>
      <c r="AI19" s="11"/>
      <c r="AJ19" s="12"/>
      <c r="AK19" s="12"/>
      <c r="AL19" s="11">
        <v>47</v>
      </c>
      <c r="AM19" s="13">
        <v>1043.7</v>
      </c>
      <c r="AN19" s="11">
        <v>108</v>
      </c>
      <c r="AO19" s="11">
        <v>441</v>
      </c>
      <c r="AP19" s="13">
        <v>9484.76</v>
      </c>
      <c r="AQ19" s="11">
        <v>108</v>
      </c>
      <c r="AR19" s="12">
        <v>-0.8934</v>
      </c>
      <c r="AS19" s="12">
        <v>-0.89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183894</v>
      </c>
      <c r="C20" s="11">
        <f>=ROUNDDOWN(41.2753349942765,0)</f>
      </c>
      <c r="D20" s="11">
        <v>40359</v>
      </c>
      <c r="E20" s="12">
        <v>0.9708</v>
      </c>
      <c r="F20" s="11"/>
      <c r="G20" s="11">
        <f>=ROUNDDOWN({0},0)</f>
      </c>
      <c r="H20" s="11"/>
      <c r="I20" s="12"/>
      <c r="J20" s="11">
        <v>94</v>
      </c>
      <c r="K20" s="13">
        <v>4408.18</v>
      </c>
      <c r="L20" s="11">
        <v>527</v>
      </c>
      <c r="M20" s="14">
        <v>8.36</v>
      </c>
      <c r="N20" s="11">
        <v>842</v>
      </c>
      <c r="O20" s="13">
        <v>41094.25</v>
      </c>
      <c r="P20" s="11">
        <v>527</v>
      </c>
      <c r="Q20" s="14">
        <v>77.98</v>
      </c>
      <c r="R20" s="12">
        <v>-0.8884</v>
      </c>
      <c r="S20" s="12">
        <v>-0.8927</v>
      </c>
      <c r="T20" s="12"/>
      <c r="U20" s="12">
        <v>-0.8928</v>
      </c>
      <c r="V20" s="11">
        <v>16</v>
      </c>
      <c r="W20" s="13">
        <v>1009.11</v>
      </c>
      <c r="X20" s="11">
        <v>151</v>
      </c>
      <c r="Y20" s="11">
        <v>137</v>
      </c>
      <c r="Z20" s="13">
        <v>7789.1</v>
      </c>
      <c r="AA20" s="11">
        <v>151</v>
      </c>
      <c r="AB20" s="12">
        <v>-0.8832</v>
      </c>
      <c r="AC20" s="12">
        <v>-0.8704</v>
      </c>
      <c r="AD20" s="11">
        <v>45</v>
      </c>
      <c r="AE20" s="13">
        <v>2040.67</v>
      </c>
      <c r="AF20" s="11">
        <v>205</v>
      </c>
      <c r="AG20" s="11">
        <v>373</v>
      </c>
      <c r="AH20" s="13">
        <v>17108.84</v>
      </c>
      <c r="AI20" s="11">
        <v>205</v>
      </c>
      <c r="AJ20" s="12">
        <v>-0.8794</v>
      </c>
      <c r="AK20" s="12">
        <v>-0.8807</v>
      </c>
      <c r="AL20" s="11">
        <v>33</v>
      </c>
      <c r="AM20" s="13">
        <v>1358.4</v>
      </c>
      <c r="AN20" s="11">
        <v>133</v>
      </c>
      <c r="AO20" s="11">
        <v>289</v>
      </c>
      <c r="AP20" s="13">
        <v>13327.18</v>
      </c>
      <c r="AQ20" s="11">
        <v>133</v>
      </c>
      <c r="AR20" s="12">
        <v>-0.8858</v>
      </c>
      <c r="AS20" s="12">
        <v>-0.8981</v>
      </c>
      <c r="AT20" s="11"/>
      <c r="AU20" s="13"/>
      <c r="AV20" s="11">
        <v>8</v>
      </c>
      <c r="AW20" s="11">
        <v>43</v>
      </c>
      <c r="AX20" s="13">
        <v>2869.13</v>
      </c>
      <c r="AY20" s="11">
        <v>8</v>
      </c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3409</v>
      </c>
      <c r="K21" s="17">
        <v>312531.47</v>
      </c>
      <c r="L21" s="15">
        <v>6870</v>
      </c>
      <c r="M21" s="18">
        <v>45.49</v>
      </c>
      <c r="N21" s="15">
        <v>55178</v>
      </c>
      <c r="O21" s="17">
        <v>4830143.63</v>
      </c>
      <c r="P21" s="15">
        <v>6870</v>
      </c>
      <c r="Q21" s="18">
        <v>703.08</v>
      </c>
      <c r="R21" s="16">
        <v>-0.9382</v>
      </c>
      <c r="S21" s="16">
        <v>-0.9353</v>
      </c>
      <c r="T21" s="16"/>
      <c r="U21" s="16">
        <v>-0.9353</v>
      </c>
      <c r="V21" s="15">
        <v>1875</v>
      </c>
      <c r="W21" s="17">
        <v>192025.12</v>
      </c>
      <c r="X21" s="15">
        <v>1660</v>
      </c>
      <c r="Y21" s="15">
        <v>24329</v>
      </c>
      <c r="Z21" s="17">
        <v>2396577.28</v>
      </c>
      <c r="AA21" s="15">
        <v>1660</v>
      </c>
      <c r="AB21" s="16">
        <v>-0.9229</v>
      </c>
      <c r="AC21" s="16">
        <v>-0.9199</v>
      </c>
      <c r="AD21" s="15">
        <v>450</v>
      </c>
      <c r="AE21" s="17">
        <v>41388.67</v>
      </c>
      <c r="AF21" s="15">
        <v>1411</v>
      </c>
      <c r="AG21" s="15">
        <v>6348</v>
      </c>
      <c r="AH21" s="17">
        <v>622166.44</v>
      </c>
      <c r="AI21" s="15">
        <v>1411</v>
      </c>
      <c r="AJ21" s="16">
        <v>-0.9291</v>
      </c>
      <c r="AK21" s="16">
        <v>-0.9335</v>
      </c>
      <c r="AL21" s="15">
        <v>459</v>
      </c>
      <c r="AM21" s="17">
        <v>40998.64</v>
      </c>
      <c r="AN21" s="15">
        <v>1050</v>
      </c>
      <c r="AO21" s="15">
        <v>6026</v>
      </c>
      <c r="AP21" s="17">
        <v>560507.77</v>
      </c>
      <c r="AQ21" s="15">
        <v>1050</v>
      </c>
      <c r="AR21" s="16">
        <v>-0.9238</v>
      </c>
      <c r="AS21" s="16">
        <v>-0.9269</v>
      </c>
      <c r="AT21" s="15">
        <v>488</v>
      </c>
      <c r="AU21" s="17">
        <v>21562.39</v>
      </c>
      <c r="AV21" s="15">
        <v>974</v>
      </c>
      <c r="AW21" s="15">
        <v>14068</v>
      </c>
      <c r="AX21" s="17">
        <v>609342.82</v>
      </c>
      <c r="AY21" s="15">
        <v>974</v>
      </c>
      <c r="AZ21" s="16">
        <v>-0.9653</v>
      </c>
      <c r="BA21" s="16">
        <v>-0.9646</v>
      </c>
      <c r="BB21" s="15">
        <v>137</v>
      </c>
      <c r="BC21" s="17">
        <v>16556.65</v>
      </c>
      <c r="BD21" s="15">
        <v>784</v>
      </c>
      <c r="BE21" s="15">
        <v>4407</v>
      </c>
      <c r="BF21" s="17">
        <v>641549.32</v>
      </c>
      <c r="BG21" s="15">
        <v>784</v>
      </c>
      <c r="BH21" s="16">
        <v>-0.9689</v>
      </c>
      <c r="BI21" s="16">
        <v>-0.9742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