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<sst xmlns="http://schemas.openxmlformats.org/spreadsheetml/2006/main" count="520" uniqueCount="520">
  <si>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</si>
  <si>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</si>
  <si>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</si>
  <si>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</si>
  <si>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</si>
  <si>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</si>
  <si>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</si>
  <si>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</si>
  <si>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</si>
  <si>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</si>
  <si>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</si>
  <si>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</si>
  <si>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</si>
  <si>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</si>
  <si>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</si>
  <si>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</si>
  <si>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</si>
  <si>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</si>
  <si>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</si>
  <si>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KOHLDSN</t>
  </si>
  <si>
    <t>OVERSTOCK01</t>
  </si>
  <si>
    <t>DLCROSCILL</t>
  </si>
  <si>
    <t>JCPENNEY01</t>
  </si>
  <si>
    <t>OLLIIX</t>
  </si>
  <si>
    <t>BLK01</t>
  </si>
  <si>
    <t>NEBFUR01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</si>
  <si>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</si>
  <si>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</si>
  <si>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</si>
  <si>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</si>
  <si>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</si>
  <si>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</si>
  <si>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</si>
  <si>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</si>
  <si>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</si>
  <si>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</si>
  <si>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</si>
  <si>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</si>
  <si>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</si>
  <si>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</si>
  <si>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</si>
  <si>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</si>
  <si>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</si>
  <si>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</si>
  <si>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</si>
  <si>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</si>
  <si>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</si>
  <si>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</si>
  <si>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</si>
  <si>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</si>
  <si>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</si>
  <si>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</si>
  <si>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</si>
  <si>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</si>
  <si>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</si>
  <si>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</si>
  <si>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</si>
  <si>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</si>
  <si>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</si>
  <si>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</si>
  <si>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</si>
  <si>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</si>
  <si>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</si>
  <si>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</si>
  <si>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</si>
  <si>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</si>
  <si>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</si>
  <si>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</si>
  <si>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</si>
  <si>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</si>
  <si>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</si>
  <si>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</si>
  <si>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</si>
  <si>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</si>
  <si>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</si>
  <si>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</si>
  <si>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</si>
  <si>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</si>
  <si>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</si>
  <si>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</si>
  <si>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</si>
  <si>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</si>
  <si>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</si>
  <si>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</si>
  <si>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</si>
  <si>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</si>
  <si>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</si>
  <si>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</si>
  <si>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</si>
  <si>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</si>
  <si>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</si>
  <si>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</si>
  <si>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</si>
  <si>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</si>
  <si>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</si>
  <si>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</si>
  <si>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</si>
  <si>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</si>
  <si>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</si>
  <si>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</si>
  <si>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</si>
  <si>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</si>
  <si>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</si>
  <si>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</si>
  <si>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</si>
  <si>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</si>
  <si>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</si>
  <si>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</si>
  <si>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</si>
  <si>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</si>
  <si>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</si>
  <si>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</si>
  <si>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</si>
  <si>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</si>
  <si>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</si>
  <si>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</si>
  <si>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</si>
  <si>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</si>
  <si>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</si>
  <si>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</si>
  <si>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</si>
  <si>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</si>
  <si>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</si>
  <si>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</si>
  <si>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</si>
  <si>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</si>
  <si>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</si>
  <si>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</si>
  <si>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</si>
  <si>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</si>
  <si>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</si>
  <si>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</si>
  <si>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</si>
  <si>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</si>
  <si>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</si>
  <si>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</si>
  <si>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</si>
  <si>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</si>
  <si>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</si>
  <si>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</si>
  <si>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</si>
  <si>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</si>
  <si>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</si>
  <si>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</si>
  <si>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</si>
  <si>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</si>
  <si>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AMAZON,CSNSTORES,DLCROSCILL,JCPENNEY01,KOHLDSN,MACY02,OLLIIX,OVERSTOCK01</t>
  </si>
  <si>
    <t>Setup</t>
  </si>
  <si>
    <t>4/24/2024</t>
  </si>
  <si>
    <t>No</t>
  </si>
  <si>
    <t>8/2/2023</t>
  </si>
  <si>
    <t>5/3/2024</t>
  </si>
  <si>
    <t>3/30/2023</t>
  </si>
  <si>
    <t>4/6/2023</t>
  </si>
  <si>
    <t>4/7/2024</t>
  </si>
  <si>
    <t>4/23/2024</t>
  </si>
  <si>
    <t>8/31/2023</t>
  </si>
  <si>
    <t>9/12/2023</t>
  </si>
  <si>
    <t>10/26/2022</t>
  </si>
  <si>
    <t>11/7/2022</t>
  </si>
  <si>
    <t>6/15/2023</t>
  </si>
  <si>
    <t>7/10/2023</t>
  </si>
  <si>
    <t>11/26/2022</t>
  </si>
  <si>
    <t>3/28/2023</t>
  </si>
  <si>
    <t>Discontinued</t>
  </si>
  <si>
    <t>6/1/2023</t>
  </si>
  <si>
    <t>4/10/2023</t>
  </si>
  <si>
    <t>3/20/2023</t>
  </si>
  <si>
    <t>7/1/2024</t>
  </si>
  <si>
    <t>CCL10-0014</t>
  </si>
  <si>
    <t>King</t>
  </si>
  <si>
    <t>AMAZON,CSNSTORES,DLCROSCILL,JCPENNEY01,KOHLDSN,MACY02,NRTPORT,OLLIIX,OVERSTOCK01</t>
  </si>
  <si>
    <t>5/2/2024</t>
  </si>
  <si>
    <t>11/10/2023</t>
  </si>
  <si>
    <t>4/3/2023</t>
  </si>
  <si>
    <t>9/4/2023</t>
  </si>
  <si>
    <t>11/14/2022</t>
  </si>
  <si>
    <t>7/19/2023</t>
  </si>
  <si>
    <t>11/1/2022</t>
  </si>
  <si>
    <t>5/14/2023</t>
  </si>
  <si>
    <t>CCL10-0015</t>
  </si>
  <si>
    <t>Cal King</t>
  </si>
  <si>
    <t>BLK01,CSNSTORES,KOHLDSN,MACY02,OLLIIX</t>
  </si>
  <si>
    <t>4/26/2024</t>
  </si>
  <si>
    <t>4/3/2024</t>
  </si>
  <si>
    <t>5/8/2024</t>
  </si>
  <si>
    <t>5/6/2024</t>
  </si>
  <si>
    <t>7/18/2024</t>
  </si>
  <si>
    <t>4/12/2024</t>
  </si>
  <si>
    <t>11/25/2022</t>
  </si>
  <si>
    <t>4/25/2024</t>
  </si>
  <si>
    <t>11/17/2022</t>
  </si>
  <si>
    <t>11/13/2024</t>
  </si>
  <si>
    <t>Open</t>
  </si>
  <si>
    <t>4/27/2023</t>
  </si>
  <si>
    <t>CCL10-0010</t>
  </si>
  <si>
    <t>4 Piece Red Comforter Set</t>
  </si>
  <si>
    <t>Red</t>
  </si>
  <si>
    <t>10/21/2022</t>
  </si>
  <si>
    <t>AMAZON,AMAZONDS,CSNSTORES,DLCROSCILL,JCPENNEY01,KOHLDSN,MACY02,NRTPORT,OLLIIX,OVERSTOCK01</t>
  </si>
  <si>
    <t>4/18/2024</t>
  </si>
  <si>
    <t>5/7/2024</t>
  </si>
  <si>
    <t>4/19/2023</t>
  </si>
  <si>
    <t>5/15/2024</t>
  </si>
  <si>
    <t>11/21/2022</t>
  </si>
  <si>
    <t>6/29/2023</t>
  </si>
  <si>
    <t>12/1/2022</t>
  </si>
  <si>
    <t>5/9/2023</t>
  </si>
  <si>
    <t>5/30/2024</t>
  </si>
  <si>
    <t>CCL10-0011</t>
  </si>
  <si>
    <t>10/24/2022</t>
  </si>
  <si>
    <t>11/13/2023</t>
  </si>
  <si>
    <t>4/4/2023</t>
  </si>
  <si>
    <t>4/22/2024</t>
  </si>
  <si>
    <t>11/16/2022</t>
  </si>
  <si>
    <t>7/17/2023</t>
  </si>
  <si>
    <t>10/5/2023</t>
  </si>
  <si>
    <t>CCL10-0012</t>
  </si>
  <si>
    <t>AMAZON,CSNSTORES,KOHLDSN,MACY02,OLLIIX,OVERSTOCK01</t>
  </si>
  <si>
    <t>6/12/2024</t>
  </si>
  <si>
    <t>4/5/2023</t>
  </si>
  <si>
    <t>9/3/2024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</si>
  <si>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</si>
  <si>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</si>
  <si>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</si>
  <si>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</si>
  <si>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</si>
  <si>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</si>
  <si>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</si>
  <si>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</si>
  <si>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AMAZON,AMAZONDS,BLK01,CSNSTORES,DLCROSCILL,JCPENNEY01,KOHLDSN,MACY02,OLLIIX,OVERSTOCK01</t>
  </si>
  <si>
    <t>1/5/2024</t>
  </si>
  <si>
    <t>11/8/2023</t>
  </si>
  <si>
    <t>7/10/2024</t>
  </si>
  <si>
    <t>7/27/2023</t>
  </si>
  <si>
    <t>8/8/2023</t>
  </si>
  <si>
    <t>7/2/2024</t>
  </si>
  <si>
    <t>7/15/2024</t>
  </si>
  <si>
    <t>9/29/2023</t>
  </si>
  <si>
    <t>7/25/2023</t>
  </si>
  <si>
    <t>8/21/2023</t>
  </si>
  <si>
    <t>7/3/2024</t>
  </si>
  <si>
    <t>10/11/2023</t>
  </si>
  <si>
    <t>12/19/2023</t>
  </si>
  <si>
    <t>CCL10-0063</t>
  </si>
  <si>
    <t>AMAZON,BLK01,CSNSTORES,DLCROSCILL,JCPENNEY01,MACY02,OVERSTOCK01</t>
  </si>
  <si>
    <t>7/22/2024</t>
  </si>
  <si>
    <t>9/7/2023</t>
  </si>
  <si>
    <t>10/9/2023</t>
  </si>
  <si>
    <t>8/4/2023</t>
  </si>
  <si>
    <t>8/23/2023</t>
  </si>
  <si>
    <t>9/5/2023</t>
  </si>
  <si>
    <t>CCL10-0064</t>
  </si>
  <si>
    <t>AMAZON,DLCROSCILL,MACY02,OLLIIX,OVERSTOCK01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</si>
  <si>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</si>
  <si>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</si>
  <si>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</si>
  <si>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</si>
  <si>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</si>
  <si>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</si>
  <si>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</si>
  <si>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</si>
  <si>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8/16/2024</t>
  </si>
  <si>
    <t>11/21/2023</t>
  </si>
  <si>
    <t>4/17/2023</t>
  </si>
  <si>
    <t>6/6/2024</t>
  </si>
  <si>
    <t>8/13/2024</t>
  </si>
  <si>
    <t>9/6/2023</t>
  </si>
  <si>
    <t>11/30/2022</t>
  </si>
  <si>
    <t>8/28/2023</t>
  </si>
  <si>
    <t>11/11/2022</t>
  </si>
  <si>
    <t>6/12/2023</t>
  </si>
  <si>
    <t>CCL10-0002</t>
  </si>
  <si>
    <t>AMAZON,BLK01,CSNSTORES,DLCROSCILL,JCPENNEY01,KOHLDSN,MACY02,OLLIIX,OVERSTOCK01</t>
  </si>
  <si>
    <t>7/26/2024</t>
  </si>
  <si>
    <t>11/9/2023</t>
  </si>
  <si>
    <t>6/21/2024</t>
  </si>
  <si>
    <t>8/11/2023</t>
  </si>
  <si>
    <t>11/6/2022</t>
  </si>
  <si>
    <t>CCL10-0003</t>
  </si>
  <si>
    <t>AMAZON,CSNSTORES,JCPENNEY01,MACY02,OLLIIX,OVERSTOCK01</t>
  </si>
  <si>
    <t>7/5/2024</t>
  </si>
  <si>
    <t>6/24/2024</t>
  </si>
  <si>
    <t>7/31/2024</t>
  </si>
  <si>
    <t>6/23/2023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</si>
  <si>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</si>
  <si>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</si>
  <si>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</si>
  <si>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</si>
  <si>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</si>
  <si>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</si>
  <si>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</si>
  <si>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</si>
  <si>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</si>
  <si>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</si>
  <si>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</si>
  <si>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</si>
  <si>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</si>
  <si>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AMAZON,AMAZONDS,CSNSTORES,JCPENNEY01,MACY02,OLLIIX,OVERSTOCK01</t>
  </si>
  <si>
    <t>10/15/2023</t>
  </si>
  <si>
    <t>11/8/2022</t>
  </si>
  <si>
    <t>9/21/2023</t>
  </si>
  <si>
    <t>7/31/2023</t>
  </si>
  <si>
    <t>CCL10-0008</t>
  </si>
  <si>
    <t>CSNSTORES,JCPENNEY01,KOHLDSN,MACY02,OVERSTOCK01</t>
  </si>
  <si>
    <t>11/20/2023</t>
  </si>
  <si>
    <t>5/22/2023</t>
  </si>
  <si>
    <t>5/29/2024</t>
  </si>
  <si>
    <t>9/20/2023</t>
  </si>
  <si>
    <t>10/27/2022</t>
  </si>
  <si>
    <t>10/12/2023</t>
  </si>
  <si>
    <t>CCL10-0009</t>
  </si>
  <si>
    <t>CSNSTORES,JCPENNEY01,OLLIIX</t>
  </si>
  <si>
    <t>4/7/2023</t>
  </si>
  <si>
    <t>7/12/2024</t>
  </si>
  <si>
    <t>10/21/2024</t>
  </si>
  <si>
    <t>9/3/2023</t>
  </si>
  <si>
    <t>11/15/2022</t>
  </si>
  <si>
    <t>CCL10-0004</t>
  </si>
  <si>
    <t>Valentina</t>
  </si>
  <si>
    <t>Navy</t>
  </si>
  <si>
    <t>AMAZON,CSNSTORES,DLCROSCILL,JCPENNEY01,MACY02,OVERSTOCK01</t>
  </si>
  <si>
    <t>4/28/2023</t>
  </si>
  <si>
    <t>10/9/2024</t>
  </si>
  <si>
    <t>8/15/2023</t>
  </si>
  <si>
    <t>12/13/2022</t>
  </si>
  <si>
    <t>9/25/2024</t>
  </si>
  <si>
    <t>CCL10-0005</t>
  </si>
  <si>
    <t>AMAZON,CSNSTORES,DLCROSCILL,JCPENNEY01,MACY02,NEBFUR01,OLLIIX,OVERSTOCK01</t>
  </si>
  <si>
    <t>4/18/2023</t>
  </si>
  <si>
    <t>8/17/2023</t>
  </si>
  <si>
    <t>9/11/2023</t>
  </si>
  <si>
    <t>1/30/2023</t>
  </si>
  <si>
    <t>4/24/2023</t>
  </si>
  <si>
    <t>11/17/2023</t>
  </si>
  <si>
    <t>9/19/2023</t>
  </si>
  <si>
    <t>CCL10-0006</t>
  </si>
  <si>
    <t>MACY02,OVERSTOCK01</t>
  </si>
  <si>
    <t>5/1/2023</t>
  </si>
  <si>
    <t>8/1/2023</t>
  </si>
  <si>
    <t>CCL10-0071</t>
  </si>
  <si>
    <t>Gabrielle</t>
  </si>
  <si>
    <t>CCL10-0072</t>
  </si>
  <si>
    <t>CCL10-0073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</si>
  <si>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</si>
  <si>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</si>
  <si>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</si>
  <si>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</si>
  <si>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</si>
  <si>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</si>
  <si>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</si>
  <si>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</si>
  <si>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</si>
  <si>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</si>
  <si>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AMAZON,AMAZONDS,CSNSTORES,DLCROSCILL,MACY02,OVERSTOCK01</t>
  </si>
  <si>
    <t>8/2/2024</t>
  </si>
  <si>
    <t>8/26/2024</t>
  </si>
  <si>
    <t>8/3/2023</t>
  </si>
  <si>
    <t>10/17/2023</t>
  </si>
  <si>
    <t>11/28/2022</t>
  </si>
  <si>
    <t>6/21/2023</t>
  </si>
  <si>
    <t>3/20/2024</t>
  </si>
  <si>
    <t>1/10/2023</t>
  </si>
  <si>
    <t>CCL30-0035</t>
  </si>
  <si>
    <t>JCPENNEY01,MACY02</t>
  </si>
  <si>
    <t>8/19/2024</t>
  </si>
  <si>
    <t>11/22/2023</t>
  </si>
  <si>
    <t>7/14/2023</t>
  </si>
  <si>
    <t>5/10/2024</t>
  </si>
  <si>
    <t>CCL30-0034</t>
  </si>
  <si>
    <t>Silver</t>
  </si>
  <si>
    <t>10/11/2024</t>
  </si>
  <si>
    <t>1/4/2024</t>
  </si>
  <si>
    <t>4/26/2023</t>
  </si>
  <si>
    <t>10/2/2023</t>
  </si>
  <si>
    <t>CCL30-0037</t>
  </si>
  <si>
    <t>CSNSTORES,JCPENNEY01,KOHLDSN,MACY02,OLLIIX</t>
  </si>
  <si>
    <t>6/19/2023</t>
  </si>
  <si>
    <t>7/23/2024</t>
  </si>
  <si>
    <t>8/9/2023</t>
  </si>
  <si>
    <t>3/21/2023</t>
  </si>
  <si>
    <t>CCL30-0038</t>
  </si>
  <si>
    <t>CSNSTORES,MACY02,NEBFUR01,NRTPORT,OVERSTOCK01</t>
  </si>
  <si>
    <t>11/27/2023</t>
  </si>
  <si>
    <t>7/3/2023</t>
  </si>
  <si>
    <t>8/28/2024</t>
  </si>
  <si>
    <t>10/16/2023</t>
  </si>
  <si>
    <t>2/13/2023</t>
  </si>
  <si>
    <t>11/1/2023</t>
  </si>
  <si>
    <t>CCL30-0061</t>
  </si>
  <si>
    <t>Aumont</t>
  </si>
  <si>
    <t>Oblong Decor Pillow</t>
  </si>
  <si>
    <t>22x15"</t>
  </si>
  <si>
    <t>AMAZONDS,CSNSTORES,DLCROSCILL,JCPENNEY01,KOHLDSN,MACY02,OVERSTOCK01</t>
  </si>
  <si>
    <t>9/19/2024</t>
  </si>
  <si>
    <t>6/13/2023</t>
  </si>
  <si>
    <t>11/25/2024</t>
  </si>
  <si>
    <t>2/27/2024</t>
  </si>
  <si>
    <t>1/24/2023</t>
  </si>
  <si>
    <t>CCL30-0029</t>
  </si>
  <si>
    <t>AMAZON,AMAZONDS,CSNSTORES,DLCROSCILL,MACY02,OLLIIX,OVERSTOCK01</t>
  </si>
  <si>
    <t>11/24/2023</t>
  </si>
  <si>
    <t>5/29/2023</t>
  </si>
  <si>
    <t>CCL30-0028</t>
  </si>
  <si>
    <t>Donation</t>
  </si>
  <si>
    <t>CSNSTORES,DLCROSCILL,JCPENNEY01,KOHLDSN,MACY02,OLLIIX,OVERSTOCK01</t>
  </si>
  <si>
    <t>8/7/2024</t>
  </si>
  <si>
    <t>5/12/2023</t>
  </si>
  <si>
    <t>6/28/2024</t>
  </si>
  <si>
    <t>12/12/2022</t>
  </si>
  <si>
    <t>CCL30-0027</t>
  </si>
  <si>
    <t>CSNSTORES,DLCROSCILL,JCPENNEY01,KOHLDSN,MACY02,OLLIIX</t>
  </si>
  <si>
    <t>1/15/2024</t>
  </si>
  <si>
    <t>5/5/2023</t>
  </si>
  <si>
    <t>6/13/2024</t>
  </si>
  <si>
    <t>10/1/2023</t>
  </si>
  <si>
    <t>5/5/2024</t>
  </si>
  <si>
    <t>CCL30-0026</t>
  </si>
  <si>
    <t>AMAZON,CSNSTORES,MACY02,OVERSTOCK01</t>
  </si>
  <si>
    <t>8/29/2023</t>
  </si>
  <si>
    <t>10/31/2022</t>
  </si>
  <si>
    <t>10/8/2024</t>
  </si>
  <si>
    <t>CCL30-0033</t>
  </si>
  <si>
    <t>Biron</t>
  </si>
  <si>
    <t>18x18"</t>
  </si>
  <si>
    <t>AMAZON,CSNSTORES,DLCROSCILL,KOHLDSN,MACY02,OLLIIX,OVERSTOCK01</t>
  </si>
  <si>
    <t>8/30/2024</t>
  </si>
  <si>
    <t>11/19/2024</t>
  </si>
  <si>
    <t>7/18/2023</t>
  </si>
  <si>
    <t>CCL30-0030</t>
  </si>
  <si>
    <t>AMAZON,CSNSTORES,DLCROSCILL,JCPENNEY01,KOHLDSN,MACY02,OVERSTOCK01</t>
  </si>
  <si>
    <t>12/29/2023</t>
  </si>
  <si>
    <t>11/14/2024</t>
  </si>
  <si>
    <t>9/27/2023</t>
  </si>
  <si>
    <t>CCL30-0031</t>
  </si>
  <si>
    <t>CSNSTORES,DLCROSCILL,JCPENNEY01,MACY02,OVERSTOCK01</t>
  </si>
  <si>
    <t>7/29/2024</t>
  </si>
  <si>
    <t>11/6/2023</t>
  </si>
  <si>
    <t>7/11/2023</t>
  </si>
  <si>
    <t>1/19/2023</t>
  </si>
  <si>
    <t>5/22/2024</t>
  </si>
  <si>
    <t>CCL30-0032</t>
  </si>
  <si>
    <t>DLCROSCILL,JCPENNEY01,MACY02,OLLIIX</t>
  </si>
  <si>
    <t>5/4/2023</t>
  </si>
  <si>
    <t>8/1/2024</t>
  </si>
  <si>
    <t>1/3/2024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</si>
  <si>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</si>
  <si>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</si>
  <si>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</si>
  <si>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</si>
  <si>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</si>
  <si>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</si>
  <si>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</si>
  <si>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BLK01,CSNSTORES,MACY02,OLLIIX,OVERSTOCK01</t>
  </si>
  <si>
    <t>3/29/2024</t>
  </si>
  <si>
    <t>7/28/2023</t>
  </si>
  <si>
    <t>2/27/2023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</si>
  <si>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</si>
  <si>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</si>
  <si>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</si>
  <si>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</si>
  <si>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</si>
  <si>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</si>
  <si>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</si>
  <si>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</si>
  <si>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</si>
  <si>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</si>
  <si>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BLK01,DLCROSCILL,JCPENNEY01,MACY02</t>
  </si>
  <si>
    <t>1/12/2024</t>
  </si>
  <si>
    <t>4/25/2023</t>
  </si>
  <si>
    <t>7/25/2024</t>
  </si>
  <si>
    <t>7/7/2023</t>
  </si>
  <si>
    <t>10/3/2023</t>
  </si>
  <si>
    <t>CCL13-0019</t>
  </si>
  <si>
    <t>CSNSTORES,MACY02,OVERSTOCK01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</si>
  <si>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</si>
  <si>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</si>
  <si>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</si>
  <si>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</si>
  <si>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</si>
  <si>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</si>
  <si>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</si>
  <si>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</si>
  <si>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</si>
  <si>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</si>
  <si>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</si>
  <si>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</si>
  <si>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CCL11-0022</t>
  </si>
  <si>
    <t>CSNSTORES,DLCROSCILL,JCPENNEY01,MACY02,OLLIIX,OVERSTOCK01</t>
  </si>
  <si>
    <t>11/28/2023</t>
  </si>
  <si>
    <t>5/30/2023</t>
  </si>
  <si>
    <t>CCL11-0025</t>
  </si>
  <si>
    <t>5/20/2024</t>
  </si>
  <si>
    <t>CCL11-0024</t>
  </si>
  <si>
    <t>KOHLDSN,OLLIIX,OVERSTOCK01</t>
  </si>
  <si>
    <t>10/4/2024</t>
  </si>
  <si>
    <t>12/12/2023</t>
  </si>
  <si>
    <t>5/15/2023</t>
  </si>
  <si>
    <t>CCL11-0021</t>
  </si>
  <si>
    <t>Montague</t>
  </si>
  <si>
    <t>7/30/2024</t>
  </si>
  <si>
    <t>10/16/2024</t>
  </si>
  <si>
    <t>9/22/2023</t>
  </si>
  <si>
    <t>4/2/2024</t>
  </si>
  <si>
    <t>CCL11-0020</t>
  </si>
  <si>
    <t>CSNSTORES,DLCROSCILL,JCPENNEY01,MACY02</t>
  </si>
  <si>
    <t>7/4/2024</t>
  </si>
  <si>
    <t>3/11/2024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</si>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</sst>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172</v>
      </c>
      <c r="AA6" s="4">
        <f>=ROUNDDOWN(26.0606060606061,0)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44</v>
      </c>
      <c r="AQ6" s="8">
        <v>8979.89</v>
      </c>
      <c r="AR6" s="4"/>
      <c r="AS6" s="8"/>
      <c r="AT6" s="7"/>
      <c r="AU6" s="7"/>
      <c r="AV6" s="4">
        <v>102</v>
      </c>
      <c r="AW6" s="8">
        <v>22593.18</v>
      </c>
      <c r="AX6" s="4">
        <v>57</v>
      </c>
      <c r="AY6" s="8">
        <v>13880.49</v>
      </c>
      <c r="AZ6" s="7">
        <v>0.7895</v>
      </c>
      <c r="BA6" s="7">
        <v>0.6277</v>
      </c>
      <c r="BB6" s="7">
        <v>0.3975</v>
      </c>
      <c r="BC6" s="4">
        <v>205</v>
      </c>
      <c r="BD6" s="8">
        <v>44672.9</v>
      </c>
      <c r="BE6" s="4">
        <v>118</v>
      </c>
      <c r="BF6" s="8">
        <v>28457.83</v>
      </c>
      <c r="BG6" s="7">
        <v>0.7373</v>
      </c>
      <c r="BH6" s="7">
        <v>0.5698</v>
      </c>
      <c r="BI6" s="7">
        <v>0.5057</v>
      </c>
      <c r="BJ6" s="4">
        <v>44</v>
      </c>
      <c r="BK6" s="8">
        <v>8979.89</v>
      </c>
      <c r="BL6" s="2" t="s">
        <v>146</v>
      </c>
      <c r="BM6" s="7">
        <v>1</v>
      </c>
      <c r="BN6" s="7">
        <v>1</v>
      </c>
      <c r="BO6" s="4">
        <v>20</v>
      </c>
      <c r="BP6" s="8">
        <v>3915.2</v>
      </c>
      <c r="BQ6" s="4"/>
      <c r="BR6" s="8"/>
      <c r="BS6" s="7"/>
      <c r="BT6" s="7"/>
      <c r="BU6" s="2" t="s">
        <v>147</v>
      </c>
      <c r="BV6" s="2" t="s">
        <v>138</v>
      </c>
      <c r="BW6" s="2" t="s">
        <v>141</v>
      </c>
      <c r="BX6" s="2" t="s">
        <v>148</v>
      </c>
      <c r="BY6" s="2" t="s">
        <v>149</v>
      </c>
      <c r="BZ6" s="2" t="s">
        <v>141</v>
      </c>
      <c r="CA6" s="4">
        <v>8</v>
      </c>
      <c r="CB6" s="8">
        <v>1601.52</v>
      </c>
      <c r="CC6" s="4"/>
      <c r="CD6" s="8"/>
      <c r="CE6" s="7"/>
      <c r="CF6" s="7"/>
      <c r="CG6" s="2" t="s">
        <v>147</v>
      </c>
      <c r="CH6" s="2" t="s">
        <v>138</v>
      </c>
      <c r="CI6" s="2" t="s">
        <v>150</v>
      </c>
      <c r="CJ6" s="2" t="s">
        <v>151</v>
      </c>
      <c r="CK6" s="2" t="s">
        <v>149</v>
      </c>
      <c r="CL6" s="2" t="s">
        <v>141</v>
      </c>
      <c r="CM6" s="4">
        <v>3</v>
      </c>
      <c r="CN6" s="8">
        <v>536.22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149</v>
      </c>
      <c r="CX6" s="2" t="s">
        <v>141</v>
      </c>
      <c r="CY6" s="4">
        <v>6</v>
      </c>
      <c r="CZ6" s="8">
        <v>1158.24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149</v>
      </c>
      <c r="DJ6" s="2" t="s">
        <v>141</v>
      </c>
      <c r="DK6" s="4">
        <v>2</v>
      </c>
      <c r="DL6" s="8">
        <v>386.08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149</v>
      </c>
      <c r="DV6" s="2" t="s">
        <v>141</v>
      </c>
      <c r="DW6" s="4">
        <v>2</v>
      </c>
      <c r="DX6" s="8">
        <v>849.98</v>
      </c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149</v>
      </c>
      <c r="EH6" s="2" t="s">
        <v>141</v>
      </c>
      <c r="EI6" s="4">
        <v>1</v>
      </c>
      <c r="EJ6" s="8">
        <v>187.68</v>
      </c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149</v>
      </c>
      <c r="ET6" s="2" t="s">
        <v>141</v>
      </c>
      <c r="EU6" s="4">
        <v>2</v>
      </c>
      <c r="EV6" s="8">
        <v>344.97</v>
      </c>
      <c r="EW6" s="4"/>
      <c r="EX6" s="8"/>
      <c r="EY6" s="7"/>
      <c r="EZ6" s="7"/>
      <c r="FA6" s="2" t="s">
        <v>147</v>
      </c>
      <c r="FB6" s="2" t="s">
        <v>138</v>
      </c>
      <c r="FC6" s="2" t="s">
        <v>158</v>
      </c>
      <c r="FD6" s="2" t="s">
        <v>162</v>
      </c>
      <c r="FE6" s="2" t="s">
        <v>149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149</v>
      </c>
      <c r="FR6" s="2" t="s">
        <v>141</v>
      </c>
      <c r="FS6" s="4"/>
      <c r="FT6" s="8"/>
      <c r="FU6" s="4"/>
      <c r="FV6" s="8"/>
      <c r="FW6" s="7"/>
      <c r="FX6" s="7"/>
      <c r="FY6" s="2" t="s">
        <v>147</v>
      </c>
      <c r="FZ6" s="2" t="s">
        <v>164</v>
      </c>
      <c r="GA6" s="2" t="s">
        <v>165</v>
      </c>
      <c r="GB6" s="2" t="s">
        <v>141</v>
      </c>
      <c r="GC6" s="2" t="s">
        <v>149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141</v>
      </c>
      <c r="IT6" s="2" t="s">
        <v>141</v>
      </c>
      <c r="IU6" s="2" t="s">
        <v>141</v>
      </c>
      <c r="IV6" s="2" t="s">
        <v>141</v>
      </c>
      <c r="IW6" s="2" t="s">
        <v>141</v>
      </c>
      <c r="IX6" s="2" t="s">
        <v>141</v>
      </c>
      <c r="IY6" s="4"/>
      <c r="IZ6" s="8"/>
      <c r="JA6" s="4"/>
      <c r="JB6" s="8"/>
      <c r="JC6" s="7"/>
      <c r="JD6" s="7"/>
      <c r="JE6" s="2" t="s">
        <v>147</v>
      </c>
      <c r="JF6" s="2" t="s">
        <v>138</v>
      </c>
      <c r="JG6" s="2" t="s">
        <v>166</v>
      </c>
      <c r="JH6" s="2" t="s">
        <v>141</v>
      </c>
      <c r="JI6" s="2" t="s">
        <v>149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141</v>
      </c>
      <c r="KP6" s="2" t="s">
        <v>141</v>
      </c>
      <c r="KQ6" s="2" t="s">
        <v>141</v>
      </c>
      <c r="KR6" s="2" t="s">
        <v>141</v>
      </c>
      <c r="KS6" s="2" t="s">
        <v>141</v>
      </c>
      <c r="KT6" s="2" t="s">
        <v>141</v>
      </c>
      <c r="KU6" s="4"/>
      <c r="KV6" s="8"/>
      <c r="KW6" s="4"/>
      <c r="KX6" s="8"/>
      <c r="KY6" s="7"/>
      <c r="KZ6" s="7"/>
      <c r="LA6" s="2" t="s">
        <v>147</v>
      </c>
      <c r="LB6" s="2" t="s">
        <v>138</v>
      </c>
      <c r="LC6" s="2" t="s">
        <v>167</v>
      </c>
      <c r="LD6" s="2" t="s">
        <v>168</v>
      </c>
      <c r="LE6" s="2" t="s">
        <v>149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141</v>
      </c>
      <c r="ML6" s="2" t="s">
        <v>141</v>
      </c>
      <c r="MM6" s="2" t="s">
        <v>141</v>
      </c>
      <c r="MN6" s="2" t="s">
        <v>141</v>
      </c>
      <c r="MO6" s="2" t="s">
        <v>141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172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271</v>
      </c>
      <c r="AA7" s="4">
        <f>=ROUNDDOWN(38.7142857142857,0)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44</v>
      </c>
      <c r="AQ7" s="8">
        <v>10365.89</v>
      </c>
      <c r="AR7" s="4">
        <v>57</v>
      </c>
      <c r="AS7" s="8">
        <v>13880.49</v>
      </c>
      <c r="AT7" s="7">
        <v>-0.2281</v>
      </c>
      <c r="AU7" s="7">
        <v>-0.2532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0.4588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47</v>
      </c>
      <c r="BK7" s="8">
        <v>10689.86</v>
      </c>
      <c r="BL7" s="2" t="s">
        <v>171</v>
      </c>
      <c r="BM7" s="7">
        <v>0.9362</v>
      </c>
      <c r="BN7" s="7">
        <v>0.9697</v>
      </c>
      <c r="BO7" s="4">
        <v>8</v>
      </c>
      <c r="BP7" s="8">
        <v>1879.36</v>
      </c>
      <c r="BQ7" s="4"/>
      <c r="BR7" s="8"/>
      <c r="BS7" s="7"/>
      <c r="BT7" s="7"/>
      <c r="BU7" s="2" t="s">
        <v>147</v>
      </c>
      <c r="BV7" s="2" t="s">
        <v>138</v>
      </c>
      <c r="BW7" s="2" t="s">
        <v>141</v>
      </c>
      <c r="BX7" s="2" t="s">
        <v>172</v>
      </c>
      <c r="BY7" s="2" t="s">
        <v>149</v>
      </c>
      <c r="BZ7" s="2" t="s">
        <v>141</v>
      </c>
      <c r="CA7" s="4">
        <v>6</v>
      </c>
      <c r="CB7" s="8">
        <v>1441.38</v>
      </c>
      <c r="CC7" s="4">
        <v>8</v>
      </c>
      <c r="CD7" s="8">
        <v>1921.84</v>
      </c>
      <c r="CE7" s="7">
        <v>-0.25</v>
      </c>
      <c r="CF7" s="7">
        <v>-0.25</v>
      </c>
      <c r="CG7" s="2" t="s">
        <v>147</v>
      </c>
      <c r="CH7" s="2" t="s">
        <v>138</v>
      </c>
      <c r="CI7" s="2" t="s">
        <v>150</v>
      </c>
      <c r="CJ7" s="2" t="s">
        <v>173</v>
      </c>
      <c r="CK7" s="2" t="s">
        <v>149</v>
      </c>
      <c r="CL7" s="2" t="s">
        <v>141</v>
      </c>
      <c r="CM7" s="4">
        <v>12</v>
      </c>
      <c r="CN7" s="8">
        <v>2413.02</v>
      </c>
      <c r="CO7" s="4">
        <v>3</v>
      </c>
      <c r="CP7" s="8">
        <v>643.47</v>
      </c>
      <c r="CQ7" s="7">
        <v>3</v>
      </c>
      <c r="CR7" s="7">
        <v>2.75</v>
      </c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149</v>
      </c>
      <c r="CX7" s="2" t="s">
        <v>141</v>
      </c>
      <c r="CY7" s="4">
        <v>9</v>
      </c>
      <c r="CZ7" s="8">
        <v>2084.85</v>
      </c>
      <c r="DA7" s="4"/>
      <c r="DB7" s="8"/>
      <c r="DC7" s="7"/>
      <c r="DD7" s="7"/>
      <c r="DE7" s="2" t="s">
        <v>147</v>
      </c>
      <c r="DF7" s="2" t="s">
        <v>138</v>
      </c>
      <c r="DG7" s="2" t="s">
        <v>154</v>
      </c>
      <c r="DH7" s="2" t="s">
        <v>151</v>
      </c>
      <c r="DI7" s="2" t="s">
        <v>149</v>
      </c>
      <c r="DJ7" s="2" t="s">
        <v>141</v>
      </c>
      <c r="DK7" s="4">
        <v>2</v>
      </c>
      <c r="DL7" s="8">
        <v>463.3</v>
      </c>
      <c r="DM7" s="4">
        <v>36</v>
      </c>
      <c r="DN7" s="8">
        <v>8339.4</v>
      </c>
      <c r="DO7" s="7">
        <v>-0.9444</v>
      </c>
      <c r="DP7" s="7">
        <v>-0.9444</v>
      </c>
      <c r="DQ7" s="2" t="s">
        <v>147</v>
      </c>
      <c r="DR7" s="2" t="s">
        <v>138</v>
      </c>
      <c r="DS7" s="2" t="s">
        <v>156</v>
      </c>
      <c r="DT7" s="2" t="s">
        <v>175</v>
      </c>
      <c r="DU7" s="2" t="s">
        <v>149</v>
      </c>
      <c r="DV7" s="2" t="s">
        <v>141</v>
      </c>
      <c r="DW7" s="4">
        <v>2</v>
      </c>
      <c r="DX7" s="8">
        <v>1019.98</v>
      </c>
      <c r="DY7" s="4">
        <v>3</v>
      </c>
      <c r="DZ7" s="8">
        <v>1376.97</v>
      </c>
      <c r="EA7" s="7">
        <v>-0.3333</v>
      </c>
      <c r="EB7" s="7">
        <v>-0.2593</v>
      </c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149</v>
      </c>
      <c r="EH7" s="2" t="s">
        <v>141</v>
      </c>
      <c r="EI7" s="4">
        <v>3</v>
      </c>
      <c r="EJ7" s="8">
        <v>675.66</v>
      </c>
      <c r="EK7" s="4">
        <v>6</v>
      </c>
      <c r="EL7" s="8">
        <v>1351.32</v>
      </c>
      <c r="EM7" s="7">
        <v>-0.5</v>
      </c>
      <c r="EN7" s="7">
        <v>-0.5</v>
      </c>
      <c r="EO7" s="2" t="s">
        <v>147</v>
      </c>
      <c r="EP7" s="2" t="s">
        <v>138</v>
      </c>
      <c r="EQ7" s="2" t="s">
        <v>160</v>
      </c>
      <c r="ER7" s="2" t="s">
        <v>177</v>
      </c>
      <c r="ES7" s="2" t="s">
        <v>149</v>
      </c>
      <c r="ET7" s="2" t="s">
        <v>141</v>
      </c>
      <c r="EU7" s="4">
        <v>2</v>
      </c>
      <c r="EV7" s="8">
        <v>388.34</v>
      </c>
      <c r="EW7" s="4">
        <v>1</v>
      </c>
      <c r="EX7" s="8">
        <v>247.49</v>
      </c>
      <c r="EY7" s="7">
        <v>1</v>
      </c>
      <c r="EZ7" s="7">
        <v>0.5691</v>
      </c>
      <c r="FA7" s="2" t="s">
        <v>147</v>
      </c>
      <c r="FB7" s="2" t="s">
        <v>138</v>
      </c>
      <c r="FC7" s="2" t="s">
        <v>158</v>
      </c>
      <c r="FD7" s="2" t="s">
        <v>178</v>
      </c>
      <c r="FE7" s="2" t="s">
        <v>149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149</v>
      </c>
      <c r="FR7" s="2" t="s">
        <v>141</v>
      </c>
      <c r="FS7" s="4"/>
      <c r="FT7" s="8"/>
      <c r="FU7" s="4"/>
      <c r="FV7" s="8"/>
      <c r="FW7" s="7"/>
      <c r="FX7" s="7"/>
      <c r="FY7" s="2" t="s">
        <v>147</v>
      </c>
      <c r="FZ7" s="2" t="s">
        <v>164</v>
      </c>
      <c r="GA7" s="2" t="s">
        <v>165</v>
      </c>
      <c r="GB7" s="2" t="s">
        <v>141</v>
      </c>
      <c r="GC7" s="2" t="s">
        <v>149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141</v>
      </c>
      <c r="IT7" s="2" t="s">
        <v>141</v>
      </c>
      <c r="IU7" s="2" t="s">
        <v>141</v>
      </c>
      <c r="IV7" s="2" t="s">
        <v>141</v>
      </c>
      <c r="IW7" s="2" t="s">
        <v>141</v>
      </c>
      <c r="IX7" s="2" t="s">
        <v>141</v>
      </c>
      <c r="IY7" s="4"/>
      <c r="IZ7" s="8"/>
      <c r="JA7" s="4"/>
      <c r="JB7" s="8"/>
      <c r="JC7" s="7"/>
      <c r="JD7" s="7"/>
      <c r="JE7" s="2" t="s">
        <v>147</v>
      </c>
      <c r="JF7" s="2" t="s">
        <v>138</v>
      </c>
      <c r="JG7" s="2" t="s">
        <v>166</v>
      </c>
      <c r="JH7" s="2" t="s">
        <v>141</v>
      </c>
      <c r="JI7" s="2" t="s">
        <v>149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141</v>
      </c>
      <c r="KP7" s="2" t="s">
        <v>141</v>
      </c>
      <c r="KQ7" s="2" t="s">
        <v>141</v>
      </c>
      <c r="KR7" s="2" t="s">
        <v>141</v>
      </c>
      <c r="KS7" s="2" t="s">
        <v>141</v>
      </c>
      <c r="KT7" s="2" t="s">
        <v>141</v>
      </c>
      <c r="KU7" s="4"/>
      <c r="KV7" s="8"/>
      <c r="KW7" s="4"/>
      <c r="KX7" s="8"/>
      <c r="KY7" s="7"/>
      <c r="KZ7" s="7"/>
      <c r="LA7" s="2" t="s">
        <v>147</v>
      </c>
      <c r="LB7" s="2" t="s">
        <v>138</v>
      </c>
      <c r="LC7" s="2" t="s">
        <v>167</v>
      </c>
      <c r="LD7" s="2" t="s">
        <v>141</v>
      </c>
      <c r="LE7" s="2" t="s">
        <v>149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141</v>
      </c>
      <c r="ML7" s="2" t="s">
        <v>141</v>
      </c>
      <c r="MM7" s="2" t="s">
        <v>141</v>
      </c>
      <c r="MN7" s="2" t="s">
        <v>141</v>
      </c>
      <c r="MO7" s="2" t="s">
        <v>141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271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107</v>
      </c>
      <c r="AA8" s="4">
        <f>=ROUNDDOWN(34.5161290322581,0)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14</v>
      </c>
      <c r="AQ8" s="8">
        <v>3247.4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0.1437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14</v>
      </c>
      <c r="BK8" s="8">
        <v>3247.4</v>
      </c>
      <c r="BL8" s="2" t="s">
        <v>182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138</v>
      </c>
      <c r="BW8" s="2" t="s">
        <v>141</v>
      </c>
      <c r="BX8" s="2" t="s">
        <v>183</v>
      </c>
      <c r="BY8" s="2" t="s">
        <v>149</v>
      </c>
      <c r="BZ8" s="2" t="s">
        <v>141</v>
      </c>
      <c r="CA8" s="4">
        <v>9</v>
      </c>
      <c r="CB8" s="8">
        <v>2162.07</v>
      </c>
      <c r="CC8" s="4"/>
      <c r="CD8" s="8"/>
      <c r="CE8" s="7"/>
      <c r="CF8" s="7"/>
      <c r="CG8" s="2" t="s">
        <v>147</v>
      </c>
      <c r="CH8" s="2" t="s">
        <v>138</v>
      </c>
      <c r="CI8" s="2" t="s">
        <v>184</v>
      </c>
      <c r="CJ8" s="2" t="s">
        <v>185</v>
      </c>
      <c r="CK8" s="2" t="s">
        <v>149</v>
      </c>
      <c r="CL8" s="2" t="s">
        <v>141</v>
      </c>
      <c r="CM8" s="4">
        <v>1</v>
      </c>
      <c r="CN8" s="8">
        <v>214.49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186</v>
      </c>
      <c r="CW8" s="2" t="s">
        <v>149</v>
      </c>
      <c r="CX8" s="2" t="s">
        <v>141</v>
      </c>
      <c r="CY8" s="4">
        <v>2</v>
      </c>
      <c r="CZ8" s="8">
        <v>463.3</v>
      </c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187</v>
      </c>
      <c r="DI8" s="2" t="s">
        <v>149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154</v>
      </c>
      <c r="DT8" s="2" t="s">
        <v>188</v>
      </c>
      <c r="DU8" s="2" t="s">
        <v>149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158</v>
      </c>
      <c r="EF8" s="2" t="s">
        <v>189</v>
      </c>
      <c r="EG8" s="2" t="s">
        <v>149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184</v>
      </c>
      <c r="ER8" s="2" t="s">
        <v>190</v>
      </c>
      <c r="ES8" s="2" t="s">
        <v>149</v>
      </c>
      <c r="ET8" s="2" t="s">
        <v>141</v>
      </c>
      <c r="EU8" s="4">
        <v>1</v>
      </c>
      <c r="EV8" s="8">
        <v>182.32</v>
      </c>
      <c r="EW8" s="4"/>
      <c r="EX8" s="8"/>
      <c r="EY8" s="7"/>
      <c r="EZ8" s="7"/>
      <c r="FA8" s="2" t="s">
        <v>147</v>
      </c>
      <c r="FB8" s="2" t="s">
        <v>138</v>
      </c>
      <c r="FC8" s="2" t="s">
        <v>158</v>
      </c>
      <c r="FD8" s="2" t="s">
        <v>191</v>
      </c>
      <c r="FE8" s="2" t="s">
        <v>149</v>
      </c>
      <c r="FF8" s="2" t="s">
        <v>141</v>
      </c>
      <c r="FG8" s="4">
        <v>1</v>
      </c>
      <c r="FH8" s="8">
        <v>225.22</v>
      </c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149</v>
      </c>
      <c r="FR8" s="2" t="s">
        <v>141</v>
      </c>
      <c r="FS8" s="4"/>
      <c r="FT8" s="8"/>
      <c r="FU8" s="4"/>
      <c r="FV8" s="8"/>
      <c r="FW8" s="7"/>
      <c r="FX8" s="7"/>
      <c r="FY8" s="2" t="s">
        <v>193</v>
      </c>
      <c r="FZ8" s="2" t="s">
        <v>164</v>
      </c>
      <c r="GA8" s="2" t="s">
        <v>141</v>
      </c>
      <c r="GB8" s="2" t="s">
        <v>141</v>
      </c>
      <c r="GC8" s="2" t="s">
        <v>149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141</v>
      </c>
      <c r="IT8" s="2" t="s">
        <v>141</v>
      </c>
      <c r="IU8" s="2" t="s">
        <v>141</v>
      </c>
      <c r="IV8" s="2" t="s">
        <v>141</v>
      </c>
      <c r="IW8" s="2" t="s">
        <v>141</v>
      </c>
      <c r="IX8" s="2" t="s">
        <v>141</v>
      </c>
      <c r="IY8" s="4"/>
      <c r="IZ8" s="8"/>
      <c r="JA8" s="4"/>
      <c r="JB8" s="8"/>
      <c r="JC8" s="7"/>
      <c r="JD8" s="7"/>
      <c r="JE8" s="2" t="s">
        <v>147</v>
      </c>
      <c r="JF8" s="2" t="s">
        <v>138</v>
      </c>
      <c r="JG8" s="2" t="s">
        <v>194</v>
      </c>
      <c r="JH8" s="2" t="s">
        <v>141</v>
      </c>
      <c r="JI8" s="2" t="s">
        <v>149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141</v>
      </c>
      <c r="KP8" s="2" t="s">
        <v>141</v>
      </c>
      <c r="KQ8" s="2" t="s">
        <v>141</v>
      </c>
      <c r="KR8" s="2" t="s">
        <v>141</v>
      </c>
      <c r="KS8" s="2" t="s">
        <v>141</v>
      </c>
      <c r="KT8" s="2" t="s">
        <v>141</v>
      </c>
      <c r="KU8" s="4"/>
      <c r="KV8" s="8"/>
      <c r="KW8" s="4"/>
      <c r="KX8" s="8"/>
      <c r="KY8" s="7"/>
      <c r="KZ8" s="7"/>
      <c r="LA8" s="2" t="s">
        <v>147</v>
      </c>
      <c r="LB8" s="2" t="s">
        <v>138</v>
      </c>
      <c r="LC8" s="2" t="s">
        <v>167</v>
      </c>
      <c r="LD8" s="2" t="s">
        <v>141</v>
      </c>
      <c r="LE8" s="2" t="s">
        <v>149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141</v>
      </c>
      <c r="ML8" s="2" t="s">
        <v>141</v>
      </c>
      <c r="MM8" s="2" t="s">
        <v>141</v>
      </c>
      <c r="MN8" s="2" t="s">
        <v>141</v>
      </c>
      <c r="MO8" s="2" t="s">
        <v>141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107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238</v>
      </c>
      <c r="AA9" s="4">
        <f>=ROUNDDOWN(39.6666666666667,0)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33</v>
      </c>
      <c r="AQ9" s="8">
        <v>6437.53</v>
      </c>
      <c r="AR9" s="4">
        <v>1</v>
      </c>
      <c r="AS9" s="8">
        <v>206.24</v>
      </c>
      <c r="AT9" s="7">
        <v>32</v>
      </c>
      <c r="AU9" s="7">
        <v>30.2138</v>
      </c>
      <c r="AV9" s="4">
        <v>103</v>
      </c>
      <c r="AW9" s="8">
        <v>22079.72</v>
      </c>
      <c r="AX9" s="4">
        <v>61</v>
      </c>
      <c r="AY9" s="8">
        <v>14577.34</v>
      </c>
      <c r="AZ9" s="7">
        <v>0.6885</v>
      </c>
      <c r="BA9" s="7">
        <v>0.5147</v>
      </c>
      <c r="BB9" s="7">
        <v>0.2916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0.4943</v>
      </c>
      <c r="BJ9" s="4">
        <v>35</v>
      </c>
      <c r="BK9" s="8">
        <v>6643.59</v>
      </c>
      <c r="BL9" s="2" t="s">
        <v>199</v>
      </c>
      <c r="BM9" s="7">
        <v>0.9429</v>
      </c>
      <c r="BN9" s="7">
        <v>0.969</v>
      </c>
      <c r="BO9" s="4">
        <v>5</v>
      </c>
      <c r="BP9" s="8">
        <v>978.8</v>
      </c>
      <c r="BQ9" s="4"/>
      <c r="BR9" s="8"/>
      <c r="BS9" s="7"/>
      <c r="BT9" s="7"/>
      <c r="BU9" s="2" t="s">
        <v>147</v>
      </c>
      <c r="BV9" s="2" t="s">
        <v>138</v>
      </c>
      <c r="BW9" s="2" t="s">
        <v>141</v>
      </c>
      <c r="BX9" s="2" t="s">
        <v>200</v>
      </c>
      <c r="BY9" s="2" t="s">
        <v>149</v>
      </c>
      <c r="BZ9" s="2" t="s">
        <v>141</v>
      </c>
      <c r="CA9" s="4">
        <v>2</v>
      </c>
      <c r="CB9" s="8">
        <v>400.38</v>
      </c>
      <c r="CC9" s="4"/>
      <c r="CD9" s="8"/>
      <c r="CE9" s="7"/>
      <c r="CF9" s="7"/>
      <c r="CG9" s="2" t="s">
        <v>147</v>
      </c>
      <c r="CH9" s="2" t="s">
        <v>138</v>
      </c>
      <c r="CI9" s="2" t="s">
        <v>150</v>
      </c>
      <c r="CJ9" s="2" t="s">
        <v>201</v>
      </c>
      <c r="CK9" s="2" t="s">
        <v>149</v>
      </c>
      <c r="CL9" s="2" t="s">
        <v>141</v>
      </c>
      <c r="CM9" s="4">
        <v>12</v>
      </c>
      <c r="CN9" s="8">
        <v>1992.97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149</v>
      </c>
      <c r="CX9" s="2" t="s">
        <v>141</v>
      </c>
      <c r="CY9" s="4">
        <v>8</v>
      </c>
      <c r="CZ9" s="8">
        <v>1544.32</v>
      </c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149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175</v>
      </c>
      <c r="DU9" s="2" t="s">
        <v>149</v>
      </c>
      <c r="DV9" s="2" t="s">
        <v>141</v>
      </c>
      <c r="DW9" s="4">
        <v>2</v>
      </c>
      <c r="DX9" s="8">
        <v>764.98</v>
      </c>
      <c r="DY9" s="4"/>
      <c r="DZ9" s="8"/>
      <c r="EA9" s="7"/>
      <c r="EB9" s="7"/>
      <c r="EC9" s="2" t="s">
        <v>147</v>
      </c>
      <c r="ED9" s="2" t="s">
        <v>138</v>
      </c>
      <c r="EE9" s="2" t="s">
        <v>198</v>
      </c>
      <c r="EF9" s="2" t="s">
        <v>204</v>
      </c>
      <c r="EG9" s="2" t="s">
        <v>149</v>
      </c>
      <c r="EH9" s="2" t="s">
        <v>141</v>
      </c>
      <c r="EI9" s="4">
        <v>3</v>
      </c>
      <c r="EJ9" s="8">
        <v>563.04</v>
      </c>
      <c r="EK9" s="4"/>
      <c r="EL9" s="8"/>
      <c r="EM9" s="7"/>
      <c r="EN9" s="7"/>
      <c r="EO9" s="2" t="s">
        <v>147</v>
      </c>
      <c r="EP9" s="2" t="s">
        <v>138</v>
      </c>
      <c r="EQ9" s="2" t="s">
        <v>160</v>
      </c>
      <c r="ER9" s="2" t="s">
        <v>205</v>
      </c>
      <c r="ES9" s="2" t="s">
        <v>149</v>
      </c>
      <c r="ET9" s="2" t="s">
        <v>141</v>
      </c>
      <c r="EU9" s="4"/>
      <c r="EV9" s="8"/>
      <c r="EW9" s="4">
        <v>1</v>
      </c>
      <c r="EX9" s="8">
        <v>206.24</v>
      </c>
      <c r="EY9" s="7">
        <v>-1</v>
      </c>
      <c r="EZ9" s="7">
        <v>-1</v>
      </c>
      <c r="FA9" s="2" t="s">
        <v>147</v>
      </c>
      <c r="FB9" s="2" t="s">
        <v>138</v>
      </c>
      <c r="FC9" s="2" t="s">
        <v>198</v>
      </c>
      <c r="FD9" s="2" t="s">
        <v>206</v>
      </c>
      <c r="FE9" s="2" t="s">
        <v>149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149</v>
      </c>
      <c r="FR9" s="2" t="s">
        <v>141</v>
      </c>
      <c r="FS9" s="4"/>
      <c r="FT9" s="8"/>
      <c r="FU9" s="4"/>
      <c r="FV9" s="8"/>
      <c r="FW9" s="7"/>
      <c r="FX9" s="7"/>
      <c r="FY9" s="2" t="s">
        <v>147</v>
      </c>
      <c r="FZ9" s="2" t="s">
        <v>164</v>
      </c>
      <c r="GA9" s="2" t="s">
        <v>165</v>
      </c>
      <c r="GB9" s="2" t="s">
        <v>141</v>
      </c>
      <c r="GC9" s="2" t="s">
        <v>149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141</v>
      </c>
      <c r="IT9" s="2" t="s">
        <v>141</v>
      </c>
      <c r="IU9" s="2" t="s">
        <v>141</v>
      </c>
      <c r="IV9" s="2" t="s">
        <v>141</v>
      </c>
      <c r="IW9" s="2" t="s">
        <v>141</v>
      </c>
      <c r="IX9" s="2" t="s">
        <v>141</v>
      </c>
      <c r="IY9" s="4"/>
      <c r="IZ9" s="8"/>
      <c r="JA9" s="4"/>
      <c r="JB9" s="8"/>
      <c r="JC9" s="7"/>
      <c r="JD9" s="7"/>
      <c r="JE9" s="2" t="s">
        <v>147</v>
      </c>
      <c r="JF9" s="2" t="s">
        <v>138</v>
      </c>
      <c r="JG9" s="2" t="s">
        <v>166</v>
      </c>
      <c r="JH9" s="2" t="s">
        <v>141</v>
      </c>
      <c r="JI9" s="2" t="s">
        <v>149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141</v>
      </c>
      <c r="KP9" s="2" t="s">
        <v>141</v>
      </c>
      <c r="KQ9" s="2" t="s">
        <v>141</v>
      </c>
      <c r="KR9" s="2" t="s">
        <v>141</v>
      </c>
      <c r="KS9" s="2" t="s">
        <v>141</v>
      </c>
      <c r="KT9" s="2" t="s">
        <v>141</v>
      </c>
      <c r="KU9" s="4"/>
      <c r="KV9" s="8"/>
      <c r="KW9" s="4"/>
      <c r="KX9" s="8"/>
      <c r="KY9" s="7"/>
      <c r="KZ9" s="7"/>
      <c r="LA9" s="2" t="s">
        <v>147</v>
      </c>
      <c r="LB9" s="2" t="s">
        <v>138</v>
      </c>
      <c r="LC9" s="2" t="s">
        <v>167</v>
      </c>
      <c r="LD9" s="2" t="s">
        <v>208</v>
      </c>
      <c r="LE9" s="2" t="s">
        <v>149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141</v>
      </c>
      <c r="ML9" s="2" t="s">
        <v>141</v>
      </c>
      <c r="MM9" s="2" t="s">
        <v>141</v>
      </c>
      <c r="MN9" s="2" t="s">
        <v>141</v>
      </c>
      <c r="MO9" s="2" t="s">
        <v>141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99</v>
      </c>
      <c r="OZ9" s="4">
        <v>139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186</v>
      </c>
      <c r="AA10" s="4">
        <f>=ROUNDDOWN(25.8333333333333,0)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50</v>
      </c>
      <c r="AQ10" s="8">
        <v>11142.4</v>
      </c>
      <c r="AR10" s="4">
        <v>60</v>
      </c>
      <c r="AS10" s="8">
        <v>14371.1</v>
      </c>
      <c r="AT10" s="7">
        <v>-0.1667</v>
      </c>
      <c r="AU10" s="7">
        <v>-0.2247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0.5046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53</v>
      </c>
      <c r="BK10" s="8">
        <v>11473.57</v>
      </c>
      <c r="BL10" s="2" t="s">
        <v>171</v>
      </c>
      <c r="BM10" s="7">
        <v>0.9434</v>
      </c>
      <c r="BN10" s="7">
        <v>0.9711</v>
      </c>
      <c r="BO10" s="4">
        <v>10</v>
      </c>
      <c r="BP10" s="8">
        <v>2349.2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141</v>
      </c>
      <c r="BX10" s="2" t="s">
        <v>172</v>
      </c>
      <c r="BY10" s="2" t="s">
        <v>149</v>
      </c>
      <c r="BZ10" s="2" t="s">
        <v>141</v>
      </c>
      <c r="CA10" s="4">
        <v>4</v>
      </c>
      <c r="CB10" s="8">
        <v>960.92</v>
      </c>
      <c r="CC10" s="4">
        <v>5</v>
      </c>
      <c r="CD10" s="8">
        <v>1201.15</v>
      </c>
      <c r="CE10" s="7">
        <v>-0.2</v>
      </c>
      <c r="CF10" s="7">
        <v>-0.2</v>
      </c>
      <c r="CG10" s="2" t="s">
        <v>147</v>
      </c>
      <c r="CH10" s="2" t="s">
        <v>138</v>
      </c>
      <c r="CI10" s="2" t="s">
        <v>150</v>
      </c>
      <c r="CJ10" s="2" t="s">
        <v>211</v>
      </c>
      <c r="CK10" s="2" t="s">
        <v>149</v>
      </c>
      <c r="CL10" s="2" t="s">
        <v>141</v>
      </c>
      <c r="CM10" s="4">
        <v>22</v>
      </c>
      <c r="CN10" s="8">
        <v>4407.78</v>
      </c>
      <c r="CO10" s="4">
        <v>2</v>
      </c>
      <c r="CP10" s="8">
        <v>375.36</v>
      </c>
      <c r="CQ10" s="7">
        <v>10</v>
      </c>
      <c r="CR10" s="7">
        <v>10.7428</v>
      </c>
      <c r="CS10" s="2" t="s">
        <v>147</v>
      </c>
      <c r="CT10" s="2" t="s">
        <v>138</v>
      </c>
      <c r="CU10" s="2" t="s">
        <v>152</v>
      </c>
      <c r="CV10" s="2" t="s">
        <v>212</v>
      </c>
      <c r="CW10" s="2" t="s">
        <v>149</v>
      </c>
      <c r="CX10" s="2" t="s">
        <v>141</v>
      </c>
      <c r="CY10" s="4">
        <v>6</v>
      </c>
      <c r="CZ10" s="8">
        <v>1389.9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149</v>
      </c>
      <c r="DJ10" s="2" t="s">
        <v>141</v>
      </c>
      <c r="DK10" s="4"/>
      <c r="DL10" s="8"/>
      <c r="DM10" s="4">
        <v>38</v>
      </c>
      <c r="DN10" s="8">
        <v>8802.7</v>
      </c>
      <c r="DO10" s="7">
        <v>-1</v>
      </c>
      <c r="DP10" s="7">
        <v>-1</v>
      </c>
      <c r="DQ10" s="2" t="s">
        <v>147</v>
      </c>
      <c r="DR10" s="2" t="s">
        <v>138</v>
      </c>
      <c r="DS10" s="2" t="s">
        <v>156</v>
      </c>
      <c r="DT10" s="2" t="s">
        <v>175</v>
      </c>
      <c r="DU10" s="2" t="s">
        <v>149</v>
      </c>
      <c r="DV10" s="2" t="s">
        <v>141</v>
      </c>
      <c r="DW10" s="4">
        <v>1</v>
      </c>
      <c r="DX10" s="8">
        <v>509.99</v>
      </c>
      <c r="DY10" s="4">
        <v>2</v>
      </c>
      <c r="DZ10" s="8">
        <v>1019.98</v>
      </c>
      <c r="EA10" s="7">
        <v>-0.5</v>
      </c>
      <c r="EB10" s="7">
        <v>-0.5</v>
      </c>
      <c r="EC10" s="2" t="s">
        <v>147</v>
      </c>
      <c r="ED10" s="2" t="s">
        <v>138</v>
      </c>
      <c r="EE10" s="2" t="s">
        <v>210</v>
      </c>
      <c r="EF10" s="2" t="s">
        <v>214</v>
      </c>
      <c r="EG10" s="2" t="s">
        <v>149</v>
      </c>
      <c r="EH10" s="2" t="s">
        <v>141</v>
      </c>
      <c r="EI10" s="4">
        <v>2</v>
      </c>
      <c r="EJ10" s="8">
        <v>450.44</v>
      </c>
      <c r="EK10" s="4">
        <v>11</v>
      </c>
      <c r="EL10" s="8">
        <v>2477.42</v>
      </c>
      <c r="EM10" s="7">
        <v>-0.8182</v>
      </c>
      <c r="EN10" s="7">
        <v>-0.8182</v>
      </c>
      <c r="EO10" s="2" t="s">
        <v>147</v>
      </c>
      <c r="EP10" s="2" t="s">
        <v>138</v>
      </c>
      <c r="EQ10" s="2" t="s">
        <v>160</v>
      </c>
      <c r="ER10" s="2" t="s">
        <v>215</v>
      </c>
      <c r="ES10" s="2" t="s">
        <v>149</v>
      </c>
      <c r="ET10" s="2" t="s">
        <v>141</v>
      </c>
      <c r="EU10" s="4">
        <v>5</v>
      </c>
      <c r="EV10" s="8">
        <v>1074.17</v>
      </c>
      <c r="EW10" s="4">
        <v>2</v>
      </c>
      <c r="EX10" s="8">
        <v>494.49</v>
      </c>
      <c r="EY10" s="7">
        <v>1.5</v>
      </c>
      <c r="EZ10" s="7">
        <v>1.1723</v>
      </c>
      <c r="FA10" s="2" t="s">
        <v>147</v>
      </c>
      <c r="FB10" s="2" t="s">
        <v>138</v>
      </c>
      <c r="FC10" s="2" t="s">
        <v>210</v>
      </c>
      <c r="FD10" s="2" t="s">
        <v>158</v>
      </c>
      <c r="FE10" s="2" t="s">
        <v>149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216</v>
      </c>
      <c r="FQ10" s="2" t="s">
        <v>149</v>
      </c>
      <c r="FR10" s="2" t="s">
        <v>141</v>
      </c>
      <c r="FS10" s="4"/>
      <c r="FT10" s="8"/>
      <c r="FU10" s="4"/>
      <c r="FV10" s="8"/>
      <c r="FW10" s="7"/>
      <c r="FX10" s="7"/>
      <c r="FY10" s="2" t="s">
        <v>147</v>
      </c>
      <c r="FZ10" s="2" t="s">
        <v>164</v>
      </c>
      <c r="GA10" s="2" t="s">
        <v>165</v>
      </c>
      <c r="GB10" s="2" t="s">
        <v>141</v>
      </c>
      <c r="GC10" s="2" t="s">
        <v>149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141</v>
      </c>
      <c r="IT10" s="2" t="s">
        <v>141</v>
      </c>
      <c r="IU10" s="2" t="s">
        <v>141</v>
      </c>
      <c r="IV10" s="2" t="s">
        <v>141</v>
      </c>
      <c r="IW10" s="2" t="s">
        <v>141</v>
      </c>
      <c r="IX10" s="2" t="s">
        <v>141</v>
      </c>
      <c r="IY10" s="4"/>
      <c r="IZ10" s="8"/>
      <c r="JA10" s="4"/>
      <c r="JB10" s="8"/>
      <c r="JC10" s="7"/>
      <c r="JD10" s="7"/>
      <c r="JE10" s="2" t="s">
        <v>147</v>
      </c>
      <c r="JF10" s="2" t="s">
        <v>138</v>
      </c>
      <c r="JG10" s="2" t="s">
        <v>166</v>
      </c>
      <c r="JH10" s="2" t="s">
        <v>141</v>
      </c>
      <c r="JI10" s="2" t="s">
        <v>149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141</v>
      </c>
      <c r="KP10" s="2" t="s">
        <v>141</v>
      </c>
      <c r="KQ10" s="2" t="s">
        <v>141</v>
      </c>
      <c r="KR10" s="2" t="s">
        <v>141</v>
      </c>
      <c r="KS10" s="2" t="s">
        <v>141</v>
      </c>
      <c r="KT10" s="2" t="s">
        <v>141</v>
      </c>
      <c r="KU10" s="4"/>
      <c r="KV10" s="8"/>
      <c r="KW10" s="4"/>
      <c r="KX10" s="8"/>
      <c r="KY10" s="7"/>
      <c r="KZ10" s="7"/>
      <c r="LA10" s="2" t="s">
        <v>147</v>
      </c>
      <c r="LB10" s="2" t="s">
        <v>138</v>
      </c>
      <c r="LC10" s="2" t="s">
        <v>167</v>
      </c>
      <c r="LD10" s="2" t="s">
        <v>141</v>
      </c>
      <c r="LE10" s="2" t="s">
        <v>149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141</v>
      </c>
      <c r="ML10" s="2" t="s">
        <v>141</v>
      </c>
      <c r="MM10" s="2" t="s">
        <v>141</v>
      </c>
      <c r="MN10" s="2" t="s">
        <v>141</v>
      </c>
      <c r="MO10" s="2" t="s">
        <v>141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69</v>
      </c>
      <c r="OZ10" s="4">
        <v>117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217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115</v>
      </c>
      <c r="AA11" s="4">
        <f>=ROUNDDOWN(46,0)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20</v>
      </c>
      <c r="AQ11" s="8">
        <v>4499.79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0.2038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20</v>
      </c>
      <c r="BK11" s="8">
        <v>4499.79</v>
      </c>
      <c r="BL11" s="2" t="s">
        <v>218</v>
      </c>
      <c r="BM11" s="7">
        <v>1</v>
      </c>
      <c r="BN11" s="7">
        <v>1</v>
      </c>
      <c r="BO11" s="4">
        <v>4</v>
      </c>
      <c r="BP11" s="8">
        <v>939.68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141</v>
      </c>
      <c r="BX11" s="2" t="s">
        <v>190</v>
      </c>
      <c r="BY11" s="2" t="s">
        <v>149</v>
      </c>
      <c r="BZ11" s="2" t="s">
        <v>141</v>
      </c>
      <c r="CA11" s="4">
        <v>3</v>
      </c>
      <c r="CB11" s="8">
        <v>720.69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184</v>
      </c>
      <c r="CJ11" s="2" t="s">
        <v>219</v>
      </c>
      <c r="CK11" s="2" t="s">
        <v>149</v>
      </c>
      <c r="CL11" s="2" t="s">
        <v>141</v>
      </c>
      <c r="CM11" s="4">
        <v>8</v>
      </c>
      <c r="CN11" s="8">
        <v>1715.92</v>
      </c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220</v>
      </c>
      <c r="CW11" s="2" t="s">
        <v>149</v>
      </c>
      <c r="CX11" s="2" t="s">
        <v>141</v>
      </c>
      <c r="CY11" s="4">
        <v>2</v>
      </c>
      <c r="CZ11" s="8">
        <v>463.3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149</v>
      </c>
      <c r="DJ11" s="2" t="s">
        <v>141</v>
      </c>
      <c r="DK11" s="4">
        <v>2</v>
      </c>
      <c r="DL11" s="8">
        <v>463.3</v>
      </c>
      <c r="DM11" s="4"/>
      <c r="DN11" s="8"/>
      <c r="DO11" s="7"/>
      <c r="DP11" s="7"/>
      <c r="DQ11" s="2" t="s">
        <v>147</v>
      </c>
      <c r="DR11" s="2" t="s">
        <v>138</v>
      </c>
      <c r="DS11" s="2" t="s">
        <v>154</v>
      </c>
      <c r="DT11" s="2" t="s">
        <v>188</v>
      </c>
      <c r="DU11" s="2" t="s">
        <v>149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210</v>
      </c>
      <c r="EF11" s="2" t="s">
        <v>178</v>
      </c>
      <c r="EG11" s="2" t="s">
        <v>149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184</v>
      </c>
      <c r="ER11" s="2" t="s">
        <v>222</v>
      </c>
      <c r="ES11" s="2" t="s">
        <v>149</v>
      </c>
      <c r="ET11" s="2" t="s">
        <v>141</v>
      </c>
      <c r="EU11" s="4">
        <v>1</v>
      </c>
      <c r="EV11" s="8">
        <v>196.9</v>
      </c>
      <c r="EW11" s="4"/>
      <c r="EX11" s="8"/>
      <c r="EY11" s="7"/>
      <c r="EZ11" s="7"/>
      <c r="FA11" s="2" t="s">
        <v>147</v>
      </c>
      <c r="FB11" s="2" t="s">
        <v>138</v>
      </c>
      <c r="FC11" s="2" t="s">
        <v>210</v>
      </c>
      <c r="FD11" s="2" t="s">
        <v>223</v>
      </c>
      <c r="FE11" s="2" t="s">
        <v>149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149</v>
      </c>
      <c r="FR11" s="2" t="s">
        <v>141</v>
      </c>
      <c r="FS11" s="4"/>
      <c r="FT11" s="8"/>
      <c r="FU11" s="4"/>
      <c r="FV11" s="8"/>
      <c r="FW11" s="7"/>
      <c r="FX11" s="7"/>
      <c r="FY11" s="2" t="s">
        <v>193</v>
      </c>
      <c r="FZ11" s="2" t="s">
        <v>164</v>
      </c>
      <c r="GA11" s="2" t="s">
        <v>141</v>
      </c>
      <c r="GB11" s="2" t="s">
        <v>141</v>
      </c>
      <c r="GC11" s="2" t="s">
        <v>149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141</v>
      </c>
      <c r="IT11" s="2" t="s">
        <v>141</v>
      </c>
      <c r="IU11" s="2" t="s">
        <v>141</v>
      </c>
      <c r="IV11" s="2" t="s">
        <v>141</v>
      </c>
      <c r="IW11" s="2" t="s">
        <v>141</v>
      </c>
      <c r="IX11" s="2" t="s">
        <v>141</v>
      </c>
      <c r="IY11" s="4"/>
      <c r="IZ11" s="8"/>
      <c r="JA11" s="4"/>
      <c r="JB11" s="8"/>
      <c r="JC11" s="7"/>
      <c r="JD11" s="7"/>
      <c r="JE11" s="2" t="s">
        <v>147</v>
      </c>
      <c r="JF11" s="2" t="s">
        <v>138</v>
      </c>
      <c r="JG11" s="2" t="s">
        <v>194</v>
      </c>
      <c r="JH11" s="2" t="s">
        <v>141</v>
      </c>
      <c r="JI11" s="2" t="s">
        <v>149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141</v>
      </c>
      <c r="KP11" s="2" t="s">
        <v>141</v>
      </c>
      <c r="KQ11" s="2" t="s">
        <v>141</v>
      </c>
      <c r="KR11" s="2" t="s">
        <v>141</v>
      </c>
      <c r="KS11" s="2" t="s">
        <v>141</v>
      </c>
      <c r="KT11" s="2" t="s">
        <v>141</v>
      </c>
      <c r="KU11" s="4"/>
      <c r="KV11" s="8"/>
      <c r="KW11" s="4"/>
      <c r="KX11" s="8"/>
      <c r="KY11" s="7"/>
      <c r="KZ11" s="7"/>
      <c r="LA11" s="2" t="s">
        <v>147</v>
      </c>
      <c r="LB11" s="2" t="s">
        <v>138</v>
      </c>
      <c r="LC11" s="2" t="s">
        <v>167</v>
      </c>
      <c r="LD11" s="2" t="s">
        <v>141</v>
      </c>
      <c r="LE11" s="2" t="s">
        <v>149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141</v>
      </c>
      <c r="ML11" s="2" t="s">
        <v>141</v>
      </c>
      <c r="MM11" s="2" t="s">
        <v>141</v>
      </c>
      <c r="MN11" s="2" t="s">
        <v>141</v>
      </c>
      <c r="MO11" s="2" t="s">
        <v>141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52</v>
      </c>
      <c r="OZ11" s="4">
        <v>63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224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136</v>
      </c>
      <c r="K12" s="2" t="s">
        <v>227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228</v>
      </c>
      <c r="W12" s="2" t="s">
        <v>144</v>
      </c>
      <c r="X12" s="2" t="s">
        <v>141</v>
      </c>
      <c r="Y12" s="2" t="s">
        <v>229</v>
      </c>
      <c r="Z12" s="4">
        <v>239</v>
      </c>
      <c r="AA12" s="4">
        <f>=ROUNDDOWN(34.1428571428571,0)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45</v>
      </c>
      <c r="AQ12" s="8">
        <v>8898.42</v>
      </c>
      <c r="AR12" s="4">
        <v>21</v>
      </c>
      <c r="AS12" s="8">
        <v>4551.67</v>
      </c>
      <c r="AT12" s="7">
        <v>1.1429</v>
      </c>
      <c r="AU12" s="7">
        <v>0.955</v>
      </c>
      <c r="AV12" s="4">
        <v>93</v>
      </c>
      <c r="AW12" s="8">
        <v>20355.46</v>
      </c>
      <c r="AX12" s="4">
        <v>54</v>
      </c>
      <c r="AY12" s="8">
        <v>13177.45</v>
      </c>
      <c r="AZ12" s="7">
        <v>0.7222</v>
      </c>
      <c r="BA12" s="7">
        <v>0.5447</v>
      </c>
      <c r="BB12" s="7">
        <v>0.4372</v>
      </c>
      <c r="BC12" s="4">
        <v>170</v>
      </c>
      <c r="BD12" s="8">
        <v>37880.17</v>
      </c>
      <c r="BE12" s="4">
        <v>136</v>
      </c>
      <c r="BF12" s="8">
        <v>31723.9</v>
      </c>
      <c r="BG12" s="7">
        <v>0.25</v>
      </c>
      <c r="BH12" s="7">
        <v>0.1941</v>
      </c>
      <c r="BI12" s="7">
        <v>0.5374</v>
      </c>
      <c r="BJ12" s="4">
        <v>45</v>
      </c>
      <c r="BK12" s="8">
        <v>8898.42</v>
      </c>
      <c r="BL12" s="2" t="s">
        <v>230</v>
      </c>
      <c r="BM12" s="7">
        <v>1</v>
      </c>
      <c r="BN12" s="7">
        <v>1</v>
      </c>
      <c r="BO12" s="4">
        <v>28</v>
      </c>
      <c r="BP12" s="8">
        <v>5481.28</v>
      </c>
      <c r="BQ12" s="4"/>
      <c r="BR12" s="8"/>
      <c r="BS12" s="7"/>
      <c r="BT12" s="7"/>
      <c r="BU12" s="2" t="s">
        <v>147</v>
      </c>
      <c r="BV12" s="2" t="s">
        <v>138</v>
      </c>
      <c r="BW12" s="2" t="s">
        <v>141</v>
      </c>
      <c r="BX12" s="2" t="s">
        <v>231</v>
      </c>
      <c r="BY12" s="2" t="s">
        <v>149</v>
      </c>
      <c r="BZ12" s="2" t="s">
        <v>141</v>
      </c>
      <c r="CA12" s="4">
        <v>2</v>
      </c>
      <c r="CB12" s="8">
        <v>400.38</v>
      </c>
      <c r="CC12" s="4"/>
      <c r="CD12" s="8"/>
      <c r="CE12" s="7"/>
      <c r="CF12" s="7"/>
      <c r="CG12" s="2" t="s">
        <v>147</v>
      </c>
      <c r="CH12" s="2" t="s">
        <v>138</v>
      </c>
      <c r="CI12" s="2" t="s">
        <v>232</v>
      </c>
      <c r="CJ12" s="2" t="s">
        <v>233</v>
      </c>
      <c r="CK12" s="2" t="s">
        <v>149</v>
      </c>
      <c r="CL12" s="2" t="s">
        <v>141</v>
      </c>
      <c r="CM12" s="4">
        <v>5</v>
      </c>
      <c r="CN12" s="8">
        <v>893.7</v>
      </c>
      <c r="CO12" s="4"/>
      <c r="CP12" s="8"/>
      <c r="CQ12" s="7"/>
      <c r="CR12" s="7"/>
      <c r="CS12" s="2" t="s">
        <v>147</v>
      </c>
      <c r="CT12" s="2" t="s">
        <v>138</v>
      </c>
      <c r="CU12" s="2" t="s">
        <v>234</v>
      </c>
      <c r="CV12" s="2" t="s">
        <v>235</v>
      </c>
      <c r="CW12" s="2" t="s">
        <v>149</v>
      </c>
      <c r="CX12" s="2" t="s">
        <v>141</v>
      </c>
      <c r="CY12" s="4">
        <v>4</v>
      </c>
      <c r="CZ12" s="8">
        <v>772.16</v>
      </c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149</v>
      </c>
      <c r="DJ12" s="2" t="s">
        <v>141</v>
      </c>
      <c r="DK12" s="4">
        <v>4</v>
      </c>
      <c r="DL12" s="8">
        <v>772.16</v>
      </c>
      <c r="DM12" s="4">
        <v>16</v>
      </c>
      <c r="DN12" s="8">
        <v>3088.64</v>
      </c>
      <c r="DO12" s="7">
        <v>-0.75</v>
      </c>
      <c r="DP12" s="7">
        <v>-0.75</v>
      </c>
      <c r="DQ12" s="2" t="s">
        <v>147</v>
      </c>
      <c r="DR12" s="2" t="s">
        <v>138</v>
      </c>
      <c r="DS12" s="2" t="s">
        <v>156</v>
      </c>
      <c r="DT12" s="2" t="s">
        <v>238</v>
      </c>
      <c r="DU12" s="2" t="s">
        <v>149</v>
      </c>
      <c r="DV12" s="2" t="s">
        <v>141</v>
      </c>
      <c r="DW12" s="4">
        <v>1</v>
      </c>
      <c r="DX12" s="8">
        <v>399.99</v>
      </c>
      <c r="DY12" s="4">
        <v>2</v>
      </c>
      <c r="DZ12" s="8">
        <v>899.99</v>
      </c>
      <c r="EA12" s="7">
        <v>-0.5</v>
      </c>
      <c r="EB12" s="7">
        <v>-0.5556</v>
      </c>
      <c r="EC12" s="2" t="s">
        <v>147</v>
      </c>
      <c r="ED12" s="2" t="s">
        <v>138</v>
      </c>
      <c r="EE12" s="2" t="s">
        <v>239</v>
      </c>
      <c r="EF12" s="2" t="s">
        <v>240</v>
      </c>
      <c r="EG12" s="2" t="s">
        <v>149</v>
      </c>
      <c r="EH12" s="2" t="s">
        <v>141</v>
      </c>
      <c r="EI12" s="4"/>
      <c r="EJ12" s="8"/>
      <c r="EK12" s="4">
        <v>2</v>
      </c>
      <c r="EL12" s="8">
        <v>375.36</v>
      </c>
      <c r="EM12" s="7">
        <v>-1</v>
      </c>
      <c r="EN12" s="7">
        <v>-1</v>
      </c>
      <c r="EO12" s="2" t="s">
        <v>147</v>
      </c>
      <c r="EP12" s="2" t="s">
        <v>138</v>
      </c>
      <c r="EQ12" s="2" t="s">
        <v>239</v>
      </c>
      <c r="ER12" s="2" t="s">
        <v>175</v>
      </c>
      <c r="ES12" s="2" t="s">
        <v>149</v>
      </c>
      <c r="ET12" s="2" t="s">
        <v>141</v>
      </c>
      <c r="EU12" s="4">
        <v>1</v>
      </c>
      <c r="EV12" s="8">
        <v>178.75</v>
      </c>
      <c r="EW12" s="4"/>
      <c r="EX12" s="8"/>
      <c r="EY12" s="7"/>
      <c r="EZ12" s="7"/>
      <c r="FA12" s="2" t="s">
        <v>147</v>
      </c>
      <c r="FB12" s="2" t="s">
        <v>138</v>
      </c>
      <c r="FC12" s="2" t="s">
        <v>239</v>
      </c>
      <c r="FD12" s="2" t="s">
        <v>241</v>
      </c>
      <c r="FE12" s="2" t="s">
        <v>149</v>
      </c>
      <c r="FF12" s="2" t="s">
        <v>141</v>
      </c>
      <c r="FG12" s="4"/>
      <c r="FH12" s="8"/>
      <c r="FI12" s="4">
        <v>1</v>
      </c>
      <c r="FJ12" s="8">
        <v>187.68</v>
      </c>
      <c r="FK12" s="7">
        <v>-1</v>
      </c>
      <c r="FL12" s="7">
        <v>-1</v>
      </c>
      <c r="FM12" s="2" t="s">
        <v>147</v>
      </c>
      <c r="FN12" s="2" t="s">
        <v>138</v>
      </c>
      <c r="FO12" s="2" t="s">
        <v>239</v>
      </c>
      <c r="FP12" s="2" t="s">
        <v>242</v>
      </c>
      <c r="FQ12" s="2" t="s">
        <v>149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141</v>
      </c>
      <c r="IT12" s="2" t="s">
        <v>141</v>
      </c>
      <c r="IU12" s="2" t="s">
        <v>141</v>
      </c>
      <c r="IV12" s="2" t="s">
        <v>141</v>
      </c>
      <c r="IW12" s="2" t="s">
        <v>141</v>
      </c>
      <c r="IX12" s="2" t="s">
        <v>141</v>
      </c>
      <c r="IY12" s="4"/>
      <c r="IZ12" s="8"/>
      <c r="JA12" s="4"/>
      <c r="JB12" s="8"/>
      <c r="JC12" s="7"/>
      <c r="JD12" s="7"/>
      <c r="JE12" s="2" t="s">
        <v>147</v>
      </c>
      <c r="JF12" s="2" t="s">
        <v>138</v>
      </c>
      <c r="JG12" s="2" t="s">
        <v>239</v>
      </c>
      <c r="JH12" s="2" t="s">
        <v>243</v>
      </c>
      <c r="JI12" s="2" t="s">
        <v>149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26</v>
      </c>
      <c r="OZ12" s="4">
        <v>2</v>
      </c>
      <c r="PA12" s="4"/>
      <c r="PB12" s="4">
        <v>211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244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170</v>
      </c>
      <c r="K13" s="2" t="s">
        <v>227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228</v>
      </c>
      <c r="W13" s="2" t="s">
        <v>144</v>
      </c>
      <c r="X13" s="2" t="s">
        <v>141</v>
      </c>
      <c r="Y13" s="2" t="s">
        <v>229</v>
      </c>
      <c r="Z13" s="4">
        <v>247</v>
      </c>
      <c r="AA13" s="4">
        <f>=ROUNDDOWN(33.8356164383562,0)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26</v>
      </c>
      <c r="AQ13" s="8">
        <v>5995.75</v>
      </c>
      <c r="AR13" s="4">
        <v>26</v>
      </c>
      <c r="AS13" s="8">
        <v>6549.56</v>
      </c>
      <c r="AT13" s="7"/>
      <c r="AU13" s="7">
        <v>-0.0846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0.2946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26</v>
      </c>
      <c r="BK13" s="8">
        <v>5995.75</v>
      </c>
      <c r="BL13" s="2" t="s">
        <v>245</v>
      </c>
      <c r="BM13" s="7">
        <v>1</v>
      </c>
      <c r="BN13" s="7">
        <v>1</v>
      </c>
      <c r="BO13" s="4">
        <v>3</v>
      </c>
      <c r="BP13" s="8">
        <v>704.76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141</v>
      </c>
      <c r="BX13" s="2" t="s">
        <v>231</v>
      </c>
      <c r="BY13" s="2" t="s">
        <v>149</v>
      </c>
      <c r="BZ13" s="2" t="s">
        <v>141</v>
      </c>
      <c r="CA13" s="4">
        <v>7</v>
      </c>
      <c r="CB13" s="8">
        <v>1681.61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232</v>
      </c>
      <c r="CJ13" s="2" t="s">
        <v>246</v>
      </c>
      <c r="CK13" s="2" t="s">
        <v>149</v>
      </c>
      <c r="CL13" s="2" t="s">
        <v>141</v>
      </c>
      <c r="CM13" s="4">
        <v>10</v>
      </c>
      <c r="CN13" s="8">
        <v>1941.14</v>
      </c>
      <c r="CO13" s="4">
        <v>1</v>
      </c>
      <c r="CP13" s="8">
        <v>214.49</v>
      </c>
      <c r="CQ13" s="7">
        <v>9</v>
      </c>
      <c r="CR13" s="7">
        <v>8.05</v>
      </c>
      <c r="CS13" s="2" t="s">
        <v>147</v>
      </c>
      <c r="CT13" s="2" t="s">
        <v>138</v>
      </c>
      <c r="CU13" s="2" t="s">
        <v>234</v>
      </c>
      <c r="CV13" s="2" t="s">
        <v>175</v>
      </c>
      <c r="CW13" s="2" t="s">
        <v>149</v>
      </c>
      <c r="CX13" s="2" t="s">
        <v>141</v>
      </c>
      <c r="CY13" s="4"/>
      <c r="CZ13" s="8"/>
      <c r="DA13" s="4"/>
      <c r="DB13" s="8"/>
      <c r="DC13" s="7"/>
      <c r="DD13" s="7"/>
      <c r="DE13" s="2" t="s">
        <v>147</v>
      </c>
      <c r="DF13" s="2" t="s">
        <v>138</v>
      </c>
      <c r="DG13" s="2" t="s">
        <v>154</v>
      </c>
      <c r="DH13" s="2" t="s">
        <v>172</v>
      </c>
      <c r="DI13" s="2" t="s">
        <v>149</v>
      </c>
      <c r="DJ13" s="2" t="s">
        <v>141</v>
      </c>
      <c r="DK13" s="4">
        <v>5</v>
      </c>
      <c r="DL13" s="8">
        <v>1158.25</v>
      </c>
      <c r="DM13" s="4">
        <v>21</v>
      </c>
      <c r="DN13" s="8">
        <v>4864.65</v>
      </c>
      <c r="DO13" s="7">
        <v>-0.7619</v>
      </c>
      <c r="DP13" s="7">
        <v>-0.7619</v>
      </c>
      <c r="DQ13" s="2" t="s">
        <v>147</v>
      </c>
      <c r="DR13" s="2" t="s">
        <v>138</v>
      </c>
      <c r="DS13" s="2" t="s">
        <v>156</v>
      </c>
      <c r="DT13" s="2" t="s">
        <v>247</v>
      </c>
      <c r="DU13" s="2" t="s">
        <v>149</v>
      </c>
      <c r="DV13" s="2" t="s">
        <v>141</v>
      </c>
      <c r="DW13" s="4">
        <v>1</v>
      </c>
      <c r="DX13" s="8">
        <v>509.99</v>
      </c>
      <c r="DY13" s="4">
        <v>2</v>
      </c>
      <c r="DZ13" s="8">
        <v>1019.98</v>
      </c>
      <c r="EA13" s="7">
        <v>-0.5</v>
      </c>
      <c r="EB13" s="7">
        <v>-0.5</v>
      </c>
      <c r="EC13" s="2" t="s">
        <v>147</v>
      </c>
      <c r="ED13" s="2" t="s">
        <v>138</v>
      </c>
      <c r="EE13" s="2" t="s">
        <v>239</v>
      </c>
      <c r="EF13" s="2" t="s">
        <v>248</v>
      </c>
      <c r="EG13" s="2" t="s">
        <v>149</v>
      </c>
      <c r="EH13" s="2" t="s">
        <v>141</v>
      </c>
      <c r="EI13" s="4"/>
      <c r="EJ13" s="8"/>
      <c r="EK13" s="4">
        <v>1</v>
      </c>
      <c r="EL13" s="8">
        <v>225.22</v>
      </c>
      <c r="EM13" s="7">
        <v>-1</v>
      </c>
      <c r="EN13" s="7">
        <v>-1</v>
      </c>
      <c r="EO13" s="2" t="s">
        <v>147</v>
      </c>
      <c r="EP13" s="2" t="s">
        <v>138</v>
      </c>
      <c r="EQ13" s="2" t="s">
        <v>239</v>
      </c>
      <c r="ER13" s="2" t="s">
        <v>249</v>
      </c>
      <c r="ES13" s="2" t="s">
        <v>149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239</v>
      </c>
      <c r="FD13" s="2" t="s">
        <v>250</v>
      </c>
      <c r="FE13" s="2" t="s">
        <v>149</v>
      </c>
      <c r="FF13" s="2" t="s">
        <v>141</v>
      </c>
      <c r="FG13" s="4"/>
      <c r="FH13" s="8"/>
      <c r="FI13" s="4">
        <v>1</v>
      </c>
      <c r="FJ13" s="8">
        <v>225.22</v>
      </c>
      <c r="FK13" s="7">
        <v>-1</v>
      </c>
      <c r="FL13" s="7">
        <v>-1</v>
      </c>
      <c r="FM13" s="2" t="s">
        <v>147</v>
      </c>
      <c r="FN13" s="2" t="s">
        <v>138</v>
      </c>
      <c r="FO13" s="2" t="s">
        <v>239</v>
      </c>
      <c r="FP13" s="2" t="s">
        <v>251</v>
      </c>
      <c r="FQ13" s="2" t="s">
        <v>149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141</v>
      </c>
      <c r="IT13" s="2" t="s">
        <v>141</v>
      </c>
      <c r="IU13" s="2" t="s">
        <v>141</v>
      </c>
      <c r="IV13" s="2" t="s">
        <v>141</v>
      </c>
      <c r="IW13" s="2" t="s">
        <v>141</v>
      </c>
      <c r="IX13" s="2" t="s">
        <v>141</v>
      </c>
      <c r="IY13" s="4"/>
      <c r="IZ13" s="8"/>
      <c r="JA13" s="4"/>
      <c r="JB13" s="8"/>
      <c r="JC13" s="7"/>
      <c r="JD13" s="7"/>
      <c r="JE13" s="2" t="s">
        <v>147</v>
      </c>
      <c r="JF13" s="2" t="s">
        <v>138</v>
      </c>
      <c r="JG13" s="2" t="s">
        <v>239</v>
      </c>
      <c r="JH13" s="2" t="s">
        <v>141</v>
      </c>
      <c r="JI13" s="2" t="s">
        <v>149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93</v>
      </c>
      <c r="OZ13" s="4">
        <v>3</v>
      </c>
      <c r="PA13" s="4"/>
      <c r="PB13" s="4">
        <v>151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252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181</v>
      </c>
      <c r="K14" s="2" t="s">
        <v>227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228</v>
      </c>
      <c r="W14" s="2" t="s">
        <v>144</v>
      </c>
      <c r="X14" s="2" t="s">
        <v>141</v>
      </c>
      <c r="Y14" s="2" t="s">
        <v>229</v>
      </c>
      <c r="Z14" s="4">
        <v>151</v>
      </c>
      <c r="AA14" s="4">
        <f>=ROUNDDOWN(37.75,0)</f>
      </c>
      <c r="AB14" s="5">
        <v>4</v>
      </c>
      <c r="AC14" s="2" t="s">
        <v>141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22</v>
      </c>
      <c r="AQ14" s="8">
        <v>5461.29</v>
      </c>
      <c r="AR14" s="4">
        <v>7</v>
      </c>
      <c r="AS14" s="8">
        <v>2076.22</v>
      </c>
      <c r="AT14" s="7">
        <v>2.1429</v>
      </c>
      <c r="AU14" s="7">
        <v>1.6304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0.2683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22</v>
      </c>
      <c r="BK14" s="8">
        <v>5461.29</v>
      </c>
      <c r="BL14" s="2" t="s">
        <v>253</v>
      </c>
      <c r="BM14" s="7">
        <v>1</v>
      </c>
      <c r="BN14" s="7">
        <v>1</v>
      </c>
      <c r="BO14" s="4">
        <v>16</v>
      </c>
      <c r="BP14" s="8">
        <v>3758.72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141</v>
      </c>
      <c r="BX14" s="2" t="s">
        <v>231</v>
      </c>
      <c r="BY14" s="2" t="s">
        <v>149</v>
      </c>
      <c r="BZ14" s="2" t="s">
        <v>141</v>
      </c>
      <c r="CA14" s="4">
        <v>4</v>
      </c>
      <c r="CB14" s="8">
        <v>960.92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232</v>
      </c>
      <c r="CJ14" s="2" t="s">
        <v>254</v>
      </c>
      <c r="CK14" s="2" t="s">
        <v>149</v>
      </c>
      <c r="CL14" s="2" t="s">
        <v>141</v>
      </c>
      <c r="CM14" s="4"/>
      <c r="CN14" s="8"/>
      <c r="CO14" s="4"/>
      <c r="CP14" s="8"/>
      <c r="CQ14" s="7"/>
      <c r="CR14" s="7"/>
      <c r="CS14" s="2" t="s">
        <v>147</v>
      </c>
      <c r="CT14" s="2" t="s">
        <v>138</v>
      </c>
      <c r="CU14" s="2" t="s">
        <v>234</v>
      </c>
      <c r="CV14" s="2" t="s">
        <v>255</v>
      </c>
      <c r="CW14" s="2" t="s">
        <v>149</v>
      </c>
      <c r="CX14" s="2" t="s">
        <v>141</v>
      </c>
      <c r="CY14" s="4"/>
      <c r="CZ14" s="8"/>
      <c r="DA14" s="4"/>
      <c r="DB14" s="8"/>
      <c r="DC14" s="7"/>
      <c r="DD14" s="7"/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149</v>
      </c>
      <c r="DJ14" s="2" t="s">
        <v>141</v>
      </c>
      <c r="DK14" s="4"/>
      <c r="DL14" s="8"/>
      <c r="DM14" s="4">
        <v>5</v>
      </c>
      <c r="DN14" s="8">
        <v>1158.25</v>
      </c>
      <c r="DO14" s="7">
        <v>-1</v>
      </c>
      <c r="DP14" s="7">
        <v>-1</v>
      </c>
      <c r="DQ14" s="2" t="s">
        <v>147</v>
      </c>
      <c r="DR14" s="2" t="s">
        <v>138</v>
      </c>
      <c r="DS14" s="2" t="s">
        <v>156</v>
      </c>
      <c r="DT14" s="2" t="s">
        <v>251</v>
      </c>
      <c r="DU14" s="2" t="s">
        <v>149</v>
      </c>
      <c r="DV14" s="2" t="s">
        <v>141</v>
      </c>
      <c r="DW14" s="4">
        <v>1</v>
      </c>
      <c r="DX14" s="8">
        <v>509.99</v>
      </c>
      <c r="DY14" s="4">
        <v>2</v>
      </c>
      <c r="DZ14" s="8">
        <v>917.97</v>
      </c>
      <c r="EA14" s="7">
        <v>-0.5</v>
      </c>
      <c r="EB14" s="7">
        <v>-0.4444</v>
      </c>
      <c r="EC14" s="2" t="s">
        <v>147</v>
      </c>
      <c r="ED14" s="2" t="s">
        <v>138</v>
      </c>
      <c r="EE14" s="2" t="s">
        <v>239</v>
      </c>
      <c r="EF14" s="2" t="s">
        <v>248</v>
      </c>
      <c r="EG14" s="2" t="s">
        <v>149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239</v>
      </c>
      <c r="ER14" s="2" t="s">
        <v>257</v>
      </c>
      <c r="ES14" s="2" t="s">
        <v>149</v>
      </c>
      <c r="ET14" s="2" t="s">
        <v>141</v>
      </c>
      <c r="EU14" s="4">
        <v>1</v>
      </c>
      <c r="EV14" s="8">
        <v>231.66</v>
      </c>
      <c r="EW14" s="4"/>
      <c r="EX14" s="8"/>
      <c r="EY14" s="7"/>
      <c r="EZ14" s="7"/>
      <c r="FA14" s="2" t="s">
        <v>147</v>
      </c>
      <c r="FB14" s="2" t="s">
        <v>138</v>
      </c>
      <c r="FC14" s="2" t="s">
        <v>239</v>
      </c>
      <c r="FD14" s="2" t="s">
        <v>258</v>
      </c>
      <c r="FE14" s="2" t="s">
        <v>149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239</v>
      </c>
      <c r="FP14" s="2" t="s">
        <v>141</v>
      </c>
      <c r="FQ14" s="2" t="s">
        <v>149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141</v>
      </c>
      <c r="IT14" s="2" t="s">
        <v>141</v>
      </c>
      <c r="IU14" s="2" t="s">
        <v>141</v>
      </c>
      <c r="IV14" s="2" t="s">
        <v>141</v>
      </c>
      <c r="IW14" s="2" t="s">
        <v>141</v>
      </c>
      <c r="IX14" s="2" t="s">
        <v>141</v>
      </c>
      <c r="IY14" s="4"/>
      <c r="IZ14" s="8"/>
      <c r="JA14" s="4"/>
      <c r="JB14" s="8"/>
      <c r="JC14" s="7"/>
      <c r="JD14" s="7"/>
      <c r="JE14" s="2" t="s">
        <v>147</v>
      </c>
      <c r="JF14" s="2" t="s">
        <v>138</v>
      </c>
      <c r="JG14" s="2" t="s">
        <v>239</v>
      </c>
      <c r="JH14" s="2" t="s">
        <v>259</v>
      </c>
      <c r="JI14" s="2" t="s">
        <v>149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8</v>
      </c>
      <c r="OZ14" s="4">
        <v>16</v>
      </c>
      <c r="PA14" s="4"/>
      <c r="PB14" s="4">
        <v>127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260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136</v>
      </c>
      <c r="K15" s="2" t="s">
        <v>261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228</v>
      </c>
      <c r="W15" s="2" t="s">
        <v>144</v>
      </c>
      <c r="X15" s="2" t="s">
        <v>141</v>
      </c>
      <c r="Y15" s="2" t="s">
        <v>198</v>
      </c>
      <c r="Z15" s="4">
        <v>223</v>
      </c>
      <c r="AA15" s="4">
        <f>=ROUNDDOWN(40.5454545454545,0)</f>
      </c>
      <c r="AB15" s="5">
        <v>5.5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29</v>
      </c>
      <c r="AQ15" s="8">
        <v>6038.05</v>
      </c>
      <c r="AR15" s="4">
        <v>34</v>
      </c>
      <c r="AS15" s="8">
        <v>6814.3</v>
      </c>
      <c r="AT15" s="7">
        <v>-0.1471</v>
      </c>
      <c r="AU15" s="7">
        <v>-0.1139</v>
      </c>
      <c r="AV15" s="4">
        <v>77</v>
      </c>
      <c r="AW15" s="8">
        <v>17524.71</v>
      </c>
      <c r="AX15" s="4">
        <v>82</v>
      </c>
      <c r="AY15" s="8">
        <v>18546.45</v>
      </c>
      <c r="AZ15" s="7">
        <v>-0.061</v>
      </c>
      <c r="BA15" s="7">
        <v>-0.0551</v>
      </c>
      <c r="BB15" s="7">
        <v>0.3445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0.4626</v>
      </c>
      <c r="BJ15" s="4">
        <v>29</v>
      </c>
      <c r="BK15" s="8">
        <v>6038.05</v>
      </c>
      <c r="BL15" s="2" t="s">
        <v>146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141</v>
      </c>
      <c r="BX15" s="2" t="s">
        <v>262</v>
      </c>
      <c r="BY15" s="2" t="s">
        <v>149</v>
      </c>
      <c r="BZ15" s="2" t="s">
        <v>141</v>
      </c>
      <c r="CA15" s="4">
        <v>3</v>
      </c>
      <c r="CB15" s="8">
        <v>600.57</v>
      </c>
      <c r="CC15" s="4">
        <v>5</v>
      </c>
      <c r="CD15" s="8">
        <v>1000.95</v>
      </c>
      <c r="CE15" s="7">
        <v>-0.4</v>
      </c>
      <c r="CF15" s="7">
        <v>-0.4</v>
      </c>
      <c r="CG15" s="2" t="s">
        <v>147</v>
      </c>
      <c r="CH15" s="2" t="s">
        <v>138</v>
      </c>
      <c r="CI15" s="2" t="s">
        <v>150</v>
      </c>
      <c r="CJ15" s="2" t="s">
        <v>263</v>
      </c>
      <c r="CK15" s="2" t="s">
        <v>149</v>
      </c>
      <c r="CL15" s="2" t="s">
        <v>141</v>
      </c>
      <c r="CM15" s="4">
        <v>3</v>
      </c>
      <c r="CN15" s="8">
        <v>536.22</v>
      </c>
      <c r="CO15" s="4">
        <v>1</v>
      </c>
      <c r="CP15" s="8">
        <v>178.74</v>
      </c>
      <c r="CQ15" s="7">
        <v>2</v>
      </c>
      <c r="CR15" s="7">
        <v>2</v>
      </c>
      <c r="CS15" s="2" t="s">
        <v>147</v>
      </c>
      <c r="CT15" s="2" t="s">
        <v>138</v>
      </c>
      <c r="CU15" s="2" t="s">
        <v>152</v>
      </c>
      <c r="CV15" s="2" t="s">
        <v>264</v>
      </c>
      <c r="CW15" s="2" t="s">
        <v>149</v>
      </c>
      <c r="CX15" s="2" t="s">
        <v>141</v>
      </c>
      <c r="CY15" s="4">
        <v>5</v>
      </c>
      <c r="CZ15" s="8">
        <v>965.2</v>
      </c>
      <c r="DA15" s="4"/>
      <c r="DB15" s="8"/>
      <c r="DC15" s="7"/>
      <c r="DD15" s="7"/>
      <c r="DE15" s="2" t="s">
        <v>147</v>
      </c>
      <c r="DF15" s="2" t="s">
        <v>138</v>
      </c>
      <c r="DG15" s="2" t="s">
        <v>265</v>
      </c>
      <c r="DH15" s="2" t="s">
        <v>266</v>
      </c>
      <c r="DI15" s="2" t="s">
        <v>149</v>
      </c>
      <c r="DJ15" s="2" t="s">
        <v>141</v>
      </c>
      <c r="DK15" s="4">
        <v>11</v>
      </c>
      <c r="DL15" s="8">
        <v>2123.44</v>
      </c>
      <c r="DM15" s="4">
        <v>19</v>
      </c>
      <c r="DN15" s="8">
        <v>3667.76</v>
      </c>
      <c r="DO15" s="7">
        <v>-0.4211</v>
      </c>
      <c r="DP15" s="7">
        <v>-0.4211</v>
      </c>
      <c r="DQ15" s="2" t="s">
        <v>147</v>
      </c>
      <c r="DR15" s="2" t="s">
        <v>138</v>
      </c>
      <c r="DS15" s="2" t="s">
        <v>156</v>
      </c>
      <c r="DT15" s="2" t="s">
        <v>267</v>
      </c>
      <c r="DU15" s="2" t="s">
        <v>149</v>
      </c>
      <c r="DV15" s="2" t="s">
        <v>141</v>
      </c>
      <c r="DW15" s="4">
        <v>2</v>
      </c>
      <c r="DX15" s="8">
        <v>849.98</v>
      </c>
      <c r="DY15" s="4">
        <v>1</v>
      </c>
      <c r="DZ15" s="8">
        <v>424.99</v>
      </c>
      <c r="EA15" s="7">
        <v>1</v>
      </c>
      <c r="EB15" s="7">
        <v>1</v>
      </c>
      <c r="EC15" s="2" t="s">
        <v>147</v>
      </c>
      <c r="ED15" s="2" t="s">
        <v>138</v>
      </c>
      <c r="EE15" s="2" t="s">
        <v>198</v>
      </c>
      <c r="EF15" s="2" t="s">
        <v>268</v>
      </c>
      <c r="EG15" s="2" t="s">
        <v>149</v>
      </c>
      <c r="EH15" s="2" t="s">
        <v>141</v>
      </c>
      <c r="EI15" s="4">
        <v>2</v>
      </c>
      <c r="EJ15" s="8">
        <v>375.36</v>
      </c>
      <c r="EK15" s="4">
        <v>4</v>
      </c>
      <c r="EL15" s="8">
        <v>750.72</v>
      </c>
      <c r="EM15" s="7">
        <v>-0.5</v>
      </c>
      <c r="EN15" s="7">
        <v>-0.5</v>
      </c>
      <c r="EO15" s="2" t="s">
        <v>147</v>
      </c>
      <c r="EP15" s="2" t="s">
        <v>138</v>
      </c>
      <c r="EQ15" s="2" t="s">
        <v>160</v>
      </c>
      <c r="ER15" s="2" t="s">
        <v>269</v>
      </c>
      <c r="ES15" s="2" t="s">
        <v>149</v>
      </c>
      <c r="ET15" s="2" t="s">
        <v>141</v>
      </c>
      <c r="EU15" s="4"/>
      <c r="EV15" s="8"/>
      <c r="EW15" s="4">
        <v>4</v>
      </c>
      <c r="EX15" s="8">
        <v>791.14</v>
      </c>
      <c r="EY15" s="7">
        <v>-1</v>
      </c>
      <c r="EZ15" s="7">
        <v>-1</v>
      </c>
      <c r="FA15" s="2" t="s">
        <v>147</v>
      </c>
      <c r="FB15" s="2" t="s">
        <v>138</v>
      </c>
      <c r="FC15" s="2" t="s">
        <v>198</v>
      </c>
      <c r="FD15" s="2" t="s">
        <v>270</v>
      </c>
      <c r="FE15" s="2" t="s">
        <v>149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163</v>
      </c>
      <c r="FP15" s="2" t="s">
        <v>271</v>
      </c>
      <c r="FQ15" s="2" t="s">
        <v>149</v>
      </c>
      <c r="FR15" s="2" t="s">
        <v>141</v>
      </c>
      <c r="FS15" s="4"/>
      <c r="FT15" s="8"/>
      <c r="FU15" s="4"/>
      <c r="FV15" s="8"/>
      <c r="FW15" s="7"/>
      <c r="FX15" s="7"/>
      <c r="FY15" s="2" t="s">
        <v>147</v>
      </c>
      <c r="FZ15" s="2" t="s">
        <v>164</v>
      </c>
      <c r="GA15" s="2" t="s">
        <v>165</v>
      </c>
      <c r="GB15" s="2" t="s">
        <v>141</v>
      </c>
      <c r="GC15" s="2" t="s">
        <v>149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141</v>
      </c>
      <c r="IT15" s="2" t="s">
        <v>141</v>
      </c>
      <c r="IU15" s="2" t="s">
        <v>141</v>
      </c>
      <c r="IV15" s="2" t="s">
        <v>141</v>
      </c>
      <c r="IW15" s="2" t="s">
        <v>141</v>
      </c>
      <c r="IX15" s="2" t="s">
        <v>141</v>
      </c>
      <c r="IY15" s="4"/>
      <c r="IZ15" s="8"/>
      <c r="JA15" s="4"/>
      <c r="JB15" s="8"/>
      <c r="JC15" s="7"/>
      <c r="JD15" s="7"/>
      <c r="JE15" s="2" t="s">
        <v>147</v>
      </c>
      <c r="JF15" s="2" t="s">
        <v>138</v>
      </c>
      <c r="JG15" s="2" t="s">
        <v>166</v>
      </c>
      <c r="JH15" s="2" t="s">
        <v>141</v>
      </c>
      <c r="JI15" s="2" t="s">
        <v>149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141</v>
      </c>
      <c r="KP15" s="2" t="s">
        <v>141</v>
      </c>
      <c r="KQ15" s="2" t="s">
        <v>141</v>
      </c>
      <c r="KR15" s="2" t="s">
        <v>141</v>
      </c>
      <c r="KS15" s="2" t="s">
        <v>141</v>
      </c>
      <c r="KT15" s="2" t="s">
        <v>141</v>
      </c>
      <c r="KU15" s="4"/>
      <c r="KV15" s="8"/>
      <c r="KW15" s="4"/>
      <c r="KX15" s="8"/>
      <c r="KY15" s="7"/>
      <c r="KZ15" s="7"/>
      <c r="LA15" s="2" t="s">
        <v>147</v>
      </c>
      <c r="LB15" s="2" t="s">
        <v>138</v>
      </c>
      <c r="LC15" s="2" t="s">
        <v>167</v>
      </c>
      <c r="LD15" s="2" t="s">
        <v>141</v>
      </c>
      <c r="LE15" s="2" t="s">
        <v>149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141</v>
      </c>
      <c r="ML15" s="2" t="s">
        <v>141</v>
      </c>
      <c r="MM15" s="2" t="s">
        <v>141</v>
      </c>
      <c r="MN15" s="2" t="s">
        <v>141</v>
      </c>
      <c r="MO15" s="2" t="s">
        <v>141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48</v>
      </c>
      <c r="OZ15" s="4"/>
      <c r="PA15" s="4"/>
      <c r="PB15" s="4">
        <v>175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272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170</v>
      </c>
      <c r="K16" s="2" t="s">
        <v>261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228</v>
      </c>
      <c r="W16" s="2" t="s">
        <v>144</v>
      </c>
      <c r="X16" s="2" t="s">
        <v>141</v>
      </c>
      <c r="Y16" s="2" t="s">
        <v>198</v>
      </c>
      <c r="Z16" s="4">
        <v>290</v>
      </c>
      <c r="AA16" s="4">
        <f>=ROUNDDOWN(48.3333333333333,0)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23</v>
      </c>
      <c r="AQ16" s="8">
        <v>5600.5</v>
      </c>
      <c r="AR16" s="4">
        <v>48</v>
      </c>
      <c r="AS16" s="8">
        <v>11732.15</v>
      </c>
      <c r="AT16" s="7">
        <v>-0.5208</v>
      </c>
      <c r="AU16" s="7">
        <v>-0.5226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0.3196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23</v>
      </c>
      <c r="BK16" s="8">
        <v>5600.5</v>
      </c>
      <c r="BL16" s="2" t="s">
        <v>273</v>
      </c>
      <c r="BM16" s="7">
        <v>1</v>
      </c>
      <c r="BN16" s="7">
        <v>1</v>
      </c>
      <c r="BO16" s="4">
        <v>1</v>
      </c>
      <c r="BP16" s="8">
        <v>234.92</v>
      </c>
      <c r="BQ16" s="4"/>
      <c r="BR16" s="8"/>
      <c r="BS16" s="7"/>
      <c r="BT16" s="7"/>
      <c r="BU16" s="2" t="s">
        <v>147</v>
      </c>
      <c r="BV16" s="2" t="s">
        <v>138</v>
      </c>
      <c r="BW16" s="2" t="s">
        <v>141</v>
      </c>
      <c r="BX16" s="2" t="s">
        <v>274</v>
      </c>
      <c r="BY16" s="2" t="s">
        <v>149</v>
      </c>
      <c r="BZ16" s="2" t="s">
        <v>141</v>
      </c>
      <c r="CA16" s="4">
        <v>7</v>
      </c>
      <c r="CB16" s="8">
        <v>1681.61</v>
      </c>
      <c r="CC16" s="4">
        <v>15</v>
      </c>
      <c r="CD16" s="8">
        <v>3603.45</v>
      </c>
      <c r="CE16" s="7">
        <v>-0.5333</v>
      </c>
      <c r="CF16" s="7">
        <v>-0.5333</v>
      </c>
      <c r="CG16" s="2" t="s">
        <v>147</v>
      </c>
      <c r="CH16" s="2" t="s">
        <v>138</v>
      </c>
      <c r="CI16" s="2" t="s">
        <v>150</v>
      </c>
      <c r="CJ16" s="2" t="s">
        <v>275</v>
      </c>
      <c r="CK16" s="2" t="s">
        <v>149</v>
      </c>
      <c r="CL16" s="2" t="s">
        <v>141</v>
      </c>
      <c r="CM16" s="4">
        <v>7</v>
      </c>
      <c r="CN16" s="8">
        <v>1286.95</v>
      </c>
      <c r="CO16" s="4">
        <v>1</v>
      </c>
      <c r="CP16" s="8">
        <v>214.49</v>
      </c>
      <c r="CQ16" s="7">
        <v>6</v>
      </c>
      <c r="CR16" s="7">
        <v>5</v>
      </c>
      <c r="CS16" s="2" t="s">
        <v>147</v>
      </c>
      <c r="CT16" s="2" t="s">
        <v>138</v>
      </c>
      <c r="CU16" s="2" t="s">
        <v>152</v>
      </c>
      <c r="CV16" s="2" t="s">
        <v>202</v>
      </c>
      <c r="CW16" s="2" t="s">
        <v>149</v>
      </c>
      <c r="CX16" s="2" t="s">
        <v>141</v>
      </c>
      <c r="CY16" s="4">
        <v>2</v>
      </c>
      <c r="CZ16" s="8">
        <v>463.3</v>
      </c>
      <c r="DA16" s="4"/>
      <c r="DB16" s="8"/>
      <c r="DC16" s="7"/>
      <c r="DD16" s="7"/>
      <c r="DE16" s="2" t="s">
        <v>147</v>
      </c>
      <c r="DF16" s="2" t="s">
        <v>138</v>
      </c>
      <c r="DG16" s="2" t="s">
        <v>154</v>
      </c>
      <c r="DH16" s="2" t="s">
        <v>276</v>
      </c>
      <c r="DI16" s="2" t="s">
        <v>149</v>
      </c>
      <c r="DJ16" s="2" t="s">
        <v>141</v>
      </c>
      <c r="DK16" s="4">
        <v>2</v>
      </c>
      <c r="DL16" s="8">
        <v>463.3</v>
      </c>
      <c r="DM16" s="4">
        <v>19</v>
      </c>
      <c r="DN16" s="8">
        <v>4401.35</v>
      </c>
      <c r="DO16" s="7">
        <v>-0.8947</v>
      </c>
      <c r="DP16" s="7">
        <v>-0.8947</v>
      </c>
      <c r="DQ16" s="2" t="s">
        <v>147</v>
      </c>
      <c r="DR16" s="2" t="s">
        <v>138</v>
      </c>
      <c r="DS16" s="2" t="s">
        <v>156</v>
      </c>
      <c r="DT16" s="2" t="s">
        <v>238</v>
      </c>
      <c r="DU16" s="2" t="s">
        <v>149</v>
      </c>
      <c r="DV16" s="2" t="s">
        <v>141</v>
      </c>
      <c r="DW16" s="4">
        <v>2</v>
      </c>
      <c r="DX16" s="8">
        <v>1019.98</v>
      </c>
      <c r="DY16" s="4">
        <v>2</v>
      </c>
      <c r="DZ16" s="8">
        <v>1019.98</v>
      </c>
      <c r="EA16" s="7"/>
      <c r="EB16" s="7"/>
      <c r="EC16" s="2" t="s">
        <v>147</v>
      </c>
      <c r="ED16" s="2" t="s">
        <v>138</v>
      </c>
      <c r="EE16" s="2" t="s">
        <v>198</v>
      </c>
      <c r="EF16" s="2" t="s">
        <v>159</v>
      </c>
      <c r="EG16" s="2" t="s">
        <v>149</v>
      </c>
      <c r="EH16" s="2" t="s">
        <v>141</v>
      </c>
      <c r="EI16" s="4">
        <v>2</v>
      </c>
      <c r="EJ16" s="8">
        <v>450.44</v>
      </c>
      <c r="EK16" s="4">
        <v>5</v>
      </c>
      <c r="EL16" s="8">
        <v>1126.1</v>
      </c>
      <c r="EM16" s="7">
        <v>-0.6</v>
      </c>
      <c r="EN16" s="7">
        <v>-0.6</v>
      </c>
      <c r="EO16" s="2" t="s">
        <v>147</v>
      </c>
      <c r="EP16" s="2" t="s">
        <v>138</v>
      </c>
      <c r="EQ16" s="2" t="s">
        <v>160</v>
      </c>
      <c r="ER16" s="2" t="s">
        <v>277</v>
      </c>
      <c r="ES16" s="2" t="s">
        <v>149</v>
      </c>
      <c r="ET16" s="2" t="s">
        <v>141</v>
      </c>
      <c r="EU16" s="4"/>
      <c r="EV16" s="8"/>
      <c r="EW16" s="4">
        <v>4</v>
      </c>
      <c r="EX16" s="8">
        <v>972.64</v>
      </c>
      <c r="EY16" s="7">
        <v>-1</v>
      </c>
      <c r="EZ16" s="7">
        <v>-1</v>
      </c>
      <c r="FA16" s="2" t="s">
        <v>147</v>
      </c>
      <c r="FB16" s="2" t="s">
        <v>138</v>
      </c>
      <c r="FC16" s="2" t="s">
        <v>198</v>
      </c>
      <c r="FD16" s="2" t="s">
        <v>278</v>
      </c>
      <c r="FE16" s="2" t="s">
        <v>149</v>
      </c>
      <c r="FF16" s="2" t="s">
        <v>141</v>
      </c>
      <c r="FG16" s="4"/>
      <c r="FH16" s="8"/>
      <c r="FI16" s="4">
        <v>2</v>
      </c>
      <c r="FJ16" s="8">
        <v>394.14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163</v>
      </c>
      <c r="FP16" s="2" t="s">
        <v>275</v>
      </c>
      <c r="FQ16" s="2" t="s">
        <v>149</v>
      </c>
      <c r="FR16" s="2" t="s">
        <v>141</v>
      </c>
      <c r="FS16" s="4"/>
      <c r="FT16" s="8"/>
      <c r="FU16" s="4"/>
      <c r="FV16" s="8"/>
      <c r="FW16" s="7"/>
      <c r="FX16" s="7"/>
      <c r="FY16" s="2" t="s">
        <v>147</v>
      </c>
      <c r="FZ16" s="2" t="s">
        <v>164</v>
      </c>
      <c r="GA16" s="2" t="s">
        <v>165</v>
      </c>
      <c r="GB16" s="2" t="s">
        <v>141</v>
      </c>
      <c r="GC16" s="2" t="s">
        <v>149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141</v>
      </c>
      <c r="IT16" s="2" t="s">
        <v>141</v>
      </c>
      <c r="IU16" s="2" t="s">
        <v>141</v>
      </c>
      <c r="IV16" s="2" t="s">
        <v>141</v>
      </c>
      <c r="IW16" s="2" t="s">
        <v>141</v>
      </c>
      <c r="IX16" s="2" t="s">
        <v>141</v>
      </c>
      <c r="IY16" s="4"/>
      <c r="IZ16" s="8"/>
      <c r="JA16" s="4"/>
      <c r="JB16" s="8"/>
      <c r="JC16" s="7"/>
      <c r="JD16" s="7"/>
      <c r="JE16" s="2" t="s">
        <v>147</v>
      </c>
      <c r="JF16" s="2" t="s">
        <v>138</v>
      </c>
      <c r="JG16" s="2" t="s">
        <v>166</v>
      </c>
      <c r="JH16" s="2" t="s">
        <v>141</v>
      </c>
      <c r="JI16" s="2" t="s">
        <v>149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141</v>
      </c>
      <c r="KP16" s="2" t="s">
        <v>141</v>
      </c>
      <c r="KQ16" s="2" t="s">
        <v>141</v>
      </c>
      <c r="KR16" s="2" t="s">
        <v>141</v>
      </c>
      <c r="KS16" s="2" t="s">
        <v>141</v>
      </c>
      <c r="KT16" s="2" t="s">
        <v>141</v>
      </c>
      <c r="KU16" s="4"/>
      <c r="KV16" s="8"/>
      <c r="KW16" s="4"/>
      <c r="KX16" s="8"/>
      <c r="KY16" s="7"/>
      <c r="KZ16" s="7"/>
      <c r="LA16" s="2" t="s">
        <v>147</v>
      </c>
      <c r="LB16" s="2" t="s">
        <v>138</v>
      </c>
      <c r="LC16" s="2" t="s">
        <v>167</v>
      </c>
      <c r="LD16" s="2" t="s">
        <v>141</v>
      </c>
      <c r="LE16" s="2" t="s">
        <v>149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141</v>
      </c>
      <c r="ML16" s="2" t="s">
        <v>141</v>
      </c>
      <c r="MM16" s="2" t="s">
        <v>141</v>
      </c>
      <c r="MN16" s="2" t="s">
        <v>141</v>
      </c>
      <c r="MO16" s="2" t="s">
        <v>141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114</v>
      </c>
      <c r="OZ16" s="4"/>
      <c r="PA16" s="4"/>
      <c r="PB16" s="4">
        <v>176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279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181</v>
      </c>
      <c r="K17" s="2" t="s">
        <v>261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228</v>
      </c>
      <c r="W17" s="2" t="s">
        <v>144</v>
      </c>
      <c r="X17" s="2" t="s">
        <v>141</v>
      </c>
      <c r="Y17" s="2" t="s">
        <v>198</v>
      </c>
      <c r="Z17" s="4">
        <v>154</v>
      </c>
      <c r="AA17" s="4">
        <f>=ROUNDDOWN(38.5,0)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25</v>
      </c>
      <c r="AQ17" s="8">
        <v>5886.16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0.3359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25</v>
      </c>
      <c r="BK17" s="8">
        <v>5886.16</v>
      </c>
      <c r="BL17" s="2" t="s">
        <v>280</v>
      </c>
      <c r="BM17" s="7">
        <v>1</v>
      </c>
      <c r="BN17" s="7">
        <v>1</v>
      </c>
      <c r="BO17" s="4">
        <v>10</v>
      </c>
      <c r="BP17" s="8">
        <v>2349.2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141</v>
      </c>
      <c r="BX17" s="2" t="s">
        <v>246</v>
      </c>
      <c r="BY17" s="2" t="s">
        <v>149</v>
      </c>
      <c r="BZ17" s="2" t="s">
        <v>141</v>
      </c>
      <c r="CA17" s="4">
        <v>10</v>
      </c>
      <c r="CB17" s="8">
        <v>2402.3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265</v>
      </c>
      <c r="CJ17" s="2" t="s">
        <v>237</v>
      </c>
      <c r="CK17" s="2" t="s">
        <v>149</v>
      </c>
      <c r="CL17" s="2" t="s">
        <v>141</v>
      </c>
      <c r="CM17" s="4">
        <v>1</v>
      </c>
      <c r="CN17" s="8">
        <v>214.49</v>
      </c>
      <c r="CO17" s="4"/>
      <c r="CP17" s="8"/>
      <c r="CQ17" s="7"/>
      <c r="CR17" s="7"/>
      <c r="CS17" s="2" t="s">
        <v>147</v>
      </c>
      <c r="CT17" s="2" t="s">
        <v>138</v>
      </c>
      <c r="CU17" s="2" t="s">
        <v>152</v>
      </c>
      <c r="CV17" s="2" t="s">
        <v>220</v>
      </c>
      <c r="CW17" s="2" t="s">
        <v>149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265</v>
      </c>
      <c r="DH17" s="2" t="s">
        <v>281</v>
      </c>
      <c r="DI17" s="2" t="s">
        <v>149</v>
      </c>
      <c r="DJ17" s="2" t="s">
        <v>141</v>
      </c>
      <c r="DK17" s="4">
        <v>2</v>
      </c>
      <c r="DL17" s="8">
        <v>463.3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282</v>
      </c>
      <c r="DT17" s="2" t="s">
        <v>283</v>
      </c>
      <c r="DU17" s="2" t="s">
        <v>149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198</v>
      </c>
      <c r="EF17" s="2" t="s">
        <v>178</v>
      </c>
      <c r="EG17" s="2" t="s">
        <v>149</v>
      </c>
      <c r="EH17" s="2" t="s">
        <v>141</v>
      </c>
      <c r="EI17" s="4">
        <v>1</v>
      </c>
      <c r="EJ17" s="8">
        <v>225.22</v>
      </c>
      <c r="EK17" s="4"/>
      <c r="EL17" s="8"/>
      <c r="EM17" s="7"/>
      <c r="EN17" s="7"/>
      <c r="EO17" s="2" t="s">
        <v>147</v>
      </c>
      <c r="EP17" s="2" t="s">
        <v>138</v>
      </c>
      <c r="EQ17" s="2" t="s">
        <v>160</v>
      </c>
      <c r="ER17" s="2" t="s">
        <v>284</v>
      </c>
      <c r="ES17" s="2" t="s">
        <v>149</v>
      </c>
      <c r="ET17" s="2" t="s">
        <v>141</v>
      </c>
      <c r="EU17" s="4">
        <v>1</v>
      </c>
      <c r="EV17" s="8">
        <v>231.65</v>
      </c>
      <c r="EW17" s="4"/>
      <c r="EX17" s="8"/>
      <c r="EY17" s="7"/>
      <c r="EZ17" s="7"/>
      <c r="FA17" s="2" t="s">
        <v>147</v>
      </c>
      <c r="FB17" s="2" t="s">
        <v>138</v>
      </c>
      <c r="FC17" s="2" t="s">
        <v>198</v>
      </c>
      <c r="FD17" s="2" t="s">
        <v>158</v>
      </c>
      <c r="FE17" s="2" t="s">
        <v>149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163</v>
      </c>
      <c r="FP17" s="2" t="s">
        <v>141</v>
      </c>
      <c r="FQ17" s="2" t="s">
        <v>149</v>
      </c>
      <c r="FR17" s="2" t="s">
        <v>141</v>
      </c>
      <c r="FS17" s="4"/>
      <c r="FT17" s="8"/>
      <c r="FU17" s="4"/>
      <c r="FV17" s="8"/>
      <c r="FW17" s="7"/>
      <c r="FX17" s="7"/>
      <c r="FY17" s="2" t="s">
        <v>193</v>
      </c>
      <c r="FZ17" s="2" t="s">
        <v>164</v>
      </c>
      <c r="GA17" s="2" t="s">
        <v>141</v>
      </c>
      <c r="GB17" s="2" t="s">
        <v>141</v>
      </c>
      <c r="GC17" s="2" t="s">
        <v>149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141</v>
      </c>
      <c r="IT17" s="2" t="s">
        <v>141</v>
      </c>
      <c r="IU17" s="2" t="s">
        <v>141</v>
      </c>
      <c r="IV17" s="2" t="s">
        <v>141</v>
      </c>
      <c r="IW17" s="2" t="s">
        <v>141</v>
      </c>
      <c r="IX17" s="2" t="s">
        <v>141</v>
      </c>
      <c r="IY17" s="4"/>
      <c r="IZ17" s="8"/>
      <c r="JA17" s="4"/>
      <c r="JB17" s="8"/>
      <c r="JC17" s="7"/>
      <c r="JD17" s="7"/>
      <c r="JE17" s="2" t="s">
        <v>147</v>
      </c>
      <c r="JF17" s="2" t="s">
        <v>138</v>
      </c>
      <c r="JG17" s="2" t="s">
        <v>194</v>
      </c>
      <c r="JH17" s="2" t="s">
        <v>141</v>
      </c>
      <c r="JI17" s="2" t="s">
        <v>149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141</v>
      </c>
      <c r="KP17" s="2" t="s">
        <v>141</v>
      </c>
      <c r="KQ17" s="2" t="s">
        <v>141</v>
      </c>
      <c r="KR17" s="2" t="s">
        <v>141</v>
      </c>
      <c r="KS17" s="2" t="s">
        <v>141</v>
      </c>
      <c r="KT17" s="2" t="s">
        <v>141</v>
      </c>
      <c r="KU17" s="4"/>
      <c r="KV17" s="8"/>
      <c r="KW17" s="4"/>
      <c r="KX17" s="8"/>
      <c r="KY17" s="7"/>
      <c r="KZ17" s="7"/>
      <c r="LA17" s="2" t="s">
        <v>147</v>
      </c>
      <c r="LB17" s="2" t="s">
        <v>138</v>
      </c>
      <c r="LC17" s="2" t="s">
        <v>167</v>
      </c>
      <c r="LD17" s="2" t="s">
        <v>141</v>
      </c>
      <c r="LE17" s="2" t="s">
        <v>149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141</v>
      </c>
      <c r="ML17" s="2" t="s">
        <v>141</v>
      </c>
      <c r="MM17" s="2" t="s">
        <v>141</v>
      </c>
      <c r="MN17" s="2" t="s">
        <v>141</v>
      </c>
      <c r="MO17" s="2" t="s">
        <v>141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145</v>
      </c>
      <c r="OZ17" s="4"/>
      <c r="PA17" s="4"/>
      <c r="PB17" s="4">
        <v>9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285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225</v>
      </c>
      <c r="G18" s="2" t="s">
        <v>225</v>
      </c>
      <c r="H18" s="2" t="s">
        <v>225</v>
      </c>
      <c r="I18" s="2" t="s">
        <v>286</v>
      </c>
      <c r="J18" s="2" t="s">
        <v>136</v>
      </c>
      <c r="K18" s="2" t="s">
        <v>287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288</v>
      </c>
      <c r="Q18" s="2" t="s">
        <v>140</v>
      </c>
      <c r="R18" s="2" t="s">
        <v>141</v>
      </c>
      <c r="S18" s="2" t="s">
        <v>141</v>
      </c>
      <c r="T18" s="2" t="s">
        <v>289</v>
      </c>
      <c r="U18" s="2" t="s">
        <v>142</v>
      </c>
      <c r="V18" s="2" t="s">
        <v>290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193</v>
      </c>
      <c r="BV18" s="2" t="s">
        <v>138</v>
      </c>
      <c r="BW18" s="2" t="s">
        <v>141</v>
      </c>
      <c r="BX18" s="2" t="s">
        <v>141</v>
      </c>
      <c r="BY18" s="2" t="s">
        <v>149</v>
      </c>
      <c r="BZ18" s="2" t="s">
        <v>141</v>
      </c>
      <c r="CA18" s="4"/>
      <c r="CB18" s="8"/>
      <c r="CC18" s="4"/>
      <c r="CD18" s="8"/>
      <c r="CE18" s="7"/>
      <c r="CF18" s="7"/>
      <c r="CG18" s="2" t="s">
        <v>193</v>
      </c>
      <c r="CH18" s="2" t="s">
        <v>138</v>
      </c>
      <c r="CI18" s="2" t="s">
        <v>141</v>
      </c>
      <c r="CJ18" s="2" t="s">
        <v>141</v>
      </c>
      <c r="CK18" s="2" t="s">
        <v>149</v>
      </c>
      <c r="CL18" s="2" t="s">
        <v>141</v>
      </c>
      <c r="CM18" s="4"/>
      <c r="CN18" s="8"/>
      <c r="CO18" s="4"/>
      <c r="CP18" s="8"/>
      <c r="CQ18" s="7"/>
      <c r="CR18" s="7"/>
      <c r="CS18" s="2" t="s">
        <v>193</v>
      </c>
      <c r="CT18" s="2" t="s">
        <v>138</v>
      </c>
      <c r="CU18" s="2" t="s">
        <v>141</v>
      </c>
      <c r="CV18" s="2" t="s">
        <v>141</v>
      </c>
      <c r="CW18" s="2" t="s">
        <v>149</v>
      </c>
      <c r="CX18" s="2" t="s">
        <v>141</v>
      </c>
      <c r="CY18" s="4"/>
      <c r="CZ18" s="8"/>
      <c r="DA18" s="4"/>
      <c r="DB18" s="8"/>
      <c r="DC18" s="7"/>
      <c r="DD18" s="7"/>
      <c r="DE18" s="2" t="s">
        <v>193</v>
      </c>
      <c r="DF18" s="2" t="s">
        <v>138</v>
      </c>
      <c r="DG18" s="2" t="s">
        <v>141</v>
      </c>
      <c r="DH18" s="2" t="s">
        <v>141</v>
      </c>
      <c r="DI18" s="2" t="s">
        <v>149</v>
      </c>
      <c r="DJ18" s="2" t="s">
        <v>141</v>
      </c>
      <c r="DK18" s="4"/>
      <c r="DL18" s="8"/>
      <c r="DM18" s="4"/>
      <c r="DN18" s="8"/>
      <c r="DO18" s="7"/>
      <c r="DP18" s="7"/>
      <c r="DQ18" s="2" t="s">
        <v>193</v>
      </c>
      <c r="DR18" s="2" t="s">
        <v>138</v>
      </c>
      <c r="DS18" s="2" t="s">
        <v>141</v>
      </c>
      <c r="DT18" s="2" t="s">
        <v>141</v>
      </c>
      <c r="DU18" s="2" t="s">
        <v>149</v>
      </c>
      <c r="DV18" s="2" t="s">
        <v>141</v>
      </c>
      <c r="DW18" s="4"/>
      <c r="DX18" s="8"/>
      <c r="DY18" s="4"/>
      <c r="DZ18" s="8"/>
      <c r="EA18" s="7"/>
      <c r="EB18" s="7"/>
      <c r="EC18" s="2" t="s">
        <v>147</v>
      </c>
      <c r="ED18" s="2" t="s">
        <v>138</v>
      </c>
      <c r="EE18" s="2" t="s">
        <v>141</v>
      </c>
      <c r="EF18" s="2" t="s">
        <v>141</v>
      </c>
      <c r="EG18" s="2" t="s">
        <v>149</v>
      </c>
      <c r="EH18" s="2" t="s">
        <v>141</v>
      </c>
      <c r="EI18" s="4"/>
      <c r="EJ18" s="8"/>
      <c r="EK18" s="4"/>
      <c r="EL18" s="8"/>
      <c r="EM18" s="7"/>
      <c r="EN18" s="7"/>
      <c r="EO18" s="2" t="s">
        <v>193</v>
      </c>
      <c r="EP18" s="2" t="s">
        <v>138</v>
      </c>
      <c r="EQ18" s="2" t="s">
        <v>141</v>
      </c>
      <c r="ER18" s="2" t="s">
        <v>141</v>
      </c>
      <c r="ES18" s="2" t="s">
        <v>149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141</v>
      </c>
      <c r="FD18" s="2" t="s">
        <v>141</v>
      </c>
      <c r="FE18" s="2" t="s">
        <v>149</v>
      </c>
      <c r="FF18" s="2" t="s">
        <v>141</v>
      </c>
      <c r="FG18" s="4"/>
      <c r="FH18" s="8"/>
      <c r="FI18" s="4"/>
      <c r="FJ18" s="8"/>
      <c r="FK18" s="7"/>
      <c r="FL18" s="7"/>
      <c r="FM18" s="2" t="s">
        <v>193</v>
      </c>
      <c r="FN18" s="2" t="s">
        <v>138</v>
      </c>
      <c r="FO18" s="2" t="s">
        <v>141</v>
      </c>
      <c r="FP18" s="2" t="s">
        <v>141</v>
      </c>
      <c r="FQ18" s="2" t="s">
        <v>149</v>
      </c>
      <c r="FR18" s="2" t="s">
        <v>141</v>
      </c>
      <c r="FS18" s="4"/>
      <c r="FT18" s="8"/>
      <c r="FU18" s="4"/>
      <c r="FV18" s="8"/>
      <c r="FW18" s="7"/>
      <c r="FX18" s="7"/>
      <c r="FY18" s="2" t="s">
        <v>141</v>
      </c>
      <c r="FZ18" s="2" t="s">
        <v>141</v>
      </c>
      <c r="GA18" s="2" t="s">
        <v>141</v>
      </c>
      <c r="GB18" s="2" t="s">
        <v>141</v>
      </c>
      <c r="GC18" s="2" t="s">
        <v>141</v>
      </c>
      <c r="GD18" s="2" t="s">
        <v>141</v>
      </c>
      <c r="GE18" s="4"/>
      <c r="GF18" s="8"/>
      <c r="GG18" s="4"/>
      <c r="GH18" s="8"/>
      <c r="GI18" s="7"/>
      <c r="GJ18" s="7"/>
      <c r="GK18" s="2" t="s">
        <v>193</v>
      </c>
      <c r="GL18" s="2" t="s">
        <v>138</v>
      </c>
      <c r="GM18" s="2" t="s">
        <v>141</v>
      </c>
      <c r="GN18" s="2" t="s">
        <v>141</v>
      </c>
      <c r="GO18" s="2" t="s">
        <v>149</v>
      </c>
      <c r="GP18" s="2" t="s">
        <v>141</v>
      </c>
      <c r="GQ18" s="4"/>
      <c r="GR18" s="8"/>
      <c r="GS18" s="4"/>
      <c r="GT18" s="8"/>
      <c r="GU18" s="7"/>
      <c r="GV18" s="7"/>
      <c r="GW18" s="2" t="s">
        <v>193</v>
      </c>
      <c r="GX18" s="2" t="s">
        <v>138</v>
      </c>
      <c r="GY18" s="2" t="s">
        <v>141</v>
      </c>
      <c r="GZ18" s="2" t="s">
        <v>141</v>
      </c>
      <c r="HA18" s="2" t="s">
        <v>149</v>
      </c>
      <c r="HB18" s="2" t="s">
        <v>141</v>
      </c>
      <c r="HC18" s="4"/>
      <c r="HD18" s="8"/>
      <c r="HE18" s="4"/>
      <c r="HF18" s="8"/>
      <c r="HG18" s="7"/>
      <c r="HH18" s="7"/>
      <c r="HI18" s="2" t="s">
        <v>193</v>
      </c>
      <c r="HJ18" s="2" t="s">
        <v>138</v>
      </c>
      <c r="HK18" s="2" t="s">
        <v>141</v>
      </c>
      <c r="HL18" s="2" t="s">
        <v>141</v>
      </c>
      <c r="HM18" s="2" t="s">
        <v>149</v>
      </c>
      <c r="HN18" s="2" t="s">
        <v>141</v>
      </c>
      <c r="HO18" s="4"/>
      <c r="HP18" s="8"/>
      <c r="HQ18" s="4"/>
      <c r="HR18" s="8"/>
      <c r="HS18" s="7"/>
      <c r="HT18" s="7"/>
      <c r="HU18" s="2" t="s">
        <v>193</v>
      </c>
      <c r="HV18" s="2" t="s">
        <v>138</v>
      </c>
      <c r="HW18" s="2" t="s">
        <v>141</v>
      </c>
      <c r="HX18" s="2" t="s">
        <v>141</v>
      </c>
      <c r="HY18" s="2" t="s">
        <v>149</v>
      </c>
      <c r="HZ18" s="2" t="s">
        <v>141</v>
      </c>
      <c r="IA18" s="4"/>
      <c r="IB18" s="8"/>
      <c r="IC18" s="4"/>
      <c r="ID18" s="8"/>
      <c r="IE18" s="7"/>
      <c r="IF18" s="7"/>
      <c r="IG18" s="2" t="s">
        <v>291</v>
      </c>
      <c r="IH18" s="2" t="s">
        <v>138</v>
      </c>
      <c r="II18" s="2" t="s">
        <v>141</v>
      </c>
      <c r="IJ18" s="2" t="s">
        <v>141</v>
      </c>
      <c r="IK18" s="2" t="s">
        <v>149</v>
      </c>
      <c r="IL18" s="2" t="s">
        <v>141</v>
      </c>
      <c r="IM18" s="4"/>
      <c r="IN18" s="8"/>
      <c r="IO18" s="4"/>
      <c r="IP18" s="8"/>
      <c r="IQ18" s="7"/>
      <c r="IR18" s="7"/>
      <c r="IS18" s="2" t="s">
        <v>193</v>
      </c>
      <c r="IT18" s="2" t="s">
        <v>138</v>
      </c>
      <c r="IU18" s="2" t="s">
        <v>141</v>
      </c>
      <c r="IV18" s="2" t="s">
        <v>141</v>
      </c>
      <c r="IW18" s="2" t="s">
        <v>149</v>
      </c>
      <c r="IX18" s="2" t="s">
        <v>141</v>
      </c>
      <c r="IY18" s="4"/>
      <c r="IZ18" s="8"/>
      <c r="JA18" s="4"/>
      <c r="JB18" s="8"/>
      <c r="JC18" s="7"/>
      <c r="JD18" s="7"/>
      <c r="JE18" s="2" t="s">
        <v>147</v>
      </c>
      <c r="JF18" s="2" t="s">
        <v>138</v>
      </c>
      <c r="JG18" s="2" t="s">
        <v>141</v>
      </c>
      <c r="JH18" s="2" t="s">
        <v>141</v>
      </c>
      <c r="JI18" s="2" t="s">
        <v>149</v>
      </c>
      <c r="JJ18" s="2" t="s">
        <v>141</v>
      </c>
      <c r="JK18" s="4"/>
      <c r="JL18" s="8"/>
      <c r="JM18" s="4"/>
      <c r="JN18" s="8"/>
      <c r="JO18" s="7"/>
      <c r="JP18" s="7"/>
      <c r="JQ18" s="2" t="s">
        <v>193</v>
      </c>
      <c r="JR18" s="2" t="s">
        <v>138</v>
      </c>
      <c r="JS18" s="2" t="s">
        <v>141</v>
      </c>
      <c r="JT18" s="2" t="s">
        <v>141</v>
      </c>
      <c r="JU18" s="2" t="s">
        <v>149</v>
      </c>
      <c r="JV18" s="2" t="s">
        <v>141</v>
      </c>
      <c r="JW18" s="4"/>
      <c r="JX18" s="8"/>
      <c r="JY18" s="4"/>
      <c r="JZ18" s="8"/>
      <c r="KA18" s="7"/>
      <c r="KB18" s="7"/>
      <c r="KC18" s="2" t="s">
        <v>193</v>
      </c>
      <c r="KD18" s="2" t="s">
        <v>138</v>
      </c>
      <c r="KE18" s="2" t="s">
        <v>141</v>
      </c>
      <c r="KF18" s="2" t="s">
        <v>141</v>
      </c>
      <c r="KG18" s="2" t="s">
        <v>149</v>
      </c>
      <c r="KH18" s="2" t="s">
        <v>141</v>
      </c>
      <c r="KI18" s="4"/>
      <c r="KJ18" s="8"/>
      <c r="KK18" s="4"/>
      <c r="KL18" s="8"/>
      <c r="KM18" s="7"/>
      <c r="KN18" s="7"/>
      <c r="KO18" s="2" t="s">
        <v>193</v>
      </c>
      <c r="KP18" s="2" t="s">
        <v>138</v>
      </c>
      <c r="KQ18" s="2" t="s">
        <v>141</v>
      </c>
      <c r="KR18" s="2" t="s">
        <v>141</v>
      </c>
      <c r="KS18" s="2" t="s">
        <v>149</v>
      </c>
      <c r="KT18" s="2" t="s">
        <v>141</v>
      </c>
      <c r="KU18" s="4"/>
      <c r="KV18" s="8"/>
      <c r="KW18" s="4"/>
      <c r="KX18" s="8"/>
      <c r="KY18" s="7"/>
      <c r="KZ18" s="7"/>
      <c r="LA18" s="2" t="s">
        <v>193</v>
      </c>
      <c r="LB18" s="2" t="s">
        <v>138</v>
      </c>
      <c r="LC18" s="2" t="s">
        <v>141</v>
      </c>
      <c r="LD18" s="2" t="s">
        <v>141</v>
      </c>
      <c r="LE18" s="2" t="s">
        <v>149</v>
      </c>
      <c r="LF18" s="2" t="s">
        <v>141</v>
      </c>
      <c r="LG18" s="4"/>
      <c r="LH18" s="8"/>
      <c r="LI18" s="4"/>
      <c r="LJ18" s="8"/>
      <c r="LK18" s="7"/>
      <c r="LL18" s="7"/>
      <c r="LM18" s="2" t="s">
        <v>193</v>
      </c>
      <c r="LN18" s="2" t="s">
        <v>138</v>
      </c>
      <c r="LO18" s="2" t="s">
        <v>141</v>
      </c>
      <c r="LP18" s="2" t="s">
        <v>141</v>
      </c>
      <c r="LQ18" s="2" t="s">
        <v>149</v>
      </c>
      <c r="LR18" s="2" t="s">
        <v>141</v>
      </c>
      <c r="LS18" s="4"/>
      <c r="LT18" s="8"/>
      <c r="LU18" s="4"/>
      <c r="LV18" s="8"/>
      <c r="LW18" s="7"/>
      <c r="LX18" s="7"/>
      <c r="LY18" s="2" t="s">
        <v>193</v>
      </c>
      <c r="LZ18" s="2" t="s">
        <v>138</v>
      </c>
      <c r="MA18" s="2" t="s">
        <v>141</v>
      </c>
      <c r="MB18" s="2" t="s">
        <v>141</v>
      </c>
      <c r="MC18" s="2" t="s">
        <v>149</v>
      </c>
      <c r="MD18" s="2" t="s">
        <v>141</v>
      </c>
      <c r="ME18" s="4"/>
      <c r="MF18" s="8"/>
      <c r="MG18" s="4"/>
      <c r="MH18" s="8"/>
      <c r="MI18" s="7"/>
      <c r="MJ18" s="7"/>
      <c r="MK18" s="2" t="s">
        <v>193</v>
      </c>
      <c r="ML18" s="2" t="s">
        <v>138</v>
      </c>
      <c r="MM18" s="2" t="s">
        <v>141</v>
      </c>
      <c r="MN18" s="2" t="s">
        <v>141</v>
      </c>
      <c r="MO18" s="2" t="s">
        <v>149</v>
      </c>
      <c r="MP18" s="2" t="s">
        <v>141</v>
      </c>
      <c r="MQ18" s="4"/>
      <c r="MR18" s="8"/>
      <c r="MS18" s="4"/>
      <c r="MT18" s="8"/>
      <c r="MU18" s="7"/>
      <c r="MV18" s="7"/>
      <c r="MW18" s="2" t="s">
        <v>193</v>
      </c>
      <c r="MX18" s="2" t="s">
        <v>138</v>
      </c>
      <c r="MY18" s="2" t="s">
        <v>141</v>
      </c>
      <c r="MZ18" s="2" t="s">
        <v>141</v>
      </c>
      <c r="NA18" s="2" t="s">
        <v>149</v>
      </c>
      <c r="NB18" s="2" t="s">
        <v>141</v>
      </c>
      <c r="NC18" s="4"/>
      <c r="ND18" s="8"/>
      <c r="NE18" s="4"/>
      <c r="NF18" s="8"/>
      <c r="NG18" s="7"/>
      <c r="NH18" s="7"/>
      <c r="NI18" s="2" t="s">
        <v>193</v>
      </c>
      <c r="NJ18" s="2" t="s">
        <v>138</v>
      </c>
      <c r="NK18" s="2" t="s">
        <v>141</v>
      </c>
      <c r="NL18" s="2" t="s">
        <v>141</v>
      </c>
      <c r="NM18" s="2" t="s">
        <v>149</v>
      </c>
      <c r="NN18" s="2" t="s">
        <v>141</v>
      </c>
      <c r="NO18" s="4"/>
      <c r="NP18" s="8"/>
      <c r="NQ18" s="4"/>
      <c r="NR18" s="8"/>
      <c r="NS18" s="7"/>
      <c r="NT18" s="7"/>
      <c r="NU18" s="2" t="s">
        <v>193</v>
      </c>
      <c r="NV18" s="2" t="s">
        <v>138</v>
      </c>
      <c r="NW18" s="2" t="s">
        <v>141</v>
      </c>
      <c r="NX18" s="2" t="s">
        <v>141</v>
      </c>
      <c r="NY18" s="2" t="s">
        <v>149</v>
      </c>
      <c r="NZ18" s="2" t="s">
        <v>141</v>
      </c>
      <c r="OA18" s="4"/>
      <c r="OB18" s="8"/>
      <c r="OC18" s="4"/>
      <c r="OD18" s="8"/>
      <c r="OE18" s="7"/>
      <c r="OF18" s="7"/>
      <c r="OG18" s="2" t="s">
        <v>193</v>
      </c>
      <c r="OH18" s="2" t="s">
        <v>138</v>
      </c>
      <c r="OI18" s="2" t="s">
        <v>141</v>
      </c>
      <c r="OJ18" s="2" t="s">
        <v>141</v>
      </c>
      <c r="OK18" s="2" t="s">
        <v>149</v>
      </c>
      <c r="OL18" s="2" t="s">
        <v>141</v>
      </c>
      <c r="OM18" s="4"/>
      <c r="ON18" s="8"/>
      <c r="OO18" s="4"/>
      <c r="OP18" s="8"/>
      <c r="OQ18" s="7"/>
      <c r="OR18" s="7"/>
      <c r="OS18" s="2" t="s">
        <v>193</v>
      </c>
      <c r="OT18" s="2" t="s">
        <v>138</v>
      </c>
      <c r="OU18" s="2" t="s">
        <v>141</v>
      </c>
      <c r="OV18" s="2" t="s">
        <v>141</v>
      </c>
      <c r="OW18" s="2" t="s">
        <v>149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292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225</v>
      </c>
      <c r="G19" s="2" t="s">
        <v>225</v>
      </c>
      <c r="H19" s="2" t="s">
        <v>225</v>
      </c>
      <c r="I19" s="2" t="s">
        <v>286</v>
      </c>
      <c r="J19" s="2" t="s">
        <v>170</v>
      </c>
      <c r="K19" s="2" t="s">
        <v>287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288</v>
      </c>
      <c r="Q19" s="2" t="s">
        <v>140</v>
      </c>
      <c r="R19" s="2" t="s">
        <v>141</v>
      </c>
      <c r="S19" s="2" t="s">
        <v>141</v>
      </c>
      <c r="T19" s="2" t="s">
        <v>289</v>
      </c>
      <c r="U19" s="2" t="s">
        <v>142</v>
      </c>
      <c r="V19" s="2" t="s">
        <v>290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193</v>
      </c>
      <c r="BV19" s="2" t="s">
        <v>138</v>
      </c>
      <c r="BW19" s="2" t="s">
        <v>141</v>
      </c>
      <c r="BX19" s="2" t="s">
        <v>141</v>
      </c>
      <c r="BY19" s="2" t="s">
        <v>149</v>
      </c>
      <c r="BZ19" s="2" t="s">
        <v>141</v>
      </c>
      <c r="CA19" s="4"/>
      <c r="CB19" s="8"/>
      <c r="CC19" s="4"/>
      <c r="CD19" s="8"/>
      <c r="CE19" s="7"/>
      <c r="CF19" s="7"/>
      <c r="CG19" s="2" t="s">
        <v>193</v>
      </c>
      <c r="CH19" s="2" t="s">
        <v>138</v>
      </c>
      <c r="CI19" s="2" t="s">
        <v>141</v>
      </c>
      <c r="CJ19" s="2" t="s">
        <v>141</v>
      </c>
      <c r="CK19" s="2" t="s">
        <v>149</v>
      </c>
      <c r="CL19" s="2" t="s">
        <v>141</v>
      </c>
      <c r="CM19" s="4"/>
      <c r="CN19" s="8"/>
      <c r="CO19" s="4"/>
      <c r="CP19" s="8"/>
      <c r="CQ19" s="7"/>
      <c r="CR19" s="7"/>
      <c r="CS19" s="2" t="s">
        <v>193</v>
      </c>
      <c r="CT19" s="2" t="s">
        <v>138</v>
      </c>
      <c r="CU19" s="2" t="s">
        <v>141</v>
      </c>
      <c r="CV19" s="2" t="s">
        <v>141</v>
      </c>
      <c r="CW19" s="2" t="s">
        <v>149</v>
      </c>
      <c r="CX19" s="2" t="s">
        <v>141</v>
      </c>
      <c r="CY19" s="4"/>
      <c r="CZ19" s="8"/>
      <c r="DA19" s="4"/>
      <c r="DB19" s="8"/>
      <c r="DC19" s="7"/>
      <c r="DD19" s="7"/>
      <c r="DE19" s="2" t="s">
        <v>193</v>
      </c>
      <c r="DF19" s="2" t="s">
        <v>138</v>
      </c>
      <c r="DG19" s="2" t="s">
        <v>141</v>
      </c>
      <c r="DH19" s="2" t="s">
        <v>141</v>
      </c>
      <c r="DI19" s="2" t="s">
        <v>149</v>
      </c>
      <c r="DJ19" s="2" t="s">
        <v>141</v>
      </c>
      <c r="DK19" s="4"/>
      <c r="DL19" s="8"/>
      <c r="DM19" s="4"/>
      <c r="DN19" s="8"/>
      <c r="DO19" s="7"/>
      <c r="DP19" s="7"/>
      <c r="DQ19" s="2" t="s">
        <v>193</v>
      </c>
      <c r="DR19" s="2" t="s">
        <v>138</v>
      </c>
      <c r="DS19" s="2" t="s">
        <v>141</v>
      </c>
      <c r="DT19" s="2" t="s">
        <v>141</v>
      </c>
      <c r="DU19" s="2" t="s">
        <v>149</v>
      </c>
      <c r="DV19" s="2" t="s">
        <v>141</v>
      </c>
      <c r="DW19" s="4"/>
      <c r="DX19" s="8"/>
      <c r="DY19" s="4"/>
      <c r="DZ19" s="8"/>
      <c r="EA19" s="7"/>
      <c r="EB19" s="7"/>
      <c r="EC19" s="2" t="s">
        <v>147</v>
      </c>
      <c r="ED19" s="2" t="s">
        <v>138</v>
      </c>
      <c r="EE19" s="2" t="s">
        <v>141</v>
      </c>
      <c r="EF19" s="2" t="s">
        <v>141</v>
      </c>
      <c r="EG19" s="2" t="s">
        <v>149</v>
      </c>
      <c r="EH19" s="2" t="s">
        <v>141</v>
      </c>
      <c r="EI19" s="4"/>
      <c r="EJ19" s="8"/>
      <c r="EK19" s="4"/>
      <c r="EL19" s="8"/>
      <c r="EM19" s="7"/>
      <c r="EN19" s="7"/>
      <c r="EO19" s="2" t="s">
        <v>193</v>
      </c>
      <c r="EP19" s="2" t="s">
        <v>138</v>
      </c>
      <c r="EQ19" s="2" t="s">
        <v>141</v>
      </c>
      <c r="ER19" s="2" t="s">
        <v>141</v>
      </c>
      <c r="ES19" s="2" t="s">
        <v>149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141</v>
      </c>
      <c r="FD19" s="2" t="s">
        <v>141</v>
      </c>
      <c r="FE19" s="2" t="s">
        <v>149</v>
      </c>
      <c r="FF19" s="2" t="s">
        <v>141</v>
      </c>
      <c r="FG19" s="4"/>
      <c r="FH19" s="8"/>
      <c r="FI19" s="4"/>
      <c r="FJ19" s="8"/>
      <c r="FK19" s="7"/>
      <c r="FL19" s="7"/>
      <c r="FM19" s="2" t="s">
        <v>193</v>
      </c>
      <c r="FN19" s="2" t="s">
        <v>138</v>
      </c>
      <c r="FO19" s="2" t="s">
        <v>141</v>
      </c>
      <c r="FP19" s="2" t="s">
        <v>141</v>
      </c>
      <c r="FQ19" s="2" t="s">
        <v>149</v>
      </c>
      <c r="FR19" s="2" t="s">
        <v>141</v>
      </c>
      <c r="FS19" s="4"/>
      <c r="FT19" s="8"/>
      <c r="FU19" s="4"/>
      <c r="FV19" s="8"/>
      <c r="FW19" s="7"/>
      <c r="FX19" s="7"/>
      <c r="FY19" s="2" t="s">
        <v>141</v>
      </c>
      <c r="FZ19" s="2" t="s">
        <v>141</v>
      </c>
      <c r="GA19" s="2" t="s">
        <v>141</v>
      </c>
      <c r="GB19" s="2" t="s">
        <v>141</v>
      </c>
      <c r="GC19" s="2" t="s">
        <v>141</v>
      </c>
      <c r="GD19" s="2" t="s">
        <v>141</v>
      </c>
      <c r="GE19" s="4"/>
      <c r="GF19" s="8"/>
      <c r="GG19" s="4"/>
      <c r="GH19" s="8"/>
      <c r="GI19" s="7"/>
      <c r="GJ19" s="7"/>
      <c r="GK19" s="2" t="s">
        <v>193</v>
      </c>
      <c r="GL19" s="2" t="s">
        <v>138</v>
      </c>
      <c r="GM19" s="2" t="s">
        <v>141</v>
      </c>
      <c r="GN19" s="2" t="s">
        <v>141</v>
      </c>
      <c r="GO19" s="2" t="s">
        <v>149</v>
      </c>
      <c r="GP19" s="2" t="s">
        <v>141</v>
      </c>
      <c r="GQ19" s="4"/>
      <c r="GR19" s="8"/>
      <c r="GS19" s="4"/>
      <c r="GT19" s="8"/>
      <c r="GU19" s="7"/>
      <c r="GV19" s="7"/>
      <c r="GW19" s="2" t="s">
        <v>193</v>
      </c>
      <c r="GX19" s="2" t="s">
        <v>138</v>
      </c>
      <c r="GY19" s="2" t="s">
        <v>141</v>
      </c>
      <c r="GZ19" s="2" t="s">
        <v>141</v>
      </c>
      <c r="HA19" s="2" t="s">
        <v>149</v>
      </c>
      <c r="HB19" s="2" t="s">
        <v>141</v>
      </c>
      <c r="HC19" s="4"/>
      <c r="HD19" s="8"/>
      <c r="HE19" s="4"/>
      <c r="HF19" s="8"/>
      <c r="HG19" s="7"/>
      <c r="HH19" s="7"/>
      <c r="HI19" s="2" t="s">
        <v>193</v>
      </c>
      <c r="HJ19" s="2" t="s">
        <v>138</v>
      </c>
      <c r="HK19" s="2" t="s">
        <v>141</v>
      </c>
      <c r="HL19" s="2" t="s">
        <v>141</v>
      </c>
      <c r="HM19" s="2" t="s">
        <v>149</v>
      </c>
      <c r="HN19" s="2" t="s">
        <v>141</v>
      </c>
      <c r="HO19" s="4"/>
      <c r="HP19" s="8"/>
      <c r="HQ19" s="4"/>
      <c r="HR19" s="8"/>
      <c r="HS19" s="7"/>
      <c r="HT19" s="7"/>
      <c r="HU19" s="2" t="s">
        <v>193</v>
      </c>
      <c r="HV19" s="2" t="s">
        <v>138</v>
      </c>
      <c r="HW19" s="2" t="s">
        <v>141</v>
      </c>
      <c r="HX19" s="2" t="s">
        <v>141</v>
      </c>
      <c r="HY19" s="2" t="s">
        <v>149</v>
      </c>
      <c r="HZ19" s="2" t="s">
        <v>141</v>
      </c>
      <c r="IA19" s="4"/>
      <c r="IB19" s="8"/>
      <c r="IC19" s="4"/>
      <c r="ID19" s="8"/>
      <c r="IE19" s="7"/>
      <c r="IF19" s="7"/>
      <c r="IG19" s="2" t="s">
        <v>291</v>
      </c>
      <c r="IH19" s="2" t="s">
        <v>138</v>
      </c>
      <c r="II19" s="2" t="s">
        <v>141</v>
      </c>
      <c r="IJ19" s="2" t="s">
        <v>141</v>
      </c>
      <c r="IK19" s="2" t="s">
        <v>149</v>
      </c>
      <c r="IL19" s="2" t="s">
        <v>141</v>
      </c>
      <c r="IM19" s="4"/>
      <c r="IN19" s="8"/>
      <c r="IO19" s="4"/>
      <c r="IP19" s="8"/>
      <c r="IQ19" s="7"/>
      <c r="IR19" s="7"/>
      <c r="IS19" s="2" t="s">
        <v>193</v>
      </c>
      <c r="IT19" s="2" t="s">
        <v>138</v>
      </c>
      <c r="IU19" s="2" t="s">
        <v>141</v>
      </c>
      <c r="IV19" s="2" t="s">
        <v>141</v>
      </c>
      <c r="IW19" s="2" t="s">
        <v>149</v>
      </c>
      <c r="IX19" s="2" t="s">
        <v>141</v>
      </c>
      <c r="IY19" s="4"/>
      <c r="IZ19" s="8"/>
      <c r="JA19" s="4"/>
      <c r="JB19" s="8"/>
      <c r="JC19" s="7"/>
      <c r="JD19" s="7"/>
      <c r="JE19" s="2" t="s">
        <v>147</v>
      </c>
      <c r="JF19" s="2" t="s">
        <v>138</v>
      </c>
      <c r="JG19" s="2" t="s">
        <v>141</v>
      </c>
      <c r="JH19" s="2" t="s">
        <v>141</v>
      </c>
      <c r="JI19" s="2" t="s">
        <v>149</v>
      </c>
      <c r="JJ19" s="2" t="s">
        <v>141</v>
      </c>
      <c r="JK19" s="4"/>
      <c r="JL19" s="8"/>
      <c r="JM19" s="4"/>
      <c r="JN19" s="8"/>
      <c r="JO19" s="7"/>
      <c r="JP19" s="7"/>
      <c r="JQ19" s="2" t="s">
        <v>193</v>
      </c>
      <c r="JR19" s="2" t="s">
        <v>138</v>
      </c>
      <c r="JS19" s="2" t="s">
        <v>141</v>
      </c>
      <c r="JT19" s="2" t="s">
        <v>141</v>
      </c>
      <c r="JU19" s="2" t="s">
        <v>149</v>
      </c>
      <c r="JV19" s="2" t="s">
        <v>141</v>
      </c>
      <c r="JW19" s="4"/>
      <c r="JX19" s="8"/>
      <c r="JY19" s="4"/>
      <c r="JZ19" s="8"/>
      <c r="KA19" s="7"/>
      <c r="KB19" s="7"/>
      <c r="KC19" s="2" t="s">
        <v>193</v>
      </c>
      <c r="KD19" s="2" t="s">
        <v>138</v>
      </c>
      <c r="KE19" s="2" t="s">
        <v>141</v>
      </c>
      <c r="KF19" s="2" t="s">
        <v>141</v>
      </c>
      <c r="KG19" s="2" t="s">
        <v>149</v>
      </c>
      <c r="KH19" s="2" t="s">
        <v>141</v>
      </c>
      <c r="KI19" s="4"/>
      <c r="KJ19" s="8"/>
      <c r="KK19" s="4"/>
      <c r="KL19" s="8"/>
      <c r="KM19" s="7"/>
      <c r="KN19" s="7"/>
      <c r="KO19" s="2" t="s">
        <v>193</v>
      </c>
      <c r="KP19" s="2" t="s">
        <v>138</v>
      </c>
      <c r="KQ19" s="2" t="s">
        <v>141</v>
      </c>
      <c r="KR19" s="2" t="s">
        <v>141</v>
      </c>
      <c r="KS19" s="2" t="s">
        <v>149</v>
      </c>
      <c r="KT19" s="2" t="s">
        <v>141</v>
      </c>
      <c r="KU19" s="4"/>
      <c r="KV19" s="8"/>
      <c r="KW19" s="4"/>
      <c r="KX19" s="8"/>
      <c r="KY19" s="7"/>
      <c r="KZ19" s="7"/>
      <c r="LA19" s="2" t="s">
        <v>193</v>
      </c>
      <c r="LB19" s="2" t="s">
        <v>138</v>
      </c>
      <c r="LC19" s="2" t="s">
        <v>141</v>
      </c>
      <c r="LD19" s="2" t="s">
        <v>141</v>
      </c>
      <c r="LE19" s="2" t="s">
        <v>149</v>
      </c>
      <c r="LF19" s="2" t="s">
        <v>141</v>
      </c>
      <c r="LG19" s="4"/>
      <c r="LH19" s="8"/>
      <c r="LI19" s="4"/>
      <c r="LJ19" s="8"/>
      <c r="LK19" s="7"/>
      <c r="LL19" s="7"/>
      <c r="LM19" s="2" t="s">
        <v>193</v>
      </c>
      <c r="LN19" s="2" t="s">
        <v>138</v>
      </c>
      <c r="LO19" s="2" t="s">
        <v>141</v>
      </c>
      <c r="LP19" s="2" t="s">
        <v>141</v>
      </c>
      <c r="LQ19" s="2" t="s">
        <v>149</v>
      </c>
      <c r="LR19" s="2" t="s">
        <v>141</v>
      </c>
      <c r="LS19" s="4"/>
      <c r="LT19" s="8"/>
      <c r="LU19" s="4"/>
      <c r="LV19" s="8"/>
      <c r="LW19" s="7"/>
      <c r="LX19" s="7"/>
      <c r="LY19" s="2" t="s">
        <v>193</v>
      </c>
      <c r="LZ19" s="2" t="s">
        <v>138</v>
      </c>
      <c r="MA19" s="2" t="s">
        <v>141</v>
      </c>
      <c r="MB19" s="2" t="s">
        <v>141</v>
      </c>
      <c r="MC19" s="2" t="s">
        <v>149</v>
      </c>
      <c r="MD19" s="2" t="s">
        <v>141</v>
      </c>
      <c r="ME19" s="4"/>
      <c r="MF19" s="8"/>
      <c r="MG19" s="4"/>
      <c r="MH19" s="8"/>
      <c r="MI19" s="7"/>
      <c r="MJ19" s="7"/>
      <c r="MK19" s="2" t="s">
        <v>193</v>
      </c>
      <c r="ML19" s="2" t="s">
        <v>138</v>
      </c>
      <c r="MM19" s="2" t="s">
        <v>141</v>
      </c>
      <c r="MN19" s="2" t="s">
        <v>141</v>
      </c>
      <c r="MO19" s="2" t="s">
        <v>149</v>
      </c>
      <c r="MP19" s="2" t="s">
        <v>141</v>
      </c>
      <c r="MQ19" s="4"/>
      <c r="MR19" s="8"/>
      <c r="MS19" s="4"/>
      <c r="MT19" s="8"/>
      <c r="MU19" s="7"/>
      <c r="MV19" s="7"/>
      <c r="MW19" s="2" t="s">
        <v>193</v>
      </c>
      <c r="MX19" s="2" t="s">
        <v>138</v>
      </c>
      <c r="MY19" s="2" t="s">
        <v>141</v>
      </c>
      <c r="MZ19" s="2" t="s">
        <v>141</v>
      </c>
      <c r="NA19" s="2" t="s">
        <v>149</v>
      </c>
      <c r="NB19" s="2" t="s">
        <v>141</v>
      </c>
      <c r="NC19" s="4"/>
      <c r="ND19" s="8"/>
      <c r="NE19" s="4"/>
      <c r="NF19" s="8"/>
      <c r="NG19" s="7"/>
      <c r="NH19" s="7"/>
      <c r="NI19" s="2" t="s">
        <v>193</v>
      </c>
      <c r="NJ19" s="2" t="s">
        <v>138</v>
      </c>
      <c r="NK19" s="2" t="s">
        <v>141</v>
      </c>
      <c r="NL19" s="2" t="s">
        <v>141</v>
      </c>
      <c r="NM19" s="2" t="s">
        <v>149</v>
      </c>
      <c r="NN19" s="2" t="s">
        <v>141</v>
      </c>
      <c r="NO19" s="4"/>
      <c r="NP19" s="8"/>
      <c r="NQ19" s="4"/>
      <c r="NR19" s="8"/>
      <c r="NS19" s="7"/>
      <c r="NT19" s="7"/>
      <c r="NU19" s="2" t="s">
        <v>193</v>
      </c>
      <c r="NV19" s="2" t="s">
        <v>138</v>
      </c>
      <c r="NW19" s="2" t="s">
        <v>141</v>
      </c>
      <c r="NX19" s="2" t="s">
        <v>141</v>
      </c>
      <c r="NY19" s="2" t="s">
        <v>149</v>
      </c>
      <c r="NZ19" s="2" t="s">
        <v>141</v>
      </c>
      <c r="OA19" s="4"/>
      <c r="OB19" s="8"/>
      <c r="OC19" s="4"/>
      <c r="OD19" s="8"/>
      <c r="OE19" s="7"/>
      <c r="OF19" s="7"/>
      <c r="OG19" s="2" t="s">
        <v>193</v>
      </c>
      <c r="OH19" s="2" t="s">
        <v>138</v>
      </c>
      <c r="OI19" s="2" t="s">
        <v>141</v>
      </c>
      <c r="OJ19" s="2" t="s">
        <v>141</v>
      </c>
      <c r="OK19" s="2" t="s">
        <v>149</v>
      </c>
      <c r="OL19" s="2" t="s">
        <v>141</v>
      </c>
      <c r="OM19" s="4"/>
      <c r="ON19" s="8"/>
      <c r="OO19" s="4"/>
      <c r="OP19" s="8"/>
      <c r="OQ19" s="7"/>
      <c r="OR19" s="7"/>
      <c r="OS19" s="2" t="s">
        <v>193</v>
      </c>
      <c r="OT19" s="2" t="s">
        <v>138</v>
      </c>
      <c r="OU19" s="2" t="s">
        <v>141</v>
      </c>
      <c r="OV19" s="2" t="s">
        <v>141</v>
      </c>
      <c r="OW19" s="2" t="s">
        <v>149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293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225</v>
      </c>
      <c r="G20" s="2" t="s">
        <v>225</v>
      </c>
      <c r="H20" s="2" t="s">
        <v>225</v>
      </c>
      <c r="I20" s="2" t="s">
        <v>286</v>
      </c>
      <c r="J20" s="2" t="s">
        <v>181</v>
      </c>
      <c r="K20" s="2" t="s">
        <v>287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288</v>
      </c>
      <c r="Q20" s="2" t="s">
        <v>140</v>
      </c>
      <c r="R20" s="2" t="s">
        <v>141</v>
      </c>
      <c r="S20" s="2" t="s">
        <v>141</v>
      </c>
      <c r="T20" s="2" t="s">
        <v>289</v>
      </c>
      <c r="U20" s="2" t="s">
        <v>142</v>
      </c>
      <c r="V20" s="2" t="s">
        <v>290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193</v>
      </c>
      <c r="BV20" s="2" t="s">
        <v>138</v>
      </c>
      <c r="BW20" s="2" t="s">
        <v>141</v>
      </c>
      <c r="BX20" s="2" t="s">
        <v>141</v>
      </c>
      <c r="BY20" s="2" t="s">
        <v>149</v>
      </c>
      <c r="BZ20" s="2" t="s">
        <v>141</v>
      </c>
      <c r="CA20" s="4"/>
      <c r="CB20" s="8"/>
      <c r="CC20" s="4"/>
      <c r="CD20" s="8"/>
      <c r="CE20" s="7"/>
      <c r="CF20" s="7"/>
      <c r="CG20" s="2" t="s">
        <v>193</v>
      </c>
      <c r="CH20" s="2" t="s">
        <v>138</v>
      </c>
      <c r="CI20" s="2" t="s">
        <v>141</v>
      </c>
      <c r="CJ20" s="2" t="s">
        <v>141</v>
      </c>
      <c r="CK20" s="2" t="s">
        <v>149</v>
      </c>
      <c r="CL20" s="2" t="s">
        <v>141</v>
      </c>
      <c r="CM20" s="4"/>
      <c r="CN20" s="8"/>
      <c r="CO20" s="4"/>
      <c r="CP20" s="8"/>
      <c r="CQ20" s="7"/>
      <c r="CR20" s="7"/>
      <c r="CS20" s="2" t="s">
        <v>193</v>
      </c>
      <c r="CT20" s="2" t="s">
        <v>138</v>
      </c>
      <c r="CU20" s="2" t="s">
        <v>141</v>
      </c>
      <c r="CV20" s="2" t="s">
        <v>141</v>
      </c>
      <c r="CW20" s="2" t="s">
        <v>149</v>
      </c>
      <c r="CX20" s="2" t="s">
        <v>141</v>
      </c>
      <c r="CY20" s="4"/>
      <c r="CZ20" s="8"/>
      <c r="DA20" s="4"/>
      <c r="DB20" s="8"/>
      <c r="DC20" s="7"/>
      <c r="DD20" s="7"/>
      <c r="DE20" s="2" t="s">
        <v>193</v>
      </c>
      <c r="DF20" s="2" t="s">
        <v>138</v>
      </c>
      <c r="DG20" s="2" t="s">
        <v>141</v>
      </c>
      <c r="DH20" s="2" t="s">
        <v>141</v>
      </c>
      <c r="DI20" s="2" t="s">
        <v>149</v>
      </c>
      <c r="DJ20" s="2" t="s">
        <v>141</v>
      </c>
      <c r="DK20" s="4"/>
      <c r="DL20" s="8"/>
      <c r="DM20" s="4"/>
      <c r="DN20" s="8"/>
      <c r="DO20" s="7"/>
      <c r="DP20" s="7"/>
      <c r="DQ20" s="2" t="s">
        <v>193</v>
      </c>
      <c r="DR20" s="2" t="s">
        <v>138</v>
      </c>
      <c r="DS20" s="2" t="s">
        <v>141</v>
      </c>
      <c r="DT20" s="2" t="s">
        <v>141</v>
      </c>
      <c r="DU20" s="2" t="s">
        <v>149</v>
      </c>
      <c r="DV20" s="2" t="s">
        <v>141</v>
      </c>
      <c r="DW20" s="4"/>
      <c r="DX20" s="8"/>
      <c r="DY20" s="4"/>
      <c r="DZ20" s="8"/>
      <c r="EA20" s="7"/>
      <c r="EB20" s="7"/>
      <c r="EC20" s="2" t="s">
        <v>147</v>
      </c>
      <c r="ED20" s="2" t="s">
        <v>138</v>
      </c>
      <c r="EE20" s="2" t="s">
        <v>141</v>
      </c>
      <c r="EF20" s="2" t="s">
        <v>141</v>
      </c>
      <c r="EG20" s="2" t="s">
        <v>149</v>
      </c>
      <c r="EH20" s="2" t="s">
        <v>141</v>
      </c>
      <c r="EI20" s="4"/>
      <c r="EJ20" s="8"/>
      <c r="EK20" s="4"/>
      <c r="EL20" s="8"/>
      <c r="EM20" s="7"/>
      <c r="EN20" s="7"/>
      <c r="EO20" s="2" t="s">
        <v>193</v>
      </c>
      <c r="EP20" s="2" t="s">
        <v>138</v>
      </c>
      <c r="EQ20" s="2" t="s">
        <v>141</v>
      </c>
      <c r="ER20" s="2" t="s">
        <v>141</v>
      </c>
      <c r="ES20" s="2" t="s">
        <v>149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141</v>
      </c>
      <c r="FD20" s="2" t="s">
        <v>141</v>
      </c>
      <c r="FE20" s="2" t="s">
        <v>149</v>
      </c>
      <c r="FF20" s="2" t="s">
        <v>141</v>
      </c>
      <c r="FG20" s="4"/>
      <c r="FH20" s="8"/>
      <c r="FI20" s="4"/>
      <c r="FJ20" s="8"/>
      <c r="FK20" s="7"/>
      <c r="FL20" s="7"/>
      <c r="FM20" s="2" t="s">
        <v>193</v>
      </c>
      <c r="FN20" s="2" t="s">
        <v>138</v>
      </c>
      <c r="FO20" s="2" t="s">
        <v>141</v>
      </c>
      <c r="FP20" s="2" t="s">
        <v>141</v>
      </c>
      <c r="FQ20" s="2" t="s">
        <v>149</v>
      </c>
      <c r="FR20" s="2" t="s">
        <v>141</v>
      </c>
      <c r="FS20" s="4"/>
      <c r="FT20" s="8"/>
      <c r="FU20" s="4"/>
      <c r="FV20" s="8"/>
      <c r="FW20" s="7"/>
      <c r="FX20" s="7"/>
      <c r="FY20" s="2" t="s">
        <v>141</v>
      </c>
      <c r="FZ20" s="2" t="s">
        <v>141</v>
      </c>
      <c r="GA20" s="2" t="s">
        <v>141</v>
      </c>
      <c r="GB20" s="2" t="s">
        <v>141</v>
      </c>
      <c r="GC20" s="2" t="s">
        <v>141</v>
      </c>
      <c r="GD20" s="2" t="s">
        <v>141</v>
      </c>
      <c r="GE20" s="4"/>
      <c r="GF20" s="8"/>
      <c r="GG20" s="4"/>
      <c r="GH20" s="8"/>
      <c r="GI20" s="7"/>
      <c r="GJ20" s="7"/>
      <c r="GK20" s="2" t="s">
        <v>193</v>
      </c>
      <c r="GL20" s="2" t="s">
        <v>138</v>
      </c>
      <c r="GM20" s="2" t="s">
        <v>141</v>
      </c>
      <c r="GN20" s="2" t="s">
        <v>141</v>
      </c>
      <c r="GO20" s="2" t="s">
        <v>149</v>
      </c>
      <c r="GP20" s="2" t="s">
        <v>141</v>
      </c>
      <c r="GQ20" s="4"/>
      <c r="GR20" s="8"/>
      <c r="GS20" s="4"/>
      <c r="GT20" s="8"/>
      <c r="GU20" s="7"/>
      <c r="GV20" s="7"/>
      <c r="GW20" s="2" t="s">
        <v>193</v>
      </c>
      <c r="GX20" s="2" t="s">
        <v>138</v>
      </c>
      <c r="GY20" s="2" t="s">
        <v>141</v>
      </c>
      <c r="GZ20" s="2" t="s">
        <v>141</v>
      </c>
      <c r="HA20" s="2" t="s">
        <v>149</v>
      </c>
      <c r="HB20" s="2" t="s">
        <v>141</v>
      </c>
      <c r="HC20" s="4"/>
      <c r="HD20" s="8"/>
      <c r="HE20" s="4"/>
      <c r="HF20" s="8"/>
      <c r="HG20" s="7"/>
      <c r="HH20" s="7"/>
      <c r="HI20" s="2" t="s">
        <v>193</v>
      </c>
      <c r="HJ20" s="2" t="s">
        <v>138</v>
      </c>
      <c r="HK20" s="2" t="s">
        <v>141</v>
      </c>
      <c r="HL20" s="2" t="s">
        <v>141</v>
      </c>
      <c r="HM20" s="2" t="s">
        <v>149</v>
      </c>
      <c r="HN20" s="2" t="s">
        <v>141</v>
      </c>
      <c r="HO20" s="4"/>
      <c r="HP20" s="8"/>
      <c r="HQ20" s="4"/>
      <c r="HR20" s="8"/>
      <c r="HS20" s="7"/>
      <c r="HT20" s="7"/>
      <c r="HU20" s="2" t="s">
        <v>193</v>
      </c>
      <c r="HV20" s="2" t="s">
        <v>138</v>
      </c>
      <c r="HW20" s="2" t="s">
        <v>141</v>
      </c>
      <c r="HX20" s="2" t="s">
        <v>141</v>
      </c>
      <c r="HY20" s="2" t="s">
        <v>149</v>
      </c>
      <c r="HZ20" s="2" t="s">
        <v>141</v>
      </c>
      <c r="IA20" s="4"/>
      <c r="IB20" s="8"/>
      <c r="IC20" s="4"/>
      <c r="ID20" s="8"/>
      <c r="IE20" s="7"/>
      <c r="IF20" s="7"/>
      <c r="IG20" s="2" t="s">
        <v>291</v>
      </c>
      <c r="IH20" s="2" t="s">
        <v>138</v>
      </c>
      <c r="II20" s="2" t="s">
        <v>141</v>
      </c>
      <c r="IJ20" s="2" t="s">
        <v>141</v>
      </c>
      <c r="IK20" s="2" t="s">
        <v>149</v>
      </c>
      <c r="IL20" s="2" t="s">
        <v>141</v>
      </c>
      <c r="IM20" s="4"/>
      <c r="IN20" s="8"/>
      <c r="IO20" s="4"/>
      <c r="IP20" s="8"/>
      <c r="IQ20" s="7"/>
      <c r="IR20" s="7"/>
      <c r="IS20" s="2" t="s">
        <v>193</v>
      </c>
      <c r="IT20" s="2" t="s">
        <v>138</v>
      </c>
      <c r="IU20" s="2" t="s">
        <v>141</v>
      </c>
      <c r="IV20" s="2" t="s">
        <v>141</v>
      </c>
      <c r="IW20" s="2" t="s">
        <v>149</v>
      </c>
      <c r="IX20" s="2" t="s">
        <v>141</v>
      </c>
      <c r="IY20" s="4"/>
      <c r="IZ20" s="8"/>
      <c r="JA20" s="4"/>
      <c r="JB20" s="8"/>
      <c r="JC20" s="7"/>
      <c r="JD20" s="7"/>
      <c r="JE20" s="2" t="s">
        <v>147</v>
      </c>
      <c r="JF20" s="2" t="s">
        <v>138</v>
      </c>
      <c r="JG20" s="2" t="s">
        <v>141</v>
      </c>
      <c r="JH20" s="2" t="s">
        <v>141</v>
      </c>
      <c r="JI20" s="2" t="s">
        <v>149</v>
      </c>
      <c r="JJ20" s="2" t="s">
        <v>141</v>
      </c>
      <c r="JK20" s="4"/>
      <c r="JL20" s="8"/>
      <c r="JM20" s="4"/>
      <c r="JN20" s="8"/>
      <c r="JO20" s="7"/>
      <c r="JP20" s="7"/>
      <c r="JQ20" s="2" t="s">
        <v>193</v>
      </c>
      <c r="JR20" s="2" t="s">
        <v>138</v>
      </c>
      <c r="JS20" s="2" t="s">
        <v>141</v>
      </c>
      <c r="JT20" s="2" t="s">
        <v>141</v>
      </c>
      <c r="JU20" s="2" t="s">
        <v>149</v>
      </c>
      <c r="JV20" s="2" t="s">
        <v>141</v>
      </c>
      <c r="JW20" s="4"/>
      <c r="JX20" s="8"/>
      <c r="JY20" s="4"/>
      <c r="JZ20" s="8"/>
      <c r="KA20" s="7"/>
      <c r="KB20" s="7"/>
      <c r="KC20" s="2" t="s">
        <v>193</v>
      </c>
      <c r="KD20" s="2" t="s">
        <v>138</v>
      </c>
      <c r="KE20" s="2" t="s">
        <v>141</v>
      </c>
      <c r="KF20" s="2" t="s">
        <v>141</v>
      </c>
      <c r="KG20" s="2" t="s">
        <v>149</v>
      </c>
      <c r="KH20" s="2" t="s">
        <v>141</v>
      </c>
      <c r="KI20" s="4"/>
      <c r="KJ20" s="8"/>
      <c r="KK20" s="4"/>
      <c r="KL20" s="8"/>
      <c r="KM20" s="7"/>
      <c r="KN20" s="7"/>
      <c r="KO20" s="2" t="s">
        <v>193</v>
      </c>
      <c r="KP20" s="2" t="s">
        <v>138</v>
      </c>
      <c r="KQ20" s="2" t="s">
        <v>141</v>
      </c>
      <c r="KR20" s="2" t="s">
        <v>141</v>
      </c>
      <c r="KS20" s="2" t="s">
        <v>149</v>
      </c>
      <c r="KT20" s="2" t="s">
        <v>141</v>
      </c>
      <c r="KU20" s="4"/>
      <c r="KV20" s="8"/>
      <c r="KW20" s="4"/>
      <c r="KX20" s="8"/>
      <c r="KY20" s="7"/>
      <c r="KZ20" s="7"/>
      <c r="LA20" s="2" t="s">
        <v>193</v>
      </c>
      <c r="LB20" s="2" t="s">
        <v>138</v>
      </c>
      <c r="LC20" s="2" t="s">
        <v>141</v>
      </c>
      <c r="LD20" s="2" t="s">
        <v>141</v>
      </c>
      <c r="LE20" s="2" t="s">
        <v>149</v>
      </c>
      <c r="LF20" s="2" t="s">
        <v>141</v>
      </c>
      <c r="LG20" s="4"/>
      <c r="LH20" s="8"/>
      <c r="LI20" s="4"/>
      <c r="LJ20" s="8"/>
      <c r="LK20" s="7"/>
      <c r="LL20" s="7"/>
      <c r="LM20" s="2" t="s">
        <v>193</v>
      </c>
      <c r="LN20" s="2" t="s">
        <v>138</v>
      </c>
      <c r="LO20" s="2" t="s">
        <v>141</v>
      </c>
      <c r="LP20" s="2" t="s">
        <v>141</v>
      </c>
      <c r="LQ20" s="2" t="s">
        <v>149</v>
      </c>
      <c r="LR20" s="2" t="s">
        <v>141</v>
      </c>
      <c r="LS20" s="4"/>
      <c r="LT20" s="8"/>
      <c r="LU20" s="4"/>
      <c r="LV20" s="8"/>
      <c r="LW20" s="7"/>
      <c r="LX20" s="7"/>
      <c r="LY20" s="2" t="s">
        <v>193</v>
      </c>
      <c r="LZ20" s="2" t="s">
        <v>138</v>
      </c>
      <c r="MA20" s="2" t="s">
        <v>141</v>
      </c>
      <c r="MB20" s="2" t="s">
        <v>141</v>
      </c>
      <c r="MC20" s="2" t="s">
        <v>149</v>
      </c>
      <c r="MD20" s="2" t="s">
        <v>141</v>
      </c>
      <c r="ME20" s="4"/>
      <c r="MF20" s="8"/>
      <c r="MG20" s="4"/>
      <c r="MH20" s="8"/>
      <c r="MI20" s="7"/>
      <c r="MJ20" s="7"/>
      <c r="MK20" s="2" t="s">
        <v>193</v>
      </c>
      <c r="ML20" s="2" t="s">
        <v>138</v>
      </c>
      <c r="MM20" s="2" t="s">
        <v>141</v>
      </c>
      <c r="MN20" s="2" t="s">
        <v>141</v>
      </c>
      <c r="MO20" s="2" t="s">
        <v>149</v>
      </c>
      <c r="MP20" s="2" t="s">
        <v>141</v>
      </c>
      <c r="MQ20" s="4"/>
      <c r="MR20" s="8"/>
      <c r="MS20" s="4"/>
      <c r="MT20" s="8"/>
      <c r="MU20" s="7"/>
      <c r="MV20" s="7"/>
      <c r="MW20" s="2" t="s">
        <v>193</v>
      </c>
      <c r="MX20" s="2" t="s">
        <v>138</v>
      </c>
      <c r="MY20" s="2" t="s">
        <v>141</v>
      </c>
      <c r="MZ20" s="2" t="s">
        <v>141</v>
      </c>
      <c r="NA20" s="2" t="s">
        <v>149</v>
      </c>
      <c r="NB20" s="2" t="s">
        <v>141</v>
      </c>
      <c r="NC20" s="4"/>
      <c r="ND20" s="8"/>
      <c r="NE20" s="4"/>
      <c r="NF20" s="8"/>
      <c r="NG20" s="7"/>
      <c r="NH20" s="7"/>
      <c r="NI20" s="2" t="s">
        <v>193</v>
      </c>
      <c r="NJ20" s="2" t="s">
        <v>138</v>
      </c>
      <c r="NK20" s="2" t="s">
        <v>141</v>
      </c>
      <c r="NL20" s="2" t="s">
        <v>141</v>
      </c>
      <c r="NM20" s="2" t="s">
        <v>149</v>
      </c>
      <c r="NN20" s="2" t="s">
        <v>141</v>
      </c>
      <c r="NO20" s="4"/>
      <c r="NP20" s="8"/>
      <c r="NQ20" s="4"/>
      <c r="NR20" s="8"/>
      <c r="NS20" s="7"/>
      <c r="NT20" s="7"/>
      <c r="NU20" s="2" t="s">
        <v>193</v>
      </c>
      <c r="NV20" s="2" t="s">
        <v>138</v>
      </c>
      <c r="NW20" s="2" t="s">
        <v>141</v>
      </c>
      <c r="NX20" s="2" t="s">
        <v>141</v>
      </c>
      <c r="NY20" s="2" t="s">
        <v>149</v>
      </c>
      <c r="NZ20" s="2" t="s">
        <v>141</v>
      </c>
      <c r="OA20" s="4"/>
      <c r="OB20" s="8"/>
      <c r="OC20" s="4"/>
      <c r="OD20" s="8"/>
      <c r="OE20" s="7"/>
      <c r="OF20" s="7"/>
      <c r="OG20" s="2" t="s">
        <v>193</v>
      </c>
      <c r="OH20" s="2" t="s">
        <v>138</v>
      </c>
      <c r="OI20" s="2" t="s">
        <v>141</v>
      </c>
      <c r="OJ20" s="2" t="s">
        <v>141</v>
      </c>
      <c r="OK20" s="2" t="s">
        <v>149</v>
      </c>
      <c r="OL20" s="2" t="s">
        <v>141</v>
      </c>
      <c r="OM20" s="4"/>
      <c r="ON20" s="8"/>
      <c r="OO20" s="4"/>
      <c r="OP20" s="8"/>
      <c r="OQ20" s="7"/>
      <c r="OR20" s="7"/>
      <c r="OS20" s="2" t="s">
        <v>193</v>
      </c>
      <c r="OT20" s="2" t="s">
        <v>138</v>
      </c>
      <c r="OU20" s="2" t="s">
        <v>141</v>
      </c>
      <c r="OV20" s="2" t="s">
        <v>141</v>
      </c>
      <c r="OW20" s="2" t="s">
        <v>149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294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295</v>
      </c>
      <c r="G21" s="2" t="s">
        <v>295</v>
      </c>
      <c r="H21" s="2" t="s">
        <v>295</v>
      </c>
      <c r="I21" s="2" t="s">
        <v>226</v>
      </c>
      <c r="J21" s="2" t="s">
        <v>136</v>
      </c>
      <c r="K21" s="2" t="s">
        <v>296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297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228</v>
      </c>
      <c r="W21" s="2" t="s">
        <v>144</v>
      </c>
      <c r="X21" s="2" t="s">
        <v>141</v>
      </c>
      <c r="Y21" s="2" t="s">
        <v>210</v>
      </c>
      <c r="Z21" s="4">
        <v>51</v>
      </c>
      <c r="AA21" s="4">
        <f>=ROUNDDOWN(12.75,0)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28</v>
      </c>
      <c r="AQ21" s="8">
        <v>5091.36</v>
      </c>
      <c r="AR21" s="4">
        <v>14</v>
      </c>
      <c r="AS21" s="8">
        <v>2753.85</v>
      </c>
      <c r="AT21" s="7">
        <v>1</v>
      </c>
      <c r="AU21" s="7">
        <v>0.8488</v>
      </c>
      <c r="AV21" s="4">
        <v>45</v>
      </c>
      <c r="AW21" s="8">
        <v>8351.6</v>
      </c>
      <c r="AX21" s="4">
        <v>29</v>
      </c>
      <c r="AY21" s="8">
        <v>6314.4</v>
      </c>
      <c r="AZ21" s="7">
        <v>0.5517</v>
      </c>
      <c r="BA21" s="7">
        <v>0.3226</v>
      </c>
      <c r="BB21" s="7">
        <v>0.6096</v>
      </c>
      <c r="BC21" s="4">
        <v>45</v>
      </c>
      <c r="BD21" s="8">
        <v>8351.6</v>
      </c>
      <c r="BE21" s="4">
        <v>29</v>
      </c>
      <c r="BF21" s="8">
        <v>6314.4</v>
      </c>
      <c r="BG21" s="7">
        <v>0.5517</v>
      </c>
      <c r="BH21" s="7">
        <v>0.3226</v>
      </c>
      <c r="BI21" s="7">
        <v>1</v>
      </c>
      <c r="BJ21" s="4">
        <v>28</v>
      </c>
      <c r="BK21" s="8">
        <v>5091.36</v>
      </c>
      <c r="BL21" s="2" t="s">
        <v>298</v>
      </c>
      <c r="BM21" s="7">
        <v>1</v>
      </c>
      <c r="BN21" s="7">
        <v>1</v>
      </c>
      <c r="BO21" s="4">
        <v>18</v>
      </c>
      <c r="BP21" s="8">
        <v>3484.52</v>
      </c>
      <c r="BQ21" s="4"/>
      <c r="BR21" s="8"/>
      <c r="BS21" s="7"/>
      <c r="BT21" s="7"/>
      <c r="BU21" s="2" t="s">
        <v>147</v>
      </c>
      <c r="BV21" s="2" t="s">
        <v>138</v>
      </c>
      <c r="BW21" s="2" t="s">
        <v>141</v>
      </c>
      <c r="BX21" s="2" t="s">
        <v>231</v>
      </c>
      <c r="BY21" s="2" t="s">
        <v>149</v>
      </c>
      <c r="BZ21" s="2" t="s">
        <v>141</v>
      </c>
      <c r="CA21" s="4">
        <v>3</v>
      </c>
      <c r="CB21" s="8">
        <v>600.57</v>
      </c>
      <c r="CC21" s="4">
        <v>7</v>
      </c>
      <c r="CD21" s="8">
        <v>1401.33</v>
      </c>
      <c r="CE21" s="7">
        <v>-0.5714</v>
      </c>
      <c r="CF21" s="7">
        <v>-0.5714</v>
      </c>
      <c r="CG21" s="2" t="s">
        <v>147</v>
      </c>
      <c r="CH21" s="2" t="s">
        <v>138</v>
      </c>
      <c r="CI21" s="2" t="s">
        <v>150</v>
      </c>
      <c r="CJ21" s="2" t="s">
        <v>173</v>
      </c>
      <c r="CK21" s="2" t="s">
        <v>149</v>
      </c>
      <c r="CL21" s="2" t="s">
        <v>141</v>
      </c>
      <c r="CM21" s="4">
        <v>5</v>
      </c>
      <c r="CN21" s="8">
        <v>625.55</v>
      </c>
      <c r="CO21" s="4"/>
      <c r="CP21" s="8"/>
      <c r="CQ21" s="7"/>
      <c r="CR21" s="7"/>
      <c r="CS21" s="2" t="s">
        <v>147</v>
      </c>
      <c r="CT21" s="2" t="s">
        <v>138</v>
      </c>
      <c r="CU21" s="2" t="s">
        <v>152</v>
      </c>
      <c r="CV21" s="2" t="s">
        <v>153</v>
      </c>
      <c r="CW21" s="2" t="s">
        <v>149</v>
      </c>
      <c r="CX21" s="2" t="s">
        <v>141</v>
      </c>
      <c r="CY21" s="4"/>
      <c r="CZ21" s="8"/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141</v>
      </c>
      <c r="DI21" s="2" t="s">
        <v>149</v>
      </c>
      <c r="DJ21" s="2" t="s">
        <v>141</v>
      </c>
      <c r="DK21" s="4">
        <v>1</v>
      </c>
      <c r="DL21" s="8">
        <v>193.04</v>
      </c>
      <c r="DM21" s="4">
        <v>3</v>
      </c>
      <c r="DN21" s="8">
        <v>579.12</v>
      </c>
      <c r="DO21" s="7">
        <v>-0.6667</v>
      </c>
      <c r="DP21" s="7">
        <v>-0.6667</v>
      </c>
      <c r="DQ21" s="2" t="s">
        <v>147</v>
      </c>
      <c r="DR21" s="2" t="s">
        <v>138</v>
      </c>
      <c r="DS21" s="2" t="s">
        <v>250</v>
      </c>
      <c r="DT21" s="2" t="s">
        <v>299</v>
      </c>
      <c r="DU21" s="2" t="s">
        <v>149</v>
      </c>
      <c r="DV21" s="2" t="s">
        <v>141</v>
      </c>
      <c r="DW21" s="4"/>
      <c r="DX21" s="8"/>
      <c r="DY21" s="4"/>
      <c r="DZ21" s="8"/>
      <c r="EA21" s="7"/>
      <c r="EB21" s="7"/>
      <c r="EC21" s="2" t="s">
        <v>147</v>
      </c>
      <c r="ED21" s="2" t="s">
        <v>138</v>
      </c>
      <c r="EE21" s="2" t="s">
        <v>210</v>
      </c>
      <c r="EF21" s="2" t="s">
        <v>300</v>
      </c>
      <c r="EG21" s="2" t="s">
        <v>149</v>
      </c>
      <c r="EH21" s="2" t="s">
        <v>141</v>
      </c>
      <c r="EI21" s="4">
        <v>1</v>
      </c>
      <c r="EJ21" s="8">
        <v>187.68</v>
      </c>
      <c r="EK21" s="4">
        <v>2</v>
      </c>
      <c r="EL21" s="8">
        <v>375.36</v>
      </c>
      <c r="EM21" s="7">
        <v>-0.5</v>
      </c>
      <c r="EN21" s="7">
        <v>-0.5</v>
      </c>
      <c r="EO21" s="2" t="s">
        <v>147</v>
      </c>
      <c r="EP21" s="2" t="s">
        <v>138</v>
      </c>
      <c r="EQ21" s="2" t="s">
        <v>160</v>
      </c>
      <c r="ER21" s="2" t="s">
        <v>301</v>
      </c>
      <c r="ES21" s="2" t="s">
        <v>149</v>
      </c>
      <c r="ET21" s="2" t="s">
        <v>141</v>
      </c>
      <c r="EU21" s="4"/>
      <c r="EV21" s="8"/>
      <c r="EW21" s="4">
        <v>2</v>
      </c>
      <c r="EX21" s="8">
        <v>398.04</v>
      </c>
      <c r="EY21" s="7">
        <v>-1</v>
      </c>
      <c r="EZ21" s="7">
        <v>-1</v>
      </c>
      <c r="FA21" s="2" t="s">
        <v>147</v>
      </c>
      <c r="FB21" s="2" t="s">
        <v>138</v>
      </c>
      <c r="FC21" s="2" t="s">
        <v>210</v>
      </c>
      <c r="FD21" s="2" t="s">
        <v>158</v>
      </c>
      <c r="FE21" s="2" t="s">
        <v>149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163</v>
      </c>
      <c r="FP21" s="2" t="s">
        <v>302</v>
      </c>
      <c r="FQ21" s="2" t="s">
        <v>149</v>
      </c>
      <c r="FR21" s="2" t="s">
        <v>141</v>
      </c>
      <c r="FS21" s="4"/>
      <c r="FT21" s="8"/>
      <c r="FU21" s="4"/>
      <c r="FV21" s="8"/>
      <c r="FW21" s="7"/>
      <c r="FX21" s="7"/>
      <c r="FY21" s="2" t="s">
        <v>147</v>
      </c>
      <c r="FZ21" s="2" t="s">
        <v>164</v>
      </c>
      <c r="GA21" s="2" t="s">
        <v>165</v>
      </c>
      <c r="GB21" s="2" t="s">
        <v>141</v>
      </c>
      <c r="GC21" s="2" t="s">
        <v>149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141</v>
      </c>
      <c r="IT21" s="2" t="s">
        <v>141</v>
      </c>
      <c r="IU21" s="2" t="s">
        <v>141</v>
      </c>
      <c r="IV21" s="2" t="s">
        <v>141</v>
      </c>
      <c r="IW21" s="2" t="s">
        <v>141</v>
      </c>
      <c r="IX21" s="2" t="s">
        <v>141</v>
      </c>
      <c r="IY21" s="4"/>
      <c r="IZ21" s="8"/>
      <c r="JA21" s="4"/>
      <c r="JB21" s="8"/>
      <c r="JC21" s="7"/>
      <c r="JD21" s="7"/>
      <c r="JE21" s="2" t="s">
        <v>147</v>
      </c>
      <c r="JF21" s="2" t="s">
        <v>138</v>
      </c>
      <c r="JG21" s="2" t="s">
        <v>166</v>
      </c>
      <c r="JH21" s="2" t="s">
        <v>141</v>
      </c>
      <c r="JI21" s="2" t="s">
        <v>149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141</v>
      </c>
      <c r="KP21" s="2" t="s">
        <v>141</v>
      </c>
      <c r="KQ21" s="2" t="s">
        <v>141</v>
      </c>
      <c r="KR21" s="2" t="s">
        <v>141</v>
      </c>
      <c r="KS21" s="2" t="s">
        <v>141</v>
      </c>
      <c r="KT21" s="2" t="s">
        <v>141</v>
      </c>
      <c r="KU21" s="4"/>
      <c r="KV21" s="8"/>
      <c r="KW21" s="4"/>
      <c r="KX21" s="8"/>
      <c r="KY21" s="7"/>
      <c r="KZ21" s="7"/>
      <c r="LA21" s="2" t="s">
        <v>147</v>
      </c>
      <c r="LB21" s="2" t="s">
        <v>138</v>
      </c>
      <c r="LC21" s="2" t="s">
        <v>167</v>
      </c>
      <c r="LD21" s="2" t="s">
        <v>141</v>
      </c>
      <c r="LE21" s="2" t="s">
        <v>149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141</v>
      </c>
      <c r="ML21" s="2" t="s">
        <v>141</v>
      </c>
      <c r="MM21" s="2" t="s">
        <v>141</v>
      </c>
      <c r="MN21" s="2" t="s">
        <v>141</v>
      </c>
      <c r="MO21" s="2" t="s">
        <v>141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51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303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295</v>
      </c>
      <c r="G22" s="2" t="s">
        <v>295</v>
      </c>
      <c r="H22" s="2" t="s">
        <v>295</v>
      </c>
      <c r="I22" s="2" t="s">
        <v>226</v>
      </c>
      <c r="J22" s="2" t="s">
        <v>170</v>
      </c>
      <c r="K22" s="2" t="s">
        <v>296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297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228</v>
      </c>
      <c r="W22" s="2" t="s">
        <v>144</v>
      </c>
      <c r="X22" s="2" t="s">
        <v>141</v>
      </c>
      <c r="Y22" s="2" t="s">
        <v>210</v>
      </c>
      <c r="Z22" s="4">
        <v>288</v>
      </c>
      <c r="AA22" s="4">
        <f>=ROUNDDOWN(57.6,0)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14</v>
      </c>
      <c r="AQ22" s="8">
        <v>2653.23</v>
      </c>
      <c r="AR22" s="4">
        <v>15</v>
      </c>
      <c r="AS22" s="8">
        <v>3560.55</v>
      </c>
      <c r="AT22" s="7">
        <v>-0.0667</v>
      </c>
      <c r="AU22" s="7">
        <v>-0.2548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0.3177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14</v>
      </c>
      <c r="BK22" s="8">
        <v>2653.23</v>
      </c>
      <c r="BL22" s="2" t="s">
        <v>304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138</v>
      </c>
      <c r="BW22" s="2" t="s">
        <v>141</v>
      </c>
      <c r="BX22" s="2" t="s">
        <v>231</v>
      </c>
      <c r="BY22" s="2" t="s">
        <v>149</v>
      </c>
      <c r="BZ22" s="2" t="s">
        <v>141</v>
      </c>
      <c r="CA22" s="4">
        <v>4</v>
      </c>
      <c r="CB22" s="8">
        <v>960.92</v>
      </c>
      <c r="CC22" s="4">
        <v>10</v>
      </c>
      <c r="CD22" s="8">
        <v>2402.3</v>
      </c>
      <c r="CE22" s="7">
        <v>-0.6</v>
      </c>
      <c r="CF22" s="7">
        <v>-0.6</v>
      </c>
      <c r="CG22" s="2" t="s">
        <v>147</v>
      </c>
      <c r="CH22" s="2" t="s">
        <v>138</v>
      </c>
      <c r="CI22" s="2" t="s">
        <v>150</v>
      </c>
      <c r="CJ22" s="2" t="s">
        <v>305</v>
      </c>
      <c r="CK22" s="2" t="s">
        <v>149</v>
      </c>
      <c r="CL22" s="2" t="s">
        <v>141</v>
      </c>
      <c r="CM22" s="4">
        <v>6</v>
      </c>
      <c r="CN22" s="8">
        <v>772.14</v>
      </c>
      <c r="CO22" s="4"/>
      <c r="CP22" s="8"/>
      <c r="CQ22" s="7"/>
      <c r="CR22" s="7"/>
      <c r="CS22" s="2" t="s">
        <v>147</v>
      </c>
      <c r="CT22" s="2" t="s">
        <v>138</v>
      </c>
      <c r="CU22" s="2" t="s">
        <v>152</v>
      </c>
      <c r="CV22" s="2" t="s">
        <v>306</v>
      </c>
      <c r="CW22" s="2" t="s">
        <v>149</v>
      </c>
      <c r="CX22" s="2" t="s">
        <v>141</v>
      </c>
      <c r="CY22" s="4">
        <v>1</v>
      </c>
      <c r="CZ22" s="8">
        <v>231.65</v>
      </c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307</v>
      </c>
      <c r="DI22" s="2" t="s">
        <v>149</v>
      </c>
      <c r="DJ22" s="2" t="s">
        <v>141</v>
      </c>
      <c r="DK22" s="4">
        <v>2</v>
      </c>
      <c r="DL22" s="8">
        <v>463.3</v>
      </c>
      <c r="DM22" s="4">
        <v>5</v>
      </c>
      <c r="DN22" s="8">
        <v>1158.25</v>
      </c>
      <c r="DO22" s="7">
        <v>-0.6</v>
      </c>
      <c r="DP22" s="7">
        <v>-0.6</v>
      </c>
      <c r="DQ22" s="2" t="s">
        <v>147</v>
      </c>
      <c r="DR22" s="2" t="s">
        <v>138</v>
      </c>
      <c r="DS22" s="2" t="s">
        <v>250</v>
      </c>
      <c r="DT22" s="2" t="s">
        <v>308</v>
      </c>
      <c r="DU22" s="2" t="s">
        <v>149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210</v>
      </c>
      <c r="EF22" s="2" t="s">
        <v>159</v>
      </c>
      <c r="EG22" s="2" t="s">
        <v>149</v>
      </c>
      <c r="EH22" s="2" t="s">
        <v>141</v>
      </c>
      <c r="EI22" s="4">
        <v>1</v>
      </c>
      <c r="EJ22" s="8">
        <v>225.22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160</v>
      </c>
      <c r="ER22" s="2" t="s">
        <v>269</v>
      </c>
      <c r="ES22" s="2" t="s">
        <v>149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210</v>
      </c>
      <c r="FD22" s="2" t="s">
        <v>309</v>
      </c>
      <c r="FE22" s="2" t="s">
        <v>149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163</v>
      </c>
      <c r="FP22" s="2" t="s">
        <v>310</v>
      </c>
      <c r="FQ22" s="2" t="s">
        <v>149</v>
      </c>
      <c r="FR22" s="2" t="s">
        <v>141</v>
      </c>
      <c r="FS22" s="4"/>
      <c r="FT22" s="8"/>
      <c r="FU22" s="4"/>
      <c r="FV22" s="8"/>
      <c r="FW22" s="7"/>
      <c r="FX22" s="7"/>
      <c r="FY22" s="2" t="s">
        <v>147</v>
      </c>
      <c r="FZ22" s="2" t="s">
        <v>164</v>
      </c>
      <c r="GA22" s="2" t="s">
        <v>165</v>
      </c>
      <c r="GB22" s="2" t="s">
        <v>141</v>
      </c>
      <c r="GC22" s="2" t="s">
        <v>149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141</v>
      </c>
      <c r="IT22" s="2" t="s">
        <v>141</v>
      </c>
      <c r="IU22" s="2" t="s">
        <v>141</v>
      </c>
      <c r="IV22" s="2" t="s">
        <v>141</v>
      </c>
      <c r="IW22" s="2" t="s">
        <v>141</v>
      </c>
      <c r="IX22" s="2" t="s">
        <v>141</v>
      </c>
      <c r="IY22" s="4"/>
      <c r="IZ22" s="8"/>
      <c r="JA22" s="4"/>
      <c r="JB22" s="8"/>
      <c r="JC22" s="7"/>
      <c r="JD22" s="7"/>
      <c r="JE22" s="2" t="s">
        <v>147</v>
      </c>
      <c r="JF22" s="2" t="s">
        <v>138</v>
      </c>
      <c r="JG22" s="2" t="s">
        <v>166</v>
      </c>
      <c r="JH22" s="2" t="s">
        <v>141</v>
      </c>
      <c r="JI22" s="2" t="s">
        <v>149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141</v>
      </c>
      <c r="KP22" s="2" t="s">
        <v>141</v>
      </c>
      <c r="KQ22" s="2" t="s">
        <v>141</v>
      </c>
      <c r="KR22" s="2" t="s">
        <v>141</v>
      </c>
      <c r="KS22" s="2" t="s">
        <v>141</v>
      </c>
      <c r="KT22" s="2" t="s">
        <v>141</v>
      </c>
      <c r="KU22" s="4"/>
      <c r="KV22" s="8"/>
      <c r="KW22" s="4"/>
      <c r="KX22" s="8"/>
      <c r="KY22" s="7"/>
      <c r="KZ22" s="7"/>
      <c r="LA22" s="2" t="s">
        <v>147</v>
      </c>
      <c r="LB22" s="2" t="s">
        <v>138</v>
      </c>
      <c r="LC22" s="2" t="s">
        <v>167</v>
      </c>
      <c r="LD22" s="2" t="s">
        <v>141</v>
      </c>
      <c r="LE22" s="2" t="s">
        <v>149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141</v>
      </c>
      <c r="ML22" s="2" t="s">
        <v>141</v>
      </c>
      <c r="MM22" s="2" t="s">
        <v>141</v>
      </c>
      <c r="MN22" s="2" t="s">
        <v>141</v>
      </c>
      <c r="MO22" s="2" t="s">
        <v>141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288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311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295</v>
      </c>
      <c r="G23" s="2" t="s">
        <v>295</v>
      </c>
      <c r="H23" s="2" t="s">
        <v>295</v>
      </c>
      <c r="I23" s="2" t="s">
        <v>226</v>
      </c>
      <c r="J23" s="2" t="s">
        <v>181</v>
      </c>
      <c r="K23" s="2" t="s">
        <v>296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297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228</v>
      </c>
      <c r="W23" s="2" t="s">
        <v>144</v>
      </c>
      <c r="X23" s="2" t="s">
        <v>141</v>
      </c>
      <c r="Y23" s="2" t="s">
        <v>210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3</v>
      </c>
      <c r="AQ23" s="8">
        <v>607.01</v>
      </c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0.0727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3</v>
      </c>
      <c r="BK23" s="8">
        <v>607.01</v>
      </c>
      <c r="BL23" s="2" t="s">
        <v>312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193</v>
      </c>
      <c r="BV23" s="2" t="s">
        <v>138</v>
      </c>
      <c r="BW23" s="2" t="s">
        <v>141</v>
      </c>
      <c r="BX23" s="2" t="s">
        <v>141</v>
      </c>
      <c r="BY23" s="2" t="s">
        <v>149</v>
      </c>
      <c r="BZ23" s="2" t="s">
        <v>141</v>
      </c>
      <c r="CA23" s="4"/>
      <c r="CB23" s="8"/>
      <c r="CC23" s="4"/>
      <c r="CD23" s="8"/>
      <c r="CE23" s="7"/>
      <c r="CF23" s="7"/>
      <c r="CG23" s="2" t="s">
        <v>147</v>
      </c>
      <c r="CH23" s="2" t="s">
        <v>138</v>
      </c>
      <c r="CI23" s="2" t="s">
        <v>150</v>
      </c>
      <c r="CJ23" s="2" t="s">
        <v>141</v>
      </c>
      <c r="CK23" s="2" t="s">
        <v>149</v>
      </c>
      <c r="CL23" s="2" t="s">
        <v>141</v>
      </c>
      <c r="CM23" s="4">
        <v>1</v>
      </c>
      <c r="CN23" s="8">
        <v>150.14</v>
      </c>
      <c r="CO23" s="4"/>
      <c r="CP23" s="8"/>
      <c r="CQ23" s="7"/>
      <c r="CR23" s="7"/>
      <c r="CS23" s="2" t="s">
        <v>147</v>
      </c>
      <c r="CT23" s="2" t="s">
        <v>138</v>
      </c>
      <c r="CU23" s="2" t="s">
        <v>152</v>
      </c>
      <c r="CV23" s="2" t="s">
        <v>313</v>
      </c>
      <c r="CW23" s="2" t="s">
        <v>149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314</v>
      </c>
      <c r="DH23" s="2" t="s">
        <v>315</v>
      </c>
      <c r="DI23" s="2" t="s">
        <v>149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250</v>
      </c>
      <c r="DT23" s="2" t="s">
        <v>316</v>
      </c>
      <c r="DU23" s="2" t="s">
        <v>149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210</v>
      </c>
      <c r="EF23" s="2" t="s">
        <v>207</v>
      </c>
      <c r="EG23" s="2" t="s">
        <v>149</v>
      </c>
      <c r="EH23" s="2" t="s">
        <v>141</v>
      </c>
      <c r="EI23" s="4">
        <v>1</v>
      </c>
      <c r="EJ23" s="8">
        <v>225.22</v>
      </c>
      <c r="EK23" s="4"/>
      <c r="EL23" s="8"/>
      <c r="EM23" s="7"/>
      <c r="EN23" s="7"/>
      <c r="EO23" s="2" t="s">
        <v>147</v>
      </c>
      <c r="EP23" s="2" t="s">
        <v>138</v>
      </c>
      <c r="EQ23" s="2" t="s">
        <v>160</v>
      </c>
      <c r="ER23" s="2" t="s">
        <v>242</v>
      </c>
      <c r="ES23" s="2" t="s">
        <v>149</v>
      </c>
      <c r="ET23" s="2" t="s">
        <v>141</v>
      </c>
      <c r="EU23" s="4">
        <v>1</v>
      </c>
      <c r="EV23" s="8">
        <v>231.65</v>
      </c>
      <c r="EW23" s="4"/>
      <c r="EX23" s="8"/>
      <c r="EY23" s="7"/>
      <c r="EZ23" s="7"/>
      <c r="FA23" s="2" t="s">
        <v>147</v>
      </c>
      <c r="FB23" s="2" t="s">
        <v>138</v>
      </c>
      <c r="FC23" s="2" t="s">
        <v>210</v>
      </c>
      <c r="FD23" s="2" t="s">
        <v>317</v>
      </c>
      <c r="FE23" s="2" t="s">
        <v>149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163</v>
      </c>
      <c r="FP23" s="2" t="s">
        <v>141</v>
      </c>
      <c r="FQ23" s="2" t="s">
        <v>149</v>
      </c>
      <c r="FR23" s="2" t="s">
        <v>141</v>
      </c>
      <c r="FS23" s="4"/>
      <c r="FT23" s="8"/>
      <c r="FU23" s="4"/>
      <c r="FV23" s="8"/>
      <c r="FW23" s="7"/>
      <c r="FX23" s="7"/>
      <c r="FY23" s="2" t="s">
        <v>193</v>
      </c>
      <c r="FZ23" s="2" t="s">
        <v>164</v>
      </c>
      <c r="GA23" s="2" t="s">
        <v>141</v>
      </c>
      <c r="GB23" s="2" t="s">
        <v>141</v>
      </c>
      <c r="GC23" s="2" t="s">
        <v>149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141</v>
      </c>
      <c r="IT23" s="2" t="s">
        <v>141</v>
      </c>
      <c r="IU23" s="2" t="s">
        <v>141</v>
      </c>
      <c r="IV23" s="2" t="s">
        <v>141</v>
      </c>
      <c r="IW23" s="2" t="s">
        <v>141</v>
      </c>
      <c r="IX23" s="2" t="s">
        <v>141</v>
      </c>
      <c r="IY23" s="4"/>
      <c r="IZ23" s="8"/>
      <c r="JA23" s="4"/>
      <c r="JB23" s="8"/>
      <c r="JC23" s="7"/>
      <c r="JD23" s="7"/>
      <c r="JE23" s="2" t="s">
        <v>147</v>
      </c>
      <c r="JF23" s="2" t="s">
        <v>138</v>
      </c>
      <c r="JG23" s="2" t="s">
        <v>194</v>
      </c>
      <c r="JH23" s="2" t="s">
        <v>141</v>
      </c>
      <c r="JI23" s="2" t="s">
        <v>149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141</v>
      </c>
      <c r="KP23" s="2" t="s">
        <v>141</v>
      </c>
      <c r="KQ23" s="2" t="s">
        <v>141</v>
      </c>
      <c r="KR23" s="2" t="s">
        <v>141</v>
      </c>
      <c r="KS23" s="2" t="s">
        <v>141</v>
      </c>
      <c r="KT23" s="2" t="s">
        <v>141</v>
      </c>
      <c r="KU23" s="4"/>
      <c r="KV23" s="8"/>
      <c r="KW23" s="4"/>
      <c r="KX23" s="8"/>
      <c r="KY23" s="7"/>
      <c r="KZ23" s="7"/>
      <c r="LA23" s="2" t="s">
        <v>147</v>
      </c>
      <c r="LB23" s="2" t="s">
        <v>138</v>
      </c>
      <c r="LC23" s="2" t="s">
        <v>167</v>
      </c>
      <c r="LD23" s="2" t="s">
        <v>141</v>
      </c>
      <c r="LE23" s="2" t="s">
        <v>149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141</v>
      </c>
      <c r="ML23" s="2" t="s">
        <v>141</v>
      </c>
      <c r="MM23" s="2" t="s">
        <v>141</v>
      </c>
      <c r="MN23" s="2" t="s">
        <v>141</v>
      </c>
      <c r="MO23" s="2" t="s">
        <v>141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226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297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228</v>
      </c>
      <c r="W24" s="2" t="s">
        <v>144</v>
      </c>
      <c r="X24" s="2" t="s">
        <v>141</v>
      </c>
      <c r="Y24" s="2" t="s">
        <v>159</v>
      </c>
      <c r="Z24" s="4">
        <v>102</v>
      </c>
      <c r="AA24" s="4">
        <f>=ROUNDDOWN(51,0)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11</v>
      </c>
      <c r="AQ24" s="8">
        <v>2109.65</v>
      </c>
      <c r="AR24" s="4">
        <v>15</v>
      </c>
      <c r="AS24" s="8">
        <v>2913.48</v>
      </c>
      <c r="AT24" s="7">
        <v>-0.2667</v>
      </c>
      <c r="AU24" s="7">
        <v>-0.2759</v>
      </c>
      <c r="AV24" s="4">
        <v>36</v>
      </c>
      <c r="AW24" s="8">
        <v>7348.21</v>
      </c>
      <c r="AX24" s="4">
        <v>46</v>
      </c>
      <c r="AY24" s="8">
        <v>11017.78</v>
      </c>
      <c r="AZ24" s="7">
        <v>-0.2174</v>
      </c>
      <c r="BA24" s="7">
        <v>-0.3331</v>
      </c>
      <c r="BB24" s="7">
        <v>0.2871</v>
      </c>
      <c r="BC24" s="4">
        <v>36</v>
      </c>
      <c r="BD24" s="8">
        <v>7348.21</v>
      </c>
      <c r="BE24" s="4">
        <v>46</v>
      </c>
      <c r="BF24" s="8">
        <v>11017.78</v>
      </c>
      <c r="BG24" s="7">
        <v>-0.2174</v>
      </c>
      <c r="BH24" s="7">
        <v>-0.3331</v>
      </c>
      <c r="BI24" s="7">
        <v>1</v>
      </c>
      <c r="BJ24" s="4">
        <v>11</v>
      </c>
      <c r="BK24" s="8">
        <v>2109.65</v>
      </c>
      <c r="BL24" s="2" t="s">
        <v>321</v>
      </c>
      <c r="BM24" s="7">
        <v>1</v>
      </c>
      <c r="BN24" s="7">
        <v>1</v>
      </c>
      <c r="BO24" s="4">
        <v>1</v>
      </c>
      <c r="BP24" s="8">
        <v>195.76</v>
      </c>
      <c r="BQ24" s="4"/>
      <c r="BR24" s="8"/>
      <c r="BS24" s="7"/>
      <c r="BT24" s="7"/>
      <c r="BU24" s="2" t="s">
        <v>147</v>
      </c>
      <c r="BV24" s="2" t="s">
        <v>138</v>
      </c>
      <c r="BW24" s="2" t="s">
        <v>141</v>
      </c>
      <c r="BX24" s="2" t="s">
        <v>231</v>
      </c>
      <c r="BY24" s="2" t="s">
        <v>149</v>
      </c>
      <c r="BZ24" s="2" t="s">
        <v>141</v>
      </c>
      <c r="CA24" s="4">
        <v>2</v>
      </c>
      <c r="CB24" s="8">
        <v>400.38</v>
      </c>
      <c r="CC24" s="4">
        <v>4</v>
      </c>
      <c r="CD24" s="8">
        <v>800.76</v>
      </c>
      <c r="CE24" s="7">
        <v>-0.5</v>
      </c>
      <c r="CF24" s="7">
        <v>-0.5</v>
      </c>
      <c r="CG24" s="2" t="s">
        <v>147</v>
      </c>
      <c r="CH24" s="2" t="s">
        <v>138</v>
      </c>
      <c r="CI24" s="2" t="s">
        <v>150</v>
      </c>
      <c r="CJ24" s="2" t="s">
        <v>263</v>
      </c>
      <c r="CK24" s="2" t="s">
        <v>149</v>
      </c>
      <c r="CL24" s="2" t="s">
        <v>141</v>
      </c>
      <c r="CM24" s="4">
        <v>3</v>
      </c>
      <c r="CN24" s="8">
        <v>321.72</v>
      </c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322</v>
      </c>
      <c r="CW24" s="2" t="s">
        <v>149</v>
      </c>
      <c r="CX24" s="2" t="s">
        <v>141</v>
      </c>
      <c r="CY24" s="4"/>
      <c r="CZ24" s="8"/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323</v>
      </c>
      <c r="DI24" s="2" t="s">
        <v>149</v>
      </c>
      <c r="DJ24" s="2" t="s">
        <v>141</v>
      </c>
      <c r="DK24" s="4">
        <v>3</v>
      </c>
      <c r="DL24" s="8">
        <v>579.12</v>
      </c>
      <c r="DM24" s="4">
        <v>9</v>
      </c>
      <c r="DN24" s="8">
        <v>1737.36</v>
      </c>
      <c r="DO24" s="7">
        <v>-0.6667</v>
      </c>
      <c r="DP24" s="7">
        <v>-0.6667</v>
      </c>
      <c r="DQ24" s="2" t="s">
        <v>147</v>
      </c>
      <c r="DR24" s="2" t="s">
        <v>138</v>
      </c>
      <c r="DS24" s="2" t="s">
        <v>255</v>
      </c>
      <c r="DT24" s="2" t="s">
        <v>324</v>
      </c>
      <c r="DU24" s="2" t="s">
        <v>149</v>
      </c>
      <c r="DV24" s="2" t="s">
        <v>141</v>
      </c>
      <c r="DW24" s="4">
        <v>1</v>
      </c>
      <c r="DX24" s="8">
        <v>424.99</v>
      </c>
      <c r="DY24" s="4"/>
      <c r="DZ24" s="8"/>
      <c r="EA24" s="7"/>
      <c r="EB24" s="7"/>
      <c r="EC24" s="2" t="s">
        <v>147</v>
      </c>
      <c r="ED24" s="2" t="s">
        <v>138</v>
      </c>
      <c r="EE24" s="2" t="s">
        <v>159</v>
      </c>
      <c r="EF24" s="2" t="s">
        <v>325</v>
      </c>
      <c r="EG24" s="2" t="s">
        <v>149</v>
      </c>
      <c r="EH24" s="2" t="s">
        <v>141</v>
      </c>
      <c r="EI24" s="4">
        <v>1</v>
      </c>
      <c r="EJ24" s="8">
        <v>187.68</v>
      </c>
      <c r="EK24" s="4">
        <v>2</v>
      </c>
      <c r="EL24" s="8">
        <v>375.36</v>
      </c>
      <c r="EM24" s="7">
        <v>-0.5</v>
      </c>
      <c r="EN24" s="7">
        <v>-0.5</v>
      </c>
      <c r="EO24" s="2" t="s">
        <v>147</v>
      </c>
      <c r="EP24" s="2" t="s">
        <v>138</v>
      </c>
      <c r="EQ24" s="2" t="s">
        <v>160</v>
      </c>
      <c r="ER24" s="2" t="s">
        <v>251</v>
      </c>
      <c r="ES24" s="2" t="s">
        <v>149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159</v>
      </c>
      <c r="FD24" s="2" t="s">
        <v>300</v>
      </c>
      <c r="FE24" s="2" t="s">
        <v>149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207</v>
      </c>
      <c r="FQ24" s="2" t="s">
        <v>149</v>
      </c>
      <c r="FR24" s="2" t="s">
        <v>141</v>
      </c>
      <c r="FS24" s="4"/>
      <c r="FT24" s="8"/>
      <c r="FU24" s="4"/>
      <c r="FV24" s="8"/>
      <c r="FW24" s="7"/>
      <c r="FX24" s="7"/>
      <c r="FY24" s="2" t="s">
        <v>147</v>
      </c>
      <c r="FZ24" s="2" t="s">
        <v>164</v>
      </c>
      <c r="GA24" s="2" t="s">
        <v>165</v>
      </c>
      <c r="GB24" s="2" t="s">
        <v>141</v>
      </c>
      <c r="GC24" s="2" t="s">
        <v>149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141</v>
      </c>
      <c r="IT24" s="2" t="s">
        <v>141</v>
      </c>
      <c r="IU24" s="2" t="s">
        <v>141</v>
      </c>
      <c r="IV24" s="2" t="s">
        <v>141</v>
      </c>
      <c r="IW24" s="2" t="s">
        <v>141</v>
      </c>
      <c r="IX24" s="2" t="s">
        <v>141</v>
      </c>
      <c r="IY24" s="4"/>
      <c r="IZ24" s="8"/>
      <c r="JA24" s="4"/>
      <c r="JB24" s="8"/>
      <c r="JC24" s="7"/>
      <c r="JD24" s="7"/>
      <c r="JE24" s="2" t="s">
        <v>147</v>
      </c>
      <c r="JF24" s="2" t="s">
        <v>138</v>
      </c>
      <c r="JG24" s="2" t="s">
        <v>166</v>
      </c>
      <c r="JH24" s="2" t="s">
        <v>250</v>
      </c>
      <c r="JI24" s="2" t="s">
        <v>149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141</v>
      </c>
      <c r="KP24" s="2" t="s">
        <v>141</v>
      </c>
      <c r="KQ24" s="2" t="s">
        <v>141</v>
      </c>
      <c r="KR24" s="2" t="s">
        <v>141</v>
      </c>
      <c r="KS24" s="2" t="s">
        <v>141</v>
      </c>
      <c r="KT24" s="2" t="s">
        <v>141</v>
      </c>
      <c r="KU24" s="4"/>
      <c r="KV24" s="8"/>
      <c r="KW24" s="4"/>
      <c r="KX24" s="8"/>
      <c r="KY24" s="7"/>
      <c r="KZ24" s="7"/>
      <c r="LA24" s="2" t="s">
        <v>147</v>
      </c>
      <c r="LB24" s="2" t="s">
        <v>138</v>
      </c>
      <c r="LC24" s="2" t="s">
        <v>167</v>
      </c>
      <c r="LD24" s="2" t="s">
        <v>326</v>
      </c>
      <c r="LE24" s="2" t="s">
        <v>149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141</v>
      </c>
      <c r="ML24" s="2" t="s">
        <v>141</v>
      </c>
      <c r="MM24" s="2" t="s">
        <v>141</v>
      </c>
      <c r="MN24" s="2" t="s">
        <v>141</v>
      </c>
      <c r="MO24" s="2" t="s">
        <v>141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102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226</v>
      </c>
      <c r="J25" s="2" t="s">
        <v>170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297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228</v>
      </c>
      <c r="W25" s="2" t="s">
        <v>144</v>
      </c>
      <c r="X25" s="2" t="s">
        <v>141</v>
      </c>
      <c r="Y25" s="2" t="s">
        <v>159</v>
      </c>
      <c r="Z25" s="4">
        <v>245</v>
      </c>
      <c r="AA25" s="4">
        <f>=ROUNDDOWN(35,0)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19</v>
      </c>
      <c r="AQ25" s="8">
        <v>3805.76</v>
      </c>
      <c r="AR25" s="4">
        <v>31</v>
      </c>
      <c r="AS25" s="8">
        <v>8104.3</v>
      </c>
      <c r="AT25" s="7">
        <v>-0.3871</v>
      </c>
      <c r="AU25" s="7">
        <v>-0.5304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0.5179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19</v>
      </c>
      <c r="BK25" s="8">
        <v>3805.76</v>
      </c>
      <c r="BL25" s="2" t="s">
        <v>328</v>
      </c>
      <c r="BM25" s="7">
        <v>1</v>
      </c>
      <c r="BN25" s="7">
        <v>1</v>
      </c>
      <c r="BO25" s="4">
        <v>3</v>
      </c>
      <c r="BP25" s="8">
        <v>704.76</v>
      </c>
      <c r="BQ25" s="4"/>
      <c r="BR25" s="8"/>
      <c r="BS25" s="7"/>
      <c r="BT25" s="7"/>
      <c r="BU25" s="2" t="s">
        <v>147</v>
      </c>
      <c r="BV25" s="2" t="s">
        <v>138</v>
      </c>
      <c r="BW25" s="2" t="s">
        <v>141</v>
      </c>
      <c r="BX25" s="2" t="s">
        <v>231</v>
      </c>
      <c r="BY25" s="2" t="s">
        <v>149</v>
      </c>
      <c r="BZ25" s="2" t="s">
        <v>141</v>
      </c>
      <c r="CA25" s="4">
        <v>5</v>
      </c>
      <c r="CB25" s="8">
        <v>1201.15</v>
      </c>
      <c r="CC25" s="4">
        <v>9</v>
      </c>
      <c r="CD25" s="8">
        <v>2162.07</v>
      </c>
      <c r="CE25" s="7">
        <v>-0.4444</v>
      </c>
      <c r="CF25" s="7">
        <v>-0.4444</v>
      </c>
      <c r="CG25" s="2" t="s">
        <v>147</v>
      </c>
      <c r="CH25" s="2" t="s">
        <v>138</v>
      </c>
      <c r="CI25" s="2" t="s">
        <v>150</v>
      </c>
      <c r="CJ25" s="2" t="s">
        <v>263</v>
      </c>
      <c r="CK25" s="2" t="s">
        <v>149</v>
      </c>
      <c r="CL25" s="2" t="s">
        <v>141</v>
      </c>
      <c r="CM25" s="4">
        <v>9</v>
      </c>
      <c r="CN25" s="8">
        <v>1158.21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329</v>
      </c>
      <c r="CW25" s="2" t="s">
        <v>149</v>
      </c>
      <c r="CX25" s="2" t="s">
        <v>141</v>
      </c>
      <c r="CY25" s="4"/>
      <c r="CZ25" s="8"/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326</v>
      </c>
      <c r="DI25" s="2" t="s">
        <v>149</v>
      </c>
      <c r="DJ25" s="2" t="s">
        <v>141</v>
      </c>
      <c r="DK25" s="4">
        <v>1</v>
      </c>
      <c r="DL25" s="8">
        <v>231.65</v>
      </c>
      <c r="DM25" s="4">
        <v>13</v>
      </c>
      <c r="DN25" s="8">
        <v>3011.45</v>
      </c>
      <c r="DO25" s="7">
        <v>-0.9231</v>
      </c>
      <c r="DP25" s="7">
        <v>-0.9231</v>
      </c>
      <c r="DQ25" s="2" t="s">
        <v>147</v>
      </c>
      <c r="DR25" s="2" t="s">
        <v>138</v>
      </c>
      <c r="DS25" s="2" t="s">
        <v>255</v>
      </c>
      <c r="DT25" s="2" t="s">
        <v>330</v>
      </c>
      <c r="DU25" s="2" t="s">
        <v>149</v>
      </c>
      <c r="DV25" s="2" t="s">
        <v>141</v>
      </c>
      <c r="DW25" s="4">
        <v>1</v>
      </c>
      <c r="DX25" s="8">
        <v>509.99</v>
      </c>
      <c r="DY25" s="4">
        <v>3</v>
      </c>
      <c r="DZ25" s="8">
        <v>1529.97</v>
      </c>
      <c r="EA25" s="7">
        <v>-0.6667</v>
      </c>
      <c r="EB25" s="7">
        <v>-0.6667</v>
      </c>
      <c r="EC25" s="2" t="s">
        <v>147</v>
      </c>
      <c r="ED25" s="2" t="s">
        <v>138</v>
      </c>
      <c r="EE25" s="2" t="s">
        <v>159</v>
      </c>
      <c r="EF25" s="2" t="s">
        <v>191</v>
      </c>
      <c r="EG25" s="2" t="s">
        <v>149</v>
      </c>
      <c r="EH25" s="2" t="s">
        <v>141</v>
      </c>
      <c r="EI25" s="4"/>
      <c r="EJ25" s="8"/>
      <c r="EK25" s="4">
        <v>3</v>
      </c>
      <c r="EL25" s="8">
        <v>675.66</v>
      </c>
      <c r="EM25" s="7">
        <v>-1</v>
      </c>
      <c r="EN25" s="7">
        <v>-1</v>
      </c>
      <c r="EO25" s="2" t="s">
        <v>147</v>
      </c>
      <c r="EP25" s="2" t="s">
        <v>138</v>
      </c>
      <c r="EQ25" s="2" t="s">
        <v>160</v>
      </c>
      <c r="ER25" s="2" t="s">
        <v>331</v>
      </c>
      <c r="ES25" s="2" t="s">
        <v>149</v>
      </c>
      <c r="ET25" s="2" t="s">
        <v>141</v>
      </c>
      <c r="EU25" s="4"/>
      <c r="EV25" s="8"/>
      <c r="EW25" s="4">
        <v>2</v>
      </c>
      <c r="EX25" s="8">
        <v>457.86</v>
      </c>
      <c r="EY25" s="7">
        <v>-1</v>
      </c>
      <c r="EZ25" s="7">
        <v>-1</v>
      </c>
      <c r="FA25" s="2" t="s">
        <v>147</v>
      </c>
      <c r="FB25" s="2" t="s">
        <v>138</v>
      </c>
      <c r="FC25" s="2" t="s">
        <v>159</v>
      </c>
      <c r="FD25" s="2" t="s">
        <v>332</v>
      </c>
      <c r="FE25" s="2" t="s">
        <v>149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333</v>
      </c>
      <c r="FQ25" s="2" t="s">
        <v>149</v>
      </c>
      <c r="FR25" s="2" t="s">
        <v>141</v>
      </c>
      <c r="FS25" s="4"/>
      <c r="FT25" s="8"/>
      <c r="FU25" s="4">
        <v>1</v>
      </c>
      <c r="FV25" s="8">
        <v>267.29</v>
      </c>
      <c r="FW25" s="7">
        <v>-1</v>
      </c>
      <c r="FX25" s="7">
        <v>-1</v>
      </c>
      <c r="FY25" s="2" t="s">
        <v>147</v>
      </c>
      <c r="FZ25" s="2" t="s">
        <v>164</v>
      </c>
      <c r="GA25" s="2" t="s">
        <v>165</v>
      </c>
      <c r="GB25" s="2" t="s">
        <v>334</v>
      </c>
      <c r="GC25" s="2" t="s">
        <v>149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141</v>
      </c>
      <c r="IT25" s="2" t="s">
        <v>141</v>
      </c>
      <c r="IU25" s="2" t="s">
        <v>141</v>
      </c>
      <c r="IV25" s="2" t="s">
        <v>141</v>
      </c>
      <c r="IW25" s="2" t="s">
        <v>141</v>
      </c>
      <c r="IX25" s="2" t="s">
        <v>141</v>
      </c>
      <c r="IY25" s="4"/>
      <c r="IZ25" s="8"/>
      <c r="JA25" s="4"/>
      <c r="JB25" s="8"/>
      <c r="JC25" s="7"/>
      <c r="JD25" s="7"/>
      <c r="JE25" s="2" t="s">
        <v>147</v>
      </c>
      <c r="JF25" s="2" t="s">
        <v>138</v>
      </c>
      <c r="JG25" s="2" t="s">
        <v>166</v>
      </c>
      <c r="JH25" s="2" t="s">
        <v>141</v>
      </c>
      <c r="JI25" s="2" t="s">
        <v>149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141</v>
      </c>
      <c r="KP25" s="2" t="s">
        <v>141</v>
      </c>
      <c r="KQ25" s="2" t="s">
        <v>141</v>
      </c>
      <c r="KR25" s="2" t="s">
        <v>141</v>
      </c>
      <c r="KS25" s="2" t="s">
        <v>141</v>
      </c>
      <c r="KT25" s="2" t="s">
        <v>141</v>
      </c>
      <c r="KU25" s="4"/>
      <c r="KV25" s="8"/>
      <c r="KW25" s="4"/>
      <c r="KX25" s="8"/>
      <c r="KY25" s="7"/>
      <c r="KZ25" s="7"/>
      <c r="LA25" s="2" t="s">
        <v>147</v>
      </c>
      <c r="LB25" s="2" t="s">
        <v>138</v>
      </c>
      <c r="LC25" s="2" t="s">
        <v>167</v>
      </c>
      <c r="LD25" s="2" t="s">
        <v>335</v>
      </c>
      <c r="LE25" s="2" t="s">
        <v>149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141</v>
      </c>
      <c r="ML25" s="2" t="s">
        <v>141</v>
      </c>
      <c r="MM25" s="2" t="s">
        <v>141</v>
      </c>
      <c r="MN25" s="2" t="s">
        <v>141</v>
      </c>
      <c r="MO25" s="2" t="s">
        <v>141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245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226</v>
      </c>
      <c r="J26" s="2" t="s">
        <v>181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297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228</v>
      </c>
      <c r="W26" s="2" t="s">
        <v>144</v>
      </c>
      <c r="X26" s="2" t="s">
        <v>141</v>
      </c>
      <c r="Y26" s="2" t="s">
        <v>159</v>
      </c>
      <c r="Z26" s="4">
        <v>34</v>
      </c>
      <c r="AA26" s="4">
        <f>=ROUNDDOWN(34,0)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6</v>
      </c>
      <c r="AQ26" s="8">
        <v>1432.8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0.195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6</v>
      </c>
      <c r="BK26" s="8">
        <v>1432.8</v>
      </c>
      <c r="BL26" s="2" t="s">
        <v>337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193</v>
      </c>
      <c r="BV26" s="2" t="s">
        <v>138</v>
      </c>
      <c r="BW26" s="2" t="s">
        <v>141</v>
      </c>
      <c r="BX26" s="2" t="s">
        <v>141</v>
      </c>
      <c r="BY26" s="2" t="s">
        <v>149</v>
      </c>
      <c r="BZ26" s="2" t="s">
        <v>141</v>
      </c>
      <c r="CA26" s="4">
        <v>5</v>
      </c>
      <c r="CB26" s="8">
        <v>1201.15</v>
      </c>
      <c r="CC26" s="4"/>
      <c r="CD26" s="8"/>
      <c r="CE26" s="7"/>
      <c r="CF26" s="7"/>
      <c r="CG26" s="2" t="s">
        <v>147</v>
      </c>
      <c r="CH26" s="2" t="s">
        <v>138</v>
      </c>
      <c r="CI26" s="2" t="s">
        <v>150</v>
      </c>
      <c r="CJ26" s="2" t="s">
        <v>187</v>
      </c>
      <c r="CK26" s="2" t="s">
        <v>149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152</v>
      </c>
      <c r="CV26" s="2" t="s">
        <v>338</v>
      </c>
      <c r="CW26" s="2" t="s">
        <v>149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281</v>
      </c>
      <c r="DH26" s="2" t="s">
        <v>141</v>
      </c>
      <c r="DI26" s="2" t="s">
        <v>149</v>
      </c>
      <c r="DJ26" s="2" t="s">
        <v>141</v>
      </c>
      <c r="DK26" s="4">
        <v>1</v>
      </c>
      <c r="DL26" s="8">
        <v>231.65</v>
      </c>
      <c r="DM26" s="4"/>
      <c r="DN26" s="8"/>
      <c r="DO26" s="7"/>
      <c r="DP26" s="7"/>
      <c r="DQ26" s="2" t="s">
        <v>147</v>
      </c>
      <c r="DR26" s="2" t="s">
        <v>138</v>
      </c>
      <c r="DS26" s="2" t="s">
        <v>255</v>
      </c>
      <c r="DT26" s="2" t="s">
        <v>240</v>
      </c>
      <c r="DU26" s="2" t="s">
        <v>149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159</v>
      </c>
      <c r="EF26" s="2" t="s">
        <v>317</v>
      </c>
      <c r="EG26" s="2" t="s">
        <v>149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160</v>
      </c>
      <c r="ER26" s="2" t="s">
        <v>284</v>
      </c>
      <c r="ES26" s="2" t="s">
        <v>149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159</v>
      </c>
      <c r="FD26" s="2" t="s">
        <v>339</v>
      </c>
      <c r="FE26" s="2" t="s">
        <v>149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149</v>
      </c>
      <c r="FR26" s="2" t="s">
        <v>141</v>
      </c>
      <c r="FS26" s="4"/>
      <c r="FT26" s="8"/>
      <c r="FU26" s="4"/>
      <c r="FV26" s="8"/>
      <c r="FW26" s="7"/>
      <c r="FX26" s="7"/>
      <c r="FY26" s="2" t="s">
        <v>193</v>
      </c>
      <c r="FZ26" s="2" t="s">
        <v>164</v>
      </c>
      <c r="GA26" s="2" t="s">
        <v>141</v>
      </c>
      <c r="GB26" s="2" t="s">
        <v>141</v>
      </c>
      <c r="GC26" s="2" t="s">
        <v>149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141</v>
      </c>
      <c r="IT26" s="2" t="s">
        <v>141</v>
      </c>
      <c r="IU26" s="2" t="s">
        <v>141</v>
      </c>
      <c r="IV26" s="2" t="s">
        <v>141</v>
      </c>
      <c r="IW26" s="2" t="s">
        <v>141</v>
      </c>
      <c r="IX26" s="2" t="s">
        <v>141</v>
      </c>
      <c r="IY26" s="4"/>
      <c r="IZ26" s="8"/>
      <c r="JA26" s="4"/>
      <c r="JB26" s="8"/>
      <c r="JC26" s="7"/>
      <c r="JD26" s="7"/>
      <c r="JE26" s="2" t="s">
        <v>147</v>
      </c>
      <c r="JF26" s="2" t="s">
        <v>138</v>
      </c>
      <c r="JG26" s="2" t="s">
        <v>194</v>
      </c>
      <c r="JH26" s="2" t="s">
        <v>141</v>
      </c>
      <c r="JI26" s="2" t="s">
        <v>149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141</v>
      </c>
      <c r="KP26" s="2" t="s">
        <v>141</v>
      </c>
      <c r="KQ26" s="2" t="s">
        <v>141</v>
      </c>
      <c r="KR26" s="2" t="s">
        <v>141</v>
      </c>
      <c r="KS26" s="2" t="s">
        <v>141</v>
      </c>
      <c r="KT26" s="2" t="s">
        <v>141</v>
      </c>
      <c r="KU26" s="4"/>
      <c r="KV26" s="8"/>
      <c r="KW26" s="4"/>
      <c r="KX26" s="8"/>
      <c r="KY26" s="7"/>
      <c r="KZ26" s="7"/>
      <c r="LA26" s="2" t="s">
        <v>147</v>
      </c>
      <c r="LB26" s="2" t="s">
        <v>138</v>
      </c>
      <c r="LC26" s="2" t="s">
        <v>167</v>
      </c>
      <c r="LD26" s="2" t="s">
        <v>141</v>
      </c>
      <c r="LE26" s="2" t="s">
        <v>149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141</v>
      </c>
      <c r="ML26" s="2" t="s">
        <v>141</v>
      </c>
      <c r="MM26" s="2" t="s">
        <v>141</v>
      </c>
      <c r="MN26" s="2" t="s">
        <v>141</v>
      </c>
      <c r="MO26" s="2" t="s">
        <v>141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340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341</v>
      </c>
      <c r="G27" s="2" t="s">
        <v>341</v>
      </c>
      <c r="H27" s="2" t="s">
        <v>341</v>
      </c>
      <c r="I27" s="2" t="s">
        <v>286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288</v>
      </c>
      <c r="Q27" s="2" t="s">
        <v>140</v>
      </c>
      <c r="R27" s="2" t="s">
        <v>141</v>
      </c>
      <c r="S27" s="2" t="s">
        <v>141</v>
      </c>
      <c r="T27" s="2" t="s">
        <v>289</v>
      </c>
      <c r="U27" s="2" t="s">
        <v>142</v>
      </c>
      <c r="V27" s="2" t="s">
        <v>290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193</v>
      </c>
      <c r="BV27" s="2" t="s">
        <v>138</v>
      </c>
      <c r="BW27" s="2" t="s">
        <v>141</v>
      </c>
      <c r="BX27" s="2" t="s">
        <v>141</v>
      </c>
      <c r="BY27" s="2" t="s">
        <v>149</v>
      </c>
      <c r="BZ27" s="2" t="s">
        <v>141</v>
      </c>
      <c r="CA27" s="4"/>
      <c r="CB27" s="8"/>
      <c r="CC27" s="4"/>
      <c r="CD27" s="8"/>
      <c r="CE27" s="7"/>
      <c r="CF27" s="7"/>
      <c r="CG27" s="2" t="s">
        <v>193</v>
      </c>
      <c r="CH27" s="2" t="s">
        <v>138</v>
      </c>
      <c r="CI27" s="2" t="s">
        <v>141</v>
      </c>
      <c r="CJ27" s="2" t="s">
        <v>141</v>
      </c>
      <c r="CK27" s="2" t="s">
        <v>149</v>
      </c>
      <c r="CL27" s="2" t="s">
        <v>141</v>
      </c>
      <c r="CM27" s="4"/>
      <c r="CN27" s="8"/>
      <c r="CO27" s="4"/>
      <c r="CP27" s="8"/>
      <c r="CQ27" s="7"/>
      <c r="CR27" s="7"/>
      <c r="CS27" s="2" t="s">
        <v>193</v>
      </c>
      <c r="CT27" s="2" t="s">
        <v>138</v>
      </c>
      <c r="CU27" s="2" t="s">
        <v>141</v>
      </c>
      <c r="CV27" s="2" t="s">
        <v>141</v>
      </c>
      <c r="CW27" s="2" t="s">
        <v>149</v>
      </c>
      <c r="CX27" s="2" t="s">
        <v>141</v>
      </c>
      <c r="CY27" s="4"/>
      <c r="CZ27" s="8"/>
      <c r="DA27" s="4"/>
      <c r="DB27" s="8"/>
      <c r="DC27" s="7"/>
      <c r="DD27" s="7"/>
      <c r="DE27" s="2" t="s">
        <v>193</v>
      </c>
      <c r="DF27" s="2" t="s">
        <v>138</v>
      </c>
      <c r="DG27" s="2" t="s">
        <v>141</v>
      </c>
      <c r="DH27" s="2" t="s">
        <v>141</v>
      </c>
      <c r="DI27" s="2" t="s">
        <v>149</v>
      </c>
      <c r="DJ27" s="2" t="s">
        <v>141</v>
      </c>
      <c r="DK27" s="4"/>
      <c r="DL27" s="8"/>
      <c r="DM27" s="4"/>
      <c r="DN27" s="8"/>
      <c r="DO27" s="7"/>
      <c r="DP27" s="7"/>
      <c r="DQ27" s="2" t="s">
        <v>193</v>
      </c>
      <c r="DR27" s="2" t="s">
        <v>138</v>
      </c>
      <c r="DS27" s="2" t="s">
        <v>141</v>
      </c>
      <c r="DT27" s="2" t="s">
        <v>141</v>
      </c>
      <c r="DU27" s="2" t="s">
        <v>149</v>
      </c>
      <c r="DV27" s="2" t="s">
        <v>141</v>
      </c>
      <c r="DW27" s="4"/>
      <c r="DX27" s="8"/>
      <c r="DY27" s="4"/>
      <c r="DZ27" s="8"/>
      <c r="EA27" s="7"/>
      <c r="EB27" s="7"/>
      <c r="EC27" s="2" t="s">
        <v>147</v>
      </c>
      <c r="ED27" s="2" t="s">
        <v>138</v>
      </c>
      <c r="EE27" s="2" t="s">
        <v>141</v>
      </c>
      <c r="EF27" s="2" t="s">
        <v>141</v>
      </c>
      <c r="EG27" s="2" t="s">
        <v>149</v>
      </c>
      <c r="EH27" s="2" t="s">
        <v>141</v>
      </c>
      <c r="EI27" s="4"/>
      <c r="EJ27" s="8"/>
      <c r="EK27" s="4"/>
      <c r="EL27" s="8"/>
      <c r="EM27" s="7"/>
      <c r="EN27" s="7"/>
      <c r="EO27" s="2" t="s">
        <v>193</v>
      </c>
      <c r="EP27" s="2" t="s">
        <v>138</v>
      </c>
      <c r="EQ27" s="2" t="s">
        <v>141</v>
      </c>
      <c r="ER27" s="2" t="s">
        <v>141</v>
      </c>
      <c r="ES27" s="2" t="s">
        <v>149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149</v>
      </c>
      <c r="FF27" s="2" t="s">
        <v>141</v>
      </c>
      <c r="FG27" s="4"/>
      <c r="FH27" s="8"/>
      <c r="FI27" s="4"/>
      <c r="FJ27" s="8"/>
      <c r="FK27" s="7"/>
      <c r="FL27" s="7"/>
      <c r="FM27" s="2" t="s">
        <v>193</v>
      </c>
      <c r="FN27" s="2" t="s">
        <v>138</v>
      </c>
      <c r="FO27" s="2" t="s">
        <v>141</v>
      </c>
      <c r="FP27" s="2" t="s">
        <v>141</v>
      </c>
      <c r="FQ27" s="2" t="s">
        <v>149</v>
      </c>
      <c r="FR27" s="2" t="s">
        <v>141</v>
      </c>
      <c r="FS27" s="4"/>
      <c r="FT27" s="8"/>
      <c r="FU27" s="4"/>
      <c r="FV27" s="8"/>
      <c r="FW27" s="7"/>
      <c r="FX27" s="7"/>
      <c r="FY27" s="2" t="s">
        <v>141</v>
      </c>
      <c r="FZ27" s="2" t="s">
        <v>141</v>
      </c>
      <c r="GA27" s="2" t="s">
        <v>141</v>
      </c>
      <c r="GB27" s="2" t="s">
        <v>141</v>
      </c>
      <c r="GC27" s="2" t="s">
        <v>141</v>
      </c>
      <c r="GD27" s="2" t="s">
        <v>141</v>
      </c>
      <c r="GE27" s="4"/>
      <c r="GF27" s="8"/>
      <c r="GG27" s="4"/>
      <c r="GH27" s="8"/>
      <c r="GI27" s="7"/>
      <c r="GJ27" s="7"/>
      <c r="GK27" s="2" t="s">
        <v>193</v>
      </c>
      <c r="GL27" s="2" t="s">
        <v>138</v>
      </c>
      <c r="GM27" s="2" t="s">
        <v>141</v>
      </c>
      <c r="GN27" s="2" t="s">
        <v>141</v>
      </c>
      <c r="GO27" s="2" t="s">
        <v>149</v>
      </c>
      <c r="GP27" s="2" t="s">
        <v>141</v>
      </c>
      <c r="GQ27" s="4"/>
      <c r="GR27" s="8"/>
      <c r="GS27" s="4"/>
      <c r="GT27" s="8"/>
      <c r="GU27" s="7"/>
      <c r="GV27" s="7"/>
      <c r="GW27" s="2" t="s">
        <v>193</v>
      </c>
      <c r="GX27" s="2" t="s">
        <v>138</v>
      </c>
      <c r="GY27" s="2" t="s">
        <v>141</v>
      </c>
      <c r="GZ27" s="2" t="s">
        <v>141</v>
      </c>
      <c r="HA27" s="2" t="s">
        <v>149</v>
      </c>
      <c r="HB27" s="2" t="s">
        <v>141</v>
      </c>
      <c r="HC27" s="4"/>
      <c r="HD27" s="8"/>
      <c r="HE27" s="4"/>
      <c r="HF27" s="8"/>
      <c r="HG27" s="7"/>
      <c r="HH27" s="7"/>
      <c r="HI27" s="2" t="s">
        <v>193</v>
      </c>
      <c r="HJ27" s="2" t="s">
        <v>138</v>
      </c>
      <c r="HK27" s="2" t="s">
        <v>141</v>
      </c>
      <c r="HL27" s="2" t="s">
        <v>141</v>
      </c>
      <c r="HM27" s="2" t="s">
        <v>149</v>
      </c>
      <c r="HN27" s="2" t="s">
        <v>141</v>
      </c>
      <c r="HO27" s="4"/>
      <c r="HP27" s="8"/>
      <c r="HQ27" s="4"/>
      <c r="HR27" s="8"/>
      <c r="HS27" s="7"/>
      <c r="HT27" s="7"/>
      <c r="HU27" s="2" t="s">
        <v>193</v>
      </c>
      <c r="HV27" s="2" t="s">
        <v>138</v>
      </c>
      <c r="HW27" s="2" t="s">
        <v>141</v>
      </c>
      <c r="HX27" s="2" t="s">
        <v>141</v>
      </c>
      <c r="HY27" s="2" t="s">
        <v>149</v>
      </c>
      <c r="HZ27" s="2" t="s">
        <v>141</v>
      </c>
      <c r="IA27" s="4"/>
      <c r="IB27" s="8"/>
      <c r="IC27" s="4"/>
      <c r="ID27" s="8"/>
      <c r="IE27" s="7"/>
      <c r="IF27" s="7"/>
      <c r="IG27" s="2" t="s">
        <v>291</v>
      </c>
      <c r="IH27" s="2" t="s">
        <v>138</v>
      </c>
      <c r="II27" s="2" t="s">
        <v>141</v>
      </c>
      <c r="IJ27" s="2" t="s">
        <v>141</v>
      </c>
      <c r="IK27" s="2" t="s">
        <v>149</v>
      </c>
      <c r="IL27" s="2" t="s">
        <v>141</v>
      </c>
      <c r="IM27" s="4"/>
      <c r="IN27" s="8"/>
      <c r="IO27" s="4"/>
      <c r="IP27" s="8"/>
      <c r="IQ27" s="7"/>
      <c r="IR27" s="7"/>
      <c r="IS27" s="2" t="s">
        <v>193</v>
      </c>
      <c r="IT27" s="2" t="s">
        <v>138</v>
      </c>
      <c r="IU27" s="2" t="s">
        <v>141</v>
      </c>
      <c r="IV27" s="2" t="s">
        <v>141</v>
      </c>
      <c r="IW27" s="2" t="s">
        <v>149</v>
      </c>
      <c r="IX27" s="2" t="s">
        <v>141</v>
      </c>
      <c r="IY27" s="4"/>
      <c r="IZ27" s="8"/>
      <c r="JA27" s="4"/>
      <c r="JB27" s="8"/>
      <c r="JC27" s="7"/>
      <c r="JD27" s="7"/>
      <c r="JE27" s="2" t="s">
        <v>147</v>
      </c>
      <c r="JF27" s="2" t="s">
        <v>138</v>
      </c>
      <c r="JG27" s="2" t="s">
        <v>141</v>
      </c>
      <c r="JH27" s="2" t="s">
        <v>141</v>
      </c>
      <c r="JI27" s="2" t="s">
        <v>149</v>
      </c>
      <c r="JJ27" s="2" t="s">
        <v>141</v>
      </c>
      <c r="JK27" s="4"/>
      <c r="JL27" s="8"/>
      <c r="JM27" s="4"/>
      <c r="JN27" s="8"/>
      <c r="JO27" s="7"/>
      <c r="JP27" s="7"/>
      <c r="JQ27" s="2" t="s">
        <v>193</v>
      </c>
      <c r="JR27" s="2" t="s">
        <v>138</v>
      </c>
      <c r="JS27" s="2" t="s">
        <v>141</v>
      </c>
      <c r="JT27" s="2" t="s">
        <v>141</v>
      </c>
      <c r="JU27" s="2" t="s">
        <v>149</v>
      </c>
      <c r="JV27" s="2" t="s">
        <v>141</v>
      </c>
      <c r="JW27" s="4"/>
      <c r="JX27" s="8"/>
      <c r="JY27" s="4"/>
      <c r="JZ27" s="8"/>
      <c r="KA27" s="7"/>
      <c r="KB27" s="7"/>
      <c r="KC27" s="2" t="s">
        <v>193</v>
      </c>
      <c r="KD27" s="2" t="s">
        <v>138</v>
      </c>
      <c r="KE27" s="2" t="s">
        <v>141</v>
      </c>
      <c r="KF27" s="2" t="s">
        <v>141</v>
      </c>
      <c r="KG27" s="2" t="s">
        <v>149</v>
      </c>
      <c r="KH27" s="2" t="s">
        <v>141</v>
      </c>
      <c r="KI27" s="4"/>
      <c r="KJ27" s="8"/>
      <c r="KK27" s="4"/>
      <c r="KL27" s="8"/>
      <c r="KM27" s="7"/>
      <c r="KN27" s="7"/>
      <c r="KO27" s="2" t="s">
        <v>193</v>
      </c>
      <c r="KP27" s="2" t="s">
        <v>138</v>
      </c>
      <c r="KQ27" s="2" t="s">
        <v>141</v>
      </c>
      <c r="KR27" s="2" t="s">
        <v>141</v>
      </c>
      <c r="KS27" s="2" t="s">
        <v>149</v>
      </c>
      <c r="KT27" s="2" t="s">
        <v>141</v>
      </c>
      <c r="KU27" s="4"/>
      <c r="KV27" s="8"/>
      <c r="KW27" s="4"/>
      <c r="KX27" s="8"/>
      <c r="KY27" s="7"/>
      <c r="KZ27" s="7"/>
      <c r="LA27" s="2" t="s">
        <v>193</v>
      </c>
      <c r="LB27" s="2" t="s">
        <v>138</v>
      </c>
      <c r="LC27" s="2" t="s">
        <v>141</v>
      </c>
      <c r="LD27" s="2" t="s">
        <v>141</v>
      </c>
      <c r="LE27" s="2" t="s">
        <v>149</v>
      </c>
      <c r="LF27" s="2" t="s">
        <v>141</v>
      </c>
      <c r="LG27" s="4"/>
      <c r="LH27" s="8"/>
      <c r="LI27" s="4"/>
      <c r="LJ27" s="8"/>
      <c r="LK27" s="7"/>
      <c r="LL27" s="7"/>
      <c r="LM27" s="2" t="s">
        <v>193</v>
      </c>
      <c r="LN27" s="2" t="s">
        <v>138</v>
      </c>
      <c r="LO27" s="2" t="s">
        <v>141</v>
      </c>
      <c r="LP27" s="2" t="s">
        <v>141</v>
      </c>
      <c r="LQ27" s="2" t="s">
        <v>149</v>
      </c>
      <c r="LR27" s="2" t="s">
        <v>141</v>
      </c>
      <c r="LS27" s="4"/>
      <c r="LT27" s="8"/>
      <c r="LU27" s="4"/>
      <c r="LV27" s="8"/>
      <c r="LW27" s="7"/>
      <c r="LX27" s="7"/>
      <c r="LY27" s="2" t="s">
        <v>193</v>
      </c>
      <c r="LZ27" s="2" t="s">
        <v>138</v>
      </c>
      <c r="MA27" s="2" t="s">
        <v>141</v>
      </c>
      <c r="MB27" s="2" t="s">
        <v>141</v>
      </c>
      <c r="MC27" s="2" t="s">
        <v>149</v>
      </c>
      <c r="MD27" s="2" t="s">
        <v>141</v>
      </c>
      <c r="ME27" s="4"/>
      <c r="MF27" s="8"/>
      <c r="MG27" s="4"/>
      <c r="MH27" s="8"/>
      <c r="MI27" s="7"/>
      <c r="MJ27" s="7"/>
      <c r="MK27" s="2" t="s">
        <v>193</v>
      </c>
      <c r="ML27" s="2" t="s">
        <v>138</v>
      </c>
      <c r="MM27" s="2" t="s">
        <v>141</v>
      </c>
      <c r="MN27" s="2" t="s">
        <v>141</v>
      </c>
      <c r="MO27" s="2" t="s">
        <v>149</v>
      </c>
      <c r="MP27" s="2" t="s">
        <v>141</v>
      </c>
      <c r="MQ27" s="4"/>
      <c r="MR27" s="8"/>
      <c r="MS27" s="4"/>
      <c r="MT27" s="8"/>
      <c r="MU27" s="7"/>
      <c r="MV27" s="7"/>
      <c r="MW27" s="2" t="s">
        <v>193</v>
      </c>
      <c r="MX27" s="2" t="s">
        <v>138</v>
      </c>
      <c r="MY27" s="2" t="s">
        <v>141</v>
      </c>
      <c r="MZ27" s="2" t="s">
        <v>141</v>
      </c>
      <c r="NA27" s="2" t="s">
        <v>149</v>
      </c>
      <c r="NB27" s="2" t="s">
        <v>141</v>
      </c>
      <c r="NC27" s="4"/>
      <c r="ND27" s="8"/>
      <c r="NE27" s="4"/>
      <c r="NF27" s="8"/>
      <c r="NG27" s="7"/>
      <c r="NH27" s="7"/>
      <c r="NI27" s="2" t="s">
        <v>193</v>
      </c>
      <c r="NJ27" s="2" t="s">
        <v>138</v>
      </c>
      <c r="NK27" s="2" t="s">
        <v>141</v>
      </c>
      <c r="NL27" s="2" t="s">
        <v>141</v>
      </c>
      <c r="NM27" s="2" t="s">
        <v>149</v>
      </c>
      <c r="NN27" s="2" t="s">
        <v>141</v>
      </c>
      <c r="NO27" s="4"/>
      <c r="NP27" s="8"/>
      <c r="NQ27" s="4"/>
      <c r="NR27" s="8"/>
      <c r="NS27" s="7"/>
      <c r="NT27" s="7"/>
      <c r="NU27" s="2" t="s">
        <v>193</v>
      </c>
      <c r="NV27" s="2" t="s">
        <v>138</v>
      </c>
      <c r="NW27" s="2" t="s">
        <v>141</v>
      </c>
      <c r="NX27" s="2" t="s">
        <v>141</v>
      </c>
      <c r="NY27" s="2" t="s">
        <v>149</v>
      </c>
      <c r="NZ27" s="2" t="s">
        <v>141</v>
      </c>
      <c r="OA27" s="4"/>
      <c r="OB27" s="8"/>
      <c r="OC27" s="4"/>
      <c r="OD27" s="8"/>
      <c r="OE27" s="7"/>
      <c r="OF27" s="7"/>
      <c r="OG27" s="2" t="s">
        <v>193</v>
      </c>
      <c r="OH27" s="2" t="s">
        <v>138</v>
      </c>
      <c r="OI27" s="2" t="s">
        <v>141</v>
      </c>
      <c r="OJ27" s="2" t="s">
        <v>141</v>
      </c>
      <c r="OK27" s="2" t="s">
        <v>149</v>
      </c>
      <c r="OL27" s="2" t="s">
        <v>141</v>
      </c>
      <c r="OM27" s="4"/>
      <c r="ON27" s="8"/>
      <c r="OO27" s="4"/>
      <c r="OP27" s="8"/>
      <c r="OQ27" s="7"/>
      <c r="OR27" s="7"/>
      <c r="OS27" s="2" t="s">
        <v>193</v>
      </c>
      <c r="OT27" s="2" t="s">
        <v>138</v>
      </c>
      <c r="OU27" s="2" t="s">
        <v>141</v>
      </c>
      <c r="OV27" s="2" t="s">
        <v>141</v>
      </c>
      <c r="OW27" s="2" t="s">
        <v>149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342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341</v>
      </c>
      <c r="G28" s="2" t="s">
        <v>341</v>
      </c>
      <c r="H28" s="2" t="s">
        <v>341</v>
      </c>
      <c r="I28" s="2" t="s">
        <v>286</v>
      </c>
      <c r="J28" s="2" t="s">
        <v>170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288</v>
      </c>
      <c r="Q28" s="2" t="s">
        <v>140</v>
      </c>
      <c r="R28" s="2" t="s">
        <v>141</v>
      </c>
      <c r="S28" s="2" t="s">
        <v>141</v>
      </c>
      <c r="T28" s="2" t="s">
        <v>289</v>
      </c>
      <c r="U28" s="2" t="s">
        <v>142</v>
      </c>
      <c r="V28" s="2" t="s">
        <v>290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193</v>
      </c>
      <c r="BV28" s="2" t="s">
        <v>138</v>
      </c>
      <c r="BW28" s="2" t="s">
        <v>141</v>
      </c>
      <c r="BX28" s="2" t="s">
        <v>141</v>
      </c>
      <c r="BY28" s="2" t="s">
        <v>149</v>
      </c>
      <c r="BZ28" s="2" t="s">
        <v>141</v>
      </c>
      <c r="CA28" s="4"/>
      <c r="CB28" s="8"/>
      <c r="CC28" s="4"/>
      <c r="CD28" s="8"/>
      <c r="CE28" s="7"/>
      <c r="CF28" s="7"/>
      <c r="CG28" s="2" t="s">
        <v>193</v>
      </c>
      <c r="CH28" s="2" t="s">
        <v>138</v>
      </c>
      <c r="CI28" s="2" t="s">
        <v>141</v>
      </c>
      <c r="CJ28" s="2" t="s">
        <v>141</v>
      </c>
      <c r="CK28" s="2" t="s">
        <v>149</v>
      </c>
      <c r="CL28" s="2" t="s">
        <v>141</v>
      </c>
      <c r="CM28" s="4"/>
      <c r="CN28" s="8"/>
      <c r="CO28" s="4"/>
      <c r="CP28" s="8"/>
      <c r="CQ28" s="7"/>
      <c r="CR28" s="7"/>
      <c r="CS28" s="2" t="s">
        <v>193</v>
      </c>
      <c r="CT28" s="2" t="s">
        <v>138</v>
      </c>
      <c r="CU28" s="2" t="s">
        <v>141</v>
      </c>
      <c r="CV28" s="2" t="s">
        <v>141</v>
      </c>
      <c r="CW28" s="2" t="s">
        <v>149</v>
      </c>
      <c r="CX28" s="2" t="s">
        <v>141</v>
      </c>
      <c r="CY28" s="4"/>
      <c r="CZ28" s="8"/>
      <c r="DA28" s="4"/>
      <c r="DB28" s="8"/>
      <c r="DC28" s="7"/>
      <c r="DD28" s="7"/>
      <c r="DE28" s="2" t="s">
        <v>193</v>
      </c>
      <c r="DF28" s="2" t="s">
        <v>138</v>
      </c>
      <c r="DG28" s="2" t="s">
        <v>141</v>
      </c>
      <c r="DH28" s="2" t="s">
        <v>141</v>
      </c>
      <c r="DI28" s="2" t="s">
        <v>149</v>
      </c>
      <c r="DJ28" s="2" t="s">
        <v>141</v>
      </c>
      <c r="DK28" s="4"/>
      <c r="DL28" s="8"/>
      <c r="DM28" s="4"/>
      <c r="DN28" s="8"/>
      <c r="DO28" s="7"/>
      <c r="DP28" s="7"/>
      <c r="DQ28" s="2" t="s">
        <v>193</v>
      </c>
      <c r="DR28" s="2" t="s">
        <v>138</v>
      </c>
      <c r="DS28" s="2" t="s">
        <v>141</v>
      </c>
      <c r="DT28" s="2" t="s">
        <v>141</v>
      </c>
      <c r="DU28" s="2" t="s">
        <v>149</v>
      </c>
      <c r="DV28" s="2" t="s">
        <v>141</v>
      </c>
      <c r="DW28" s="4"/>
      <c r="DX28" s="8"/>
      <c r="DY28" s="4"/>
      <c r="DZ28" s="8"/>
      <c r="EA28" s="7"/>
      <c r="EB28" s="7"/>
      <c r="EC28" s="2" t="s">
        <v>147</v>
      </c>
      <c r="ED28" s="2" t="s">
        <v>138</v>
      </c>
      <c r="EE28" s="2" t="s">
        <v>141</v>
      </c>
      <c r="EF28" s="2" t="s">
        <v>141</v>
      </c>
      <c r="EG28" s="2" t="s">
        <v>149</v>
      </c>
      <c r="EH28" s="2" t="s">
        <v>141</v>
      </c>
      <c r="EI28" s="4"/>
      <c r="EJ28" s="8"/>
      <c r="EK28" s="4"/>
      <c r="EL28" s="8"/>
      <c r="EM28" s="7"/>
      <c r="EN28" s="7"/>
      <c r="EO28" s="2" t="s">
        <v>193</v>
      </c>
      <c r="EP28" s="2" t="s">
        <v>138</v>
      </c>
      <c r="EQ28" s="2" t="s">
        <v>141</v>
      </c>
      <c r="ER28" s="2" t="s">
        <v>141</v>
      </c>
      <c r="ES28" s="2" t="s">
        <v>149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149</v>
      </c>
      <c r="FF28" s="2" t="s">
        <v>141</v>
      </c>
      <c r="FG28" s="4"/>
      <c r="FH28" s="8"/>
      <c r="FI28" s="4"/>
      <c r="FJ28" s="8"/>
      <c r="FK28" s="7"/>
      <c r="FL28" s="7"/>
      <c r="FM28" s="2" t="s">
        <v>193</v>
      </c>
      <c r="FN28" s="2" t="s">
        <v>138</v>
      </c>
      <c r="FO28" s="2" t="s">
        <v>141</v>
      </c>
      <c r="FP28" s="2" t="s">
        <v>141</v>
      </c>
      <c r="FQ28" s="2" t="s">
        <v>149</v>
      </c>
      <c r="FR28" s="2" t="s">
        <v>141</v>
      </c>
      <c r="FS28" s="4"/>
      <c r="FT28" s="8"/>
      <c r="FU28" s="4"/>
      <c r="FV28" s="8"/>
      <c r="FW28" s="7"/>
      <c r="FX28" s="7"/>
      <c r="FY28" s="2" t="s">
        <v>141</v>
      </c>
      <c r="FZ28" s="2" t="s">
        <v>141</v>
      </c>
      <c r="GA28" s="2" t="s">
        <v>141</v>
      </c>
      <c r="GB28" s="2" t="s">
        <v>141</v>
      </c>
      <c r="GC28" s="2" t="s">
        <v>141</v>
      </c>
      <c r="GD28" s="2" t="s">
        <v>141</v>
      </c>
      <c r="GE28" s="4"/>
      <c r="GF28" s="8"/>
      <c r="GG28" s="4"/>
      <c r="GH28" s="8"/>
      <c r="GI28" s="7"/>
      <c r="GJ28" s="7"/>
      <c r="GK28" s="2" t="s">
        <v>193</v>
      </c>
      <c r="GL28" s="2" t="s">
        <v>138</v>
      </c>
      <c r="GM28" s="2" t="s">
        <v>141</v>
      </c>
      <c r="GN28" s="2" t="s">
        <v>141</v>
      </c>
      <c r="GO28" s="2" t="s">
        <v>149</v>
      </c>
      <c r="GP28" s="2" t="s">
        <v>141</v>
      </c>
      <c r="GQ28" s="4"/>
      <c r="GR28" s="8"/>
      <c r="GS28" s="4"/>
      <c r="GT28" s="8"/>
      <c r="GU28" s="7"/>
      <c r="GV28" s="7"/>
      <c r="GW28" s="2" t="s">
        <v>193</v>
      </c>
      <c r="GX28" s="2" t="s">
        <v>138</v>
      </c>
      <c r="GY28" s="2" t="s">
        <v>141</v>
      </c>
      <c r="GZ28" s="2" t="s">
        <v>141</v>
      </c>
      <c r="HA28" s="2" t="s">
        <v>149</v>
      </c>
      <c r="HB28" s="2" t="s">
        <v>141</v>
      </c>
      <c r="HC28" s="4"/>
      <c r="HD28" s="8"/>
      <c r="HE28" s="4"/>
      <c r="HF28" s="8"/>
      <c r="HG28" s="7"/>
      <c r="HH28" s="7"/>
      <c r="HI28" s="2" t="s">
        <v>193</v>
      </c>
      <c r="HJ28" s="2" t="s">
        <v>138</v>
      </c>
      <c r="HK28" s="2" t="s">
        <v>141</v>
      </c>
      <c r="HL28" s="2" t="s">
        <v>141</v>
      </c>
      <c r="HM28" s="2" t="s">
        <v>149</v>
      </c>
      <c r="HN28" s="2" t="s">
        <v>141</v>
      </c>
      <c r="HO28" s="4"/>
      <c r="HP28" s="8"/>
      <c r="HQ28" s="4"/>
      <c r="HR28" s="8"/>
      <c r="HS28" s="7"/>
      <c r="HT28" s="7"/>
      <c r="HU28" s="2" t="s">
        <v>193</v>
      </c>
      <c r="HV28" s="2" t="s">
        <v>138</v>
      </c>
      <c r="HW28" s="2" t="s">
        <v>141</v>
      </c>
      <c r="HX28" s="2" t="s">
        <v>141</v>
      </c>
      <c r="HY28" s="2" t="s">
        <v>149</v>
      </c>
      <c r="HZ28" s="2" t="s">
        <v>141</v>
      </c>
      <c r="IA28" s="4"/>
      <c r="IB28" s="8"/>
      <c r="IC28" s="4"/>
      <c r="ID28" s="8"/>
      <c r="IE28" s="7"/>
      <c r="IF28" s="7"/>
      <c r="IG28" s="2" t="s">
        <v>291</v>
      </c>
      <c r="IH28" s="2" t="s">
        <v>138</v>
      </c>
      <c r="II28" s="2" t="s">
        <v>141</v>
      </c>
      <c r="IJ28" s="2" t="s">
        <v>141</v>
      </c>
      <c r="IK28" s="2" t="s">
        <v>149</v>
      </c>
      <c r="IL28" s="2" t="s">
        <v>141</v>
      </c>
      <c r="IM28" s="4"/>
      <c r="IN28" s="8"/>
      <c r="IO28" s="4"/>
      <c r="IP28" s="8"/>
      <c r="IQ28" s="7"/>
      <c r="IR28" s="7"/>
      <c r="IS28" s="2" t="s">
        <v>193</v>
      </c>
      <c r="IT28" s="2" t="s">
        <v>138</v>
      </c>
      <c r="IU28" s="2" t="s">
        <v>141</v>
      </c>
      <c r="IV28" s="2" t="s">
        <v>141</v>
      </c>
      <c r="IW28" s="2" t="s">
        <v>149</v>
      </c>
      <c r="IX28" s="2" t="s">
        <v>141</v>
      </c>
      <c r="IY28" s="4"/>
      <c r="IZ28" s="8"/>
      <c r="JA28" s="4"/>
      <c r="JB28" s="8"/>
      <c r="JC28" s="7"/>
      <c r="JD28" s="7"/>
      <c r="JE28" s="2" t="s">
        <v>147</v>
      </c>
      <c r="JF28" s="2" t="s">
        <v>138</v>
      </c>
      <c r="JG28" s="2" t="s">
        <v>141</v>
      </c>
      <c r="JH28" s="2" t="s">
        <v>141</v>
      </c>
      <c r="JI28" s="2" t="s">
        <v>149</v>
      </c>
      <c r="JJ28" s="2" t="s">
        <v>141</v>
      </c>
      <c r="JK28" s="4"/>
      <c r="JL28" s="8"/>
      <c r="JM28" s="4"/>
      <c r="JN28" s="8"/>
      <c r="JO28" s="7"/>
      <c r="JP28" s="7"/>
      <c r="JQ28" s="2" t="s">
        <v>193</v>
      </c>
      <c r="JR28" s="2" t="s">
        <v>138</v>
      </c>
      <c r="JS28" s="2" t="s">
        <v>141</v>
      </c>
      <c r="JT28" s="2" t="s">
        <v>141</v>
      </c>
      <c r="JU28" s="2" t="s">
        <v>149</v>
      </c>
      <c r="JV28" s="2" t="s">
        <v>141</v>
      </c>
      <c r="JW28" s="4"/>
      <c r="JX28" s="8"/>
      <c r="JY28" s="4"/>
      <c r="JZ28" s="8"/>
      <c r="KA28" s="7"/>
      <c r="KB28" s="7"/>
      <c r="KC28" s="2" t="s">
        <v>193</v>
      </c>
      <c r="KD28" s="2" t="s">
        <v>138</v>
      </c>
      <c r="KE28" s="2" t="s">
        <v>141</v>
      </c>
      <c r="KF28" s="2" t="s">
        <v>141</v>
      </c>
      <c r="KG28" s="2" t="s">
        <v>149</v>
      </c>
      <c r="KH28" s="2" t="s">
        <v>141</v>
      </c>
      <c r="KI28" s="4"/>
      <c r="KJ28" s="8"/>
      <c r="KK28" s="4"/>
      <c r="KL28" s="8"/>
      <c r="KM28" s="7"/>
      <c r="KN28" s="7"/>
      <c r="KO28" s="2" t="s">
        <v>193</v>
      </c>
      <c r="KP28" s="2" t="s">
        <v>138</v>
      </c>
      <c r="KQ28" s="2" t="s">
        <v>141</v>
      </c>
      <c r="KR28" s="2" t="s">
        <v>141</v>
      </c>
      <c r="KS28" s="2" t="s">
        <v>149</v>
      </c>
      <c r="KT28" s="2" t="s">
        <v>141</v>
      </c>
      <c r="KU28" s="4"/>
      <c r="KV28" s="8"/>
      <c r="KW28" s="4"/>
      <c r="KX28" s="8"/>
      <c r="KY28" s="7"/>
      <c r="KZ28" s="7"/>
      <c r="LA28" s="2" t="s">
        <v>193</v>
      </c>
      <c r="LB28" s="2" t="s">
        <v>138</v>
      </c>
      <c r="LC28" s="2" t="s">
        <v>141</v>
      </c>
      <c r="LD28" s="2" t="s">
        <v>141</v>
      </c>
      <c r="LE28" s="2" t="s">
        <v>149</v>
      </c>
      <c r="LF28" s="2" t="s">
        <v>141</v>
      </c>
      <c r="LG28" s="4"/>
      <c r="LH28" s="8"/>
      <c r="LI28" s="4"/>
      <c r="LJ28" s="8"/>
      <c r="LK28" s="7"/>
      <c r="LL28" s="7"/>
      <c r="LM28" s="2" t="s">
        <v>193</v>
      </c>
      <c r="LN28" s="2" t="s">
        <v>138</v>
      </c>
      <c r="LO28" s="2" t="s">
        <v>141</v>
      </c>
      <c r="LP28" s="2" t="s">
        <v>141</v>
      </c>
      <c r="LQ28" s="2" t="s">
        <v>149</v>
      </c>
      <c r="LR28" s="2" t="s">
        <v>141</v>
      </c>
      <c r="LS28" s="4"/>
      <c r="LT28" s="8"/>
      <c r="LU28" s="4"/>
      <c r="LV28" s="8"/>
      <c r="LW28" s="7"/>
      <c r="LX28" s="7"/>
      <c r="LY28" s="2" t="s">
        <v>193</v>
      </c>
      <c r="LZ28" s="2" t="s">
        <v>138</v>
      </c>
      <c r="MA28" s="2" t="s">
        <v>141</v>
      </c>
      <c r="MB28" s="2" t="s">
        <v>141</v>
      </c>
      <c r="MC28" s="2" t="s">
        <v>149</v>
      </c>
      <c r="MD28" s="2" t="s">
        <v>141</v>
      </c>
      <c r="ME28" s="4"/>
      <c r="MF28" s="8"/>
      <c r="MG28" s="4"/>
      <c r="MH28" s="8"/>
      <c r="MI28" s="7"/>
      <c r="MJ28" s="7"/>
      <c r="MK28" s="2" t="s">
        <v>193</v>
      </c>
      <c r="ML28" s="2" t="s">
        <v>138</v>
      </c>
      <c r="MM28" s="2" t="s">
        <v>141</v>
      </c>
      <c r="MN28" s="2" t="s">
        <v>141</v>
      </c>
      <c r="MO28" s="2" t="s">
        <v>149</v>
      </c>
      <c r="MP28" s="2" t="s">
        <v>141</v>
      </c>
      <c r="MQ28" s="4"/>
      <c r="MR28" s="8"/>
      <c r="MS28" s="4"/>
      <c r="MT28" s="8"/>
      <c r="MU28" s="7"/>
      <c r="MV28" s="7"/>
      <c r="MW28" s="2" t="s">
        <v>193</v>
      </c>
      <c r="MX28" s="2" t="s">
        <v>138</v>
      </c>
      <c r="MY28" s="2" t="s">
        <v>141</v>
      </c>
      <c r="MZ28" s="2" t="s">
        <v>141</v>
      </c>
      <c r="NA28" s="2" t="s">
        <v>149</v>
      </c>
      <c r="NB28" s="2" t="s">
        <v>141</v>
      </c>
      <c r="NC28" s="4"/>
      <c r="ND28" s="8"/>
      <c r="NE28" s="4"/>
      <c r="NF28" s="8"/>
      <c r="NG28" s="7"/>
      <c r="NH28" s="7"/>
      <c r="NI28" s="2" t="s">
        <v>193</v>
      </c>
      <c r="NJ28" s="2" t="s">
        <v>138</v>
      </c>
      <c r="NK28" s="2" t="s">
        <v>141</v>
      </c>
      <c r="NL28" s="2" t="s">
        <v>141</v>
      </c>
      <c r="NM28" s="2" t="s">
        <v>149</v>
      </c>
      <c r="NN28" s="2" t="s">
        <v>141</v>
      </c>
      <c r="NO28" s="4"/>
      <c r="NP28" s="8"/>
      <c r="NQ28" s="4"/>
      <c r="NR28" s="8"/>
      <c r="NS28" s="7"/>
      <c r="NT28" s="7"/>
      <c r="NU28" s="2" t="s">
        <v>193</v>
      </c>
      <c r="NV28" s="2" t="s">
        <v>138</v>
      </c>
      <c r="NW28" s="2" t="s">
        <v>141</v>
      </c>
      <c r="NX28" s="2" t="s">
        <v>141</v>
      </c>
      <c r="NY28" s="2" t="s">
        <v>149</v>
      </c>
      <c r="NZ28" s="2" t="s">
        <v>141</v>
      </c>
      <c r="OA28" s="4"/>
      <c r="OB28" s="8"/>
      <c r="OC28" s="4"/>
      <c r="OD28" s="8"/>
      <c r="OE28" s="7"/>
      <c r="OF28" s="7"/>
      <c r="OG28" s="2" t="s">
        <v>193</v>
      </c>
      <c r="OH28" s="2" t="s">
        <v>138</v>
      </c>
      <c r="OI28" s="2" t="s">
        <v>141</v>
      </c>
      <c r="OJ28" s="2" t="s">
        <v>141</v>
      </c>
      <c r="OK28" s="2" t="s">
        <v>149</v>
      </c>
      <c r="OL28" s="2" t="s">
        <v>141</v>
      </c>
      <c r="OM28" s="4"/>
      <c r="ON28" s="8"/>
      <c r="OO28" s="4"/>
      <c r="OP28" s="8"/>
      <c r="OQ28" s="7"/>
      <c r="OR28" s="7"/>
      <c r="OS28" s="2" t="s">
        <v>193</v>
      </c>
      <c r="OT28" s="2" t="s">
        <v>138</v>
      </c>
      <c r="OU28" s="2" t="s">
        <v>141</v>
      </c>
      <c r="OV28" s="2" t="s">
        <v>141</v>
      </c>
      <c r="OW28" s="2" t="s">
        <v>149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343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341</v>
      </c>
      <c r="G29" s="2" t="s">
        <v>341</v>
      </c>
      <c r="H29" s="2" t="s">
        <v>341</v>
      </c>
      <c r="I29" s="2" t="s">
        <v>286</v>
      </c>
      <c r="J29" s="2" t="s">
        <v>181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288</v>
      </c>
      <c r="Q29" s="2" t="s">
        <v>140</v>
      </c>
      <c r="R29" s="2" t="s">
        <v>141</v>
      </c>
      <c r="S29" s="2" t="s">
        <v>141</v>
      </c>
      <c r="T29" s="2" t="s">
        <v>289</v>
      </c>
      <c r="U29" s="2" t="s">
        <v>142</v>
      </c>
      <c r="V29" s="2" t="s">
        <v>290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193</v>
      </c>
      <c r="BV29" s="2" t="s">
        <v>138</v>
      </c>
      <c r="BW29" s="2" t="s">
        <v>141</v>
      </c>
      <c r="BX29" s="2" t="s">
        <v>141</v>
      </c>
      <c r="BY29" s="2" t="s">
        <v>149</v>
      </c>
      <c r="BZ29" s="2" t="s">
        <v>141</v>
      </c>
      <c r="CA29" s="4"/>
      <c r="CB29" s="8"/>
      <c r="CC29" s="4"/>
      <c r="CD29" s="8"/>
      <c r="CE29" s="7"/>
      <c r="CF29" s="7"/>
      <c r="CG29" s="2" t="s">
        <v>193</v>
      </c>
      <c r="CH29" s="2" t="s">
        <v>138</v>
      </c>
      <c r="CI29" s="2" t="s">
        <v>141</v>
      </c>
      <c r="CJ29" s="2" t="s">
        <v>141</v>
      </c>
      <c r="CK29" s="2" t="s">
        <v>149</v>
      </c>
      <c r="CL29" s="2" t="s">
        <v>141</v>
      </c>
      <c r="CM29" s="4"/>
      <c r="CN29" s="8"/>
      <c r="CO29" s="4"/>
      <c r="CP29" s="8"/>
      <c r="CQ29" s="7"/>
      <c r="CR29" s="7"/>
      <c r="CS29" s="2" t="s">
        <v>193</v>
      </c>
      <c r="CT29" s="2" t="s">
        <v>138</v>
      </c>
      <c r="CU29" s="2" t="s">
        <v>141</v>
      </c>
      <c r="CV29" s="2" t="s">
        <v>141</v>
      </c>
      <c r="CW29" s="2" t="s">
        <v>149</v>
      </c>
      <c r="CX29" s="2" t="s">
        <v>141</v>
      </c>
      <c r="CY29" s="4"/>
      <c r="CZ29" s="8"/>
      <c r="DA29" s="4"/>
      <c r="DB29" s="8"/>
      <c r="DC29" s="7"/>
      <c r="DD29" s="7"/>
      <c r="DE29" s="2" t="s">
        <v>193</v>
      </c>
      <c r="DF29" s="2" t="s">
        <v>138</v>
      </c>
      <c r="DG29" s="2" t="s">
        <v>141</v>
      </c>
      <c r="DH29" s="2" t="s">
        <v>141</v>
      </c>
      <c r="DI29" s="2" t="s">
        <v>149</v>
      </c>
      <c r="DJ29" s="2" t="s">
        <v>141</v>
      </c>
      <c r="DK29" s="4"/>
      <c r="DL29" s="8"/>
      <c r="DM29" s="4"/>
      <c r="DN29" s="8"/>
      <c r="DO29" s="7"/>
      <c r="DP29" s="7"/>
      <c r="DQ29" s="2" t="s">
        <v>193</v>
      </c>
      <c r="DR29" s="2" t="s">
        <v>138</v>
      </c>
      <c r="DS29" s="2" t="s">
        <v>141</v>
      </c>
      <c r="DT29" s="2" t="s">
        <v>141</v>
      </c>
      <c r="DU29" s="2" t="s">
        <v>149</v>
      </c>
      <c r="DV29" s="2" t="s">
        <v>141</v>
      </c>
      <c r="DW29" s="4"/>
      <c r="DX29" s="8"/>
      <c r="DY29" s="4"/>
      <c r="DZ29" s="8"/>
      <c r="EA29" s="7"/>
      <c r="EB29" s="7"/>
      <c r="EC29" s="2" t="s">
        <v>147</v>
      </c>
      <c r="ED29" s="2" t="s">
        <v>138</v>
      </c>
      <c r="EE29" s="2" t="s">
        <v>141</v>
      </c>
      <c r="EF29" s="2" t="s">
        <v>141</v>
      </c>
      <c r="EG29" s="2" t="s">
        <v>149</v>
      </c>
      <c r="EH29" s="2" t="s">
        <v>141</v>
      </c>
      <c r="EI29" s="4"/>
      <c r="EJ29" s="8"/>
      <c r="EK29" s="4"/>
      <c r="EL29" s="8"/>
      <c r="EM29" s="7"/>
      <c r="EN29" s="7"/>
      <c r="EO29" s="2" t="s">
        <v>193</v>
      </c>
      <c r="EP29" s="2" t="s">
        <v>138</v>
      </c>
      <c r="EQ29" s="2" t="s">
        <v>141</v>
      </c>
      <c r="ER29" s="2" t="s">
        <v>141</v>
      </c>
      <c r="ES29" s="2" t="s">
        <v>149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149</v>
      </c>
      <c r="FF29" s="2" t="s">
        <v>141</v>
      </c>
      <c r="FG29" s="4"/>
      <c r="FH29" s="8"/>
      <c r="FI29" s="4"/>
      <c r="FJ29" s="8"/>
      <c r="FK29" s="7"/>
      <c r="FL29" s="7"/>
      <c r="FM29" s="2" t="s">
        <v>193</v>
      </c>
      <c r="FN29" s="2" t="s">
        <v>138</v>
      </c>
      <c r="FO29" s="2" t="s">
        <v>141</v>
      </c>
      <c r="FP29" s="2" t="s">
        <v>141</v>
      </c>
      <c r="FQ29" s="2" t="s">
        <v>149</v>
      </c>
      <c r="FR29" s="2" t="s">
        <v>141</v>
      </c>
      <c r="FS29" s="4"/>
      <c r="FT29" s="8"/>
      <c r="FU29" s="4"/>
      <c r="FV29" s="8"/>
      <c r="FW29" s="7"/>
      <c r="FX29" s="7"/>
      <c r="FY29" s="2" t="s">
        <v>141</v>
      </c>
      <c r="FZ29" s="2" t="s">
        <v>141</v>
      </c>
      <c r="GA29" s="2" t="s">
        <v>141</v>
      </c>
      <c r="GB29" s="2" t="s">
        <v>141</v>
      </c>
      <c r="GC29" s="2" t="s">
        <v>141</v>
      </c>
      <c r="GD29" s="2" t="s">
        <v>141</v>
      </c>
      <c r="GE29" s="4"/>
      <c r="GF29" s="8"/>
      <c r="GG29" s="4"/>
      <c r="GH29" s="8"/>
      <c r="GI29" s="7"/>
      <c r="GJ29" s="7"/>
      <c r="GK29" s="2" t="s">
        <v>193</v>
      </c>
      <c r="GL29" s="2" t="s">
        <v>138</v>
      </c>
      <c r="GM29" s="2" t="s">
        <v>141</v>
      </c>
      <c r="GN29" s="2" t="s">
        <v>141</v>
      </c>
      <c r="GO29" s="2" t="s">
        <v>149</v>
      </c>
      <c r="GP29" s="2" t="s">
        <v>141</v>
      </c>
      <c r="GQ29" s="4"/>
      <c r="GR29" s="8"/>
      <c r="GS29" s="4"/>
      <c r="GT29" s="8"/>
      <c r="GU29" s="7"/>
      <c r="GV29" s="7"/>
      <c r="GW29" s="2" t="s">
        <v>193</v>
      </c>
      <c r="GX29" s="2" t="s">
        <v>138</v>
      </c>
      <c r="GY29" s="2" t="s">
        <v>141</v>
      </c>
      <c r="GZ29" s="2" t="s">
        <v>141</v>
      </c>
      <c r="HA29" s="2" t="s">
        <v>149</v>
      </c>
      <c r="HB29" s="2" t="s">
        <v>141</v>
      </c>
      <c r="HC29" s="4"/>
      <c r="HD29" s="8"/>
      <c r="HE29" s="4"/>
      <c r="HF29" s="8"/>
      <c r="HG29" s="7"/>
      <c r="HH29" s="7"/>
      <c r="HI29" s="2" t="s">
        <v>193</v>
      </c>
      <c r="HJ29" s="2" t="s">
        <v>138</v>
      </c>
      <c r="HK29" s="2" t="s">
        <v>141</v>
      </c>
      <c r="HL29" s="2" t="s">
        <v>141</v>
      </c>
      <c r="HM29" s="2" t="s">
        <v>149</v>
      </c>
      <c r="HN29" s="2" t="s">
        <v>141</v>
      </c>
      <c r="HO29" s="4"/>
      <c r="HP29" s="8"/>
      <c r="HQ29" s="4"/>
      <c r="HR29" s="8"/>
      <c r="HS29" s="7"/>
      <c r="HT29" s="7"/>
      <c r="HU29" s="2" t="s">
        <v>193</v>
      </c>
      <c r="HV29" s="2" t="s">
        <v>138</v>
      </c>
      <c r="HW29" s="2" t="s">
        <v>141</v>
      </c>
      <c r="HX29" s="2" t="s">
        <v>141</v>
      </c>
      <c r="HY29" s="2" t="s">
        <v>149</v>
      </c>
      <c r="HZ29" s="2" t="s">
        <v>141</v>
      </c>
      <c r="IA29" s="4"/>
      <c r="IB29" s="8"/>
      <c r="IC29" s="4"/>
      <c r="ID29" s="8"/>
      <c r="IE29" s="7"/>
      <c r="IF29" s="7"/>
      <c r="IG29" s="2" t="s">
        <v>291</v>
      </c>
      <c r="IH29" s="2" t="s">
        <v>138</v>
      </c>
      <c r="II29" s="2" t="s">
        <v>141</v>
      </c>
      <c r="IJ29" s="2" t="s">
        <v>141</v>
      </c>
      <c r="IK29" s="2" t="s">
        <v>149</v>
      </c>
      <c r="IL29" s="2" t="s">
        <v>141</v>
      </c>
      <c r="IM29" s="4"/>
      <c r="IN29" s="8"/>
      <c r="IO29" s="4"/>
      <c r="IP29" s="8"/>
      <c r="IQ29" s="7"/>
      <c r="IR29" s="7"/>
      <c r="IS29" s="2" t="s">
        <v>193</v>
      </c>
      <c r="IT29" s="2" t="s">
        <v>138</v>
      </c>
      <c r="IU29" s="2" t="s">
        <v>141</v>
      </c>
      <c r="IV29" s="2" t="s">
        <v>141</v>
      </c>
      <c r="IW29" s="2" t="s">
        <v>149</v>
      </c>
      <c r="IX29" s="2" t="s">
        <v>141</v>
      </c>
      <c r="IY29" s="4"/>
      <c r="IZ29" s="8"/>
      <c r="JA29" s="4"/>
      <c r="JB29" s="8"/>
      <c r="JC29" s="7"/>
      <c r="JD29" s="7"/>
      <c r="JE29" s="2" t="s">
        <v>147</v>
      </c>
      <c r="JF29" s="2" t="s">
        <v>138</v>
      </c>
      <c r="JG29" s="2" t="s">
        <v>141</v>
      </c>
      <c r="JH29" s="2" t="s">
        <v>141</v>
      </c>
      <c r="JI29" s="2" t="s">
        <v>149</v>
      </c>
      <c r="JJ29" s="2" t="s">
        <v>141</v>
      </c>
      <c r="JK29" s="4"/>
      <c r="JL29" s="8"/>
      <c r="JM29" s="4"/>
      <c r="JN29" s="8"/>
      <c r="JO29" s="7"/>
      <c r="JP29" s="7"/>
      <c r="JQ29" s="2" t="s">
        <v>193</v>
      </c>
      <c r="JR29" s="2" t="s">
        <v>138</v>
      </c>
      <c r="JS29" s="2" t="s">
        <v>141</v>
      </c>
      <c r="JT29" s="2" t="s">
        <v>141</v>
      </c>
      <c r="JU29" s="2" t="s">
        <v>149</v>
      </c>
      <c r="JV29" s="2" t="s">
        <v>141</v>
      </c>
      <c r="JW29" s="4"/>
      <c r="JX29" s="8"/>
      <c r="JY29" s="4"/>
      <c r="JZ29" s="8"/>
      <c r="KA29" s="7"/>
      <c r="KB29" s="7"/>
      <c r="KC29" s="2" t="s">
        <v>193</v>
      </c>
      <c r="KD29" s="2" t="s">
        <v>138</v>
      </c>
      <c r="KE29" s="2" t="s">
        <v>141</v>
      </c>
      <c r="KF29" s="2" t="s">
        <v>141</v>
      </c>
      <c r="KG29" s="2" t="s">
        <v>149</v>
      </c>
      <c r="KH29" s="2" t="s">
        <v>141</v>
      </c>
      <c r="KI29" s="4"/>
      <c r="KJ29" s="8"/>
      <c r="KK29" s="4"/>
      <c r="KL29" s="8"/>
      <c r="KM29" s="7"/>
      <c r="KN29" s="7"/>
      <c r="KO29" s="2" t="s">
        <v>193</v>
      </c>
      <c r="KP29" s="2" t="s">
        <v>138</v>
      </c>
      <c r="KQ29" s="2" t="s">
        <v>141</v>
      </c>
      <c r="KR29" s="2" t="s">
        <v>141</v>
      </c>
      <c r="KS29" s="2" t="s">
        <v>149</v>
      </c>
      <c r="KT29" s="2" t="s">
        <v>141</v>
      </c>
      <c r="KU29" s="4"/>
      <c r="KV29" s="8"/>
      <c r="KW29" s="4"/>
      <c r="KX29" s="8"/>
      <c r="KY29" s="7"/>
      <c r="KZ29" s="7"/>
      <c r="LA29" s="2" t="s">
        <v>193</v>
      </c>
      <c r="LB29" s="2" t="s">
        <v>138</v>
      </c>
      <c r="LC29" s="2" t="s">
        <v>141</v>
      </c>
      <c r="LD29" s="2" t="s">
        <v>141</v>
      </c>
      <c r="LE29" s="2" t="s">
        <v>149</v>
      </c>
      <c r="LF29" s="2" t="s">
        <v>141</v>
      </c>
      <c r="LG29" s="4"/>
      <c r="LH29" s="8"/>
      <c r="LI29" s="4"/>
      <c r="LJ29" s="8"/>
      <c r="LK29" s="7"/>
      <c r="LL29" s="7"/>
      <c r="LM29" s="2" t="s">
        <v>193</v>
      </c>
      <c r="LN29" s="2" t="s">
        <v>138</v>
      </c>
      <c r="LO29" s="2" t="s">
        <v>141</v>
      </c>
      <c r="LP29" s="2" t="s">
        <v>141</v>
      </c>
      <c r="LQ29" s="2" t="s">
        <v>149</v>
      </c>
      <c r="LR29" s="2" t="s">
        <v>141</v>
      </c>
      <c r="LS29" s="4"/>
      <c r="LT29" s="8"/>
      <c r="LU29" s="4"/>
      <c r="LV29" s="8"/>
      <c r="LW29" s="7"/>
      <c r="LX29" s="7"/>
      <c r="LY29" s="2" t="s">
        <v>193</v>
      </c>
      <c r="LZ29" s="2" t="s">
        <v>138</v>
      </c>
      <c r="MA29" s="2" t="s">
        <v>141</v>
      </c>
      <c r="MB29" s="2" t="s">
        <v>141</v>
      </c>
      <c r="MC29" s="2" t="s">
        <v>149</v>
      </c>
      <c r="MD29" s="2" t="s">
        <v>141</v>
      </c>
      <c r="ME29" s="4"/>
      <c r="MF29" s="8"/>
      <c r="MG29" s="4"/>
      <c r="MH29" s="8"/>
      <c r="MI29" s="7"/>
      <c r="MJ29" s="7"/>
      <c r="MK29" s="2" t="s">
        <v>193</v>
      </c>
      <c r="ML29" s="2" t="s">
        <v>138</v>
      </c>
      <c r="MM29" s="2" t="s">
        <v>141</v>
      </c>
      <c r="MN29" s="2" t="s">
        <v>141</v>
      </c>
      <c r="MO29" s="2" t="s">
        <v>149</v>
      </c>
      <c r="MP29" s="2" t="s">
        <v>141</v>
      </c>
      <c r="MQ29" s="4"/>
      <c r="MR29" s="8"/>
      <c r="MS29" s="4"/>
      <c r="MT29" s="8"/>
      <c r="MU29" s="7"/>
      <c r="MV29" s="7"/>
      <c r="MW29" s="2" t="s">
        <v>193</v>
      </c>
      <c r="MX29" s="2" t="s">
        <v>138</v>
      </c>
      <c r="MY29" s="2" t="s">
        <v>141</v>
      </c>
      <c r="MZ29" s="2" t="s">
        <v>141</v>
      </c>
      <c r="NA29" s="2" t="s">
        <v>149</v>
      </c>
      <c r="NB29" s="2" t="s">
        <v>141</v>
      </c>
      <c r="NC29" s="4"/>
      <c r="ND29" s="8"/>
      <c r="NE29" s="4"/>
      <c r="NF29" s="8"/>
      <c r="NG29" s="7"/>
      <c r="NH29" s="7"/>
      <c r="NI29" s="2" t="s">
        <v>193</v>
      </c>
      <c r="NJ29" s="2" t="s">
        <v>138</v>
      </c>
      <c r="NK29" s="2" t="s">
        <v>141</v>
      </c>
      <c r="NL29" s="2" t="s">
        <v>141</v>
      </c>
      <c r="NM29" s="2" t="s">
        <v>149</v>
      </c>
      <c r="NN29" s="2" t="s">
        <v>141</v>
      </c>
      <c r="NO29" s="4"/>
      <c r="NP29" s="8"/>
      <c r="NQ29" s="4"/>
      <c r="NR29" s="8"/>
      <c r="NS29" s="7"/>
      <c r="NT29" s="7"/>
      <c r="NU29" s="2" t="s">
        <v>193</v>
      </c>
      <c r="NV29" s="2" t="s">
        <v>138</v>
      </c>
      <c r="NW29" s="2" t="s">
        <v>141</v>
      </c>
      <c r="NX29" s="2" t="s">
        <v>141</v>
      </c>
      <c r="NY29" s="2" t="s">
        <v>149</v>
      </c>
      <c r="NZ29" s="2" t="s">
        <v>141</v>
      </c>
      <c r="OA29" s="4"/>
      <c r="OB29" s="8"/>
      <c r="OC29" s="4"/>
      <c r="OD29" s="8"/>
      <c r="OE29" s="7"/>
      <c r="OF29" s="7"/>
      <c r="OG29" s="2" t="s">
        <v>193</v>
      </c>
      <c r="OH29" s="2" t="s">
        <v>138</v>
      </c>
      <c r="OI29" s="2" t="s">
        <v>141</v>
      </c>
      <c r="OJ29" s="2" t="s">
        <v>141</v>
      </c>
      <c r="OK29" s="2" t="s">
        <v>149</v>
      </c>
      <c r="OL29" s="2" t="s">
        <v>141</v>
      </c>
      <c r="OM29" s="4"/>
      <c r="ON29" s="8"/>
      <c r="OO29" s="4"/>
      <c r="OP29" s="8"/>
      <c r="OQ29" s="7"/>
      <c r="OR29" s="7"/>
      <c r="OS29" s="2" t="s">
        <v>193</v>
      </c>
      <c r="OT29" s="2" t="s">
        <v>138</v>
      </c>
      <c r="OU29" s="2" t="s">
        <v>141</v>
      </c>
      <c r="OV29" s="2" t="s">
        <v>141</v>
      </c>
      <c r="OW29" s="2" t="s">
        <v>149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350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351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352</v>
      </c>
      <c r="V30" s="2" t="s">
        <v>353</v>
      </c>
      <c r="W30" s="2" t="s">
        <v>144</v>
      </c>
      <c r="X30" s="2" t="s">
        <v>141</v>
      </c>
      <c r="Y30" s="2" t="s">
        <v>158</v>
      </c>
      <c r="Z30" s="4">
        <v>92</v>
      </c>
      <c r="AA30" s="4">
        <f>=ROUNDDOWN(35.3846153846154,0)</f>
      </c>
      <c r="AB30" s="5">
        <v>2.6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20</v>
      </c>
      <c r="AQ30" s="8">
        <v>827.66</v>
      </c>
      <c r="AR30" s="4">
        <v>12</v>
      </c>
      <c r="AS30" s="8">
        <v>514.88</v>
      </c>
      <c r="AT30" s="7">
        <v>0.6667</v>
      </c>
      <c r="AU30" s="7">
        <v>0.6075</v>
      </c>
      <c r="AV30" s="4">
        <v>20</v>
      </c>
      <c r="AW30" s="8">
        <v>827.66</v>
      </c>
      <c r="AX30" s="4">
        <v>12</v>
      </c>
      <c r="AY30" s="8">
        <v>514.88</v>
      </c>
      <c r="AZ30" s="7">
        <v>0.6667</v>
      </c>
      <c r="BA30" s="7">
        <v>0.6075</v>
      </c>
      <c r="BB30" s="7">
        <v>1</v>
      </c>
      <c r="BC30" s="4">
        <v>62</v>
      </c>
      <c r="BD30" s="8">
        <v>2393.31</v>
      </c>
      <c r="BE30" s="4">
        <v>43</v>
      </c>
      <c r="BF30" s="8">
        <v>1889.85</v>
      </c>
      <c r="BG30" s="7">
        <v>0.4419</v>
      </c>
      <c r="BH30" s="7">
        <v>0.2664</v>
      </c>
      <c r="BI30" s="7">
        <v>0.3458</v>
      </c>
      <c r="BJ30" s="4">
        <v>20</v>
      </c>
      <c r="BK30" s="8">
        <v>827.66</v>
      </c>
      <c r="BL30" s="2" t="s">
        <v>354</v>
      </c>
      <c r="BM30" s="7">
        <v>1</v>
      </c>
      <c r="BN30" s="7">
        <v>1</v>
      </c>
      <c r="BO30" s="4">
        <v>4</v>
      </c>
      <c r="BP30" s="8">
        <v>156.6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141</v>
      </c>
      <c r="BX30" s="2" t="s">
        <v>355</v>
      </c>
      <c r="BY30" s="2" t="s">
        <v>149</v>
      </c>
      <c r="BZ30" s="2" t="s">
        <v>141</v>
      </c>
      <c r="CA30" s="4">
        <v>13</v>
      </c>
      <c r="CB30" s="8">
        <v>520.39</v>
      </c>
      <c r="CC30" s="4">
        <v>8</v>
      </c>
      <c r="CD30" s="8">
        <v>320.24</v>
      </c>
      <c r="CE30" s="7">
        <v>0.625</v>
      </c>
      <c r="CF30" s="7">
        <v>0.625</v>
      </c>
      <c r="CG30" s="2" t="s">
        <v>147</v>
      </c>
      <c r="CH30" s="2" t="s">
        <v>138</v>
      </c>
      <c r="CI30" s="2" t="s">
        <v>150</v>
      </c>
      <c r="CJ30" s="2" t="s">
        <v>263</v>
      </c>
      <c r="CK30" s="2" t="s">
        <v>149</v>
      </c>
      <c r="CL30" s="2" t="s">
        <v>141</v>
      </c>
      <c r="CM30" s="4">
        <v>2</v>
      </c>
      <c r="CN30" s="8">
        <v>57.18</v>
      </c>
      <c r="CO30" s="4">
        <v>2</v>
      </c>
      <c r="CP30" s="8">
        <v>62.55</v>
      </c>
      <c r="CQ30" s="7"/>
      <c r="CR30" s="7">
        <v>-0.0859</v>
      </c>
      <c r="CS30" s="2" t="s">
        <v>147</v>
      </c>
      <c r="CT30" s="2" t="s">
        <v>138</v>
      </c>
      <c r="CU30" s="2" t="s">
        <v>152</v>
      </c>
      <c r="CV30" s="2" t="s">
        <v>331</v>
      </c>
      <c r="CW30" s="2" t="s">
        <v>149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186</v>
      </c>
      <c r="DH30" s="2" t="s">
        <v>356</v>
      </c>
      <c r="DI30" s="2" t="s">
        <v>149</v>
      </c>
      <c r="DJ30" s="2" t="s">
        <v>141</v>
      </c>
      <c r="DK30" s="4"/>
      <c r="DL30" s="8"/>
      <c r="DM30" s="4">
        <v>1</v>
      </c>
      <c r="DN30" s="8">
        <v>38.6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357</v>
      </c>
      <c r="DT30" s="2" t="s">
        <v>358</v>
      </c>
      <c r="DU30" s="2" t="s">
        <v>149</v>
      </c>
      <c r="DV30" s="2" t="s">
        <v>141</v>
      </c>
      <c r="DW30" s="4">
        <v>1</v>
      </c>
      <c r="DX30" s="8">
        <v>93.49</v>
      </c>
      <c r="DY30" s="4">
        <v>1</v>
      </c>
      <c r="DZ30" s="8">
        <v>93.49</v>
      </c>
      <c r="EA30" s="7"/>
      <c r="EB30" s="7"/>
      <c r="EC30" s="2" t="s">
        <v>147</v>
      </c>
      <c r="ED30" s="2" t="s">
        <v>138</v>
      </c>
      <c r="EE30" s="2" t="s">
        <v>145</v>
      </c>
      <c r="EF30" s="2" t="s">
        <v>359</v>
      </c>
      <c r="EG30" s="2" t="s">
        <v>149</v>
      </c>
      <c r="EH30" s="2" t="s">
        <v>141</v>
      </c>
      <c r="EI30" s="4"/>
      <c r="EJ30" s="8"/>
      <c r="EK30" s="4"/>
      <c r="EL30" s="8"/>
      <c r="EM30" s="7"/>
      <c r="EN30" s="7"/>
      <c r="EO30" s="2" t="s">
        <v>147</v>
      </c>
      <c r="EP30" s="2" t="s">
        <v>138</v>
      </c>
      <c r="EQ30" s="2" t="s">
        <v>360</v>
      </c>
      <c r="ER30" s="2" t="s">
        <v>269</v>
      </c>
      <c r="ES30" s="2" t="s">
        <v>149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145</v>
      </c>
      <c r="FD30" s="2" t="s">
        <v>202</v>
      </c>
      <c r="FE30" s="2" t="s">
        <v>149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361</v>
      </c>
      <c r="FP30" s="2" t="s">
        <v>141</v>
      </c>
      <c r="FQ30" s="2" t="s">
        <v>149</v>
      </c>
      <c r="FR30" s="2" t="s">
        <v>141</v>
      </c>
      <c r="FS30" s="4"/>
      <c r="FT30" s="8"/>
      <c r="FU30" s="4"/>
      <c r="FV30" s="8"/>
      <c r="FW30" s="7"/>
      <c r="FX30" s="7"/>
      <c r="FY30" s="2" t="s">
        <v>147</v>
      </c>
      <c r="FZ30" s="2" t="s">
        <v>164</v>
      </c>
      <c r="GA30" s="2" t="s">
        <v>165</v>
      </c>
      <c r="GB30" s="2" t="s">
        <v>141</v>
      </c>
      <c r="GC30" s="2" t="s">
        <v>149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141</v>
      </c>
      <c r="IT30" s="2" t="s">
        <v>141</v>
      </c>
      <c r="IU30" s="2" t="s">
        <v>141</v>
      </c>
      <c r="IV30" s="2" t="s">
        <v>141</v>
      </c>
      <c r="IW30" s="2" t="s">
        <v>141</v>
      </c>
      <c r="IX30" s="2" t="s">
        <v>141</v>
      </c>
      <c r="IY30" s="4"/>
      <c r="IZ30" s="8"/>
      <c r="JA30" s="4"/>
      <c r="JB30" s="8"/>
      <c r="JC30" s="7"/>
      <c r="JD30" s="7"/>
      <c r="JE30" s="2" t="s">
        <v>147</v>
      </c>
      <c r="JF30" s="2" t="s">
        <v>138</v>
      </c>
      <c r="JG30" s="2" t="s">
        <v>194</v>
      </c>
      <c r="JH30" s="2" t="s">
        <v>141</v>
      </c>
      <c r="JI30" s="2" t="s">
        <v>149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141</v>
      </c>
      <c r="KP30" s="2" t="s">
        <v>141</v>
      </c>
      <c r="KQ30" s="2" t="s">
        <v>141</v>
      </c>
      <c r="KR30" s="2" t="s">
        <v>141</v>
      </c>
      <c r="KS30" s="2" t="s">
        <v>141</v>
      </c>
      <c r="KT30" s="2" t="s">
        <v>141</v>
      </c>
      <c r="KU30" s="4"/>
      <c r="KV30" s="8"/>
      <c r="KW30" s="4"/>
      <c r="KX30" s="8"/>
      <c r="KY30" s="7"/>
      <c r="KZ30" s="7"/>
      <c r="LA30" s="2" t="s">
        <v>147</v>
      </c>
      <c r="LB30" s="2" t="s">
        <v>138</v>
      </c>
      <c r="LC30" s="2" t="s">
        <v>362</v>
      </c>
      <c r="LD30" s="2" t="s">
        <v>141</v>
      </c>
      <c r="LE30" s="2" t="s">
        <v>149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141</v>
      </c>
      <c r="ML30" s="2" t="s">
        <v>141</v>
      </c>
      <c r="MM30" s="2" t="s">
        <v>141</v>
      </c>
      <c r="MN30" s="2" t="s">
        <v>141</v>
      </c>
      <c r="MO30" s="2" t="s">
        <v>141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92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363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320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139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352</v>
      </c>
      <c r="V31" s="2" t="s">
        <v>353</v>
      </c>
      <c r="W31" s="2" t="s">
        <v>144</v>
      </c>
      <c r="X31" s="2" t="s">
        <v>141</v>
      </c>
      <c r="Y31" s="2" t="s">
        <v>158</v>
      </c>
      <c r="Z31" s="4">
        <v>136</v>
      </c>
      <c r="AA31" s="4">
        <f>=ROUNDDOWN(90.6666666666667,0)</f>
      </c>
      <c r="AB31" s="5">
        <v>1.5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11</v>
      </c>
      <c r="AQ31" s="8">
        <v>432.83</v>
      </c>
      <c r="AR31" s="4">
        <v>6</v>
      </c>
      <c r="AS31" s="8">
        <v>240.18</v>
      </c>
      <c r="AT31" s="7">
        <v>0.8333</v>
      </c>
      <c r="AU31" s="7">
        <v>0.8021</v>
      </c>
      <c r="AV31" s="4">
        <v>11</v>
      </c>
      <c r="AW31" s="8">
        <v>432.83</v>
      </c>
      <c r="AX31" s="4">
        <v>6</v>
      </c>
      <c r="AY31" s="8">
        <v>240.18</v>
      </c>
      <c r="AZ31" s="7">
        <v>0.8333</v>
      </c>
      <c r="BA31" s="7">
        <v>0.8021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0.1808</v>
      </c>
      <c r="BJ31" s="4">
        <v>11</v>
      </c>
      <c r="BK31" s="8">
        <v>432.83</v>
      </c>
      <c r="BL31" s="2" t="s">
        <v>364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147</v>
      </c>
      <c r="BV31" s="2" t="s">
        <v>138</v>
      </c>
      <c r="BW31" s="2" t="s">
        <v>141</v>
      </c>
      <c r="BX31" s="2" t="s">
        <v>365</v>
      </c>
      <c r="BY31" s="2" t="s">
        <v>149</v>
      </c>
      <c r="BZ31" s="2" t="s">
        <v>141</v>
      </c>
      <c r="CA31" s="4">
        <v>8</v>
      </c>
      <c r="CB31" s="8">
        <v>320.24</v>
      </c>
      <c r="CC31" s="4">
        <v>6</v>
      </c>
      <c r="CD31" s="8">
        <v>240.18</v>
      </c>
      <c r="CE31" s="7">
        <v>0.3333</v>
      </c>
      <c r="CF31" s="7">
        <v>0.3333</v>
      </c>
      <c r="CG31" s="2" t="s">
        <v>147</v>
      </c>
      <c r="CH31" s="2" t="s">
        <v>138</v>
      </c>
      <c r="CI31" s="2" t="s">
        <v>150</v>
      </c>
      <c r="CJ31" s="2" t="s">
        <v>366</v>
      </c>
      <c r="CK31" s="2" t="s">
        <v>149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152</v>
      </c>
      <c r="CV31" s="2" t="s">
        <v>367</v>
      </c>
      <c r="CW31" s="2" t="s">
        <v>149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186</v>
      </c>
      <c r="DH31" s="2" t="s">
        <v>141</v>
      </c>
      <c r="DI31" s="2" t="s">
        <v>149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357</v>
      </c>
      <c r="DT31" s="2" t="s">
        <v>358</v>
      </c>
      <c r="DU31" s="2" t="s">
        <v>149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309</v>
      </c>
      <c r="EF31" s="2" t="s">
        <v>206</v>
      </c>
      <c r="EG31" s="2" t="s">
        <v>149</v>
      </c>
      <c r="EH31" s="2" t="s">
        <v>141</v>
      </c>
      <c r="EI31" s="4">
        <v>3</v>
      </c>
      <c r="EJ31" s="8">
        <v>112.59</v>
      </c>
      <c r="EK31" s="4"/>
      <c r="EL31" s="8"/>
      <c r="EM31" s="7"/>
      <c r="EN31" s="7"/>
      <c r="EO31" s="2" t="s">
        <v>147</v>
      </c>
      <c r="EP31" s="2" t="s">
        <v>138</v>
      </c>
      <c r="EQ31" s="2" t="s">
        <v>360</v>
      </c>
      <c r="ER31" s="2" t="s">
        <v>331</v>
      </c>
      <c r="ES31" s="2" t="s">
        <v>149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158</v>
      </c>
      <c r="FD31" s="2" t="s">
        <v>202</v>
      </c>
      <c r="FE31" s="2" t="s">
        <v>149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361</v>
      </c>
      <c r="FP31" s="2" t="s">
        <v>141</v>
      </c>
      <c r="FQ31" s="2" t="s">
        <v>149</v>
      </c>
      <c r="FR31" s="2" t="s">
        <v>141</v>
      </c>
      <c r="FS31" s="4"/>
      <c r="FT31" s="8"/>
      <c r="FU31" s="4"/>
      <c r="FV31" s="8"/>
      <c r="FW31" s="7"/>
      <c r="FX31" s="7"/>
      <c r="FY31" s="2" t="s">
        <v>147</v>
      </c>
      <c r="FZ31" s="2" t="s">
        <v>164</v>
      </c>
      <c r="GA31" s="2" t="s">
        <v>165</v>
      </c>
      <c r="GB31" s="2" t="s">
        <v>141</v>
      </c>
      <c r="GC31" s="2" t="s">
        <v>149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141</v>
      </c>
      <c r="IT31" s="2" t="s">
        <v>141</v>
      </c>
      <c r="IU31" s="2" t="s">
        <v>141</v>
      </c>
      <c r="IV31" s="2" t="s">
        <v>141</v>
      </c>
      <c r="IW31" s="2" t="s">
        <v>141</v>
      </c>
      <c r="IX31" s="2" t="s">
        <v>141</v>
      </c>
      <c r="IY31" s="4"/>
      <c r="IZ31" s="8"/>
      <c r="JA31" s="4"/>
      <c r="JB31" s="8"/>
      <c r="JC31" s="7"/>
      <c r="JD31" s="7"/>
      <c r="JE31" s="2" t="s">
        <v>147</v>
      </c>
      <c r="JF31" s="2" t="s">
        <v>138</v>
      </c>
      <c r="JG31" s="2" t="s">
        <v>194</v>
      </c>
      <c r="JH31" s="2" t="s">
        <v>141</v>
      </c>
      <c r="JI31" s="2" t="s">
        <v>149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141</v>
      </c>
      <c r="KP31" s="2" t="s">
        <v>141</v>
      </c>
      <c r="KQ31" s="2" t="s">
        <v>141</v>
      </c>
      <c r="KR31" s="2" t="s">
        <v>141</v>
      </c>
      <c r="KS31" s="2" t="s">
        <v>141</v>
      </c>
      <c r="KT31" s="2" t="s">
        <v>141</v>
      </c>
      <c r="KU31" s="4"/>
      <c r="KV31" s="8"/>
      <c r="KW31" s="4"/>
      <c r="KX31" s="8"/>
      <c r="KY31" s="7"/>
      <c r="KZ31" s="7"/>
      <c r="LA31" s="2" t="s">
        <v>147</v>
      </c>
      <c r="LB31" s="2" t="s">
        <v>138</v>
      </c>
      <c r="LC31" s="2" t="s">
        <v>362</v>
      </c>
      <c r="LD31" s="2" t="s">
        <v>368</v>
      </c>
      <c r="LE31" s="2" t="s">
        <v>149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141</v>
      </c>
      <c r="ML31" s="2" t="s">
        <v>141</v>
      </c>
      <c r="MM31" s="2" t="s">
        <v>141</v>
      </c>
      <c r="MN31" s="2" t="s">
        <v>141</v>
      </c>
      <c r="MO31" s="2" t="s">
        <v>141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136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370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351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352</v>
      </c>
      <c r="V32" s="2" t="s">
        <v>353</v>
      </c>
      <c r="W32" s="2" t="s">
        <v>144</v>
      </c>
      <c r="X32" s="2" t="s">
        <v>141</v>
      </c>
      <c r="Y32" s="2" t="s">
        <v>158</v>
      </c>
      <c r="Z32" s="4">
        <v>106</v>
      </c>
      <c r="AA32" s="4">
        <f>=ROUNDDOWN(70.6666666666667,0)</f>
      </c>
      <c r="AB32" s="5">
        <v>1.5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11</v>
      </c>
      <c r="AQ32" s="8">
        <v>420.89</v>
      </c>
      <c r="AR32" s="4">
        <v>6</v>
      </c>
      <c r="AS32" s="8">
        <v>374.36</v>
      </c>
      <c r="AT32" s="7">
        <v>0.8333</v>
      </c>
      <c r="AU32" s="7">
        <v>0.1243</v>
      </c>
      <c r="AV32" s="4">
        <v>11</v>
      </c>
      <c r="AW32" s="8">
        <v>420.89</v>
      </c>
      <c r="AX32" s="4">
        <v>6</v>
      </c>
      <c r="AY32" s="8">
        <v>374.36</v>
      </c>
      <c r="AZ32" s="7">
        <v>0.8333</v>
      </c>
      <c r="BA32" s="7">
        <v>0.1243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0.1759</v>
      </c>
      <c r="BJ32" s="4">
        <v>11</v>
      </c>
      <c r="BK32" s="8">
        <v>420.89</v>
      </c>
      <c r="BL32" s="2" t="s">
        <v>321</v>
      </c>
      <c r="BM32" s="7">
        <v>1</v>
      </c>
      <c r="BN32" s="7">
        <v>1</v>
      </c>
      <c r="BO32" s="4">
        <v>3</v>
      </c>
      <c r="BP32" s="8">
        <v>117.45</v>
      </c>
      <c r="BQ32" s="4"/>
      <c r="BR32" s="8"/>
      <c r="BS32" s="7"/>
      <c r="BT32" s="7"/>
      <c r="BU32" s="2" t="s">
        <v>147</v>
      </c>
      <c r="BV32" s="2" t="s">
        <v>138</v>
      </c>
      <c r="BW32" s="2" t="s">
        <v>141</v>
      </c>
      <c r="BX32" s="2" t="s">
        <v>371</v>
      </c>
      <c r="BY32" s="2" t="s">
        <v>149</v>
      </c>
      <c r="BZ32" s="2" t="s">
        <v>141</v>
      </c>
      <c r="CA32" s="4">
        <v>4</v>
      </c>
      <c r="CB32" s="8">
        <v>160.12</v>
      </c>
      <c r="CC32" s="4"/>
      <c r="CD32" s="8"/>
      <c r="CE32" s="7"/>
      <c r="CF32" s="7"/>
      <c r="CG32" s="2" t="s">
        <v>147</v>
      </c>
      <c r="CH32" s="2" t="s">
        <v>138</v>
      </c>
      <c r="CI32" s="2" t="s">
        <v>150</v>
      </c>
      <c r="CJ32" s="2" t="s">
        <v>372</v>
      </c>
      <c r="CK32" s="2" t="s">
        <v>149</v>
      </c>
      <c r="CL32" s="2" t="s">
        <v>141</v>
      </c>
      <c r="CM32" s="4">
        <v>1</v>
      </c>
      <c r="CN32" s="8">
        <v>28.59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152</v>
      </c>
      <c r="CV32" s="2" t="s">
        <v>373</v>
      </c>
      <c r="CW32" s="2" t="s">
        <v>149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186</v>
      </c>
      <c r="DH32" s="2" t="s">
        <v>141</v>
      </c>
      <c r="DI32" s="2" t="s">
        <v>149</v>
      </c>
      <c r="DJ32" s="2" t="s">
        <v>141</v>
      </c>
      <c r="DK32" s="4">
        <v>2</v>
      </c>
      <c r="DL32" s="8">
        <v>77.2</v>
      </c>
      <c r="DM32" s="4"/>
      <c r="DN32" s="8"/>
      <c r="DO32" s="7"/>
      <c r="DP32" s="7"/>
      <c r="DQ32" s="2" t="s">
        <v>147</v>
      </c>
      <c r="DR32" s="2" t="s">
        <v>138</v>
      </c>
      <c r="DS32" s="2" t="s">
        <v>357</v>
      </c>
      <c r="DT32" s="2" t="s">
        <v>324</v>
      </c>
      <c r="DU32" s="2" t="s">
        <v>149</v>
      </c>
      <c r="DV32" s="2" t="s">
        <v>141</v>
      </c>
      <c r="DW32" s="4"/>
      <c r="DX32" s="8"/>
      <c r="DY32" s="4">
        <v>3</v>
      </c>
      <c r="DZ32" s="8">
        <v>261.77</v>
      </c>
      <c r="EA32" s="7">
        <v>-1</v>
      </c>
      <c r="EB32" s="7">
        <v>-1</v>
      </c>
      <c r="EC32" s="2" t="s">
        <v>147</v>
      </c>
      <c r="ED32" s="2" t="s">
        <v>138</v>
      </c>
      <c r="EE32" s="2" t="s">
        <v>158</v>
      </c>
      <c r="EF32" s="2" t="s">
        <v>300</v>
      </c>
      <c r="EG32" s="2" t="s">
        <v>149</v>
      </c>
      <c r="EH32" s="2" t="s">
        <v>141</v>
      </c>
      <c r="EI32" s="4">
        <v>1</v>
      </c>
      <c r="EJ32" s="8">
        <v>37.53</v>
      </c>
      <c r="EK32" s="4">
        <v>3</v>
      </c>
      <c r="EL32" s="8">
        <v>112.59</v>
      </c>
      <c r="EM32" s="7">
        <v>-0.6667</v>
      </c>
      <c r="EN32" s="7">
        <v>-0.6667</v>
      </c>
      <c r="EO32" s="2" t="s">
        <v>147</v>
      </c>
      <c r="EP32" s="2" t="s">
        <v>138</v>
      </c>
      <c r="EQ32" s="2" t="s">
        <v>360</v>
      </c>
      <c r="ER32" s="2" t="s">
        <v>374</v>
      </c>
      <c r="ES32" s="2" t="s">
        <v>149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145</v>
      </c>
      <c r="FD32" s="2" t="s">
        <v>158</v>
      </c>
      <c r="FE32" s="2" t="s">
        <v>149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361</v>
      </c>
      <c r="FP32" s="2" t="s">
        <v>141</v>
      </c>
      <c r="FQ32" s="2" t="s">
        <v>149</v>
      </c>
      <c r="FR32" s="2" t="s">
        <v>141</v>
      </c>
      <c r="FS32" s="4"/>
      <c r="FT32" s="8"/>
      <c r="FU32" s="4"/>
      <c r="FV32" s="8"/>
      <c r="FW32" s="7"/>
      <c r="FX32" s="7"/>
      <c r="FY32" s="2" t="s">
        <v>147</v>
      </c>
      <c r="FZ32" s="2" t="s">
        <v>164</v>
      </c>
      <c r="GA32" s="2" t="s">
        <v>165</v>
      </c>
      <c r="GB32" s="2" t="s">
        <v>141</v>
      </c>
      <c r="GC32" s="2" t="s">
        <v>149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141</v>
      </c>
      <c r="IT32" s="2" t="s">
        <v>141</v>
      </c>
      <c r="IU32" s="2" t="s">
        <v>141</v>
      </c>
      <c r="IV32" s="2" t="s">
        <v>141</v>
      </c>
      <c r="IW32" s="2" t="s">
        <v>141</v>
      </c>
      <c r="IX32" s="2" t="s">
        <v>141</v>
      </c>
      <c r="IY32" s="4"/>
      <c r="IZ32" s="8"/>
      <c r="JA32" s="4"/>
      <c r="JB32" s="8"/>
      <c r="JC32" s="7"/>
      <c r="JD32" s="7"/>
      <c r="JE32" s="2" t="s">
        <v>147</v>
      </c>
      <c r="JF32" s="2" t="s">
        <v>138</v>
      </c>
      <c r="JG32" s="2" t="s">
        <v>194</v>
      </c>
      <c r="JH32" s="2" t="s">
        <v>141</v>
      </c>
      <c r="JI32" s="2" t="s">
        <v>149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141</v>
      </c>
      <c r="KP32" s="2" t="s">
        <v>141</v>
      </c>
      <c r="KQ32" s="2" t="s">
        <v>141</v>
      </c>
      <c r="KR32" s="2" t="s">
        <v>141</v>
      </c>
      <c r="KS32" s="2" t="s">
        <v>141</v>
      </c>
      <c r="KT32" s="2" t="s">
        <v>141</v>
      </c>
      <c r="KU32" s="4"/>
      <c r="KV32" s="8"/>
      <c r="KW32" s="4"/>
      <c r="KX32" s="8"/>
      <c r="KY32" s="7"/>
      <c r="KZ32" s="7"/>
      <c r="LA32" s="2" t="s">
        <v>147</v>
      </c>
      <c r="LB32" s="2" t="s">
        <v>138</v>
      </c>
      <c r="LC32" s="2" t="s">
        <v>362</v>
      </c>
      <c r="LD32" s="2" t="s">
        <v>141</v>
      </c>
      <c r="LE32" s="2" t="s">
        <v>149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141</v>
      </c>
      <c r="ML32" s="2" t="s">
        <v>141</v>
      </c>
      <c r="MM32" s="2" t="s">
        <v>141</v>
      </c>
      <c r="MN32" s="2" t="s">
        <v>141</v>
      </c>
      <c r="MO32" s="2" t="s">
        <v>141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106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375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261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297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352</v>
      </c>
      <c r="V33" s="2" t="s">
        <v>353</v>
      </c>
      <c r="W33" s="2" t="s">
        <v>144</v>
      </c>
      <c r="X33" s="2" t="s">
        <v>141</v>
      </c>
      <c r="Y33" s="2" t="s">
        <v>158</v>
      </c>
      <c r="Z33" s="4">
        <v>36</v>
      </c>
      <c r="AA33" s="4">
        <f>=ROUNDDOWN(18,0)</f>
      </c>
      <c r="AB33" s="5">
        <v>2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11</v>
      </c>
      <c r="AQ33" s="8">
        <v>383.13</v>
      </c>
      <c r="AR33" s="4">
        <v>12</v>
      </c>
      <c r="AS33" s="8">
        <v>475.7</v>
      </c>
      <c r="AT33" s="7">
        <v>-0.0833</v>
      </c>
      <c r="AU33" s="7">
        <v>-0.1946</v>
      </c>
      <c r="AV33" s="4">
        <v>11</v>
      </c>
      <c r="AW33" s="8">
        <v>383.13</v>
      </c>
      <c r="AX33" s="4">
        <v>12</v>
      </c>
      <c r="AY33" s="8">
        <v>475.7</v>
      </c>
      <c r="AZ33" s="7">
        <v>-0.0833</v>
      </c>
      <c r="BA33" s="7">
        <v>-0.1946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0.1601</v>
      </c>
      <c r="BJ33" s="4">
        <v>11</v>
      </c>
      <c r="BK33" s="8">
        <v>383.13</v>
      </c>
      <c r="BL33" s="2" t="s">
        <v>376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147</v>
      </c>
      <c r="BV33" s="2" t="s">
        <v>138</v>
      </c>
      <c r="BW33" s="2" t="s">
        <v>141</v>
      </c>
      <c r="BX33" s="2" t="s">
        <v>262</v>
      </c>
      <c r="BY33" s="2" t="s">
        <v>149</v>
      </c>
      <c r="BZ33" s="2" t="s">
        <v>141</v>
      </c>
      <c r="CA33" s="4">
        <v>7</v>
      </c>
      <c r="CB33" s="8">
        <v>280.21</v>
      </c>
      <c r="CC33" s="4">
        <v>10</v>
      </c>
      <c r="CD33" s="8">
        <v>400.3</v>
      </c>
      <c r="CE33" s="7">
        <v>-0.3</v>
      </c>
      <c r="CF33" s="7">
        <v>-0.3</v>
      </c>
      <c r="CG33" s="2" t="s">
        <v>147</v>
      </c>
      <c r="CH33" s="2" t="s">
        <v>138</v>
      </c>
      <c r="CI33" s="2" t="s">
        <v>150</v>
      </c>
      <c r="CJ33" s="2" t="s">
        <v>305</v>
      </c>
      <c r="CK33" s="2" t="s">
        <v>149</v>
      </c>
      <c r="CL33" s="2" t="s">
        <v>141</v>
      </c>
      <c r="CM33" s="4">
        <v>3</v>
      </c>
      <c r="CN33" s="8">
        <v>64.32</v>
      </c>
      <c r="CO33" s="4"/>
      <c r="CP33" s="8"/>
      <c r="CQ33" s="7"/>
      <c r="CR33" s="7"/>
      <c r="CS33" s="2" t="s">
        <v>147</v>
      </c>
      <c r="CT33" s="2" t="s">
        <v>138</v>
      </c>
      <c r="CU33" s="2" t="s">
        <v>152</v>
      </c>
      <c r="CV33" s="2" t="s">
        <v>377</v>
      </c>
      <c r="CW33" s="2" t="s">
        <v>149</v>
      </c>
      <c r="CX33" s="2" t="s">
        <v>141</v>
      </c>
      <c r="CY33" s="4">
        <v>1</v>
      </c>
      <c r="CZ33" s="8">
        <v>38.6</v>
      </c>
      <c r="DA33" s="4"/>
      <c r="DB33" s="8"/>
      <c r="DC33" s="7"/>
      <c r="DD33" s="7"/>
      <c r="DE33" s="2" t="s">
        <v>147</v>
      </c>
      <c r="DF33" s="2" t="s">
        <v>138</v>
      </c>
      <c r="DG33" s="2" t="s">
        <v>186</v>
      </c>
      <c r="DH33" s="2" t="s">
        <v>378</v>
      </c>
      <c r="DI33" s="2" t="s">
        <v>149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357</v>
      </c>
      <c r="DT33" s="2" t="s">
        <v>255</v>
      </c>
      <c r="DU33" s="2" t="s">
        <v>149</v>
      </c>
      <c r="DV33" s="2" t="s">
        <v>141</v>
      </c>
      <c r="DW33" s="4"/>
      <c r="DX33" s="8"/>
      <c r="DY33" s="4"/>
      <c r="DZ33" s="8"/>
      <c r="EA33" s="7"/>
      <c r="EB33" s="7"/>
      <c r="EC33" s="2" t="s">
        <v>147</v>
      </c>
      <c r="ED33" s="2" t="s">
        <v>138</v>
      </c>
      <c r="EE33" s="2" t="s">
        <v>145</v>
      </c>
      <c r="EF33" s="2" t="s">
        <v>268</v>
      </c>
      <c r="EG33" s="2" t="s">
        <v>149</v>
      </c>
      <c r="EH33" s="2" t="s">
        <v>141</v>
      </c>
      <c r="EI33" s="4"/>
      <c r="EJ33" s="8"/>
      <c r="EK33" s="4">
        <v>1</v>
      </c>
      <c r="EL33" s="8">
        <v>37.53</v>
      </c>
      <c r="EM33" s="7">
        <v>-1</v>
      </c>
      <c r="EN33" s="7">
        <v>-1</v>
      </c>
      <c r="EO33" s="2" t="s">
        <v>147</v>
      </c>
      <c r="EP33" s="2" t="s">
        <v>138</v>
      </c>
      <c r="EQ33" s="2" t="s">
        <v>360</v>
      </c>
      <c r="ER33" s="2" t="s">
        <v>379</v>
      </c>
      <c r="ES33" s="2" t="s">
        <v>149</v>
      </c>
      <c r="ET33" s="2" t="s">
        <v>141</v>
      </c>
      <c r="EU33" s="4"/>
      <c r="EV33" s="8"/>
      <c r="EW33" s="4">
        <v>1</v>
      </c>
      <c r="EX33" s="8">
        <v>37.87</v>
      </c>
      <c r="EY33" s="7">
        <v>-1</v>
      </c>
      <c r="EZ33" s="7">
        <v>-1</v>
      </c>
      <c r="FA33" s="2" t="s">
        <v>147</v>
      </c>
      <c r="FB33" s="2" t="s">
        <v>138</v>
      </c>
      <c r="FC33" s="2" t="s">
        <v>145</v>
      </c>
      <c r="FD33" s="2" t="s">
        <v>380</v>
      </c>
      <c r="FE33" s="2" t="s">
        <v>149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361</v>
      </c>
      <c r="FP33" s="2" t="s">
        <v>141</v>
      </c>
      <c r="FQ33" s="2" t="s">
        <v>149</v>
      </c>
      <c r="FR33" s="2" t="s">
        <v>141</v>
      </c>
      <c r="FS33" s="4"/>
      <c r="FT33" s="8"/>
      <c r="FU33" s="4"/>
      <c r="FV33" s="8"/>
      <c r="FW33" s="7"/>
      <c r="FX33" s="7"/>
      <c r="FY33" s="2" t="s">
        <v>147</v>
      </c>
      <c r="FZ33" s="2" t="s">
        <v>164</v>
      </c>
      <c r="GA33" s="2" t="s">
        <v>165</v>
      </c>
      <c r="GB33" s="2" t="s">
        <v>141</v>
      </c>
      <c r="GC33" s="2" t="s">
        <v>149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141</v>
      </c>
      <c r="IT33" s="2" t="s">
        <v>141</v>
      </c>
      <c r="IU33" s="2" t="s">
        <v>141</v>
      </c>
      <c r="IV33" s="2" t="s">
        <v>141</v>
      </c>
      <c r="IW33" s="2" t="s">
        <v>141</v>
      </c>
      <c r="IX33" s="2" t="s">
        <v>141</v>
      </c>
      <c r="IY33" s="4"/>
      <c r="IZ33" s="8"/>
      <c r="JA33" s="4"/>
      <c r="JB33" s="8"/>
      <c r="JC33" s="7"/>
      <c r="JD33" s="7"/>
      <c r="JE33" s="2" t="s">
        <v>147</v>
      </c>
      <c r="JF33" s="2" t="s">
        <v>138</v>
      </c>
      <c r="JG33" s="2" t="s">
        <v>194</v>
      </c>
      <c r="JH33" s="2" t="s">
        <v>141</v>
      </c>
      <c r="JI33" s="2" t="s">
        <v>149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141</v>
      </c>
      <c r="KP33" s="2" t="s">
        <v>141</v>
      </c>
      <c r="KQ33" s="2" t="s">
        <v>141</v>
      </c>
      <c r="KR33" s="2" t="s">
        <v>141</v>
      </c>
      <c r="KS33" s="2" t="s">
        <v>141</v>
      </c>
      <c r="KT33" s="2" t="s">
        <v>141</v>
      </c>
      <c r="KU33" s="4"/>
      <c r="KV33" s="8"/>
      <c r="KW33" s="4"/>
      <c r="KX33" s="8"/>
      <c r="KY33" s="7"/>
      <c r="KZ33" s="7"/>
      <c r="LA33" s="2" t="s">
        <v>147</v>
      </c>
      <c r="LB33" s="2" t="s">
        <v>138</v>
      </c>
      <c r="LC33" s="2" t="s">
        <v>362</v>
      </c>
      <c r="LD33" s="2" t="s">
        <v>152</v>
      </c>
      <c r="LE33" s="2" t="s">
        <v>149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141</v>
      </c>
      <c r="ML33" s="2" t="s">
        <v>141</v>
      </c>
      <c r="MM33" s="2" t="s">
        <v>141</v>
      </c>
      <c r="MN33" s="2" t="s">
        <v>141</v>
      </c>
      <c r="MO33" s="2" t="s">
        <v>141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36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381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137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297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352</v>
      </c>
      <c r="V34" s="2" t="s">
        <v>353</v>
      </c>
      <c r="W34" s="2" t="s">
        <v>144</v>
      </c>
      <c r="X34" s="2" t="s">
        <v>141</v>
      </c>
      <c r="Y34" s="2" t="s">
        <v>158</v>
      </c>
      <c r="Z34" s="4">
        <v>155</v>
      </c>
      <c r="AA34" s="4">
        <f>=ROUNDDOWN(77.5,0)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9</v>
      </c>
      <c r="AQ34" s="8">
        <v>328.8</v>
      </c>
      <c r="AR34" s="4">
        <v>7</v>
      </c>
      <c r="AS34" s="8">
        <v>284.73</v>
      </c>
      <c r="AT34" s="7">
        <v>0.2857</v>
      </c>
      <c r="AU34" s="7">
        <v>0.1548</v>
      </c>
      <c r="AV34" s="4">
        <v>9</v>
      </c>
      <c r="AW34" s="8">
        <v>328.8</v>
      </c>
      <c r="AX34" s="4">
        <v>7</v>
      </c>
      <c r="AY34" s="8">
        <v>284.73</v>
      </c>
      <c r="AZ34" s="7">
        <v>0.2857</v>
      </c>
      <c r="BA34" s="7">
        <v>0.1548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0.1374</v>
      </c>
      <c r="BJ34" s="4">
        <v>11</v>
      </c>
      <c r="BK34" s="8">
        <v>435.5</v>
      </c>
      <c r="BL34" s="2" t="s">
        <v>382</v>
      </c>
      <c r="BM34" s="7">
        <v>0.8182</v>
      </c>
      <c r="BN34" s="7">
        <v>0.755</v>
      </c>
      <c r="BO34" s="4"/>
      <c r="BP34" s="8"/>
      <c r="BQ34" s="4"/>
      <c r="BR34" s="8"/>
      <c r="BS34" s="7"/>
      <c r="BT34" s="7"/>
      <c r="BU34" s="2" t="s">
        <v>147</v>
      </c>
      <c r="BV34" s="2" t="s">
        <v>138</v>
      </c>
      <c r="BW34" s="2" t="s">
        <v>141</v>
      </c>
      <c r="BX34" s="2" t="s">
        <v>254</v>
      </c>
      <c r="BY34" s="2" t="s">
        <v>149</v>
      </c>
      <c r="BZ34" s="2" t="s">
        <v>141</v>
      </c>
      <c r="CA34" s="4">
        <v>6</v>
      </c>
      <c r="CB34" s="8">
        <v>240.18</v>
      </c>
      <c r="CC34" s="4">
        <v>6</v>
      </c>
      <c r="CD34" s="8">
        <v>240.18</v>
      </c>
      <c r="CE34" s="7"/>
      <c r="CF34" s="7"/>
      <c r="CG34" s="2" t="s">
        <v>147</v>
      </c>
      <c r="CH34" s="2" t="s">
        <v>138</v>
      </c>
      <c r="CI34" s="2" t="s">
        <v>150</v>
      </c>
      <c r="CJ34" s="2" t="s">
        <v>383</v>
      </c>
      <c r="CK34" s="2" t="s">
        <v>149</v>
      </c>
      <c r="CL34" s="2" t="s">
        <v>141</v>
      </c>
      <c r="CM34" s="4">
        <v>2</v>
      </c>
      <c r="CN34" s="8">
        <v>50.02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152</v>
      </c>
      <c r="CV34" s="2" t="s">
        <v>384</v>
      </c>
      <c r="CW34" s="2" t="s">
        <v>149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186</v>
      </c>
      <c r="DH34" s="2" t="s">
        <v>385</v>
      </c>
      <c r="DI34" s="2" t="s">
        <v>149</v>
      </c>
      <c r="DJ34" s="2" t="s">
        <v>141</v>
      </c>
      <c r="DK34" s="4">
        <v>1</v>
      </c>
      <c r="DL34" s="8">
        <v>38.6</v>
      </c>
      <c r="DM34" s="4"/>
      <c r="DN34" s="8"/>
      <c r="DO34" s="7"/>
      <c r="DP34" s="7"/>
      <c r="DQ34" s="2" t="s">
        <v>147</v>
      </c>
      <c r="DR34" s="2" t="s">
        <v>138</v>
      </c>
      <c r="DS34" s="2" t="s">
        <v>357</v>
      </c>
      <c r="DT34" s="2" t="s">
        <v>386</v>
      </c>
      <c r="DU34" s="2" t="s">
        <v>149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158</v>
      </c>
      <c r="EF34" s="2" t="s">
        <v>387</v>
      </c>
      <c r="EG34" s="2" t="s">
        <v>149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360</v>
      </c>
      <c r="ER34" s="2" t="s">
        <v>234</v>
      </c>
      <c r="ES34" s="2" t="s">
        <v>149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145</v>
      </c>
      <c r="FD34" s="2" t="s">
        <v>380</v>
      </c>
      <c r="FE34" s="2" t="s">
        <v>149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361</v>
      </c>
      <c r="FP34" s="2" t="s">
        <v>141</v>
      </c>
      <c r="FQ34" s="2" t="s">
        <v>149</v>
      </c>
      <c r="FR34" s="2" t="s">
        <v>141</v>
      </c>
      <c r="FS34" s="4"/>
      <c r="FT34" s="8"/>
      <c r="FU34" s="4">
        <v>1</v>
      </c>
      <c r="FV34" s="8">
        <v>44.55</v>
      </c>
      <c r="FW34" s="7">
        <v>-1</v>
      </c>
      <c r="FX34" s="7">
        <v>-1</v>
      </c>
      <c r="FY34" s="2" t="s">
        <v>147</v>
      </c>
      <c r="FZ34" s="2" t="s">
        <v>164</v>
      </c>
      <c r="GA34" s="2" t="s">
        <v>165</v>
      </c>
      <c r="GB34" s="2" t="s">
        <v>388</v>
      </c>
      <c r="GC34" s="2" t="s">
        <v>149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141</v>
      </c>
      <c r="IT34" s="2" t="s">
        <v>141</v>
      </c>
      <c r="IU34" s="2" t="s">
        <v>141</v>
      </c>
      <c r="IV34" s="2" t="s">
        <v>141</v>
      </c>
      <c r="IW34" s="2" t="s">
        <v>141</v>
      </c>
      <c r="IX34" s="2" t="s">
        <v>141</v>
      </c>
      <c r="IY34" s="4"/>
      <c r="IZ34" s="8"/>
      <c r="JA34" s="4"/>
      <c r="JB34" s="8"/>
      <c r="JC34" s="7"/>
      <c r="JD34" s="7"/>
      <c r="JE34" s="2" t="s">
        <v>147</v>
      </c>
      <c r="JF34" s="2" t="s">
        <v>138</v>
      </c>
      <c r="JG34" s="2" t="s">
        <v>194</v>
      </c>
      <c r="JH34" s="2" t="s">
        <v>141</v>
      </c>
      <c r="JI34" s="2" t="s">
        <v>149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141</v>
      </c>
      <c r="KP34" s="2" t="s">
        <v>141</v>
      </c>
      <c r="KQ34" s="2" t="s">
        <v>141</v>
      </c>
      <c r="KR34" s="2" t="s">
        <v>141</v>
      </c>
      <c r="KS34" s="2" t="s">
        <v>141</v>
      </c>
      <c r="KT34" s="2" t="s">
        <v>141</v>
      </c>
      <c r="KU34" s="4"/>
      <c r="KV34" s="8"/>
      <c r="KW34" s="4"/>
      <c r="KX34" s="8"/>
      <c r="KY34" s="7"/>
      <c r="KZ34" s="7"/>
      <c r="LA34" s="2" t="s">
        <v>147</v>
      </c>
      <c r="LB34" s="2" t="s">
        <v>138</v>
      </c>
      <c r="LC34" s="2" t="s">
        <v>362</v>
      </c>
      <c r="LD34" s="2" t="s">
        <v>141</v>
      </c>
      <c r="LE34" s="2" t="s">
        <v>149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141</v>
      </c>
      <c r="ML34" s="2" t="s">
        <v>141</v>
      </c>
      <c r="MM34" s="2" t="s">
        <v>141</v>
      </c>
      <c r="MN34" s="2" t="s">
        <v>141</v>
      </c>
      <c r="MO34" s="2" t="s">
        <v>141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155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320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352</v>
      </c>
      <c r="V35" s="2" t="s">
        <v>228</v>
      </c>
      <c r="W35" s="2" t="s">
        <v>144</v>
      </c>
      <c r="X35" s="2" t="s">
        <v>141</v>
      </c>
      <c r="Y35" s="2" t="s">
        <v>158</v>
      </c>
      <c r="Z35" s="4">
        <v>227</v>
      </c>
      <c r="AA35" s="4">
        <f>=ROUNDDOWN(126.111111111111,0)</f>
      </c>
      <c r="AB35" s="5">
        <v>1.8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21</v>
      </c>
      <c r="AQ35" s="8">
        <v>757.9</v>
      </c>
      <c r="AR35" s="4">
        <v>7</v>
      </c>
      <c r="AS35" s="8">
        <v>344.18</v>
      </c>
      <c r="AT35" s="7">
        <v>2</v>
      </c>
      <c r="AU35" s="7">
        <v>1.202</v>
      </c>
      <c r="AV35" s="4">
        <v>21</v>
      </c>
      <c r="AW35" s="8">
        <v>757.9</v>
      </c>
      <c r="AX35" s="4">
        <v>7</v>
      </c>
      <c r="AY35" s="8">
        <v>344.18</v>
      </c>
      <c r="AZ35" s="7">
        <v>2</v>
      </c>
      <c r="BA35" s="7">
        <v>1.202</v>
      </c>
      <c r="BB35" s="7">
        <v>1</v>
      </c>
      <c r="BC35" s="4">
        <v>68</v>
      </c>
      <c r="BD35" s="8">
        <v>2268.69</v>
      </c>
      <c r="BE35" s="4">
        <v>35</v>
      </c>
      <c r="BF35" s="8">
        <v>1616.56</v>
      </c>
      <c r="BG35" s="7">
        <v>0.9429</v>
      </c>
      <c r="BH35" s="7">
        <v>0.4034</v>
      </c>
      <c r="BI35" s="7">
        <v>0.3341</v>
      </c>
      <c r="BJ35" s="4">
        <v>21</v>
      </c>
      <c r="BK35" s="8">
        <v>757.9</v>
      </c>
      <c r="BL35" s="2" t="s">
        <v>393</v>
      </c>
      <c r="BM35" s="7">
        <v>1</v>
      </c>
      <c r="BN35" s="7">
        <v>1</v>
      </c>
      <c r="BO35" s="4">
        <v>2</v>
      </c>
      <c r="BP35" s="8">
        <v>71.18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141</v>
      </c>
      <c r="BX35" s="2" t="s">
        <v>394</v>
      </c>
      <c r="BY35" s="2" t="s">
        <v>149</v>
      </c>
      <c r="BZ35" s="2" t="s">
        <v>141</v>
      </c>
      <c r="CA35" s="4">
        <v>16</v>
      </c>
      <c r="CB35" s="8">
        <v>582.4</v>
      </c>
      <c r="CC35" s="4">
        <v>3</v>
      </c>
      <c r="CD35" s="8">
        <v>109.2</v>
      </c>
      <c r="CE35" s="7">
        <v>4.3333</v>
      </c>
      <c r="CF35" s="7">
        <v>4.3333</v>
      </c>
      <c r="CG35" s="2" t="s">
        <v>147</v>
      </c>
      <c r="CH35" s="2" t="s">
        <v>138</v>
      </c>
      <c r="CI35" s="2" t="s">
        <v>150</v>
      </c>
      <c r="CJ35" s="2" t="s">
        <v>383</v>
      </c>
      <c r="CK35" s="2" t="s">
        <v>149</v>
      </c>
      <c r="CL35" s="2" t="s">
        <v>141</v>
      </c>
      <c r="CM35" s="4"/>
      <c r="CN35" s="8"/>
      <c r="CO35" s="4">
        <v>2</v>
      </c>
      <c r="CP35" s="8">
        <v>65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167</v>
      </c>
      <c r="CV35" s="2" t="s">
        <v>395</v>
      </c>
      <c r="CW35" s="2" t="s">
        <v>149</v>
      </c>
      <c r="CX35" s="2" t="s">
        <v>141</v>
      </c>
      <c r="CY35" s="4">
        <v>1</v>
      </c>
      <c r="CZ35" s="8">
        <v>35.1</v>
      </c>
      <c r="DA35" s="4"/>
      <c r="DB35" s="8"/>
      <c r="DC35" s="7"/>
      <c r="DD35" s="7"/>
      <c r="DE35" s="2" t="s">
        <v>147</v>
      </c>
      <c r="DF35" s="2" t="s">
        <v>138</v>
      </c>
      <c r="DG35" s="2" t="s">
        <v>186</v>
      </c>
      <c r="DH35" s="2" t="s">
        <v>396</v>
      </c>
      <c r="DI35" s="2" t="s">
        <v>149</v>
      </c>
      <c r="DJ35" s="2" t="s">
        <v>141</v>
      </c>
      <c r="DK35" s="4">
        <v>1</v>
      </c>
      <c r="DL35" s="8">
        <v>35.1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357</v>
      </c>
      <c r="DT35" s="2" t="s">
        <v>324</v>
      </c>
      <c r="DU35" s="2" t="s">
        <v>149</v>
      </c>
      <c r="DV35" s="2" t="s">
        <v>141</v>
      </c>
      <c r="DW35" s="4"/>
      <c r="DX35" s="8"/>
      <c r="DY35" s="4">
        <v>2</v>
      </c>
      <c r="DZ35" s="8">
        <v>169.98</v>
      </c>
      <c r="EA35" s="7">
        <v>-1</v>
      </c>
      <c r="EB35" s="7">
        <v>-1</v>
      </c>
      <c r="EC35" s="2" t="s">
        <v>147</v>
      </c>
      <c r="ED35" s="2" t="s">
        <v>138</v>
      </c>
      <c r="EE35" s="2" t="s">
        <v>145</v>
      </c>
      <c r="EF35" s="2" t="s">
        <v>317</v>
      </c>
      <c r="EG35" s="2" t="s">
        <v>149</v>
      </c>
      <c r="EH35" s="2" t="s">
        <v>141</v>
      </c>
      <c r="EI35" s="4">
        <v>1</v>
      </c>
      <c r="EJ35" s="8">
        <v>34.12</v>
      </c>
      <c r="EK35" s="4"/>
      <c r="EL35" s="8"/>
      <c r="EM35" s="7"/>
      <c r="EN35" s="7"/>
      <c r="EO35" s="2" t="s">
        <v>147</v>
      </c>
      <c r="EP35" s="2" t="s">
        <v>138</v>
      </c>
      <c r="EQ35" s="2" t="s">
        <v>360</v>
      </c>
      <c r="ER35" s="2" t="s">
        <v>397</v>
      </c>
      <c r="ES35" s="2" t="s">
        <v>149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145</v>
      </c>
      <c r="FD35" s="2" t="s">
        <v>398</v>
      </c>
      <c r="FE35" s="2" t="s">
        <v>149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361</v>
      </c>
      <c r="FP35" s="2" t="s">
        <v>141</v>
      </c>
      <c r="FQ35" s="2" t="s">
        <v>149</v>
      </c>
      <c r="FR35" s="2" t="s">
        <v>141</v>
      </c>
      <c r="FS35" s="4"/>
      <c r="FT35" s="8"/>
      <c r="FU35" s="4"/>
      <c r="FV35" s="8"/>
      <c r="FW35" s="7"/>
      <c r="FX35" s="7"/>
      <c r="FY35" s="2" t="s">
        <v>147</v>
      </c>
      <c r="FZ35" s="2" t="s">
        <v>164</v>
      </c>
      <c r="GA35" s="2" t="s">
        <v>165</v>
      </c>
      <c r="GB35" s="2" t="s">
        <v>141</v>
      </c>
      <c r="GC35" s="2" t="s">
        <v>149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141</v>
      </c>
      <c r="IT35" s="2" t="s">
        <v>141</v>
      </c>
      <c r="IU35" s="2" t="s">
        <v>141</v>
      </c>
      <c r="IV35" s="2" t="s">
        <v>141</v>
      </c>
      <c r="IW35" s="2" t="s">
        <v>141</v>
      </c>
      <c r="IX35" s="2" t="s">
        <v>141</v>
      </c>
      <c r="IY35" s="4"/>
      <c r="IZ35" s="8"/>
      <c r="JA35" s="4"/>
      <c r="JB35" s="8"/>
      <c r="JC35" s="7"/>
      <c r="JD35" s="7"/>
      <c r="JE35" s="2" t="s">
        <v>147</v>
      </c>
      <c r="JF35" s="2" t="s">
        <v>138</v>
      </c>
      <c r="JG35" s="2" t="s">
        <v>194</v>
      </c>
      <c r="JH35" s="2" t="s">
        <v>141</v>
      </c>
      <c r="JI35" s="2" t="s">
        <v>149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141</v>
      </c>
      <c r="KP35" s="2" t="s">
        <v>141</v>
      </c>
      <c r="KQ35" s="2" t="s">
        <v>141</v>
      </c>
      <c r="KR35" s="2" t="s">
        <v>141</v>
      </c>
      <c r="KS35" s="2" t="s">
        <v>141</v>
      </c>
      <c r="KT35" s="2" t="s">
        <v>141</v>
      </c>
      <c r="KU35" s="4"/>
      <c r="KV35" s="8"/>
      <c r="KW35" s="4"/>
      <c r="KX35" s="8"/>
      <c r="KY35" s="7"/>
      <c r="KZ35" s="7"/>
      <c r="LA35" s="2" t="s">
        <v>147</v>
      </c>
      <c r="LB35" s="2" t="s">
        <v>138</v>
      </c>
      <c r="LC35" s="2" t="s">
        <v>362</v>
      </c>
      <c r="LD35" s="2" t="s">
        <v>141</v>
      </c>
      <c r="LE35" s="2" t="s">
        <v>149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141</v>
      </c>
      <c r="ML35" s="2" t="s">
        <v>141</v>
      </c>
      <c r="MM35" s="2" t="s">
        <v>141</v>
      </c>
      <c r="MN35" s="2" t="s">
        <v>141</v>
      </c>
      <c r="MO35" s="2" t="s">
        <v>141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227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399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137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297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352</v>
      </c>
      <c r="V36" s="2" t="s">
        <v>228</v>
      </c>
      <c r="W36" s="2" t="s">
        <v>144</v>
      </c>
      <c r="X36" s="2" t="s">
        <v>141</v>
      </c>
      <c r="Y36" s="2" t="s">
        <v>158</v>
      </c>
      <c r="Z36" s="4">
        <v>119</v>
      </c>
      <c r="AA36" s="4">
        <f>=ROUNDDOWN(59.5,0)</f>
      </c>
      <c r="AB36" s="5">
        <v>2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25</v>
      </c>
      <c r="AQ36" s="8">
        <v>701.21</v>
      </c>
      <c r="AR36" s="4">
        <v>7</v>
      </c>
      <c r="AS36" s="8">
        <v>347.4</v>
      </c>
      <c r="AT36" s="7">
        <v>2.5714</v>
      </c>
      <c r="AU36" s="7">
        <v>1.0185</v>
      </c>
      <c r="AV36" s="4">
        <v>25</v>
      </c>
      <c r="AW36" s="8">
        <v>701.21</v>
      </c>
      <c r="AX36" s="4">
        <v>7</v>
      </c>
      <c r="AY36" s="8">
        <v>347.4</v>
      </c>
      <c r="AZ36" s="7">
        <v>2.5714</v>
      </c>
      <c r="BA36" s="7">
        <v>1.0185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0.3091</v>
      </c>
      <c r="BJ36" s="4">
        <v>25</v>
      </c>
      <c r="BK36" s="8">
        <v>701.21</v>
      </c>
      <c r="BL36" s="2" t="s">
        <v>400</v>
      </c>
      <c r="BM36" s="7">
        <v>1</v>
      </c>
      <c r="BN36" s="7">
        <v>1</v>
      </c>
      <c r="BO36" s="4">
        <v>9</v>
      </c>
      <c r="BP36" s="8">
        <v>320.31</v>
      </c>
      <c r="BQ36" s="4"/>
      <c r="BR36" s="8"/>
      <c r="BS36" s="7"/>
      <c r="BT36" s="7"/>
      <c r="BU36" s="2" t="s">
        <v>147</v>
      </c>
      <c r="BV36" s="2" t="s">
        <v>138</v>
      </c>
      <c r="BW36" s="2" t="s">
        <v>141</v>
      </c>
      <c r="BX36" s="2" t="s">
        <v>246</v>
      </c>
      <c r="BY36" s="2" t="s">
        <v>149</v>
      </c>
      <c r="BZ36" s="2" t="s">
        <v>141</v>
      </c>
      <c r="CA36" s="4">
        <v>6</v>
      </c>
      <c r="CB36" s="8">
        <v>218.4</v>
      </c>
      <c r="CC36" s="4">
        <v>2</v>
      </c>
      <c r="CD36" s="8">
        <v>72.8</v>
      </c>
      <c r="CE36" s="7">
        <v>2</v>
      </c>
      <c r="CF36" s="7">
        <v>2</v>
      </c>
      <c r="CG36" s="2" t="s">
        <v>147</v>
      </c>
      <c r="CH36" s="2" t="s">
        <v>138</v>
      </c>
      <c r="CI36" s="2" t="s">
        <v>150</v>
      </c>
      <c r="CJ36" s="2" t="s">
        <v>401</v>
      </c>
      <c r="CK36" s="2" t="s">
        <v>149</v>
      </c>
      <c r="CL36" s="2" t="s">
        <v>141</v>
      </c>
      <c r="CM36" s="4">
        <v>10</v>
      </c>
      <c r="CN36" s="8">
        <v>162.5</v>
      </c>
      <c r="CO36" s="4"/>
      <c r="CP36" s="8"/>
      <c r="CQ36" s="7"/>
      <c r="CR36" s="7"/>
      <c r="CS36" s="2" t="s">
        <v>147</v>
      </c>
      <c r="CT36" s="2" t="s">
        <v>138</v>
      </c>
      <c r="CU36" s="2" t="s">
        <v>167</v>
      </c>
      <c r="CV36" s="2" t="s">
        <v>402</v>
      </c>
      <c r="CW36" s="2" t="s">
        <v>149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186</v>
      </c>
      <c r="DH36" s="2" t="s">
        <v>385</v>
      </c>
      <c r="DI36" s="2" t="s">
        <v>149</v>
      </c>
      <c r="DJ36" s="2" t="s">
        <v>141</v>
      </c>
      <c r="DK36" s="4"/>
      <c r="DL36" s="8"/>
      <c r="DM36" s="4">
        <v>2</v>
      </c>
      <c r="DN36" s="8">
        <v>70.2</v>
      </c>
      <c r="DO36" s="7">
        <v>-1</v>
      </c>
      <c r="DP36" s="7">
        <v>-1</v>
      </c>
      <c r="DQ36" s="2" t="s">
        <v>147</v>
      </c>
      <c r="DR36" s="2" t="s">
        <v>138</v>
      </c>
      <c r="DS36" s="2" t="s">
        <v>357</v>
      </c>
      <c r="DT36" s="2" t="s">
        <v>232</v>
      </c>
      <c r="DU36" s="2" t="s">
        <v>149</v>
      </c>
      <c r="DV36" s="2" t="s">
        <v>141</v>
      </c>
      <c r="DW36" s="4"/>
      <c r="DX36" s="8"/>
      <c r="DY36" s="4">
        <v>2</v>
      </c>
      <c r="DZ36" s="8">
        <v>169.98</v>
      </c>
      <c r="EA36" s="7">
        <v>-1</v>
      </c>
      <c r="EB36" s="7">
        <v>-1</v>
      </c>
      <c r="EC36" s="2" t="s">
        <v>147</v>
      </c>
      <c r="ED36" s="2" t="s">
        <v>138</v>
      </c>
      <c r="EE36" s="2" t="s">
        <v>145</v>
      </c>
      <c r="EF36" s="2" t="s">
        <v>159</v>
      </c>
      <c r="EG36" s="2" t="s">
        <v>149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360</v>
      </c>
      <c r="ER36" s="2" t="s">
        <v>269</v>
      </c>
      <c r="ES36" s="2" t="s">
        <v>149</v>
      </c>
      <c r="ET36" s="2" t="s">
        <v>141</v>
      </c>
      <c r="EU36" s="4"/>
      <c r="EV36" s="8"/>
      <c r="EW36" s="4">
        <v>1</v>
      </c>
      <c r="EX36" s="8">
        <v>34.42</v>
      </c>
      <c r="EY36" s="7">
        <v>-1</v>
      </c>
      <c r="EZ36" s="7">
        <v>-1</v>
      </c>
      <c r="FA36" s="2" t="s">
        <v>147</v>
      </c>
      <c r="FB36" s="2" t="s">
        <v>138</v>
      </c>
      <c r="FC36" s="2" t="s">
        <v>145</v>
      </c>
      <c r="FD36" s="2" t="s">
        <v>191</v>
      </c>
      <c r="FE36" s="2" t="s">
        <v>149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361</v>
      </c>
      <c r="FP36" s="2" t="s">
        <v>141</v>
      </c>
      <c r="FQ36" s="2" t="s">
        <v>149</v>
      </c>
      <c r="FR36" s="2" t="s">
        <v>141</v>
      </c>
      <c r="FS36" s="4"/>
      <c r="FT36" s="8"/>
      <c r="FU36" s="4"/>
      <c r="FV36" s="8"/>
      <c r="FW36" s="7"/>
      <c r="FX36" s="7"/>
      <c r="FY36" s="2" t="s">
        <v>147</v>
      </c>
      <c r="FZ36" s="2" t="s">
        <v>164</v>
      </c>
      <c r="GA36" s="2" t="s">
        <v>165</v>
      </c>
      <c r="GB36" s="2" t="s">
        <v>141</v>
      </c>
      <c r="GC36" s="2" t="s">
        <v>149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141</v>
      </c>
      <c r="IT36" s="2" t="s">
        <v>141</v>
      </c>
      <c r="IU36" s="2" t="s">
        <v>141</v>
      </c>
      <c r="IV36" s="2" t="s">
        <v>141</v>
      </c>
      <c r="IW36" s="2" t="s">
        <v>141</v>
      </c>
      <c r="IX36" s="2" t="s">
        <v>141</v>
      </c>
      <c r="IY36" s="4"/>
      <c r="IZ36" s="8"/>
      <c r="JA36" s="4"/>
      <c r="JB36" s="8"/>
      <c r="JC36" s="7"/>
      <c r="JD36" s="7"/>
      <c r="JE36" s="2" t="s">
        <v>147</v>
      </c>
      <c r="JF36" s="2" t="s">
        <v>138</v>
      </c>
      <c r="JG36" s="2" t="s">
        <v>194</v>
      </c>
      <c r="JH36" s="2" t="s">
        <v>141</v>
      </c>
      <c r="JI36" s="2" t="s">
        <v>149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141</v>
      </c>
      <c r="KP36" s="2" t="s">
        <v>141</v>
      </c>
      <c r="KQ36" s="2" t="s">
        <v>141</v>
      </c>
      <c r="KR36" s="2" t="s">
        <v>141</v>
      </c>
      <c r="KS36" s="2" t="s">
        <v>141</v>
      </c>
      <c r="KT36" s="2" t="s">
        <v>141</v>
      </c>
      <c r="KU36" s="4"/>
      <c r="KV36" s="8"/>
      <c r="KW36" s="4"/>
      <c r="KX36" s="8"/>
      <c r="KY36" s="7"/>
      <c r="KZ36" s="7"/>
      <c r="LA36" s="2" t="s">
        <v>147</v>
      </c>
      <c r="LB36" s="2" t="s">
        <v>138</v>
      </c>
      <c r="LC36" s="2" t="s">
        <v>362</v>
      </c>
      <c r="LD36" s="2" t="s">
        <v>141</v>
      </c>
      <c r="LE36" s="2" t="s">
        <v>149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141</v>
      </c>
      <c r="ML36" s="2" t="s">
        <v>141</v>
      </c>
      <c r="MM36" s="2" t="s">
        <v>141</v>
      </c>
      <c r="MN36" s="2" t="s">
        <v>141</v>
      </c>
      <c r="MO36" s="2" t="s">
        <v>141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119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403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261</v>
      </c>
      <c r="L37" s="3">
        <v>30.95</v>
      </c>
      <c r="M37" s="3">
        <v>32.5</v>
      </c>
      <c r="N37" s="3">
        <v>99.99</v>
      </c>
      <c r="O37" s="2" t="s">
        <v>404</v>
      </c>
      <c r="P37" s="2" t="s">
        <v>297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352</v>
      </c>
      <c r="V37" s="2" t="s">
        <v>228</v>
      </c>
      <c r="W37" s="2" t="s">
        <v>144</v>
      </c>
      <c r="X37" s="2" t="s">
        <v>141</v>
      </c>
      <c r="Y37" s="2" t="s">
        <v>210</v>
      </c>
      <c r="Z37" s="4"/>
      <c r="AA37" s="4">
        <f>=ROUNDDOWN({0},0)</f>
      </c>
      <c r="AB37" s="5">
        <v>0.6</v>
      </c>
      <c r="AC37" s="2" t="s">
        <v>141</v>
      </c>
      <c r="AD37" s="4"/>
      <c r="AE37" s="4"/>
      <c r="AF37" s="6">
        <v>65</v>
      </c>
      <c r="AG37" s="6"/>
      <c r="AH37" s="7">
        <v>0.7667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11</v>
      </c>
      <c r="AQ37" s="8">
        <v>391.78</v>
      </c>
      <c r="AR37" s="4">
        <v>11</v>
      </c>
      <c r="AS37" s="8">
        <v>490.87</v>
      </c>
      <c r="AT37" s="7"/>
      <c r="AU37" s="7">
        <v>-0.2019</v>
      </c>
      <c r="AV37" s="4">
        <v>11</v>
      </c>
      <c r="AW37" s="8">
        <v>391.78</v>
      </c>
      <c r="AX37" s="4">
        <v>11</v>
      </c>
      <c r="AY37" s="8">
        <v>490.87</v>
      </c>
      <c r="AZ37" s="7"/>
      <c r="BA37" s="7">
        <v>-0.2019</v>
      </c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0.1727</v>
      </c>
      <c r="BJ37" s="4">
        <v>11</v>
      </c>
      <c r="BK37" s="8">
        <v>391.78</v>
      </c>
      <c r="BL37" s="2" t="s">
        <v>405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147</v>
      </c>
      <c r="BV37" s="2" t="s">
        <v>164</v>
      </c>
      <c r="BW37" s="2" t="s">
        <v>141</v>
      </c>
      <c r="BX37" s="2" t="s">
        <v>406</v>
      </c>
      <c r="BY37" s="2" t="s">
        <v>149</v>
      </c>
      <c r="BZ37" s="2" t="s">
        <v>141</v>
      </c>
      <c r="CA37" s="4"/>
      <c r="CB37" s="8"/>
      <c r="CC37" s="4">
        <v>3</v>
      </c>
      <c r="CD37" s="8">
        <v>109.2</v>
      </c>
      <c r="CE37" s="7">
        <v>-1</v>
      </c>
      <c r="CF37" s="7">
        <v>-1</v>
      </c>
      <c r="CG37" s="2" t="s">
        <v>147</v>
      </c>
      <c r="CH37" s="2" t="s">
        <v>164</v>
      </c>
      <c r="CI37" s="2" t="s">
        <v>150</v>
      </c>
      <c r="CJ37" s="2" t="s">
        <v>366</v>
      </c>
      <c r="CK37" s="2" t="s">
        <v>149</v>
      </c>
      <c r="CL37" s="2" t="s">
        <v>141</v>
      </c>
      <c r="CM37" s="4">
        <v>3</v>
      </c>
      <c r="CN37" s="8">
        <v>68.25</v>
      </c>
      <c r="CO37" s="4">
        <v>2</v>
      </c>
      <c r="CP37" s="8">
        <v>65</v>
      </c>
      <c r="CQ37" s="7">
        <v>0.5</v>
      </c>
      <c r="CR37" s="7">
        <v>0.05</v>
      </c>
      <c r="CS37" s="2" t="s">
        <v>147</v>
      </c>
      <c r="CT37" s="2" t="s">
        <v>164</v>
      </c>
      <c r="CU37" s="2" t="s">
        <v>167</v>
      </c>
      <c r="CV37" s="2" t="s">
        <v>407</v>
      </c>
      <c r="CW37" s="2" t="s">
        <v>149</v>
      </c>
      <c r="CX37" s="2" t="s">
        <v>141</v>
      </c>
      <c r="CY37" s="4">
        <v>1</v>
      </c>
      <c r="CZ37" s="8">
        <v>35.1</v>
      </c>
      <c r="DA37" s="4"/>
      <c r="DB37" s="8"/>
      <c r="DC37" s="7"/>
      <c r="DD37" s="7"/>
      <c r="DE37" s="2" t="s">
        <v>147</v>
      </c>
      <c r="DF37" s="2" t="s">
        <v>164</v>
      </c>
      <c r="DG37" s="2" t="s">
        <v>186</v>
      </c>
      <c r="DH37" s="2" t="s">
        <v>408</v>
      </c>
      <c r="DI37" s="2" t="s">
        <v>149</v>
      </c>
      <c r="DJ37" s="2" t="s">
        <v>141</v>
      </c>
      <c r="DK37" s="4"/>
      <c r="DL37" s="8"/>
      <c r="DM37" s="4">
        <v>2</v>
      </c>
      <c r="DN37" s="8">
        <v>70.2</v>
      </c>
      <c r="DO37" s="7">
        <v>-1</v>
      </c>
      <c r="DP37" s="7">
        <v>-1</v>
      </c>
      <c r="DQ37" s="2" t="s">
        <v>147</v>
      </c>
      <c r="DR37" s="2" t="s">
        <v>164</v>
      </c>
      <c r="DS37" s="2" t="s">
        <v>357</v>
      </c>
      <c r="DT37" s="2" t="s">
        <v>240</v>
      </c>
      <c r="DU37" s="2" t="s">
        <v>149</v>
      </c>
      <c r="DV37" s="2" t="s">
        <v>141</v>
      </c>
      <c r="DW37" s="4">
        <v>1</v>
      </c>
      <c r="DX37" s="8">
        <v>84.99</v>
      </c>
      <c r="DY37" s="4">
        <v>2</v>
      </c>
      <c r="DZ37" s="8">
        <v>169.98</v>
      </c>
      <c r="EA37" s="7">
        <v>-0.5</v>
      </c>
      <c r="EB37" s="7">
        <v>-0.5</v>
      </c>
      <c r="EC37" s="2" t="s">
        <v>147</v>
      </c>
      <c r="ED37" s="2" t="s">
        <v>164</v>
      </c>
      <c r="EE37" s="2" t="s">
        <v>145</v>
      </c>
      <c r="EF37" s="2" t="s">
        <v>409</v>
      </c>
      <c r="EG37" s="2" t="s">
        <v>149</v>
      </c>
      <c r="EH37" s="2" t="s">
        <v>141</v>
      </c>
      <c r="EI37" s="4">
        <v>2</v>
      </c>
      <c r="EJ37" s="8">
        <v>68.24</v>
      </c>
      <c r="EK37" s="4">
        <v>1</v>
      </c>
      <c r="EL37" s="8">
        <v>34.12</v>
      </c>
      <c r="EM37" s="7">
        <v>1</v>
      </c>
      <c r="EN37" s="7">
        <v>1</v>
      </c>
      <c r="EO37" s="2" t="s">
        <v>147</v>
      </c>
      <c r="EP37" s="2" t="s">
        <v>164</v>
      </c>
      <c r="EQ37" s="2" t="s">
        <v>360</v>
      </c>
      <c r="ER37" s="2" t="s">
        <v>383</v>
      </c>
      <c r="ES37" s="2" t="s">
        <v>149</v>
      </c>
      <c r="ET37" s="2" t="s">
        <v>141</v>
      </c>
      <c r="EU37" s="4">
        <v>4</v>
      </c>
      <c r="EV37" s="8">
        <v>135.2</v>
      </c>
      <c r="EW37" s="4">
        <v>1</v>
      </c>
      <c r="EX37" s="8">
        <v>42.37</v>
      </c>
      <c r="EY37" s="7">
        <v>3</v>
      </c>
      <c r="EZ37" s="7">
        <v>2.1909</v>
      </c>
      <c r="FA37" s="2" t="s">
        <v>147</v>
      </c>
      <c r="FB37" s="2" t="s">
        <v>164</v>
      </c>
      <c r="FC37" s="2" t="s">
        <v>145</v>
      </c>
      <c r="FD37" s="2" t="s">
        <v>158</v>
      </c>
      <c r="FE37" s="2" t="s">
        <v>149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164</v>
      </c>
      <c r="FO37" s="2" t="s">
        <v>361</v>
      </c>
      <c r="FP37" s="2" t="s">
        <v>141</v>
      </c>
      <c r="FQ37" s="2" t="s">
        <v>149</v>
      </c>
      <c r="FR37" s="2" t="s">
        <v>141</v>
      </c>
      <c r="FS37" s="4"/>
      <c r="FT37" s="8"/>
      <c r="FU37" s="4"/>
      <c r="FV37" s="8"/>
      <c r="FW37" s="7"/>
      <c r="FX37" s="7"/>
      <c r="FY37" s="2" t="s">
        <v>147</v>
      </c>
      <c r="FZ37" s="2" t="s">
        <v>164</v>
      </c>
      <c r="GA37" s="2" t="s">
        <v>165</v>
      </c>
      <c r="GB37" s="2" t="s">
        <v>141</v>
      </c>
      <c r="GC37" s="2" t="s">
        <v>149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141</v>
      </c>
      <c r="IT37" s="2" t="s">
        <v>141</v>
      </c>
      <c r="IU37" s="2" t="s">
        <v>141</v>
      </c>
      <c r="IV37" s="2" t="s">
        <v>141</v>
      </c>
      <c r="IW37" s="2" t="s">
        <v>141</v>
      </c>
      <c r="IX37" s="2" t="s">
        <v>141</v>
      </c>
      <c r="IY37" s="4"/>
      <c r="IZ37" s="8"/>
      <c r="JA37" s="4"/>
      <c r="JB37" s="8"/>
      <c r="JC37" s="7"/>
      <c r="JD37" s="7"/>
      <c r="JE37" s="2" t="s">
        <v>147</v>
      </c>
      <c r="JF37" s="2" t="s">
        <v>164</v>
      </c>
      <c r="JG37" s="2" t="s">
        <v>194</v>
      </c>
      <c r="JH37" s="2" t="s">
        <v>141</v>
      </c>
      <c r="JI37" s="2" t="s">
        <v>149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141</v>
      </c>
      <c r="KP37" s="2" t="s">
        <v>141</v>
      </c>
      <c r="KQ37" s="2" t="s">
        <v>141</v>
      </c>
      <c r="KR37" s="2" t="s">
        <v>141</v>
      </c>
      <c r="KS37" s="2" t="s">
        <v>141</v>
      </c>
      <c r="KT37" s="2" t="s">
        <v>141</v>
      </c>
      <c r="KU37" s="4"/>
      <c r="KV37" s="8"/>
      <c r="KW37" s="4"/>
      <c r="KX37" s="8"/>
      <c r="KY37" s="7"/>
      <c r="KZ37" s="7"/>
      <c r="LA37" s="2" t="s">
        <v>147</v>
      </c>
      <c r="LB37" s="2" t="s">
        <v>164</v>
      </c>
      <c r="LC37" s="2" t="s">
        <v>362</v>
      </c>
      <c r="LD37" s="2" t="s">
        <v>141</v>
      </c>
      <c r="LE37" s="2" t="s">
        <v>149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141</v>
      </c>
      <c r="ML37" s="2" t="s">
        <v>141</v>
      </c>
      <c r="MM37" s="2" t="s">
        <v>141</v>
      </c>
      <c r="MN37" s="2" t="s">
        <v>141</v>
      </c>
      <c r="MO37" s="2" t="s">
        <v>141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410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350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351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352</v>
      </c>
      <c r="V38" s="2" t="s">
        <v>228</v>
      </c>
      <c r="W38" s="2" t="s">
        <v>144</v>
      </c>
      <c r="X38" s="2" t="s">
        <v>141</v>
      </c>
      <c r="Y38" s="2" t="s">
        <v>210</v>
      </c>
      <c r="Z38" s="4">
        <v>139</v>
      </c>
      <c r="AA38" s="4">
        <f>=ROUNDDOWN(77.2222222222222,0)</f>
      </c>
      <c r="AB38" s="5">
        <v>1.8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7</v>
      </c>
      <c r="AQ38" s="8">
        <v>279.02</v>
      </c>
      <c r="AR38" s="4">
        <v>5</v>
      </c>
      <c r="AS38" s="8">
        <v>252.11</v>
      </c>
      <c r="AT38" s="7">
        <v>0.4</v>
      </c>
      <c r="AU38" s="7">
        <v>0.1067</v>
      </c>
      <c r="AV38" s="4">
        <v>7</v>
      </c>
      <c r="AW38" s="8">
        <v>279.02</v>
      </c>
      <c r="AX38" s="4">
        <v>5</v>
      </c>
      <c r="AY38" s="8">
        <v>252.11</v>
      </c>
      <c r="AZ38" s="7">
        <v>0.4</v>
      </c>
      <c r="BA38" s="7">
        <v>0.1067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0.123</v>
      </c>
      <c r="BJ38" s="4">
        <v>7</v>
      </c>
      <c r="BK38" s="8">
        <v>279.02</v>
      </c>
      <c r="BL38" s="2" t="s">
        <v>411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147</v>
      </c>
      <c r="BV38" s="2" t="s">
        <v>138</v>
      </c>
      <c r="BW38" s="2" t="s">
        <v>141</v>
      </c>
      <c r="BX38" s="2" t="s">
        <v>408</v>
      </c>
      <c r="BY38" s="2" t="s">
        <v>149</v>
      </c>
      <c r="BZ38" s="2" t="s">
        <v>141</v>
      </c>
      <c r="CA38" s="4">
        <v>2</v>
      </c>
      <c r="CB38" s="8">
        <v>72.8</v>
      </c>
      <c r="CC38" s="4"/>
      <c r="CD38" s="8"/>
      <c r="CE38" s="7"/>
      <c r="CF38" s="7"/>
      <c r="CG38" s="2" t="s">
        <v>147</v>
      </c>
      <c r="CH38" s="2" t="s">
        <v>138</v>
      </c>
      <c r="CI38" s="2" t="s">
        <v>150</v>
      </c>
      <c r="CJ38" s="2" t="s">
        <v>412</v>
      </c>
      <c r="CK38" s="2" t="s">
        <v>149</v>
      </c>
      <c r="CL38" s="2" t="s">
        <v>141</v>
      </c>
      <c r="CM38" s="4">
        <v>2</v>
      </c>
      <c r="CN38" s="8">
        <v>53.63</v>
      </c>
      <c r="CO38" s="4">
        <v>2</v>
      </c>
      <c r="CP38" s="8">
        <v>65</v>
      </c>
      <c r="CQ38" s="7"/>
      <c r="CR38" s="7">
        <v>-0.1749</v>
      </c>
      <c r="CS38" s="2" t="s">
        <v>147</v>
      </c>
      <c r="CT38" s="2" t="s">
        <v>138</v>
      </c>
      <c r="CU38" s="2" t="s">
        <v>167</v>
      </c>
      <c r="CV38" s="2" t="s">
        <v>413</v>
      </c>
      <c r="CW38" s="2" t="s">
        <v>149</v>
      </c>
      <c r="CX38" s="2" t="s">
        <v>141</v>
      </c>
      <c r="CY38" s="4">
        <v>1</v>
      </c>
      <c r="CZ38" s="8">
        <v>35.1</v>
      </c>
      <c r="DA38" s="4"/>
      <c r="DB38" s="8"/>
      <c r="DC38" s="7"/>
      <c r="DD38" s="7"/>
      <c r="DE38" s="2" t="s">
        <v>147</v>
      </c>
      <c r="DF38" s="2" t="s">
        <v>138</v>
      </c>
      <c r="DG38" s="2" t="s">
        <v>186</v>
      </c>
      <c r="DH38" s="2" t="s">
        <v>414</v>
      </c>
      <c r="DI38" s="2" t="s">
        <v>149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357</v>
      </c>
      <c r="DT38" s="2" t="s">
        <v>415</v>
      </c>
      <c r="DU38" s="2" t="s">
        <v>149</v>
      </c>
      <c r="DV38" s="2" t="s">
        <v>141</v>
      </c>
      <c r="DW38" s="4">
        <v>1</v>
      </c>
      <c r="DX38" s="8">
        <v>84.99</v>
      </c>
      <c r="DY38" s="4">
        <v>2</v>
      </c>
      <c r="DZ38" s="8">
        <v>152.99</v>
      </c>
      <c r="EA38" s="7">
        <v>-0.5</v>
      </c>
      <c r="EB38" s="7">
        <v>-0.4445</v>
      </c>
      <c r="EC38" s="2" t="s">
        <v>147</v>
      </c>
      <c r="ED38" s="2" t="s">
        <v>138</v>
      </c>
      <c r="EE38" s="2" t="s">
        <v>145</v>
      </c>
      <c r="EF38" s="2" t="s">
        <v>359</v>
      </c>
      <c r="EG38" s="2" t="s">
        <v>149</v>
      </c>
      <c r="EH38" s="2" t="s">
        <v>141</v>
      </c>
      <c r="EI38" s="4"/>
      <c r="EJ38" s="8"/>
      <c r="EK38" s="4">
        <v>1</v>
      </c>
      <c r="EL38" s="8">
        <v>34.12</v>
      </c>
      <c r="EM38" s="7">
        <v>-1</v>
      </c>
      <c r="EN38" s="7">
        <v>-1</v>
      </c>
      <c r="EO38" s="2" t="s">
        <v>147</v>
      </c>
      <c r="EP38" s="2" t="s">
        <v>138</v>
      </c>
      <c r="EQ38" s="2" t="s">
        <v>360</v>
      </c>
      <c r="ER38" s="2" t="s">
        <v>302</v>
      </c>
      <c r="ES38" s="2" t="s">
        <v>149</v>
      </c>
      <c r="ET38" s="2" t="s">
        <v>141</v>
      </c>
      <c r="EU38" s="4">
        <v>1</v>
      </c>
      <c r="EV38" s="8">
        <v>32.5</v>
      </c>
      <c r="EW38" s="4"/>
      <c r="EX38" s="8"/>
      <c r="EY38" s="7"/>
      <c r="EZ38" s="7"/>
      <c r="FA38" s="2" t="s">
        <v>147</v>
      </c>
      <c r="FB38" s="2" t="s">
        <v>138</v>
      </c>
      <c r="FC38" s="2" t="s">
        <v>145</v>
      </c>
      <c r="FD38" s="2" t="s">
        <v>416</v>
      </c>
      <c r="FE38" s="2" t="s">
        <v>149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361</v>
      </c>
      <c r="FP38" s="2" t="s">
        <v>141</v>
      </c>
      <c r="FQ38" s="2" t="s">
        <v>149</v>
      </c>
      <c r="FR38" s="2" t="s">
        <v>141</v>
      </c>
      <c r="FS38" s="4"/>
      <c r="FT38" s="8"/>
      <c r="FU38" s="4"/>
      <c r="FV38" s="8"/>
      <c r="FW38" s="7"/>
      <c r="FX38" s="7"/>
      <c r="FY38" s="2" t="s">
        <v>147</v>
      </c>
      <c r="FZ38" s="2" t="s">
        <v>164</v>
      </c>
      <c r="GA38" s="2" t="s">
        <v>165</v>
      </c>
      <c r="GB38" s="2" t="s">
        <v>141</v>
      </c>
      <c r="GC38" s="2" t="s">
        <v>149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141</v>
      </c>
      <c r="IT38" s="2" t="s">
        <v>141</v>
      </c>
      <c r="IU38" s="2" t="s">
        <v>141</v>
      </c>
      <c r="IV38" s="2" t="s">
        <v>141</v>
      </c>
      <c r="IW38" s="2" t="s">
        <v>141</v>
      </c>
      <c r="IX38" s="2" t="s">
        <v>141</v>
      </c>
      <c r="IY38" s="4"/>
      <c r="IZ38" s="8"/>
      <c r="JA38" s="4"/>
      <c r="JB38" s="8"/>
      <c r="JC38" s="7"/>
      <c r="JD38" s="7"/>
      <c r="JE38" s="2" t="s">
        <v>147</v>
      </c>
      <c r="JF38" s="2" t="s">
        <v>138</v>
      </c>
      <c r="JG38" s="2" t="s">
        <v>194</v>
      </c>
      <c r="JH38" s="2" t="s">
        <v>141</v>
      </c>
      <c r="JI38" s="2" t="s">
        <v>149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141</v>
      </c>
      <c r="KP38" s="2" t="s">
        <v>141</v>
      </c>
      <c r="KQ38" s="2" t="s">
        <v>141</v>
      </c>
      <c r="KR38" s="2" t="s">
        <v>141</v>
      </c>
      <c r="KS38" s="2" t="s">
        <v>141</v>
      </c>
      <c r="KT38" s="2" t="s">
        <v>141</v>
      </c>
      <c r="KU38" s="4"/>
      <c r="KV38" s="8"/>
      <c r="KW38" s="4"/>
      <c r="KX38" s="8"/>
      <c r="KY38" s="7"/>
      <c r="KZ38" s="7"/>
      <c r="LA38" s="2" t="s">
        <v>147</v>
      </c>
      <c r="LB38" s="2" t="s">
        <v>138</v>
      </c>
      <c r="LC38" s="2" t="s">
        <v>362</v>
      </c>
      <c r="LD38" s="2" t="s">
        <v>141</v>
      </c>
      <c r="LE38" s="2" t="s">
        <v>149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141</v>
      </c>
      <c r="ML38" s="2" t="s">
        <v>141</v>
      </c>
      <c r="MM38" s="2" t="s">
        <v>141</v>
      </c>
      <c r="MN38" s="2" t="s">
        <v>141</v>
      </c>
      <c r="MO38" s="2" t="s">
        <v>141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139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417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390</v>
      </c>
      <c r="G39" s="2" t="s">
        <v>390</v>
      </c>
      <c r="H39" s="2" t="s">
        <v>390</v>
      </c>
      <c r="I39" s="2" t="s">
        <v>391</v>
      </c>
      <c r="J39" s="2" t="s">
        <v>392</v>
      </c>
      <c r="K39" s="2" t="s">
        <v>370</v>
      </c>
      <c r="L39" s="3">
        <v>30.95</v>
      </c>
      <c r="M39" s="3">
        <v>32.5</v>
      </c>
      <c r="N39" s="3">
        <v>99.99</v>
      </c>
      <c r="O39" s="2" t="s">
        <v>138</v>
      </c>
      <c r="P39" s="2" t="s">
        <v>351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352</v>
      </c>
      <c r="V39" s="2" t="s">
        <v>228</v>
      </c>
      <c r="W39" s="2" t="s">
        <v>144</v>
      </c>
      <c r="X39" s="2" t="s">
        <v>141</v>
      </c>
      <c r="Y39" s="2" t="s">
        <v>210</v>
      </c>
      <c r="Z39" s="4">
        <v>172</v>
      </c>
      <c r="AA39" s="4">
        <f>=ROUNDDOWN(86,0)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4</v>
      </c>
      <c r="AQ39" s="8">
        <v>138.78</v>
      </c>
      <c r="AR39" s="4">
        <v>5</v>
      </c>
      <c r="AS39" s="8">
        <v>182</v>
      </c>
      <c r="AT39" s="7">
        <v>-0.2</v>
      </c>
      <c r="AU39" s="7">
        <v>-0.2375</v>
      </c>
      <c r="AV39" s="4">
        <v>4</v>
      </c>
      <c r="AW39" s="8">
        <v>138.78</v>
      </c>
      <c r="AX39" s="4">
        <v>5</v>
      </c>
      <c r="AY39" s="8">
        <v>182</v>
      </c>
      <c r="AZ39" s="7">
        <v>-0.2</v>
      </c>
      <c r="BA39" s="7">
        <v>-0.2375</v>
      </c>
      <c r="BB39" s="7">
        <v>1</v>
      </c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>
        <v>0.0612</v>
      </c>
      <c r="BJ39" s="4">
        <v>4</v>
      </c>
      <c r="BK39" s="8">
        <v>138.78</v>
      </c>
      <c r="BL39" s="2" t="s">
        <v>418</v>
      </c>
      <c r="BM39" s="7">
        <v>1</v>
      </c>
      <c r="BN39" s="7">
        <v>1</v>
      </c>
      <c r="BO39" s="4">
        <v>2</v>
      </c>
      <c r="BP39" s="8">
        <v>71.18</v>
      </c>
      <c r="BQ39" s="4"/>
      <c r="BR39" s="8"/>
      <c r="BS39" s="7"/>
      <c r="BT39" s="7"/>
      <c r="BU39" s="2" t="s">
        <v>147</v>
      </c>
      <c r="BV39" s="2" t="s">
        <v>138</v>
      </c>
      <c r="BW39" s="2" t="s">
        <v>141</v>
      </c>
      <c r="BX39" s="2" t="s">
        <v>168</v>
      </c>
      <c r="BY39" s="2" t="s">
        <v>149</v>
      </c>
      <c r="BZ39" s="2" t="s">
        <v>141</v>
      </c>
      <c r="CA39" s="4"/>
      <c r="CB39" s="8"/>
      <c r="CC39" s="4">
        <v>5</v>
      </c>
      <c r="CD39" s="8">
        <v>182</v>
      </c>
      <c r="CE39" s="7">
        <v>-1</v>
      </c>
      <c r="CF39" s="7">
        <v>-1</v>
      </c>
      <c r="CG39" s="2" t="s">
        <v>147</v>
      </c>
      <c r="CH39" s="2" t="s">
        <v>138</v>
      </c>
      <c r="CI39" s="2" t="s">
        <v>150</v>
      </c>
      <c r="CJ39" s="2" t="s">
        <v>263</v>
      </c>
      <c r="CK39" s="2" t="s">
        <v>149</v>
      </c>
      <c r="CL39" s="2" t="s">
        <v>141</v>
      </c>
      <c r="CM39" s="4">
        <v>1</v>
      </c>
      <c r="CN39" s="8">
        <v>32.5</v>
      </c>
      <c r="CO39" s="4"/>
      <c r="CP39" s="8"/>
      <c r="CQ39" s="7"/>
      <c r="CR39" s="7"/>
      <c r="CS39" s="2" t="s">
        <v>147</v>
      </c>
      <c r="CT39" s="2" t="s">
        <v>138</v>
      </c>
      <c r="CU39" s="2" t="s">
        <v>167</v>
      </c>
      <c r="CV39" s="2" t="s">
        <v>306</v>
      </c>
      <c r="CW39" s="2" t="s">
        <v>149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186</v>
      </c>
      <c r="DH39" s="2" t="s">
        <v>141</v>
      </c>
      <c r="DI39" s="2" t="s">
        <v>149</v>
      </c>
      <c r="DJ39" s="2" t="s">
        <v>141</v>
      </c>
      <c r="DK39" s="4">
        <v>1</v>
      </c>
      <c r="DL39" s="8">
        <v>35.1</v>
      </c>
      <c r="DM39" s="4"/>
      <c r="DN39" s="8"/>
      <c r="DO39" s="7"/>
      <c r="DP39" s="7"/>
      <c r="DQ39" s="2" t="s">
        <v>147</v>
      </c>
      <c r="DR39" s="2" t="s">
        <v>138</v>
      </c>
      <c r="DS39" s="2" t="s">
        <v>357</v>
      </c>
      <c r="DT39" s="2" t="s">
        <v>419</v>
      </c>
      <c r="DU39" s="2" t="s">
        <v>149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145</v>
      </c>
      <c r="EF39" s="2" t="s">
        <v>409</v>
      </c>
      <c r="EG39" s="2" t="s">
        <v>149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360</v>
      </c>
      <c r="ER39" s="2" t="s">
        <v>255</v>
      </c>
      <c r="ES39" s="2" t="s">
        <v>149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420</v>
      </c>
      <c r="FE39" s="2" t="s">
        <v>149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361</v>
      </c>
      <c r="FP39" s="2" t="s">
        <v>421</v>
      </c>
      <c r="FQ39" s="2" t="s">
        <v>149</v>
      </c>
      <c r="FR39" s="2" t="s">
        <v>141</v>
      </c>
      <c r="FS39" s="4"/>
      <c r="FT39" s="8"/>
      <c r="FU39" s="4"/>
      <c r="FV39" s="8"/>
      <c r="FW39" s="7"/>
      <c r="FX39" s="7"/>
      <c r="FY39" s="2" t="s">
        <v>147</v>
      </c>
      <c r="FZ39" s="2" t="s">
        <v>164</v>
      </c>
      <c r="GA39" s="2" t="s">
        <v>165</v>
      </c>
      <c r="GB39" s="2" t="s">
        <v>141</v>
      </c>
      <c r="GC39" s="2" t="s">
        <v>149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141</v>
      </c>
      <c r="IT39" s="2" t="s">
        <v>141</v>
      </c>
      <c r="IU39" s="2" t="s">
        <v>141</v>
      </c>
      <c r="IV39" s="2" t="s">
        <v>141</v>
      </c>
      <c r="IW39" s="2" t="s">
        <v>141</v>
      </c>
      <c r="IX39" s="2" t="s">
        <v>141</v>
      </c>
      <c r="IY39" s="4"/>
      <c r="IZ39" s="8"/>
      <c r="JA39" s="4"/>
      <c r="JB39" s="8"/>
      <c r="JC39" s="7"/>
      <c r="JD39" s="7"/>
      <c r="JE39" s="2" t="s">
        <v>147</v>
      </c>
      <c r="JF39" s="2" t="s">
        <v>138</v>
      </c>
      <c r="JG39" s="2" t="s">
        <v>194</v>
      </c>
      <c r="JH39" s="2" t="s">
        <v>141</v>
      </c>
      <c r="JI39" s="2" t="s">
        <v>149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141</v>
      </c>
      <c r="KP39" s="2" t="s">
        <v>141</v>
      </c>
      <c r="KQ39" s="2" t="s">
        <v>141</v>
      </c>
      <c r="KR39" s="2" t="s">
        <v>141</v>
      </c>
      <c r="KS39" s="2" t="s">
        <v>141</v>
      </c>
      <c r="KT39" s="2" t="s">
        <v>141</v>
      </c>
      <c r="KU39" s="4"/>
      <c r="KV39" s="8"/>
      <c r="KW39" s="4"/>
      <c r="KX39" s="8"/>
      <c r="KY39" s="7"/>
      <c r="KZ39" s="7"/>
      <c r="LA39" s="2" t="s">
        <v>147</v>
      </c>
      <c r="LB39" s="2" t="s">
        <v>138</v>
      </c>
      <c r="LC39" s="2" t="s">
        <v>362</v>
      </c>
      <c r="LD39" s="2" t="s">
        <v>141</v>
      </c>
      <c r="LE39" s="2" t="s">
        <v>149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141</v>
      </c>
      <c r="ML39" s="2" t="s">
        <v>141</v>
      </c>
      <c r="MM39" s="2" t="s">
        <v>141</v>
      </c>
      <c r="MN39" s="2" t="s">
        <v>141</v>
      </c>
      <c r="MO39" s="2" t="s">
        <v>141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172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422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423</v>
      </c>
      <c r="G40" s="2" t="s">
        <v>423</v>
      </c>
      <c r="H40" s="2" t="s">
        <v>423</v>
      </c>
      <c r="I40" s="2" t="s">
        <v>348</v>
      </c>
      <c r="J40" s="2" t="s">
        <v>424</v>
      </c>
      <c r="K40" s="2" t="s">
        <v>137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297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352</v>
      </c>
      <c r="V40" s="2" t="s">
        <v>228</v>
      </c>
      <c r="W40" s="2" t="s">
        <v>144</v>
      </c>
      <c r="X40" s="2" t="s">
        <v>141</v>
      </c>
      <c r="Y40" s="2" t="s">
        <v>158</v>
      </c>
      <c r="Z40" s="4"/>
      <c r="AA40" s="4">
        <f>=ROUNDDOWN({0},0)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0.9667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16</v>
      </c>
      <c r="AQ40" s="8">
        <v>457.08</v>
      </c>
      <c r="AR40" s="4">
        <v>17</v>
      </c>
      <c r="AS40" s="8">
        <v>688.35</v>
      </c>
      <c r="AT40" s="7">
        <v>-0.0588</v>
      </c>
      <c r="AU40" s="7">
        <v>-0.336</v>
      </c>
      <c r="AV40" s="4">
        <v>16</v>
      </c>
      <c r="AW40" s="8">
        <v>457.08</v>
      </c>
      <c r="AX40" s="4">
        <v>17</v>
      </c>
      <c r="AY40" s="8">
        <v>688.35</v>
      </c>
      <c r="AZ40" s="7">
        <v>-0.0588</v>
      </c>
      <c r="BA40" s="7">
        <v>-0.336</v>
      </c>
      <c r="BB40" s="7">
        <v>1</v>
      </c>
      <c r="BC40" s="4">
        <v>35</v>
      </c>
      <c r="BD40" s="8">
        <v>1014.26</v>
      </c>
      <c r="BE40" s="4">
        <v>48</v>
      </c>
      <c r="BF40" s="8">
        <v>1833.05</v>
      </c>
      <c r="BG40" s="7">
        <v>-0.2708</v>
      </c>
      <c r="BH40" s="7">
        <v>-0.4467</v>
      </c>
      <c r="BI40" s="7">
        <v>0.4507</v>
      </c>
      <c r="BJ40" s="4">
        <v>16</v>
      </c>
      <c r="BK40" s="8">
        <v>457.08</v>
      </c>
      <c r="BL40" s="2" t="s">
        <v>425</v>
      </c>
      <c r="BM40" s="7">
        <v>1</v>
      </c>
      <c r="BN40" s="7">
        <v>1</v>
      </c>
      <c r="BO40" s="4">
        <v>2</v>
      </c>
      <c r="BP40" s="8">
        <v>56.94</v>
      </c>
      <c r="BQ40" s="4"/>
      <c r="BR40" s="8"/>
      <c r="BS40" s="7"/>
      <c r="BT40" s="7"/>
      <c r="BU40" s="2" t="s">
        <v>147</v>
      </c>
      <c r="BV40" s="2" t="s">
        <v>138</v>
      </c>
      <c r="BW40" s="2" t="s">
        <v>141</v>
      </c>
      <c r="BX40" s="2" t="s">
        <v>426</v>
      </c>
      <c r="BY40" s="2" t="s">
        <v>149</v>
      </c>
      <c r="BZ40" s="2" t="s">
        <v>141</v>
      </c>
      <c r="CA40" s="4">
        <v>10</v>
      </c>
      <c r="CB40" s="8">
        <v>291.2</v>
      </c>
      <c r="CC40" s="4">
        <v>11</v>
      </c>
      <c r="CD40" s="8">
        <v>320.32</v>
      </c>
      <c r="CE40" s="7">
        <v>-0.0909</v>
      </c>
      <c r="CF40" s="7">
        <v>-0.0909</v>
      </c>
      <c r="CG40" s="2" t="s">
        <v>147</v>
      </c>
      <c r="CH40" s="2" t="s">
        <v>138</v>
      </c>
      <c r="CI40" s="2" t="s">
        <v>150</v>
      </c>
      <c r="CJ40" s="2" t="s">
        <v>263</v>
      </c>
      <c r="CK40" s="2" t="s">
        <v>149</v>
      </c>
      <c r="CL40" s="2" t="s">
        <v>141</v>
      </c>
      <c r="CM40" s="4">
        <v>1</v>
      </c>
      <c r="CN40" s="8">
        <v>23.4</v>
      </c>
      <c r="CO40" s="4"/>
      <c r="CP40" s="8"/>
      <c r="CQ40" s="7"/>
      <c r="CR40" s="7"/>
      <c r="CS40" s="2" t="s">
        <v>147</v>
      </c>
      <c r="CT40" s="2" t="s">
        <v>138</v>
      </c>
      <c r="CU40" s="2" t="s">
        <v>152</v>
      </c>
      <c r="CV40" s="2" t="s">
        <v>150</v>
      </c>
      <c r="CW40" s="2" t="s">
        <v>149</v>
      </c>
      <c r="CX40" s="2" t="s">
        <v>141</v>
      </c>
      <c r="CY40" s="4">
        <v>2</v>
      </c>
      <c r="CZ40" s="8">
        <v>56.16</v>
      </c>
      <c r="DA40" s="4"/>
      <c r="DB40" s="8"/>
      <c r="DC40" s="7"/>
      <c r="DD40" s="7"/>
      <c r="DE40" s="2" t="s">
        <v>147</v>
      </c>
      <c r="DF40" s="2" t="s">
        <v>138</v>
      </c>
      <c r="DG40" s="2" t="s">
        <v>186</v>
      </c>
      <c r="DH40" s="2" t="s">
        <v>427</v>
      </c>
      <c r="DI40" s="2" t="s">
        <v>149</v>
      </c>
      <c r="DJ40" s="2" t="s">
        <v>141</v>
      </c>
      <c r="DK40" s="4"/>
      <c r="DL40" s="8"/>
      <c r="DM40" s="4">
        <v>1</v>
      </c>
      <c r="DN40" s="8">
        <v>28.08</v>
      </c>
      <c r="DO40" s="7">
        <v>-1</v>
      </c>
      <c r="DP40" s="7">
        <v>-1</v>
      </c>
      <c r="DQ40" s="2" t="s">
        <v>147</v>
      </c>
      <c r="DR40" s="2" t="s">
        <v>138</v>
      </c>
      <c r="DS40" s="2" t="s">
        <v>357</v>
      </c>
      <c r="DT40" s="2" t="s">
        <v>232</v>
      </c>
      <c r="DU40" s="2" t="s">
        <v>149</v>
      </c>
      <c r="DV40" s="2" t="s">
        <v>141</v>
      </c>
      <c r="DW40" s="4"/>
      <c r="DX40" s="8"/>
      <c r="DY40" s="4">
        <v>5</v>
      </c>
      <c r="DZ40" s="8">
        <v>339.95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145</v>
      </c>
      <c r="EF40" s="2" t="s">
        <v>159</v>
      </c>
      <c r="EG40" s="2" t="s">
        <v>149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360</v>
      </c>
      <c r="ER40" s="2" t="s">
        <v>428</v>
      </c>
      <c r="ES40" s="2" t="s">
        <v>149</v>
      </c>
      <c r="ET40" s="2" t="s">
        <v>141</v>
      </c>
      <c r="EU40" s="4">
        <v>1</v>
      </c>
      <c r="EV40" s="8">
        <v>29.38</v>
      </c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191</v>
      </c>
      <c r="FE40" s="2" t="s">
        <v>149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361</v>
      </c>
      <c r="FP40" s="2" t="s">
        <v>141</v>
      </c>
      <c r="FQ40" s="2" t="s">
        <v>149</v>
      </c>
      <c r="FR40" s="2" t="s">
        <v>141</v>
      </c>
      <c r="FS40" s="4"/>
      <c r="FT40" s="8"/>
      <c r="FU40" s="4"/>
      <c r="FV40" s="8"/>
      <c r="FW40" s="7"/>
      <c r="FX40" s="7"/>
      <c r="FY40" s="2" t="s">
        <v>147</v>
      </c>
      <c r="FZ40" s="2" t="s">
        <v>164</v>
      </c>
      <c r="GA40" s="2" t="s">
        <v>165</v>
      </c>
      <c r="GB40" s="2" t="s">
        <v>141</v>
      </c>
      <c r="GC40" s="2" t="s">
        <v>149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141</v>
      </c>
      <c r="IT40" s="2" t="s">
        <v>141</v>
      </c>
      <c r="IU40" s="2" t="s">
        <v>141</v>
      </c>
      <c r="IV40" s="2" t="s">
        <v>141</v>
      </c>
      <c r="IW40" s="2" t="s">
        <v>141</v>
      </c>
      <c r="IX40" s="2" t="s">
        <v>141</v>
      </c>
      <c r="IY40" s="4"/>
      <c r="IZ40" s="8"/>
      <c r="JA40" s="4"/>
      <c r="JB40" s="8"/>
      <c r="JC40" s="7"/>
      <c r="JD40" s="7"/>
      <c r="JE40" s="2" t="s">
        <v>147</v>
      </c>
      <c r="JF40" s="2" t="s">
        <v>138</v>
      </c>
      <c r="JG40" s="2" t="s">
        <v>194</v>
      </c>
      <c r="JH40" s="2" t="s">
        <v>141</v>
      </c>
      <c r="JI40" s="2" t="s">
        <v>149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141</v>
      </c>
      <c r="KP40" s="2" t="s">
        <v>141</v>
      </c>
      <c r="KQ40" s="2" t="s">
        <v>141</v>
      </c>
      <c r="KR40" s="2" t="s">
        <v>141</v>
      </c>
      <c r="KS40" s="2" t="s">
        <v>141</v>
      </c>
      <c r="KT40" s="2" t="s">
        <v>141</v>
      </c>
      <c r="KU40" s="4"/>
      <c r="KV40" s="8"/>
      <c r="KW40" s="4"/>
      <c r="KX40" s="8"/>
      <c r="KY40" s="7"/>
      <c r="KZ40" s="7"/>
      <c r="LA40" s="2" t="s">
        <v>147</v>
      </c>
      <c r="LB40" s="2" t="s">
        <v>138</v>
      </c>
      <c r="LC40" s="2" t="s">
        <v>362</v>
      </c>
      <c r="LD40" s="2" t="s">
        <v>141</v>
      </c>
      <c r="LE40" s="2" t="s">
        <v>149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141</v>
      </c>
      <c r="ML40" s="2" t="s">
        <v>141</v>
      </c>
      <c r="MM40" s="2" t="s">
        <v>141</v>
      </c>
      <c r="MN40" s="2" t="s">
        <v>141</v>
      </c>
      <c r="MO40" s="2" t="s">
        <v>141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429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423</v>
      </c>
      <c r="G41" s="2" t="s">
        <v>423</v>
      </c>
      <c r="H41" s="2" t="s">
        <v>423</v>
      </c>
      <c r="I41" s="2" t="s">
        <v>348</v>
      </c>
      <c r="J41" s="2" t="s">
        <v>424</v>
      </c>
      <c r="K41" s="2" t="s">
        <v>370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351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352</v>
      </c>
      <c r="V41" s="2" t="s">
        <v>228</v>
      </c>
      <c r="W41" s="2" t="s">
        <v>144</v>
      </c>
      <c r="X41" s="2" t="s">
        <v>141</v>
      </c>
      <c r="Y41" s="2" t="s">
        <v>158</v>
      </c>
      <c r="Z41" s="4">
        <v>145</v>
      </c>
      <c r="AA41" s="4">
        <f>=ROUNDDOWN(72.5,0)</f>
      </c>
      <c r="AB41" s="5">
        <v>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13</v>
      </c>
      <c r="AQ41" s="8">
        <v>356.85</v>
      </c>
      <c r="AR41" s="4">
        <v>2</v>
      </c>
      <c r="AS41" s="8">
        <v>81.7</v>
      </c>
      <c r="AT41" s="7">
        <v>5.5</v>
      </c>
      <c r="AU41" s="7">
        <v>3.3678</v>
      </c>
      <c r="AV41" s="4">
        <v>13</v>
      </c>
      <c r="AW41" s="8">
        <v>356.85</v>
      </c>
      <c r="AX41" s="4">
        <v>2</v>
      </c>
      <c r="AY41" s="8">
        <v>81.7</v>
      </c>
      <c r="AZ41" s="7">
        <v>5.5</v>
      </c>
      <c r="BA41" s="7">
        <v>3.3678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0.3518</v>
      </c>
      <c r="BJ41" s="4">
        <v>13</v>
      </c>
      <c r="BK41" s="8">
        <v>356.85</v>
      </c>
      <c r="BL41" s="2" t="s">
        <v>430</v>
      </c>
      <c r="BM41" s="7">
        <v>1</v>
      </c>
      <c r="BN41" s="7">
        <v>1</v>
      </c>
      <c r="BO41" s="4">
        <v>3</v>
      </c>
      <c r="BP41" s="8">
        <v>85.41</v>
      </c>
      <c r="BQ41" s="4"/>
      <c r="BR41" s="8"/>
      <c r="BS41" s="7"/>
      <c r="BT41" s="7"/>
      <c r="BU41" s="2" t="s">
        <v>147</v>
      </c>
      <c r="BV41" s="2" t="s">
        <v>138</v>
      </c>
      <c r="BW41" s="2" t="s">
        <v>141</v>
      </c>
      <c r="BX41" s="2" t="s">
        <v>187</v>
      </c>
      <c r="BY41" s="2" t="s">
        <v>149</v>
      </c>
      <c r="BZ41" s="2" t="s">
        <v>141</v>
      </c>
      <c r="CA41" s="4">
        <v>2</v>
      </c>
      <c r="CB41" s="8">
        <v>58.24</v>
      </c>
      <c r="CC41" s="4"/>
      <c r="CD41" s="8"/>
      <c r="CE41" s="7"/>
      <c r="CF41" s="7"/>
      <c r="CG41" s="2" t="s">
        <v>147</v>
      </c>
      <c r="CH41" s="2" t="s">
        <v>138</v>
      </c>
      <c r="CI41" s="2" t="s">
        <v>150</v>
      </c>
      <c r="CJ41" s="2" t="s">
        <v>431</v>
      </c>
      <c r="CK41" s="2" t="s">
        <v>149</v>
      </c>
      <c r="CL41" s="2" t="s">
        <v>141</v>
      </c>
      <c r="CM41" s="4">
        <v>3</v>
      </c>
      <c r="CN41" s="8">
        <v>72.8</v>
      </c>
      <c r="CO41" s="4"/>
      <c r="CP41" s="8"/>
      <c r="CQ41" s="7"/>
      <c r="CR41" s="7"/>
      <c r="CS41" s="2" t="s">
        <v>147</v>
      </c>
      <c r="CT41" s="2" t="s">
        <v>138</v>
      </c>
      <c r="CU41" s="2" t="s">
        <v>152</v>
      </c>
      <c r="CV41" s="2" t="s">
        <v>264</v>
      </c>
      <c r="CW41" s="2" t="s">
        <v>149</v>
      </c>
      <c r="CX41" s="2" t="s">
        <v>141</v>
      </c>
      <c r="CY41" s="4">
        <v>4</v>
      </c>
      <c r="CZ41" s="8">
        <v>112.32</v>
      </c>
      <c r="DA41" s="4"/>
      <c r="DB41" s="8"/>
      <c r="DC41" s="7"/>
      <c r="DD41" s="7"/>
      <c r="DE41" s="2" t="s">
        <v>147</v>
      </c>
      <c r="DF41" s="2" t="s">
        <v>138</v>
      </c>
      <c r="DG41" s="2" t="s">
        <v>186</v>
      </c>
      <c r="DH41" s="2" t="s">
        <v>432</v>
      </c>
      <c r="DI41" s="2" t="s">
        <v>149</v>
      </c>
      <c r="DJ41" s="2" t="s">
        <v>141</v>
      </c>
      <c r="DK41" s="4">
        <v>1</v>
      </c>
      <c r="DL41" s="8">
        <v>28.08</v>
      </c>
      <c r="DM41" s="4"/>
      <c r="DN41" s="8"/>
      <c r="DO41" s="7"/>
      <c r="DP41" s="7"/>
      <c r="DQ41" s="2" t="s">
        <v>147</v>
      </c>
      <c r="DR41" s="2" t="s">
        <v>138</v>
      </c>
      <c r="DS41" s="2" t="s">
        <v>357</v>
      </c>
      <c r="DT41" s="2" t="s">
        <v>433</v>
      </c>
      <c r="DU41" s="2" t="s">
        <v>149</v>
      </c>
      <c r="DV41" s="2" t="s">
        <v>141</v>
      </c>
      <c r="DW41" s="4"/>
      <c r="DX41" s="8"/>
      <c r="DY41" s="4">
        <v>1</v>
      </c>
      <c r="DZ41" s="8">
        <v>54.4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145</v>
      </c>
      <c r="EF41" s="2" t="s">
        <v>409</v>
      </c>
      <c r="EG41" s="2" t="s">
        <v>149</v>
      </c>
      <c r="EH41" s="2" t="s">
        <v>141</v>
      </c>
      <c r="EI41" s="4"/>
      <c r="EJ41" s="8"/>
      <c r="EK41" s="4">
        <v>1</v>
      </c>
      <c r="EL41" s="8">
        <v>27.3</v>
      </c>
      <c r="EM41" s="7">
        <v>-1</v>
      </c>
      <c r="EN41" s="7">
        <v>-1</v>
      </c>
      <c r="EO41" s="2" t="s">
        <v>147</v>
      </c>
      <c r="EP41" s="2" t="s">
        <v>138</v>
      </c>
      <c r="EQ41" s="2" t="s">
        <v>360</v>
      </c>
      <c r="ER41" s="2" t="s">
        <v>247</v>
      </c>
      <c r="ES41" s="2" t="s">
        <v>149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145</v>
      </c>
      <c r="FD41" s="2" t="s">
        <v>309</v>
      </c>
      <c r="FE41" s="2" t="s">
        <v>149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361</v>
      </c>
      <c r="FP41" s="2" t="s">
        <v>141</v>
      </c>
      <c r="FQ41" s="2" t="s">
        <v>149</v>
      </c>
      <c r="FR41" s="2" t="s">
        <v>141</v>
      </c>
      <c r="FS41" s="4"/>
      <c r="FT41" s="8"/>
      <c r="FU41" s="4"/>
      <c r="FV41" s="8"/>
      <c r="FW41" s="7"/>
      <c r="FX41" s="7"/>
      <c r="FY41" s="2" t="s">
        <v>147</v>
      </c>
      <c r="FZ41" s="2" t="s">
        <v>164</v>
      </c>
      <c r="GA41" s="2" t="s">
        <v>165</v>
      </c>
      <c r="GB41" s="2" t="s">
        <v>141</v>
      </c>
      <c r="GC41" s="2" t="s">
        <v>149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141</v>
      </c>
      <c r="IT41" s="2" t="s">
        <v>141</v>
      </c>
      <c r="IU41" s="2" t="s">
        <v>141</v>
      </c>
      <c r="IV41" s="2" t="s">
        <v>141</v>
      </c>
      <c r="IW41" s="2" t="s">
        <v>141</v>
      </c>
      <c r="IX41" s="2" t="s">
        <v>141</v>
      </c>
      <c r="IY41" s="4"/>
      <c r="IZ41" s="8"/>
      <c r="JA41" s="4"/>
      <c r="JB41" s="8"/>
      <c r="JC41" s="7"/>
      <c r="JD41" s="7"/>
      <c r="JE41" s="2" t="s">
        <v>147</v>
      </c>
      <c r="JF41" s="2" t="s">
        <v>138</v>
      </c>
      <c r="JG41" s="2" t="s">
        <v>194</v>
      </c>
      <c r="JH41" s="2" t="s">
        <v>141</v>
      </c>
      <c r="JI41" s="2" t="s">
        <v>149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141</v>
      </c>
      <c r="KP41" s="2" t="s">
        <v>141</v>
      </c>
      <c r="KQ41" s="2" t="s">
        <v>141</v>
      </c>
      <c r="KR41" s="2" t="s">
        <v>141</v>
      </c>
      <c r="KS41" s="2" t="s">
        <v>141</v>
      </c>
      <c r="KT41" s="2" t="s">
        <v>141</v>
      </c>
      <c r="KU41" s="4"/>
      <c r="KV41" s="8"/>
      <c r="KW41" s="4"/>
      <c r="KX41" s="8"/>
      <c r="KY41" s="7"/>
      <c r="KZ41" s="7"/>
      <c r="LA41" s="2" t="s">
        <v>147</v>
      </c>
      <c r="LB41" s="2" t="s">
        <v>138</v>
      </c>
      <c r="LC41" s="2" t="s">
        <v>362</v>
      </c>
      <c r="LD41" s="2" t="s">
        <v>141</v>
      </c>
      <c r="LE41" s="2" t="s">
        <v>149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141</v>
      </c>
      <c r="ML41" s="2" t="s">
        <v>141</v>
      </c>
      <c r="MM41" s="2" t="s">
        <v>141</v>
      </c>
      <c r="MN41" s="2" t="s">
        <v>141</v>
      </c>
      <c r="MO41" s="2" t="s">
        <v>141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145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434</v>
      </c>
      <c r="B42" s="2" t="s">
        <v>130</v>
      </c>
      <c r="C42" s="2" t="s">
        <v>131</v>
      </c>
      <c r="D42" s="2" t="s">
        <v>345</v>
      </c>
      <c r="E42" s="2" t="s">
        <v>346</v>
      </c>
      <c r="F42" s="2" t="s">
        <v>423</v>
      </c>
      <c r="G42" s="2" t="s">
        <v>423</v>
      </c>
      <c r="H42" s="2" t="s">
        <v>423</v>
      </c>
      <c r="I42" s="2" t="s">
        <v>348</v>
      </c>
      <c r="J42" s="2" t="s">
        <v>424</v>
      </c>
      <c r="K42" s="2" t="s">
        <v>350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351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352</v>
      </c>
      <c r="V42" s="2" t="s">
        <v>228</v>
      </c>
      <c r="W42" s="2" t="s">
        <v>144</v>
      </c>
      <c r="X42" s="2" t="s">
        <v>141</v>
      </c>
      <c r="Y42" s="2" t="s">
        <v>158</v>
      </c>
      <c r="Z42" s="4">
        <v>135</v>
      </c>
      <c r="AA42" s="4">
        <f>=ROUNDDOWN(96.4285714285714,0)</f>
      </c>
      <c r="AB42" s="5">
        <v>1.4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6</v>
      </c>
      <c r="AQ42" s="8">
        <v>200.33</v>
      </c>
      <c r="AR42" s="4">
        <v>15</v>
      </c>
      <c r="AS42" s="8">
        <v>503.36</v>
      </c>
      <c r="AT42" s="7">
        <v>-0.6</v>
      </c>
      <c r="AU42" s="7">
        <v>-0.602</v>
      </c>
      <c r="AV42" s="4">
        <v>6</v>
      </c>
      <c r="AW42" s="8">
        <v>200.33</v>
      </c>
      <c r="AX42" s="4">
        <v>15</v>
      </c>
      <c r="AY42" s="8">
        <v>503.36</v>
      </c>
      <c r="AZ42" s="7">
        <v>-0.6</v>
      </c>
      <c r="BA42" s="7">
        <v>-0.602</v>
      </c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0.1975</v>
      </c>
      <c r="BJ42" s="4">
        <v>6</v>
      </c>
      <c r="BK42" s="8">
        <v>200.33</v>
      </c>
      <c r="BL42" s="2" t="s">
        <v>435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147</v>
      </c>
      <c r="BV42" s="2" t="s">
        <v>138</v>
      </c>
      <c r="BW42" s="2" t="s">
        <v>141</v>
      </c>
      <c r="BX42" s="2" t="s">
        <v>187</v>
      </c>
      <c r="BY42" s="2" t="s">
        <v>149</v>
      </c>
      <c r="BZ42" s="2" t="s">
        <v>141</v>
      </c>
      <c r="CA42" s="4">
        <v>2</v>
      </c>
      <c r="CB42" s="8">
        <v>58.24</v>
      </c>
      <c r="CC42" s="4">
        <v>7</v>
      </c>
      <c r="CD42" s="8">
        <v>203.84</v>
      </c>
      <c r="CE42" s="7">
        <v>-0.7143</v>
      </c>
      <c r="CF42" s="7">
        <v>-0.7143</v>
      </c>
      <c r="CG42" s="2" t="s">
        <v>147</v>
      </c>
      <c r="CH42" s="2" t="s">
        <v>138</v>
      </c>
      <c r="CI42" s="2" t="s">
        <v>150</v>
      </c>
      <c r="CJ42" s="2" t="s">
        <v>263</v>
      </c>
      <c r="CK42" s="2" t="s">
        <v>149</v>
      </c>
      <c r="CL42" s="2" t="s">
        <v>141</v>
      </c>
      <c r="CM42" s="4">
        <v>1</v>
      </c>
      <c r="CN42" s="8">
        <v>19.5</v>
      </c>
      <c r="CO42" s="4">
        <v>2</v>
      </c>
      <c r="CP42" s="8">
        <v>52</v>
      </c>
      <c r="CQ42" s="7">
        <v>-0.5</v>
      </c>
      <c r="CR42" s="7">
        <v>-0.625</v>
      </c>
      <c r="CS42" s="2" t="s">
        <v>147</v>
      </c>
      <c r="CT42" s="2" t="s">
        <v>138</v>
      </c>
      <c r="CU42" s="2" t="s">
        <v>152</v>
      </c>
      <c r="CV42" s="2" t="s">
        <v>271</v>
      </c>
      <c r="CW42" s="2" t="s">
        <v>149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138</v>
      </c>
      <c r="DG42" s="2" t="s">
        <v>186</v>
      </c>
      <c r="DH42" s="2" t="s">
        <v>436</v>
      </c>
      <c r="DI42" s="2" t="s">
        <v>149</v>
      </c>
      <c r="DJ42" s="2" t="s">
        <v>141</v>
      </c>
      <c r="DK42" s="4"/>
      <c r="DL42" s="8"/>
      <c r="DM42" s="4">
        <v>3</v>
      </c>
      <c r="DN42" s="8">
        <v>84.24</v>
      </c>
      <c r="DO42" s="7">
        <v>-1</v>
      </c>
      <c r="DP42" s="7">
        <v>-1</v>
      </c>
      <c r="DQ42" s="2" t="s">
        <v>147</v>
      </c>
      <c r="DR42" s="2" t="s">
        <v>138</v>
      </c>
      <c r="DS42" s="2" t="s">
        <v>357</v>
      </c>
      <c r="DT42" s="2" t="s">
        <v>437</v>
      </c>
      <c r="DU42" s="2" t="s">
        <v>149</v>
      </c>
      <c r="DV42" s="2" t="s">
        <v>141</v>
      </c>
      <c r="DW42" s="4">
        <v>1</v>
      </c>
      <c r="DX42" s="8">
        <v>67.99</v>
      </c>
      <c r="DY42" s="4">
        <v>2</v>
      </c>
      <c r="DZ42" s="8">
        <v>135.98</v>
      </c>
      <c r="EA42" s="7">
        <v>-0.5</v>
      </c>
      <c r="EB42" s="7">
        <v>-0.5</v>
      </c>
      <c r="EC42" s="2" t="s">
        <v>147</v>
      </c>
      <c r="ED42" s="2" t="s">
        <v>138</v>
      </c>
      <c r="EE42" s="2" t="s">
        <v>145</v>
      </c>
      <c r="EF42" s="2" t="s">
        <v>268</v>
      </c>
      <c r="EG42" s="2" t="s">
        <v>149</v>
      </c>
      <c r="EH42" s="2" t="s">
        <v>141</v>
      </c>
      <c r="EI42" s="4">
        <v>2</v>
      </c>
      <c r="EJ42" s="8">
        <v>54.6</v>
      </c>
      <c r="EK42" s="4">
        <v>1</v>
      </c>
      <c r="EL42" s="8">
        <v>27.3</v>
      </c>
      <c r="EM42" s="7">
        <v>1</v>
      </c>
      <c r="EN42" s="7">
        <v>1</v>
      </c>
      <c r="EO42" s="2" t="s">
        <v>147</v>
      </c>
      <c r="EP42" s="2" t="s">
        <v>138</v>
      </c>
      <c r="EQ42" s="2" t="s">
        <v>360</v>
      </c>
      <c r="ER42" s="2" t="s">
        <v>438</v>
      </c>
      <c r="ES42" s="2" t="s">
        <v>149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145</v>
      </c>
      <c r="FD42" s="2" t="s">
        <v>439</v>
      </c>
      <c r="FE42" s="2" t="s">
        <v>149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361</v>
      </c>
      <c r="FP42" s="2" t="s">
        <v>141</v>
      </c>
      <c r="FQ42" s="2" t="s">
        <v>149</v>
      </c>
      <c r="FR42" s="2" t="s">
        <v>141</v>
      </c>
      <c r="FS42" s="4"/>
      <c r="FT42" s="8"/>
      <c r="FU42" s="4"/>
      <c r="FV42" s="8"/>
      <c r="FW42" s="7"/>
      <c r="FX42" s="7"/>
      <c r="FY42" s="2" t="s">
        <v>147</v>
      </c>
      <c r="FZ42" s="2" t="s">
        <v>164</v>
      </c>
      <c r="GA42" s="2" t="s">
        <v>165</v>
      </c>
      <c r="GB42" s="2" t="s">
        <v>141</v>
      </c>
      <c r="GC42" s="2" t="s">
        <v>149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141</v>
      </c>
      <c r="IT42" s="2" t="s">
        <v>141</v>
      </c>
      <c r="IU42" s="2" t="s">
        <v>141</v>
      </c>
      <c r="IV42" s="2" t="s">
        <v>141</v>
      </c>
      <c r="IW42" s="2" t="s">
        <v>141</v>
      </c>
      <c r="IX42" s="2" t="s">
        <v>141</v>
      </c>
      <c r="IY42" s="4"/>
      <c r="IZ42" s="8"/>
      <c r="JA42" s="4"/>
      <c r="JB42" s="8"/>
      <c r="JC42" s="7"/>
      <c r="JD42" s="7"/>
      <c r="JE42" s="2" t="s">
        <v>147</v>
      </c>
      <c r="JF42" s="2" t="s">
        <v>138</v>
      </c>
      <c r="JG42" s="2" t="s">
        <v>194</v>
      </c>
      <c r="JH42" s="2" t="s">
        <v>440</v>
      </c>
      <c r="JI42" s="2" t="s">
        <v>149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141</v>
      </c>
      <c r="KP42" s="2" t="s">
        <v>141</v>
      </c>
      <c r="KQ42" s="2" t="s">
        <v>141</v>
      </c>
      <c r="KR42" s="2" t="s">
        <v>141</v>
      </c>
      <c r="KS42" s="2" t="s">
        <v>141</v>
      </c>
      <c r="KT42" s="2" t="s">
        <v>141</v>
      </c>
      <c r="KU42" s="4"/>
      <c r="KV42" s="8"/>
      <c r="KW42" s="4"/>
      <c r="KX42" s="8"/>
      <c r="KY42" s="7"/>
      <c r="KZ42" s="7"/>
      <c r="LA42" s="2" t="s">
        <v>147</v>
      </c>
      <c r="LB42" s="2" t="s">
        <v>138</v>
      </c>
      <c r="LC42" s="2" t="s">
        <v>362</v>
      </c>
      <c r="LD42" s="2" t="s">
        <v>141</v>
      </c>
      <c r="LE42" s="2" t="s">
        <v>149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141</v>
      </c>
      <c r="ML42" s="2" t="s">
        <v>141</v>
      </c>
      <c r="MM42" s="2" t="s">
        <v>141</v>
      </c>
      <c r="MN42" s="2" t="s">
        <v>141</v>
      </c>
      <c r="MO42" s="2" t="s">
        <v>141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135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441</v>
      </c>
      <c r="B43" s="2" t="s">
        <v>130</v>
      </c>
      <c r="C43" s="2" t="s">
        <v>131</v>
      </c>
      <c r="D43" s="2" t="s">
        <v>345</v>
      </c>
      <c r="E43" s="2" t="s">
        <v>346</v>
      </c>
      <c r="F43" s="2" t="s">
        <v>423</v>
      </c>
      <c r="G43" s="2" t="s">
        <v>423</v>
      </c>
      <c r="H43" s="2" t="s">
        <v>423</v>
      </c>
      <c r="I43" s="2" t="s">
        <v>348</v>
      </c>
      <c r="J43" s="2" t="s">
        <v>424</v>
      </c>
      <c r="K43" s="2" t="s">
        <v>261</v>
      </c>
      <c r="L43" s="3">
        <v>24.76</v>
      </c>
      <c r="M43" s="3">
        <v>26</v>
      </c>
      <c r="N43" s="3">
        <v>79.99</v>
      </c>
      <c r="O43" s="2" t="s">
        <v>404</v>
      </c>
      <c r="P43" s="2" t="s">
        <v>297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352</v>
      </c>
      <c r="V43" s="2" t="s">
        <v>228</v>
      </c>
      <c r="W43" s="2" t="s">
        <v>144</v>
      </c>
      <c r="X43" s="2" t="s">
        <v>141</v>
      </c>
      <c r="Y43" s="2" t="s">
        <v>158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14</v>
      </c>
      <c r="AS43" s="8">
        <v>559.64</v>
      </c>
      <c r="AT43" s="7">
        <v>-1</v>
      </c>
      <c r="AU43" s="7">
        <v>-1</v>
      </c>
      <c r="AV43" s="4"/>
      <c r="AW43" s="8"/>
      <c r="AX43" s="4">
        <v>14</v>
      </c>
      <c r="AY43" s="8">
        <v>559.64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442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164</v>
      </c>
      <c r="BW43" s="2" t="s">
        <v>141</v>
      </c>
      <c r="BX43" s="2" t="s">
        <v>355</v>
      </c>
      <c r="BY43" s="2" t="s">
        <v>149</v>
      </c>
      <c r="BZ43" s="2" t="s">
        <v>141</v>
      </c>
      <c r="CA43" s="4"/>
      <c r="CB43" s="8"/>
      <c r="CC43" s="4">
        <v>5</v>
      </c>
      <c r="CD43" s="8">
        <v>145.6</v>
      </c>
      <c r="CE43" s="7">
        <v>-1</v>
      </c>
      <c r="CF43" s="7">
        <v>-1</v>
      </c>
      <c r="CG43" s="2" t="s">
        <v>147</v>
      </c>
      <c r="CH43" s="2" t="s">
        <v>164</v>
      </c>
      <c r="CI43" s="2" t="s">
        <v>150</v>
      </c>
      <c r="CJ43" s="2" t="s">
        <v>366</v>
      </c>
      <c r="CK43" s="2" t="s">
        <v>149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164</v>
      </c>
      <c r="CU43" s="2" t="s">
        <v>152</v>
      </c>
      <c r="CV43" s="2" t="s">
        <v>443</v>
      </c>
      <c r="CW43" s="2" t="s">
        <v>149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164</v>
      </c>
      <c r="DG43" s="2" t="s">
        <v>186</v>
      </c>
      <c r="DH43" s="2" t="s">
        <v>444</v>
      </c>
      <c r="DI43" s="2" t="s">
        <v>149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164</v>
      </c>
      <c r="DS43" s="2" t="s">
        <v>357</v>
      </c>
      <c r="DT43" s="2" t="s">
        <v>445</v>
      </c>
      <c r="DU43" s="2" t="s">
        <v>149</v>
      </c>
      <c r="DV43" s="2" t="s">
        <v>141</v>
      </c>
      <c r="DW43" s="4"/>
      <c r="DX43" s="8"/>
      <c r="DY43" s="4">
        <v>4</v>
      </c>
      <c r="DZ43" s="8">
        <v>271.96</v>
      </c>
      <c r="EA43" s="7">
        <v>-1</v>
      </c>
      <c r="EB43" s="7">
        <v>-1</v>
      </c>
      <c r="EC43" s="2" t="s">
        <v>147</v>
      </c>
      <c r="ED43" s="2" t="s">
        <v>164</v>
      </c>
      <c r="EE43" s="2" t="s">
        <v>145</v>
      </c>
      <c r="EF43" s="2" t="s">
        <v>204</v>
      </c>
      <c r="EG43" s="2" t="s">
        <v>149</v>
      </c>
      <c r="EH43" s="2" t="s">
        <v>141</v>
      </c>
      <c r="EI43" s="4"/>
      <c r="EJ43" s="8"/>
      <c r="EK43" s="4">
        <v>2</v>
      </c>
      <c r="EL43" s="8">
        <v>54.6</v>
      </c>
      <c r="EM43" s="7">
        <v>-1</v>
      </c>
      <c r="EN43" s="7">
        <v>-1</v>
      </c>
      <c r="EO43" s="2" t="s">
        <v>147</v>
      </c>
      <c r="EP43" s="2" t="s">
        <v>164</v>
      </c>
      <c r="EQ43" s="2" t="s">
        <v>360</v>
      </c>
      <c r="ER43" s="2" t="s">
        <v>157</v>
      </c>
      <c r="ES43" s="2" t="s">
        <v>149</v>
      </c>
      <c r="ET43" s="2" t="s">
        <v>141</v>
      </c>
      <c r="EU43" s="4"/>
      <c r="EV43" s="8"/>
      <c r="EW43" s="4">
        <v>3</v>
      </c>
      <c r="EX43" s="8">
        <v>87.48</v>
      </c>
      <c r="EY43" s="7">
        <v>-1</v>
      </c>
      <c r="EZ43" s="7">
        <v>-1</v>
      </c>
      <c r="FA43" s="2" t="s">
        <v>147</v>
      </c>
      <c r="FB43" s="2" t="s">
        <v>164</v>
      </c>
      <c r="FC43" s="2" t="s">
        <v>145</v>
      </c>
      <c r="FD43" s="2" t="s">
        <v>158</v>
      </c>
      <c r="FE43" s="2" t="s">
        <v>149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164</v>
      </c>
      <c r="FO43" s="2" t="s">
        <v>361</v>
      </c>
      <c r="FP43" s="2" t="s">
        <v>141</v>
      </c>
      <c r="FQ43" s="2" t="s">
        <v>149</v>
      </c>
      <c r="FR43" s="2" t="s">
        <v>141</v>
      </c>
      <c r="FS43" s="4"/>
      <c r="FT43" s="8"/>
      <c r="FU43" s="4"/>
      <c r="FV43" s="8"/>
      <c r="FW43" s="7"/>
      <c r="FX43" s="7"/>
      <c r="FY43" s="2" t="s">
        <v>147</v>
      </c>
      <c r="FZ43" s="2" t="s">
        <v>164</v>
      </c>
      <c r="GA43" s="2" t="s">
        <v>165</v>
      </c>
      <c r="GB43" s="2" t="s">
        <v>141</v>
      </c>
      <c r="GC43" s="2" t="s">
        <v>149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141</v>
      </c>
      <c r="IT43" s="2" t="s">
        <v>141</v>
      </c>
      <c r="IU43" s="2" t="s">
        <v>141</v>
      </c>
      <c r="IV43" s="2" t="s">
        <v>141</v>
      </c>
      <c r="IW43" s="2" t="s">
        <v>141</v>
      </c>
      <c r="IX43" s="2" t="s">
        <v>141</v>
      </c>
      <c r="IY43" s="4"/>
      <c r="IZ43" s="8"/>
      <c r="JA43" s="4"/>
      <c r="JB43" s="8"/>
      <c r="JC43" s="7"/>
      <c r="JD43" s="7"/>
      <c r="JE43" s="2" t="s">
        <v>147</v>
      </c>
      <c r="JF43" s="2" t="s">
        <v>164</v>
      </c>
      <c r="JG43" s="2" t="s">
        <v>194</v>
      </c>
      <c r="JH43" s="2" t="s">
        <v>141</v>
      </c>
      <c r="JI43" s="2" t="s">
        <v>149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141</v>
      </c>
      <c r="KP43" s="2" t="s">
        <v>141</v>
      </c>
      <c r="KQ43" s="2" t="s">
        <v>141</v>
      </c>
      <c r="KR43" s="2" t="s">
        <v>141</v>
      </c>
      <c r="KS43" s="2" t="s">
        <v>141</v>
      </c>
      <c r="KT43" s="2" t="s">
        <v>141</v>
      </c>
      <c r="KU43" s="4"/>
      <c r="KV43" s="8"/>
      <c r="KW43" s="4"/>
      <c r="KX43" s="8"/>
      <c r="KY43" s="7"/>
      <c r="KZ43" s="7"/>
      <c r="LA43" s="2" t="s">
        <v>147</v>
      </c>
      <c r="LB43" s="2" t="s">
        <v>164</v>
      </c>
      <c r="LC43" s="2" t="s">
        <v>362</v>
      </c>
      <c r="LD43" s="2" t="s">
        <v>141</v>
      </c>
      <c r="LE43" s="2" t="s">
        <v>149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141</v>
      </c>
      <c r="ML43" s="2" t="s">
        <v>141</v>
      </c>
      <c r="MM43" s="2" t="s">
        <v>141</v>
      </c>
      <c r="MN43" s="2" t="s">
        <v>141</v>
      </c>
      <c r="MO43" s="2" t="s">
        <v>141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446</v>
      </c>
      <c r="B44" s="2" t="s">
        <v>130</v>
      </c>
      <c r="C44" s="2" t="s">
        <v>131</v>
      </c>
      <c r="D44" s="2" t="s">
        <v>447</v>
      </c>
      <c r="E44" s="2" t="s">
        <v>448</v>
      </c>
      <c r="F44" s="2" t="s">
        <v>449</v>
      </c>
      <c r="G44" s="2" t="s">
        <v>449</v>
      </c>
      <c r="H44" s="2" t="s">
        <v>449</v>
      </c>
      <c r="I44" s="2" t="s">
        <v>450</v>
      </c>
      <c r="J44" s="2" t="s">
        <v>136</v>
      </c>
      <c r="K44" s="2" t="s">
        <v>451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297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452</v>
      </c>
      <c r="V44" s="2" t="s">
        <v>353</v>
      </c>
      <c r="W44" s="2" t="s">
        <v>144</v>
      </c>
      <c r="X44" s="2" t="s">
        <v>141</v>
      </c>
      <c r="Y44" s="2" t="s">
        <v>145</v>
      </c>
      <c r="Z44" s="4">
        <v>94</v>
      </c>
      <c r="AA44" s="4">
        <f>=ROUNDDOWN(94,0)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6</v>
      </c>
      <c r="AQ44" s="8">
        <v>402.19</v>
      </c>
      <c r="AR44" s="4">
        <v>14</v>
      </c>
      <c r="AS44" s="8">
        <v>1342.44</v>
      </c>
      <c r="AT44" s="7">
        <v>-0.5714</v>
      </c>
      <c r="AU44" s="7">
        <v>-0.7004</v>
      </c>
      <c r="AV44" s="4">
        <v>14</v>
      </c>
      <c r="AW44" s="8">
        <v>1510.17</v>
      </c>
      <c r="AX44" s="4">
        <v>28</v>
      </c>
      <c r="AY44" s="8">
        <v>3197.96</v>
      </c>
      <c r="AZ44" s="7">
        <v>-0.5</v>
      </c>
      <c r="BA44" s="7">
        <v>-0.5278</v>
      </c>
      <c r="BB44" s="7">
        <v>0.2663</v>
      </c>
      <c r="BC44" s="4">
        <v>15</v>
      </c>
      <c r="BD44" s="8">
        <v>1630.29</v>
      </c>
      <c r="BE44" s="4">
        <v>43</v>
      </c>
      <c r="BF44" s="8">
        <v>4902.29</v>
      </c>
      <c r="BG44" s="7">
        <v>-0.6512</v>
      </c>
      <c r="BH44" s="7">
        <v>-0.6674</v>
      </c>
      <c r="BI44" s="7">
        <v>0.9263</v>
      </c>
      <c r="BJ44" s="4">
        <v>6</v>
      </c>
      <c r="BK44" s="8">
        <v>402.19</v>
      </c>
      <c r="BL44" s="2" t="s">
        <v>453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193</v>
      </c>
      <c r="BV44" s="2" t="s">
        <v>138</v>
      </c>
      <c r="BW44" s="2" t="s">
        <v>141</v>
      </c>
      <c r="BX44" s="2" t="s">
        <v>141</v>
      </c>
      <c r="BY44" s="2" t="s">
        <v>149</v>
      </c>
      <c r="BZ44" s="2" t="s">
        <v>141</v>
      </c>
      <c r="CA44" s="4">
        <v>2</v>
      </c>
      <c r="CB44" s="8">
        <v>200.2</v>
      </c>
      <c r="CC44" s="4">
        <v>5</v>
      </c>
      <c r="CD44" s="8">
        <v>500.5</v>
      </c>
      <c r="CE44" s="7">
        <v>-0.6</v>
      </c>
      <c r="CF44" s="7">
        <v>-0.6</v>
      </c>
      <c r="CG44" s="2" t="s">
        <v>147</v>
      </c>
      <c r="CH44" s="2" t="s">
        <v>138</v>
      </c>
      <c r="CI44" s="2" t="s">
        <v>150</v>
      </c>
      <c r="CJ44" s="2" t="s">
        <v>366</v>
      </c>
      <c r="CK44" s="2" t="s">
        <v>149</v>
      </c>
      <c r="CL44" s="2" t="s">
        <v>141</v>
      </c>
      <c r="CM44" s="4">
        <v>3</v>
      </c>
      <c r="CN44" s="8">
        <v>134.07</v>
      </c>
      <c r="CO44" s="4">
        <v>3</v>
      </c>
      <c r="CP44" s="8">
        <v>268.14</v>
      </c>
      <c r="CQ44" s="7"/>
      <c r="CR44" s="7">
        <v>-0.5</v>
      </c>
      <c r="CS44" s="2" t="s">
        <v>147</v>
      </c>
      <c r="CT44" s="2" t="s">
        <v>138</v>
      </c>
      <c r="CU44" s="2" t="s">
        <v>152</v>
      </c>
      <c r="CV44" s="2" t="s">
        <v>264</v>
      </c>
      <c r="CW44" s="2" t="s">
        <v>149</v>
      </c>
      <c r="CX44" s="2" t="s">
        <v>141</v>
      </c>
      <c r="CY44" s="4"/>
      <c r="CZ44" s="8"/>
      <c r="DA44" s="4"/>
      <c r="DB44" s="8"/>
      <c r="DC44" s="7"/>
      <c r="DD44" s="7"/>
      <c r="DE44" s="2" t="s">
        <v>147</v>
      </c>
      <c r="DF44" s="2" t="s">
        <v>138</v>
      </c>
      <c r="DG44" s="2" t="s">
        <v>454</v>
      </c>
      <c r="DH44" s="2" t="s">
        <v>323</v>
      </c>
      <c r="DI44" s="2" t="s">
        <v>149</v>
      </c>
      <c r="DJ44" s="2" t="s">
        <v>141</v>
      </c>
      <c r="DK44" s="4"/>
      <c r="DL44" s="8"/>
      <c r="DM44" s="4">
        <v>4</v>
      </c>
      <c r="DN44" s="8">
        <v>386.12</v>
      </c>
      <c r="DO44" s="7">
        <v>-1</v>
      </c>
      <c r="DP44" s="7">
        <v>-1</v>
      </c>
      <c r="DQ44" s="2" t="s">
        <v>147</v>
      </c>
      <c r="DR44" s="2" t="s">
        <v>138</v>
      </c>
      <c r="DS44" s="2" t="s">
        <v>455</v>
      </c>
      <c r="DT44" s="2" t="s">
        <v>251</v>
      </c>
      <c r="DU44" s="2" t="s">
        <v>149</v>
      </c>
      <c r="DV44" s="2" t="s">
        <v>141</v>
      </c>
      <c r="DW44" s="4"/>
      <c r="DX44" s="8"/>
      <c r="DY44" s="4"/>
      <c r="DZ44" s="8"/>
      <c r="EA44" s="7"/>
      <c r="EB44" s="7"/>
      <c r="EC44" s="2" t="s">
        <v>147</v>
      </c>
      <c r="ED44" s="2" t="s">
        <v>138</v>
      </c>
      <c r="EE44" s="2" t="s">
        <v>158</v>
      </c>
      <c r="EF44" s="2" t="s">
        <v>456</v>
      </c>
      <c r="EG44" s="2" t="s">
        <v>149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160</v>
      </c>
      <c r="ER44" s="2" t="s">
        <v>239</v>
      </c>
      <c r="ES44" s="2" t="s">
        <v>149</v>
      </c>
      <c r="ET44" s="2" t="s">
        <v>141</v>
      </c>
      <c r="EU44" s="4">
        <v>1</v>
      </c>
      <c r="EV44" s="8">
        <v>67.92</v>
      </c>
      <c r="EW44" s="4"/>
      <c r="EX44" s="8"/>
      <c r="EY44" s="7"/>
      <c r="EZ44" s="7"/>
      <c r="FA44" s="2" t="s">
        <v>147</v>
      </c>
      <c r="FB44" s="2" t="s">
        <v>138</v>
      </c>
      <c r="FC44" s="2" t="s">
        <v>145</v>
      </c>
      <c r="FD44" s="2" t="s">
        <v>457</v>
      </c>
      <c r="FE44" s="2" t="s">
        <v>149</v>
      </c>
      <c r="FF44" s="2" t="s">
        <v>141</v>
      </c>
      <c r="FG44" s="4"/>
      <c r="FH44" s="8"/>
      <c r="FI44" s="4">
        <v>2</v>
      </c>
      <c r="FJ44" s="8">
        <v>187.68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163</v>
      </c>
      <c r="FP44" s="2" t="s">
        <v>251</v>
      </c>
      <c r="FQ44" s="2" t="s">
        <v>149</v>
      </c>
      <c r="FR44" s="2" t="s">
        <v>141</v>
      </c>
      <c r="FS44" s="4"/>
      <c r="FT44" s="8"/>
      <c r="FU44" s="4"/>
      <c r="FV44" s="8"/>
      <c r="FW44" s="7"/>
      <c r="FX44" s="7"/>
      <c r="FY44" s="2" t="s">
        <v>147</v>
      </c>
      <c r="FZ44" s="2" t="s">
        <v>164</v>
      </c>
      <c r="GA44" s="2" t="s">
        <v>165</v>
      </c>
      <c r="GB44" s="2" t="s">
        <v>141</v>
      </c>
      <c r="GC44" s="2" t="s">
        <v>149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141</v>
      </c>
      <c r="IT44" s="2" t="s">
        <v>141</v>
      </c>
      <c r="IU44" s="2" t="s">
        <v>141</v>
      </c>
      <c r="IV44" s="2" t="s">
        <v>141</v>
      </c>
      <c r="IW44" s="2" t="s">
        <v>141</v>
      </c>
      <c r="IX44" s="2" t="s">
        <v>141</v>
      </c>
      <c r="IY44" s="4"/>
      <c r="IZ44" s="8"/>
      <c r="JA44" s="4"/>
      <c r="JB44" s="8"/>
      <c r="JC44" s="7"/>
      <c r="JD44" s="7"/>
      <c r="JE44" s="2" t="s">
        <v>147</v>
      </c>
      <c r="JF44" s="2" t="s">
        <v>138</v>
      </c>
      <c r="JG44" s="2" t="s">
        <v>166</v>
      </c>
      <c r="JH44" s="2" t="s">
        <v>141</v>
      </c>
      <c r="JI44" s="2" t="s">
        <v>149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141</v>
      </c>
      <c r="KP44" s="2" t="s">
        <v>141</v>
      </c>
      <c r="KQ44" s="2" t="s">
        <v>141</v>
      </c>
      <c r="KR44" s="2" t="s">
        <v>141</v>
      </c>
      <c r="KS44" s="2" t="s">
        <v>141</v>
      </c>
      <c r="KT44" s="2" t="s">
        <v>141</v>
      </c>
      <c r="KU44" s="4"/>
      <c r="KV44" s="8"/>
      <c r="KW44" s="4"/>
      <c r="KX44" s="8"/>
      <c r="KY44" s="7"/>
      <c r="KZ44" s="7"/>
      <c r="LA44" s="2" t="s">
        <v>147</v>
      </c>
      <c r="LB44" s="2" t="s">
        <v>138</v>
      </c>
      <c r="LC44" s="2" t="s">
        <v>167</v>
      </c>
      <c r="LD44" s="2" t="s">
        <v>458</v>
      </c>
      <c r="LE44" s="2" t="s">
        <v>149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141</v>
      </c>
      <c r="ML44" s="2" t="s">
        <v>141</v>
      </c>
      <c r="MM44" s="2" t="s">
        <v>141</v>
      </c>
      <c r="MN44" s="2" t="s">
        <v>141</v>
      </c>
      <c r="MO44" s="2" t="s">
        <v>141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94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447</v>
      </c>
      <c r="E45" s="2" t="s">
        <v>448</v>
      </c>
      <c r="F45" s="2" t="s">
        <v>449</v>
      </c>
      <c r="G45" s="2" t="s">
        <v>449</v>
      </c>
      <c r="H45" s="2" t="s">
        <v>449</v>
      </c>
      <c r="I45" s="2" t="s">
        <v>450</v>
      </c>
      <c r="J45" s="2" t="s">
        <v>170</v>
      </c>
      <c r="K45" s="2" t="s">
        <v>451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297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452</v>
      </c>
      <c r="V45" s="2" t="s">
        <v>353</v>
      </c>
      <c r="W45" s="2" t="s">
        <v>144</v>
      </c>
      <c r="X45" s="2" t="s">
        <v>141</v>
      </c>
      <c r="Y45" s="2" t="s">
        <v>145</v>
      </c>
      <c r="Z45" s="4">
        <v>158</v>
      </c>
      <c r="AA45" s="4">
        <f>=ROUNDDOWN(92.9411764705882,0)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8</v>
      </c>
      <c r="AQ45" s="8">
        <v>1107.98</v>
      </c>
      <c r="AR45" s="4">
        <v>14</v>
      </c>
      <c r="AS45" s="8">
        <v>1855.52</v>
      </c>
      <c r="AT45" s="7">
        <v>-0.4286</v>
      </c>
      <c r="AU45" s="7">
        <v>-0.4029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0.7337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8</v>
      </c>
      <c r="BK45" s="8">
        <v>1107.98</v>
      </c>
      <c r="BL45" s="2" t="s">
        <v>435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193</v>
      </c>
      <c r="BV45" s="2" t="s">
        <v>138</v>
      </c>
      <c r="BW45" s="2" t="s">
        <v>141</v>
      </c>
      <c r="BX45" s="2" t="s">
        <v>141</v>
      </c>
      <c r="BY45" s="2" t="s">
        <v>149</v>
      </c>
      <c r="BZ45" s="2" t="s">
        <v>141</v>
      </c>
      <c r="CA45" s="4">
        <v>3</v>
      </c>
      <c r="CB45" s="8">
        <v>360.36</v>
      </c>
      <c r="CC45" s="4">
        <v>5</v>
      </c>
      <c r="CD45" s="8">
        <v>600.6</v>
      </c>
      <c r="CE45" s="7">
        <v>-0.4</v>
      </c>
      <c r="CF45" s="7">
        <v>-0.4</v>
      </c>
      <c r="CG45" s="2" t="s">
        <v>147</v>
      </c>
      <c r="CH45" s="2" t="s">
        <v>138</v>
      </c>
      <c r="CI45" s="2" t="s">
        <v>150</v>
      </c>
      <c r="CJ45" s="2" t="s">
        <v>263</v>
      </c>
      <c r="CK45" s="2" t="s">
        <v>149</v>
      </c>
      <c r="CL45" s="2" t="s">
        <v>141</v>
      </c>
      <c r="CM45" s="4">
        <v>1</v>
      </c>
      <c r="CN45" s="8">
        <v>75.07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152</v>
      </c>
      <c r="CV45" s="2" t="s">
        <v>460</v>
      </c>
      <c r="CW45" s="2" t="s">
        <v>149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454</v>
      </c>
      <c r="DH45" s="2" t="s">
        <v>213</v>
      </c>
      <c r="DI45" s="2" t="s">
        <v>149</v>
      </c>
      <c r="DJ45" s="2" t="s">
        <v>141</v>
      </c>
      <c r="DK45" s="4">
        <v>1</v>
      </c>
      <c r="DL45" s="8">
        <v>115.83</v>
      </c>
      <c r="DM45" s="4">
        <v>7</v>
      </c>
      <c r="DN45" s="8">
        <v>810.81</v>
      </c>
      <c r="DO45" s="7">
        <v>-0.8571</v>
      </c>
      <c r="DP45" s="7">
        <v>-0.8571</v>
      </c>
      <c r="DQ45" s="2" t="s">
        <v>147</v>
      </c>
      <c r="DR45" s="2" t="s">
        <v>138</v>
      </c>
      <c r="DS45" s="2" t="s">
        <v>455</v>
      </c>
      <c r="DT45" s="2" t="s">
        <v>267</v>
      </c>
      <c r="DU45" s="2" t="s">
        <v>149</v>
      </c>
      <c r="DV45" s="2" t="s">
        <v>141</v>
      </c>
      <c r="DW45" s="4">
        <v>1</v>
      </c>
      <c r="DX45" s="8">
        <v>331.5</v>
      </c>
      <c r="DY45" s="4">
        <v>1</v>
      </c>
      <c r="DZ45" s="8">
        <v>331.5</v>
      </c>
      <c r="EA45" s="7"/>
      <c r="EB45" s="7"/>
      <c r="EC45" s="2" t="s">
        <v>147</v>
      </c>
      <c r="ED45" s="2" t="s">
        <v>138</v>
      </c>
      <c r="EE45" s="2" t="s">
        <v>158</v>
      </c>
      <c r="EF45" s="2" t="s">
        <v>461</v>
      </c>
      <c r="EG45" s="2" t="s">
        <v>149</v>
      </c>
      <c r="EH45" s="2" t="s">
        <v>141</v>
      </c>
      <c r="EI45" s="4">
        <v>2</v>
      </c>
      <c r="EJ45" s="8">
        <v>225.22</v>
      </c>
      <c r="EK45" s="4">
        <v>1</v>
      </c>
      <c r="EL45" s="8">
        <v>112.61</v>
      </c>
      <c r="EM45" s="7">
        <v>1</v>
      </c>
      <c r="EN45" s="7">
        <v>1</v>
      </c>
      <c r="EO45" s="2" t="s">
        <v>147</v>
      </c>
      <c r="EP45" s="2" t="s">
        <v>138</v>
      </c>
      <c r="EQ45" s="2" t="s">
        <v>160</v>
      </c>
      <c r="ER45" s="2" t="s">
        <v>462</v>
      </c>
      <c r="ES45" s="2" t="s">
        <v>149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145</v>
      </c>
      <c r="FD45" s="2" t="s">
        <v>158</v>
      </c>
      <c r="FE45" s="2" t="s">
        <v>149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163</v>
      </c>
      <c r="FP45" s="2" t="s">
        <v>463</v>
      </c>
      <c r="FQ45" s="2" t="s">
        <v>149</v>
      </c>
      <c r="FR45" s="2" t="s">
        <v>141</v>
      </c>
      <c r="FS45" s="4"/>
      <c r="FT45" s="8"/>
      <c r="FU45" s="4"/>
      <c r="FV45" s="8"/>
      <c r="FW45" s="7"/>
      <c r="FX45" s="7"/>
      <c r="FY45" s="2" t="s">
        <v>147</v>
      </c>
      <c r="FZ45" s="2" t="s">
        <v>164</v>
      </c>
      <c r="GA45" s="2" t="s">
        <v>165</v>
      </c>
      <c r="GB45" s="2" t="s">
        <v>141</v>
      </c>
      <c r="GC45" s="2" t="s">
        <v>149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141</v>
      </c>
      <c r="IT45" s="2" t="s">
        <v>141</v>
      </c>
      <c r="IU45" s="2" t="s">
        <v>141</v>
      </c>
      <c r="IV45" s="2" t="s">
        <v>141</v>
      </c>
      <c r="IW45" s="2" t="s">
        <v>141</v>
      </c>
      <c r="IX45" s="2" t="s">
        <v>141</v>
      </c>
      <c r="IY45" s="4"/>
      <c r="IZ45" s="8"/>
      <c r="JA45" s="4"/>
      <c r="JB45" s="8"/>
      <c r="JC45" s="7"/>
      <c r="JD45" s="7"/>
      <c r="JE45" s="2" t="s">
        <v>147</v>
      </c>
      <c r="JF45" s="2" t="s">
        <v>138</v>
      </c>
      <c r="JG45" s="2" t="s">
        <v>166</v>
      </c>
      <c r="JH45" s="2" t="s">
        <v>141</v>
      </c>
      <c r="JI45" s="2" t="s">
        <v>149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141</v>
      </c>
      <c r="KP45" s="2" t="s">
        <v>141</v>
      </c>
      <c r="KQ45" s="2" t="s">
        <v>141</v>
      </c>
      <c r="KR45" s="2" t="s">
        <v>141</v>
      </c>
      <c r="KS45" s="2" t="s">
        <v>141</v>
      </c>
      <c r="KT45" s="2" t="s">
        <v>141</v>
      </c>
      <c r="KU45" s="4"/>
      <c r="KV45" s="8"/>
      <c r="KW45" s="4"/>
      <c r="KX45" s="8"/>
      <c r="KY45" s="7"/>
      <c r="KZ45" s="7"/>
      <c r="LA45" s="2" t="s">
        <v>147</v>
      </c>
      <c r="LB45" s="2" t="s">
        <v>138</v>
      </c>
      <c r="LC45" s="2" t="s">
        <v>167</v>
      </c>
      <c r="LD45" s="2" t="s">
        <v>141</v>
      </c>
      <c r="LE45" s="2" t="s">
        <v>149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141</v>
      </c>
      <c r="ML45" s="2" t="s">
        <v>141</v>
      </c>
      <c r="MM45" s="2" t="s">
        <v>141</v>
      </c>
      <c r="MN45" s="2" t="s">
        <v>141</v>
      </c>
      <c r="MO45" s="2" t="s">
        <v>141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158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464</v>
      </c>
      <c r="B46" s="2" t="s">
        <v>130</v>
      </c>
      <c r="C46" s="2" t="s">
        <v>131</v>
      </c>
      <c r="D46" s="2" t="s">
        <v>447</v>
      </c>
      <c r="E46" s="2" t="s">
        <v>448</v>
      </c>
      <c r="F46" s="2" t="s">
        <v>449</v>
      </c>
      <c r="G46" s="2" t="s">
        <v>449</v>
      </c>
      <c r="H46" s="2" t="s">
        <v>449</v>
      </c>
      <c r="I46" s="2" t="s">
        <v>465</v>
      </c>
      <c r="J46" s="2" t="s">
        <v>136</v>
      </c>
      <c r="K46" s="2" t="s">
        <v>466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297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452</v>
      </c>
      <c r="V46" s="2" t="s">
        <v>353</v>
      </c>
      <c r="W46" s="2" t="s">
        <v>144</v>
      </c>
      <c r="X46" s="2" t="s">
        <v>141</v>
      </c>
      <c r="Y46" s="2" t="s">
        <v>145</v>
      </c>
      <c r="Z46" s="4">
        <v>162</v>
      </c>
      <c r="AA46" s="4">
        <f>=ROUNDDOWN(270,0)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9</v>
      </c>
      <c r="AS46" s="8">
        <v>1000.77</v>
      </c>
      <c r="AT46" s="7">
        <v>-1</v>
      </c>
      <c r="AU46" s="7">
        <v>-1</v>
      </c>
      <c r="AV46" s="4">
        <v>1</v>
      </c>
      <c r="AW46" s="8">
        <v>120.12</v>
      </c>
      <c r="AX46" s="4">
        <v>15</v>
      </c>
      <c r="AY46" s="8">
        <v>1704.33</v>
      </c>
      <c r="AZ46" s="7">
        <v>-0.9333</v>
      </c>
      <c r="BA46" s="7">
        <v>-0.9295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>
        <v>0.0737</v>
      </c>
      <c r="BJ46" s="4"/>
      <c r="BK46" s="8"/>
      <c r="BL46" s="2" t="s">
        <v>467</v>
      </c>
      <c r="BM46" s="7"/>
      <c r="BN46" s="7"/>
      <c r="BO46" s="4"/>
      <c r="BP46" s="8"/>
      <c r="BQ46" s="4"/>
      <c r="BR46" s="8"/>
      <c r="BS46" s="7"/>
      <c r="BT46" s="7"/>
      <c r="BU46" s="2" t="s">
        <v>147</v>
      </c>
      <c r="BV46" s="2" t="s">
        <v>138</v>
      </c>
      <c r="BW46" s="2" t="s">
        <v>141</v>
      </c>
      <c r="BX46" s="2" t="s">
        <v>468</v>
      </c>
      <c r="BY46" s="2" t="s">
        <v>149</v>
      </c>
      <c r="BZ46" s="2" t="s">
        <v>141</v>
      </c>
      <c r="CA46" s="4"/>
      <c r="CB46" s="8"/>
      <c r="CC46" s="4">
        <v>6</v>
      </c>
      <c r="CD46" s="8">
        <v>600.6</v>
      </c>
      <c r="CE46" s="7">
        <v>-1</v>
      </c>
      <c r="CF46" s="7">
        <v>-1</v>
      </c>
      <c r="CG46" s="2" t="s">
        <v>147</v>
      </c>
      <c r="CH46" s="2" t="s">
        <v>138</v>
      </c>
      <c r="CI46" s="2" t="s">
        <v>150</v>
      </c>
      <c r="CJ46" s="2" t="s">
        <v>401</v>
      </c>
      <c r="CK46" s="2" t="s">
        <v>149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152</v>
      </c>
      <c r="CV46" s="2" t="s">
        <v>469</v>
      </c>
      <c r="CW46" s="2" t="s">
        <v>149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454</v>
      </c>
      <c r="DH46" s="2" t="s">
        <v>470</v>
      </c>
      <c r="DI46" s="2" t="s">
        <v>149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455</v>
      </c>
      <c r="DT46" s="2" t="s">
        <v>277</v>
      </c>
      <c r="DU46" s="2" t="s">
        <v>149</v>
      </c>
      <c r="DV46" s="2" t="s">
        <v>141</v>
      </c>
      <c r="DW46" s="4"/>
      <c r="DX46" s="8"/>
      <c r="DY46" s="4">
        <v>1</v>
      </c>
      <c r="DZ46" s="8">
        <v>212.49</v>
      </c>
      <c r="EA46" s="7">
        <v>-1</v>
      </c>
      <c r="EB46" s="7">
        <v>-1</v>
      </c>
      <c r="EC46" s="2" t="s">
        <v>147</v>
      </c>
      <c r="ED46" s="2" t="s">
        <v>138</v>
      </c>
      <c r="EE46" s="2" t="s">
        <v>158</v>
      </c>
      <c r="EF46" s="2" t="s">
        <v>300</v>
      </c>
      <c r="EG46" s="2" t="s">
        <v>149</v>
      </c>
      <c r="EH46" s="2" t="s">
        <v>141</v>
      </c>
      <c r="EI46" s="4"/>
      <c r="EJ46" s="8"/>
      <c r="EK46" s="4">
        <v>1</v>
      </c>
      <c r="EL46" s="8">
        <v>93.84</v>
      </c>
      <c r="EM46" s="7">
        <v>-1</v>
      </c>
      <c r="EN46" s="7">
        <v>-1</v>
      </c>
      <c r="EO46" s="2" t="s">
        <v>147</v>
      </c>
      <c r="EP46" s="2" t="s">
        <v>138</v>
      </c>
      <c r="EQ46" s="2" t="s">
        <v>160</v>
      </c>
      <c r="ER46" s="2" t="s">
        <v>471</v>
      </c>
      <c r="ES46" s="2" t="s">
        <v>149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145</v>
      </c>
      <c r="FD46" s="2" t="s">
        <v>420</v>
      </c>
      <c r="FE46" s="2" t="s">
        <v>149</v>
      </c>
      <c r="FF46" s="2" t="s">
        <v>141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147</v>
      </c>
      <c r="FN46" s="2" t="s">
        <v>138</v>
      </c>
      <c r="FO46" s="2" t="s">
        <v>163</v>
      </c>
      <c r="FP46" s="2" t="s">
        <v>472</v>
      </c>
      <c r="FQ46" s="2" t="s">
        <v>149</v>
      </c>
      <c r="FR46" s="2" t="s">
        <v>141</v>
      </c>
      <c r="FS46" s="4"/>
      <c r="FT46" s="8"/>
      <c r="FU46" s="4"/>
      <c r="FV46" s="8"/>
      <c r="FW46" s="7"/>
      <c r="FX46" s="7"/>
      <c r="FY46" s="2" t="s">
        <v>147</v>
      </c>
      <c r="FZ46" s="2" t="s">
        <v>164</v>
      </c>
      <c r="GA46" s="2" t="s">
        <v>165</v>
      </c>
      <c r="GB46" s="2" t="s">
        <v>141</v>
      </c>
      <c r="GC46" s="2" t="s">
        <v>149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141</v>
      </c>
      <c r="IT46" s="2" t="s">
        <v>141</v>
      </c>
      <c r="IU46" s="2" t="s">
        <v>141</v>
      </c>
      <c r="IV46" s="2" t="s">
        <v>141</v>
      </c>
      <c r="IW46" s="2" t="s">
        <v>141</v>
      </c>
      <c r="IX46" s="2" t="s">
        <v>141</v>
      </c>
      <c r="IY46" s="4"/>
      <c r="IZ46" s="8"/>
      <c r="JA46" s="4"/>
      <c r="JB46" s="8"/>
      <c r="JC46" s="7"/>
      <c r="JD46" s="7"/>
      <c r="JE46" s="2" t="s">
        <v>147</v>
      </c>
      <c r="JF46" s="2" t="s">
        <v>138</v>
      </c>
      <c r="JG46" s="2" t="s">
        <v>194</v>
      </c>
      <c r="JH46" s="2" t="s">
        <v>141</v>
      </c>
      <c r="JI46" s="2" t="s">
        <v>149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141</v>
      </c>
      <c r="KP46" s="2" t="s">
        <v>141</v>
      </c>
      <c r="KQ46" s="2" t="s">
        <v>141</v>
      </c>
      <c r="KR46" s="2" t="s">
        <v>141</v>
      </c>
      <c r="KS46" s="2" t="s">
        <v>141</v>
      </c>
      <c r="KT46" s="2" t="s">
        <v>141</v>
      </c>
      <c r="KU46" s="4"/>
      <c r="KV46" s="8"/>
      <c r="KW46" s="4"/>
      <c r="KX46" s="8"/>
      <c r="KY46" s="7"/>
      <c r="KZ46" s="7"/>
      <c r="LA46" s="2" t="s">
        <v>147</v>
      </c>
      <c r="LB46" s="2" t="s">
        <v>138</v>
      </c>
      <c r="LC46" s="2" t="s">
        <v>167</v>
      </c>
      <c r="LD46" s="2" t="s">
        <v>141</v>
      </c>
      <c r="LE46" s="2" t="s">
        <v>149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141</v>
      </c>
      <c r="ML46" s="2" t="s">
        <v>141</v>
      </c>
      <c r="MM46" s="2" t="s">
        <v>141</v>
      </c>
      <c r="MN46" s="2" t="s">
        <v>141</v>
      </c>
      <c r="MO46" s="2" t="s">
        <v>141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162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473</v>
      </c>
      <c r="B47" s="2" t="s">
        <v>130</v>
      </c>
      <c r="C47" s="2" t="s">
        <v>131</v>
      </c>
      <c r="D47" s="2" t="s">
        <v>447</v>
      </c>
      <c r="E47" s="2" t="s">
        <v>448</v>
      </c>
      <c r="F47" s="2" t="s">
        <v>449</v>
      </c>
      <c r="G47" s="2" t="s">
        <v>449</v>
      </c>
      <c r="H47" s="2" t="s">
        <v>449</v>
      </c>
      <c r="I47" s="2" t="s">
        <v>465</v>
      </c>
      <c r="J47" s="2" t="s">
        <v>170</v>
      </c>
      <c r="K47" s="2" t="s">
        <v>466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297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452</v>
      </c>
      <c r="V47" s="2" t="s">
        <v>353</v>
      </c>
      <c r="W47" s="2" t="s">
        <v>144</v>
      </c>
      <c r="X47" s="2" t="s">
        <v>141</v>
      </c>
      <c r="Y47" s="2" t="s">
        <v>145</v>
      </c>
      <c r="Z47" s="4">
        <v>172</v>
      </c>
      <c r="AA47" s="4">
        <f>=ROUNDDOWN(107.5,0)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1</v>
      </c>
      <c r="AQ47" s="8">
        <v>120.12</v>
      </c>
      <c r="AR47" s="4">
        <v>6</v>
      </c>
      <c r="AS47" s="8">
        <v>703.56</v>
      </c>
      <c r="AT47" s="7">
        <v>-0.8333</v>
      </c>
      <c r="AU47" s="7">
        <v>-0.8293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>
        <v>1</v>
      </c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>
        <v>1</v>
      </c>
      <c r="BK47" s="8">
        <v>120.12</v>
      </c>
      <c r="BL47" s="2" t="s">
        <v>474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141</v>
      </c>
      <c r="BX47" s="2" t="s">
        <v>475</v>
      </c>
      <c r="BY47" s="2" t="s">
        <v>149</v>
      </c>
      <c r="BZ47" s="2" t="s">
        <v>141</v>
      </c>
      <c r="CA47" s="4">
        <v>1</v>
      </c>
      <c r="CB47" s="8">
        <v>120.12</v>
      </c>
      <c r="CC47" s="4">
        <v>4</v>
      </c>
      <c r="CD47" s="8">
        <v>480.48</v>
      </c>
      <c r="CE47" s="7">
        <v>-0.75</v>
      </c>
      <c r="CF47" s="7">
        <v>-0.75</v>
      </c>
      <c r="CG47" s="2" t="s">
        <v>147</v>
      </c>
      <c r="CH47" s="2" t="s">
        <v>138</v>
      </c>
      <c r="CI47" s="2" t="s">
        <v>150</v>
      </c>
      <c r="CJ47" s="2" t="s">
        <v>476</v>
      </c>
      <c r="CK47" s="2" t="s">
        <v>149</v>
      </c>
      <c r="CL47" s="2" t="s">
        <v>141</v>
      </c>
      <c r="CM47" s="4"/>
      <c r="CN47" s="8"/>
      <c r="CO47" s="4">
        <v>1</v>
      </c>
      <c r="CP47" s="8">
        <v>107.25</v>
      </c>
      <c r="CQ47" s="7">
        <v>-1</v>
      </c>
      <c r="CR47" s="7">
        <v>-1</v>
      </c>
      <c r="CS47" s="2" t="s">
        <v>147</v>
      </c>
      <c r="CT47" s="2" t="s">
        <v>138</v>
      </c>
      <c r="CU47" s="2" t="s">
        <v>152</v>
      </c>
      <c r="CV47" s="2" t="s">
        <v>373</v>
      </c>
      <c r="CW47" s="2" t="s">
        <v>149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454</v>
      </c>
      <c r="DH47" s="2" t="s">
        <v>477</v>
      </c>
      <c r="DI47" s="2" t="s">
        <v>149</v>
      </c>
      <c r="DJ47" s="2" t="s">
        <v>141</v>
      </c>
      <c r="DK47" s="4"/>
      <c r="DL47" s="8"/>
      <c r="DM47" s="4">
        <v>1</v>
      </c>
      <c r="DN47" s="8">
        <v>115.83</v>
      </c>
      <c r="DO47" s="7">
        <v>-1</v>
      </c>
      <c r="DP47" s="7">
        <v>-1</v>
      </c>
      <c r="DQ47" s="2" t="s">
        <v>147</v>
      </c>
      <c r="DR47" s="2" t="s">
        <v>138</v>
      </c>
      <c r="DS47" s="2" t="s">
        <v>455</v>
      </c>
      <c r="DT47" s="2" t="s">
        <v>310</v>
      </c>
      <c r="DU47" s="2" t="s">
        <v>149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478</v>
      </c>
      <c r="EG47" s="2" t="s">
        <v>149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160</v>
      </c>
      <c r="ER47" s="2" t="s">
        <v>255</v>
      </c>
      <c r="ES47" s="2" t="s">
        <v>149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145</v>
      </c>
      <c r="FD47" s="2" t="s">
        <v>214</v>
      </c>
      <c r="FE47" s="2" t="s">
        <v>149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163</v>
      </c>
      <c r="FP47" s="2" t="s">
        <v>463</v>
      </c>
      <c r="FQ47" s="2" t="s">
        <v>149</v>
      </c>
      <c r="FR47" s="2" t="s">
        <v>141</v>
      </c>
      <c r="FS47" s="4"/>
      <c r="FT47" s="8"/>
      <c r="FU47" s="4"/>
      <c r="FV47" s="8"/>
      <c r="FW47" s="7"/>
      <c r="FX47" s="7"/>
      <c r="FY47" s="2" t="s">
        <v>147</v>
      </c>
      <c r="FZ47" s="2" t="s">
        <v>164</v>
      </c>
      <c r="GA47" s="2" t="s">
        <v>165</v>
      </c>
      <c r="GB47" s="2" t="s">
        <v>141</v>
      </c>
      <c r="GC47" s="2" t="s">
        <v>149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141</v>
      </c>
      <c r="IT47" s="2" t="s">
        <v>141</v>
      </c>
      <c r="IU47" s="2" t="s">
        <v>141</v>
      </c>
      <c r="IV47" s="2" t="s">
        <v>141</v>
      </c>
      <c r="IW47" s="2" t="s">
        <v>141</v>
      </c>
      <c r="IX47" s="2" t="s">
        <v>141</v>
      </c>
      <c r="IY47" s="4"/>
      <c r="IZ47" s="8"/>
      <c r="JA47" s="4"/>
      <c r="JB47" s="8"/>
      <c r="JC47" s="7"/>
      <c r="JD47" s="7"/>
      <c r="JE47" s="2" t="s">
        <v>147</v>
      </c>
      <c r="JF47" s="2" t="s">
        <v>138</v>
      </c>
      <c r="JG47" s="2" t="s">
        <v>194</v>
      </c>
      <c r="JH47" s="2" t="s">
        <v>141</v>
      </c>
      <c r="JI47" s="2" t="s">
        <v>149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141</v>
      </c>
      <c r="KP47" s="2" t="s">
        <v>141</v>
      </c>
      <c r="KQ47" s="2" t="s">
        <v>141</v>
      </c>
      <c r="KR47" s="2" t="s">
        <v>141</v>
      </c>
      <c r="KS47" s="2" t="s">
        <v>141</v>
      </c>
      <c r="KT47" s="2" t="s">
        <v>141</v>
      </c>
      <c r="KU47" s="4"/>
      <c r="KV47" s="8"/>
      <c r="KW47" s="4"/>
      <c r="KX47" s="8"/>
      <c r="KY47" s="7"/>
      <c r="KZ47" s="7"/>
      <c r="LA47" s="2" t="s">
        <v>147</v>
      </c>
      <c r="LB47" s="2" t="s">
        <v>138</v>
      </c>
      <c r="LC47" s="2" t="s">
        <v>167</v>
      </c>
      <c r="LD47" s="2" t="s">
        <v>141</v>
      </c>
      <c r="LE47" s="2" t="s">
        <v>149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141</v>
      </c>
      <c r="ML47" s="2" t="s">
        <v>141</v>
      </c>
      <c r="MM47" s="2" t="s">
        <v>141</v>
      </c>
      <c r="MN47" s="2" t="s">
        <v>141</v>
      </c>
      <c r="MO47" s="2" t="s">
        <v>141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479</v>
      </c>
      <c r="B48" s="2" t="s">
        <v>130</v>
      </c>
      <c r="C48" s="2" t="s">
        <v>131</v>
      </c>
      <c r="D48" s="2" t="s">
        <v>480</v>
      </c>
      <c r="E48" s="2" t="s">
        <v>481</v>
      </c>
      <c r="F48" s="2" t="s">
        <v>482</v>
      </c>
      <c r="G48" s="2" t="s">
        <v>482</v>
      </c>
      <c r="H48" s="2" t="s">
        <v>482</v>
      </c>
      <c r="I48" s="2" t="s">
        <v>483</v>
      </c>
      <c r="J48" s="2" t="s">
        <v>484</v>
      </c>
      <c r="K48" s="2" t="s">
        <v>350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351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352</v>
      </c>
      <c r="V48" s="2" t="s">
        <v>485</v>
      </c>
      <c r="W48" s="2" t="s">
        <v>144</v>
      </c>
      <c r="X48" s="2" t="s">
        <v>141</v>
      </c>
      <c r="Y48" s="2" t="s">
        <v>210</v>
      </c>
      <c r="Z48" s="4">
        <v>102</v>
      </c>
      <c r="AA48" s="4">
        <f>=ROUNDDOWN(36.4285714285714,0)</f>
      </c>
      <c r="AB48" s="5">
        <v>2.8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11</v>
      </c>
      <c r="AQ48" s="8">
        <v>294.06</v>
      </c>
      <c r="AR48" s="4">
        <v>19</v>
      </c>
      <c r="AS48" s="8">
        <v>920.59</v>
      </c>
      <c r="AT48" s="7">
        <v>-0.4211</v>
      </c>
      <c r="AU48" s="7">
        <v>-0.6806</v>
      </c>
      <c r="AV48" s="4">
        <v>11</v>
      </c>
      <c r="AW48" s="8">
        <v>294.06</v>
      </c>
      <c r="AX48" s="4">
        <v>19</v>
      </c>
      <c r="AY48" s="8">
        <v>920.59</v>
      </c>
      <c r="AZ48" s="7">
        <v>-0.4211</v>
      </c>
      <c r="BA48" s="7">
        <v>-0.6806</v>
      </c>
      <c r="BB48" s="7">
        <v>1</v>
      </c>
      <c r="BC48" s="4">
        <v>25</v>
      </c>
      <c r="BD48" s="8">
        <v>767.52</v>
      </c>
      <c r="BE48" s="4">
        <v>38</v>
      </c>
      <c r="BF48" s="8">
        <v>1543.23</v>
      </c>
      <c r="BG48" s="7">
        <v>-0.3421</v>
      </c>
      <c r="BH48" s="7">
        <v>-0.5027</v>
      </c>
      <c r="BI48" s="7">
        <v>0.3831</v>
      </c>
      <c r="BJ48" s="4">
        <v>11</v>
      </c>
      <c r="BK48" s="8">
        <v>294.06</v>
      </c>
      <c r="BL48" s="2" t="s">
        <v>321</v>
      </c>
      <c r="BM48" s="7">
        <v>1</v>
      </c>
      <c r="BN48" s="7">
        <v>1</v>
      </c>
      <c r="BO48" s="4">
        <v>8</v>
      </c>
      <c r="BP48" s="8">
        <v>227.76</v>
      </c>
      <c r="BQ48" s="4"/>
      <c r="BR48" s="8"/>
      <c r="BS48" s="7"/>
      <c r="BT48" s="7"/>
      <c r="BU48" s="2" t="s">
        <v>147</v>
      </c>
      <c r="BV48" s="2" t="s">
        <v>138</v>
      </c>
      <c r="BW48" s="2" t="s">
        <v>141</v>
      </c>
      <c r="BX48" s="2" t="s">
        <v>168</v>
      </c>
      <c r="BY48" s="2" t="s">
        <v>149</v>
      </c>
      <c r="BZ48" s="2" t="s">
        <v>141</v>
      </c>
      <c r="CA48" s="4"/>
      <c r="CB48" s="8"/>
      <c r="CC48" s="4">
        <v>3</v>
      </c>
      <c r="CD48" s="8">
        <v>87.36</v>
      </c>
      <c r="CE48" s="7">
        <v>-1</v>
      </c>
      <c r="CF48" s="7">
        <v>-1</v>
      </c>
      <c r="CG48" s="2" t="s">
        <v>147</v>
      </c>
      <c r="CH48" s="2" t="s">
        <v>138</v>
      </c>
      <c r="CI48" s="2" t="s">
        <v>150</v>
      </c>
      <c r="CJ48" s="2" t="s">
        <v>383</v>
      </c>
      <c r="CK48" s="2" t="s">
        <v>149</v>
      </c>
      <c r="CL48" s="2" t="s">
        <v>141</v>
      </c>
      <c r="CM48" s="4">
        <v>2</v>
      </c>
      <c r="CN48" s="8">
        <v>39</v>
      </c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402</v>
      </c>
      <c r="CW48" s="2" t="s">
        <v>149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246</v>
      </c>
      <c r="DI48" s="2" t="s">
        <v>149</v>
      </c>
      <c r="DJ48" s="2" t="s">
        <v>141</v>
      </c>
      <c r="DK48" s="4"/>
      <c r="DL48" s="8"/>
      <c r="DM48" s="4">
        <v>4</v>
      </c>
      <c r="DN48" s="8">
        <v>112.32</v>
      </c>
      <c r="DO48" s="7">
        <v>-1</v>
      </c>
      <c r="DP48" s="7">
        <v>-1</v>
      </c>
      <c r="DQ48" s="2" t="s">
        <v>147</v>
      </c>
      <c r="DR48" s="2" t="s">
        <v>138</v>
      </c>
      <c r="DS48" s="2" t="s">
        <v>357</v>
      </c>
      <c r="DT48" s="2" t="s">
        <v>437</v>
      </c>
      <c r="DU48" s="2" t="s">
        <v>149</v>
      </c>
      <c r="DV48" s="2" t="s">
        <v>141</v>
      </c>
      <c r="DW48" s="4"/>
      <c r="DX48" s="8"/>
      <c r="DY48" s="4">
        <v>10</v>
      </c>
      <c r="DZ48" s="8">
        <v>666.31</v>
      </c>
      <c r="EA48" s="7">
        <v>-1</v>
      </c>
      <c r="EB48" s="7">
        <v>-1</v>
      </c>
      <c r="EC48" s="2" t="s">
        <v>147</v>
      </c>
      <c r="ED48" s="2" t="s">
        <v>138</v>
      </c>
      <c r="EE48" s="2" t="s">
        <v>145</v>
      </c>
      <c r="EF48" s="2" t="s">
        <v>268</v>
      </c>
      <c r="EG48" s="2" t="s">
        <v>149</v>
      </c>
      <c r="EH48" s="2" t="s">
        <v>141</v>
      </c>
      <c r="EI48" s="4">
        <v>1</v>
      </c>
      <c r="EJ48" s="8">
        <v>27.3</v>
      </c>
      <c r="EK48" s="4">
        <v>2</v>
      </c>
      <c r="EL48" s="8">
        <v>54.6</v>
      </c>
      <c r="EM48" s="7">
        <v>-0.5</v>
      </c>
      <c r="EN48" s="7">
        <v>-0.5</v>
      </c>
      <c r="EO48" s="2" t="s">
        <v>147</v>
      </c>
      <c r="EP48" s="2" t="s">
        <v>138</v>
      </c>
      <c r="EQ48" s="2" t="s">
        <v>160</v>
      </c>
      <c r="ER48" s="2" t="s">
        <v>157</v>
      </c>
      <c r="ES48" s="2" t="s">
        <v>149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210</v>
      </c>
      <c r="FD48" s="2" t="s">
        <v>486</v>
      </c>
      <c r="FE48" s="2" t="s">
        <v>149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361</v>
      </c>
      <c r="FP48" s="2" t="s">
        <v>141</v>
      </c>
      <c r="FQ48" s="2" t="s">
        <v>149</v>
      </c>
      <c r="FR48" s="2" t="s">
        <v>141</v>
      </c>
      <c r="FS48" s="4"/>
      <c r="FT48" s="8"/>
      <c r="FU48" s="4"/>
      <c r="FV48" s="8"/>
      <c r="FW48" s="7"/>
      <c r="FX48" s="7"/>
      <c r="FY48" s="2" t="s">
        <v>147</v>
      </c>
      <c r="FZ48" s="2" t="s">
        <v>164</v>
      </c>
      <c r="GA48" s="2" t="s">
        <v>165</v>
      </c>
      <c r="GB48" s="2" t="s">
        <v>141</v>
      </c>
      <c r="GC48" s="2" t="s">
        <v>149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141</v>
      </c>
      <c r="IT48" s="2" t="s">
        <v>141</v>
      </c>
      <c r="IU48" s="2" t="s">
        <v>141</v>
      </c>
      <c r="IV48" s="2" t="s">
        <v>141</v>
      </c>
      <c r="IW48" s="2" t="s">
        <v>141</v>
      </c>
      <c r="IX48" s="2" t="s">
        <v>141</v>
      </c>
      <c r="IY48" s="4"/>
      <c r="IZ48" s="8"/>
      <c r="JA48" s="4"/>
      <c r="JB48" s="8"/>
      <c r="JC48" s="7"/>
      <c r="JD48" s="7"/>
      <c r="JE48" s="2" t="s">
        <v>147</v>
      </c>
      <c r="JF48" s="2" t="s">
        <v>138</v>
      </c>
      <c r="JG48" s="2" t="s">
        <v>194</v>
      </c>
      <c r="JH48" s="2" t="s">
        <v>141</v>
      </c>
      <c r="JI48" s="2" t="s">
        <v>149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141</v>
      </c>
      <c r="KP48" s="2" t="s">
        <v>141</v>
      </c>
      <c r="KQ48" s="2" t="s">
        <v>141</v>
      </c>
      <c r="KR48" s="2" t="s">
        <v>141</v>
      </c>
      <c r="KS48" s="2" t="s">
        <v>141</v>
      </c>
      <c r="KT48" s="2" t="s">
        <v>141</v>
      </c>
      <c r="KU48" s="4"/>
      <c r="KV48" s="8"/>
      <c r="KW48" s="4"/>
      <c r="KX48" s="8"/>
      <c r="KY48" s="7"/>
      <c r="KZ48" s="7"/>
      <c r="LA48" s="2" t="s">
        <v>147</v>
      </c>
      <c r="LB48" s="2" t="s">
        <v>138</v>
      </c>
      <c r="LC48" s="2" t="s">
        <v>362</v>
      </c>
      <c r="LD48" s="2" t="s">
        <v>141</v>
      </c>
      <c r="LE48" s="2" t="s">
        <v>149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141</v>
      </c>
      <c r="ML48" s="2" t="s">
        <v>141</v>
      </c>
      <c r="MM48" s="2" t="s">
        <v>141</v>
      </c>
      <c r="MN48" s="2" t="s">
        <v>141</v>
      </c>
      <c r="MO48" s="2" t="s">
        <v>141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102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487</v>
      </c>
      <c r="B49" s="2" t="s">
        <v>130</v>
      </c>
      <c r="C49" s="2" t="s">
        <v>131</v>
      </c>
      <c r="D49" s="2" t="s">
        <v>480</v>
      </c>
      <c r="E49" s="2" t="s">
        <v>481</v>
      </c>
      <c r="F49" s="2" t="s">
        <v>482</v>
      </c>
      <c r="G49" s="2" t="s">
        <v>482</v>
      </c>
      <c r="H49" s="2" t="s">
        <v>482</v>
      </c>
      <c r="I49" s="2" t="s">
        <v>483</v>
      </c>
      <c r="J49" s="2" t="s">
        <v>484</v>
      </c>
      <c r="K49" s="2" t="s">
        <v>320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139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352</v>
      </c>
      <c r="V49" s="2" t="s">
        <v>485</v>
      </c>
      <c r="W49" s="2" t="s">
        <v>144</v>
      </c>
      <c r="X49" s="2" t="s">
        <v>141</v>
      </c>
      <c r="Y49" s="2" t="s">
        <v>210</v>
      </c>
      <c r="Z49" s="4">
        <v>256</v>
      </c>
      <c r="AA49" s="4">
        <f>=ROUNDDOWN(170.666666666667,0)</f>
      </c>
      <c r="AB49" s="5">
        <v>1.5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5</v>
      </c>
      <c r="AQ49" s="8">
        <v>217.88</v>
      </c>
      <c r="AR49" s="4">
        <v>11</v>
      </c>
      <c r="AS49" s="8">
        <v>311.78</v>
      </c>
      <c r="AT49" s="7">
        <v>-0.5455</v>
      </c>
      <c r="AU49" s="7">
        <v>-0.3012</v>
      </c>
      <c r="AV49" s="4">
        <v>5</v>
      </c>
      <c r="AW49" s="8">
        <v>217.88</v>
      </c>
      <c r="AX49" s="4">
        <v>11</v>
      </c>
      <c r="AY49" s="8">
        <v>311.78</v>
      </c>
      <c r="AZ49" s="7">
        <v>-0.5455</v>
      </c>
      <c r="BA49" s="7">
        <v>-0.3012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0.2839</v>
      </c>
      <c r="BJ49" s="4">
        <v>5</v>
      </c>
      <c r="BK49" s="8">
        <v>217.88</v>
      </c>
      <c r="BL49" s="2" t="s">
        <v>488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141</v>
      </c>
      <c r="BX49" s="2" t="s">
        <v>141</v>
      </c>
      <c r="BY49" s="2" t="s">
        <v>149</v>
      </c>
      <c r="BZ49" s="2" t="s">
        <v>141</v>
      </c>
      <c r="CA49" s="4"/>
      <c r="CB49" s="8"/>
      <c r="CC49" s="4">
        <v>2</v>
      </c>
      <c r="CD49" s="8">
        <v>58.24</v>
      </c>
      <c r="CE49" s="7">
        <v>-1</v>
      </c>
      <c r="CF49" s="7">
        <v>-1</v>
      </c>
      <c r="CG49" s="2" t="s">
        <v>147</v>
      </c>
      <c r="CH49" s="2" t="s">
        <v>138</v>
      </c>
      <c r="CI49" s="2" t="s">
        <v>150</v>
      </c>
      <c r="CJ49" s="2" t="s">
        <v>489</v>
      </c>
      <c r="CK49" s="2" t="s">
        <v>149</v>
      </c>
      <c r="CL49" s="2" t="s">
        <v>141</v>
      </c>
      <c r="CM49" s="4"/>
      <c r="CN49" s="8"/>
      <c r="CO49" s="4">
        <v>2</v>
      </c>
      <c r="CP49" s="8">
        <v>52</v>
      </c>
      <c r="CQ49" s="7">
        <v>-1</v>
      </c>
      <c r="CR49" s="7">
        <v>-1</v>
      </c>
      <c r="CS49" s="2" t="s">
        <v>147</v>
      </c>
      <c r="CT49" s="2" t="s">
        <v>138</v>
      </c>
      <c r="CU49" s="2" t="s">
        <v>152</v>
      </c>
      <c r="CV49" s="2" t="s">
        <v>490</v>
      </c>
      <c r="CW49" s="2" t="s">
        <v>149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141</v>
      </c>
      <c r="DI49" s="2" t="s">
        <v>149</v>
      </c>
      <c r="DJ49" s="2" t="s">
        <v>141</v>
      </c>
      <c r="DK49" s="4"/>
      <c r="DL49" s="8"/>
      <c r="DM49" s="4">
        <v>3</v>
      </c>
      <c r="DN49" s="8">
        <v>84.24</v>
      </c>
      <c r="DO49" s="7">
        <v>-1</v>
      </c>
      <c r="DP49" s="7">
        <v>-1</v>
      </c>
      <c r="DQ49" s="2" t="s">
        <v>147</v>
      </c>
      <c r="DR49" s="2" t="s">
        <v>138</v>
      </c>
      <c r="DS49" s="2" t="s">
        <v>357</v>
      </c>
      <c r="DT49" s="2" t="s">
        <v>324</v>
      </c>
      <c r="DU49" s="2" t="s">
        <v>149</v>
      </c>
      <c r="DV49" s="2" t="s">
        <v>141</v>
      </c>
      <c r="DW49" s="4">
        <v>2</v>
      </c>
      <c r="DX49" s="8">
        <v>135.98</v>
      </c>
      <c r="DY49" s="4"/>
      <c r="DZ49" s="8"/>
      <c r="EA49" s="7"/>
      <c r="EB49" s="7"/>
      <c r="EC49" s="2" t="s">
        <v>147</v>
      </c>
      <c r="ED49" s="2" t="s">
        <v>138</v>
      </c>
      <c r="EE49" s="2" t="s">
        <v>145</v>
      </c>
      <c r="EF49" s="2" t="s">
        <v>317</v>
      </c>
      <c r="EG49" s="2" t="s">
        <v>149</v>
      </c>
      <c r="EH49" s="2" t="s">
        <v>141</v>
      </c>
      <c r="EI49" s="4">
        <v>3</v>
      </c>
      <c r="EJ49" s="8">
        <v>81.9</v>
      </c>
      <c r="EK49" s="4">
        <v>1</v>
      </c>
      <c r="EL49" s="8">
        <v>27.3</v>
      </c>
      <c r="EM49" s="7">
        <v>2</v>
      </c>
      <c r="EN49" s="7">
        <v>2</v>
      </c>
      <c r="EO49" s="2" t="s">
        <v>147</v>
      </c>
      <c r="EP49" s="2" t="s">
        <v>138</v>
      </c>
      <c r="EQ49" s="2" t="s">
        <v>160</v>
      </c>
      <c r="ER49" s="2" t="s">
        <v>384</v>
      </c>
      <c r="ES49" s="2" t="s">
        <v>149</v>
      </c>
      <c r="ET49" s="2" t="s">
        <v>141</v>
      </c>
      <c r="EU49" s="4"/>
      <c r="EV49" s="8"/>
      <c r="EW49" s="4">
        <v>3</v>
      </c>
      <c r="EX49" s="8">
        <v>90</v>
      </c>
      <c r="EY49" s="7">
        <v>-1</v>
      </c>
      <c r="EZ49" s="7">
        <v>-1</v>
      </c>
      <c r="FA49" s="2" t="s">
        <v>147</v>
      </c>
      <c r="FB49" s="2" t="s">
        <v>138</v>
      </c>
      <c r="FC49" s="2" t="s">
        <v>210</v>
      </c>
      <c r="FD49" s="2" t="s">
        <v>439</v>
      </c>
      <c r="FE49" s="2" t="s">
        <v>149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361</v>
      </c>
      <c r="FP49" s="2" t="s">
        <v>141</v>
      </c>
      <c r="FQ49" s="2" t="s">
        <v>149</v>
      </c>
      <c r="FR49" s="2" t="s">
        <v>141</v>
      </c>
      <c r="FS49" s="4"/>
      <c r="FT49" s="8"/>
      <c r="FU49" s="4"/>
      <c r="FV49" s="8"/>
      <c r="FW49" s="7"/>
      <c r="FX49" s="7"/>
      <c r="FY49" s="2" t="s">
        <v>147</v>
      </c>
      <c r="FZ49" s="2" t="s">
        <v>164</v>
      </c>
      <c r="GA49" s="2" t="s">
        <v>165</v>
      </c>
      <c r="GB49" s="2" t="s">
        <v>141</v>
      </c>
      <c r="GC49" s="2" t="s">
        <v>149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141</v>
      </c>
      <c r="IT49" s="2" t="s">
        <v>141</v>
      </c>
      <c r="IU49" s="2" t="s">
        <v>141</v>
      </c>
      <c r="IV49" s="2" t="s">
        <v>141</v>
      </c>
      <c r="IW49" s="2" t="s">
        <v>141</v>
      </c>
      <c r="IX49" s="2" t="s">
        <v>141</v>
      </c>
      <c r="IY49" s="4"/>
      <c r="IZ49" s="8"/>
      <c r="JA49" s="4"/>
      <c r="JB49" s="8"/>
      <c r="JC49" s="7"/>
      <c r="JD49" s="7"/>
      <c r="JE49" s="2" t="s">
        <v>147</v>
      </c>
      <c r="JF49" s="2" t="s">
        <v>138</v>
      </c>
      <c r="JG49" s="2" t="s">
        <v>194</v>
      </c>
      <c r="JH49" s="2" t="s">
        <v>141</v>
      </c>
      <c r="JI49" s="2" t="s">
        <v>149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141</v>
      </c>
      <c r="KP49" s="2" t="s">
        <v>141</v>
      </c>
      <c r="KQ49" s="2" t="s">
        <v>141</v>
      </c>
      <c r="KR49" s="2" t="s">
        <v>141</v>
      </c>
      <c r="KS49" s="2" t="s">
        <v>141</v>
      </c>
      <c r="KT49" s="2" t="s">
        <v>141</v>
      </c>
      <c r="KU49" s="4"/>
      <c r="KV49" s="8"/>
      <c r="KW49" s="4"/>
      <c r="KX49" s="8"/>
      <c r="KY49" s="7"/>
      <c r="KZ49" s="7"/>
      <c r="LA49" s="2" t="s">
        <v>147</v>
      </c>
      <c r="LB49" s="2" t="s">
        <v>138</v>
      </c>
      <c r="LC49" s="2" t="s">
        <v>362</v>
      </c>
      <c r="LD49" s="2" t="s">
        <v>141</v>
      </c>
      <c r="LE49" s="2" t="s">
        <v>149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141</v>
      </c>
      <c r="ML49" s="2" t="s">
        <v>141</v>
      </c>
      <c r="MM49" s="2" t="s">
        <v>141</v>
      </c>
      <c r="MN49" s="2" t="s">
        <v>141</v>
      </c>
      <c r="MO49" s="2" t="s">
        <v>141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256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491</v>
      </c>
      <c r="B50" s="2" t="s">
        <v>130</v>
      </c>
      <c r="C50" s="2" t="s">
        <v>131</v>
      </c>
      <c r="D50" s="2" t="s">
        <v>480</v>
      </c>
      <c r="E50" s="2" t="s">
        <v>481</v>
      </c>
      <c r="F50" s="2" t="s">
        <v>482</v>
      </c>
      <c r="G50" s="2" t="s">
        <v>482</v>
      </c>
      <c r="H50" s="2" t="s">
        <v>482</v>
      </c>
      <c r="I50" s="2" t="s">
        <v>483</v>
      </c>
      <c r="J50" s="2" t="s">
        <v>484</v>
      </c>
      <c r="K50" s="2" t="s">
        <v>261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297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352</v>
      </c>
      <c r="V50" s="2" t="s">
        <v>485</v>
      </c>
      <c r="W50" s="2" t="s">
        <v>144</v>
      </c>
      <c r="X50" s="2" t="s">
        <v>141</v>
      </c>
      <c r="Y50" s="2" t="s">
        <v>210</v>
      </c>
      <c r="Z50" s="4">
        <v>74</v>
      </c>
      <c r="AA50" s="4">
        <f>=ROUNDDOWN(67.2727272727273,0)</f>
      </c>
      <c r="AB50" s="5">
        <v>1.1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>
        <v>5</v>
      </c>
      <c r="AQ50" s="8">
        <v>139.36</v>
      </c>
      <c r="AR50" s="4">
        <v>5</v>
      </c>
      <c r="AS50" s="8">
        <v>226.62</v>
      </c>
      <c r="AT50" s="7"/>
      <c r="AU50" s="7">
        <v>-0.385</v>
      </c>
      <c r="AV50" s="4">
        <v>5</v>
      </c>
      <c r="AW50" s="8">
        <v>139.36</v>
      </c>
      <c r="AX50" s="4">
        <v>5</v>
      </c>
      <c r="AY50" s="8">
        <v>226.62</v>
      </c>
      <c r="AZ50" s="7"/>
      <c r="BA50" s="7">
        <v>-0.385</v>
      </c>
      <c r="BB50" s="7">
        <v>1</v>
      </c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>
        <v>0.1816</v>
      </c>
      <c r="BJ50" s="4">
        <v>5</v>
      </c>
      <c r="BK50" s="8">
        <v>139.36</v>
      </c>
      <c r="BL50" s="2" t="s">
        <v>442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141</v>
      </c>
      <c r="BX50" s="2" t="s">
        <v>141</v>
      </c>
      <c r="BY50" s="2" t="s">
        <v>149</v>
      </c>
      <c r="BZ50" s="2" t="s">
        <v>141</v>
      </c>
      <c r="CA50" s="4"/>
      <c r="CB50" s="8"/>
      <c r="CC50" s="4">
        <v>2</v>
      </c>
      <c r="CD50" s="8">
        <v>58.24</v>
      </c>
      <c r="CE50" s="7">
        <v>-1</v>
      </c>
      <c r="CF50" s="7">
        <v>-1</v>
      </c>
      <c r="CG50" s="2" t="s">
        <v>147</v>
      </c>
      <c r="CH50" s="2" t="s">
        <v>138</v>
      </c>
      <c r="CI50" s="2" t="s">
        <v>150</v>
      </c>
      <c r="CJ50" s="2" t="s">
        <v>383</v>
      </c>
      <c r="CK50" s="2" t="s">
        <v>149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384</v>
      </c>
      <c r="CW50" s="2" t="s">
        <v>149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141</v>
      </c>
      <c r="DI50" s="2" t="s">
        <v>149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357</v>
      </c>
      <c r="DT50" s="2" t="s">
        <v>492</v>
      </c>
      <c r="DU50" s="2" t="s">
        <v>149</v>
      </c>
      <c r="DV50" s="2" t="s">
        <v>141</v>
      </c>
      <c r="DW50" s="4"/>
      <c r="DX50" s="8"/>
      <c r="DY50" s="4">
        <v>2</v>
      </c>
      <c r="DZ50" s="8">
        <v>135.98</v>
      </c>
      <c r="EA50" s="7">
        <v>-1</v>
      </c>
      <c r="EB50" s="7">
        <v>-1</v>
      </c>
      <c r="EC50" s="2" t="s">
        <v>147</v>
      </c>
      <c r="ED50" s="2" t="s">
        <v>138</v>
      </c>
      <c r="EE50" s="2" t="s">
        <v>145</v>
      </c>
      <c r="EF50" s="2" t="s">
        <v>214</v>
      </c>
      <c r="EG50" s="2" t="s">
        <v>149</v>
      </c>
      <c r="EH50" s="2" t="s">
        <v>141</v>
      </c>
      <c r="EI50" s="4">
        <v>3</v>
      </c>
      <c r="EJ50" s="8">
        <v>81.9</v>
      </c>
      <c r="EK50" s="4"/>
      <c r="EL50" s="8"/>
      <c r="EM50" s="7"/>
      <c r="EN50" s="7"/>
      <c r="EO50" s="2" t="s">
        <v>147</v>
      </c>
      <c r="EP50" s="2" t="s">
        <v>138</v>
      </c>
      <c r="EQ50" s="2" t="s">
        <v>160</v>
      </c>
      <c r="ER50" s="2" t="s">
        <v>384</v>
      </c>
      <c r="ES50" s="2" t="s">
        <v>149</v>
      </c>
      <c r="ET50" s="2" t="s">
        <v>141</v>
      </c>
      <c r="EU50" s="4">
        <v>2</v>
      </c>
      <c r="EV50" s="8">
        <v>57.46</v>
      </c>
      <c r="EW50" s="4">
        <v>1</v>
      </c>
      <c r="EX50" s="8">
        <v>32.4</v>
      </c>
      <c r="EY50" s="7">
        <v>1</v>
      </c>
      <c r="EZ50" s="7">
        <v>0.7735</v>
      </c>
      <c r="FA50" s="2" t="s">
        <v>147</v>
      </c>
      <c r="FB50" s="2" t="s">
        <v>138</v>
      </c>
      <c r="FC50" s="2" t="s">
        <v>210</v>
      </c>
      <c r="FD50" s="2" t="s">
        <v>158</v>
      </c>
      <c r="FE50" s="2" t="s">
        <v>149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361</v>
      </c>
      <c r="FP50" s="2" t="s">
        <v>141</v>
      </c>
      <c r="FQ50" s="2" t="s">
        <v>149</v>
      </c>
      <c r="FR50" s="2" t="s">
        <v>141</v>
      </c>
      <c r="FS50" s="4"/>
      <c r="FT50" s="8"/>
      <c r="FU50" s="4"/>
      <c r="FV50" s="8"/>
      <c r="FW50" s="7"/>
      <c r="FX50" s="7"/>
      <c r="FY50" s="2" t="s">
        <v>147</v>
      </c>
      <c r="FZ50" s="2" t="s">
        <v>164</v>
      </c>
      <c r="GA50" s="2" t="s">
        <v>165</v>
      </c>
      <c r="GB50" s="2" t="s">
        <v>141</v>
      </c>
      <c r="GC50" s="2" t="s">
        <v>149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141</v>
      </c>
      <c r="IT50" s="2" t="s">
        <v>141</v>
      </c>
      <c r="IU50" s="2" t="s">
        <v>141</v>
      </c>
      <c r="IV50" s="2" t="s">
        <v>141</v>
      </c>
      <c r="IW50" s="2" t="s">
        <v>141</v>
      </c>
      <c r="IX50" s="2" t="s">
        <v>141</v>
      </c>
      <c r="IY50" s="4"/>
      <c r="IZ50" s="8"/>
      <c r="JA50" s="4"/>
      <c r="JB50" s="8"/>
      <c r="JC50" s="7"/>
      <c r="JD50" s="7"/>
      <c r="JE50" s="2" t="s">
        <v>147</v>
      </c>
      <c r="JF50" s="2" t="s">
        <v>138</v>
      </c>
      <c r="JG50" s="2" t="s">
        <v>194</v>
      </c>
      <c r="JH50" s="2" t="s">
        <v>141</v>
      </c>
      <c r="JI50" s="2" t="s">
        <v>149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141</v>
      </c>
      <c r="KP50" s="2" t="s">
        <v>141</v>
      </c>
      <c r="KQ50" s="2" t="s">
        <v>141</v>
      </c>
      <c r="KR50" s="2" t="s">
        <v>141</v>
      </c>
      <c r="KS50" s="2" t="s">
        <v>141</v>
      </c>
      <c r="KT50" s="2" t="s">
        <v>141</v>
      </c>
      <c r="KU50" s="4"/>
      <c r="KV50" s="8"/>
      <c r="KW50" s="4"/>
      <c r="KX50" s="8"/>
      <c r="KY50" s="7"/>
      <c r="KZ50" s="7"/>
      <c r="LA50" s="2" t="s">
        <v>147</v>
      </c>
      <c r="LB50" s="2" t="s">
        <v>138</v>
      </c>
      <c r="LC50" s="2" t="s">
        <v>362</v>
      </c>
      <c r="LD50" s="2" t="s">
        <v>141</v>
      </c>
      <c r="LE50" s="2" t="s">
        <v>149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141</v>
      </c>
      <c r="ML50" s="2" t="s">
        <v>141</v>
      </c>
      <c r="MM50" s="2" t="s">
        <v>141</v>
      </c>
      <c r="MN50" s="2" t="s">
        <v>141</v>
      </c>
      <c r="MO50" s="2" t="s">
        <v>141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74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493</v>
      </c>
      <c r="B51" s="2" t="s">
        <v>130</v>
      </c>
      <c r="C51" s="2" t="s">
        <v>131</v>
      </c>
      <c r="D51" s="2" t="s">
        <v>480</v>
      </c>
      <c r="E51" s="2" t="s">
        <v>481</v>
      </c>
      <c r="F51" s="2" t="s">
        <v>482</v>
      </c>
      <c r="G51" s="2" t="s">
        <v>482</v>
      </c>
      <c r="H51" s="2" t="s">
        <v>482</v>
      </c>
      <c r="I51" s="2" t="s">
        <v>483</v>
      </c>
      <c r="J51" s="2" t="s">
        <v>484</v>
      </c>
      <c r="K51" s="2" t="s">
        <v>137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297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352</v>
      </c>
      <c r="V51" s="2" t="s">
        <v>485</v>
      </c>
      <c r="W51" s="2" t="s">
        <v>144</v>
      </c>
      <c r="X51" s="2" t="s">
        <v>141</v>
      </c>
      <c r="Y51" s="2" t="s">
        <v>210</v>
      </c>
      <c r="Z51" s="4">
        <v>145</v>
      </c>
      <c r="AA51" s="4">
        <f>=ROUNDDOWN(43.9393939393939,0)</f>
      </c>
      <c r="AB51" s="5">
        <v>3.3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4</v>
      </c>
      <c r="AQ51" s="8">
        <v>116.22</v>
      </c>
      <c r="AR51" s="4">
        <v>3</v>
      </c>
      <c r="AS51" s="8">
        <v>84.24</v>
      </c>
      <c r="AT51" s="7">
        <v>0.3333</v>
      </c>
      <c r="AU51" s="7">
        <v>0.3796</v>
      </c>
      <c r="AV51" s="4">
        <v>4</v>
      </c>
      <c r="AW51" s="8">
        <v>116.22</v>
      </c>
      <c r="AX51" s="4">
        <v>3</v>
      </c>
      <c r="AY51" s="8">
        <v>84.24</v>
      </c>
      <c r="AZ51" s="7">
        <v>0.3333</v>
      </c>
      <c r="BA51" s="7">
        <v>0.3796</v>
      </c>
      <c r="BB51" s="7">
        <v>1</v>
      </c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>
        <v>0.1514</v>
      </c>
      <c r="BJ51" s="4">
        <v>4</v>
      </c>
      <c r="BK51" s="8">
        <v>116.22</v>
      </c>
      <c r="BL51" s="2" t="s">
        <v>494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141</v>
      </c>
      <c r="BX51" s="2" t="s">
        <v>495</v>
      </c>
      <c r="BY51" s="2" t="s">
        <v>149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150</v>
      </c>
      <c r="CJ51" s="2" t="s">
        <v>496</v>
      </c>
      <c r="CK51" s="2" t="s">
        <v>149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497</v>
      </c>
      <c r="CW51" s="2" t="s">
        <v>149</v>
      </c>
      <c r="CX51" s="2" t="s">
        <v>141</v>
      </c>
      <c r="CY51" s="4">
        <v>1</v>
      </c>
      <c r="CZ51" s="8">
        <v>28.08</v>
      </c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266</v>
      </c>
      <c r="DI51" s="2" t="s">
        <v>149</v>
      </c>
      <c r="DJ51" s="2" t="s">
        <v>141</v>
      </c>
      <c r="DK51" s="4"/>
      <c r="DL51" s="8"/>
      <c r="DM51" s="4">
        <v>3</v>
      </c>
      <c r="DN51" s="8">
        <v>84.24</v>
      </c>
      <c r="DO51" s="7">
        <v>-1</v>
      </c>
      <c r="DP51" s="7">
        <v>-1</v>
      </c>
      <c r="DQ51" s="2" t="s">
        <v>147</v>
      </c>
      <c r="DR51" s="2" t="s">
        <v>138</v>
      </c>
      <c r="DS51" s="2" t="s">
        <v>357</v>
      </c>
      <c r="DT51" s="2" t="s">
        <v>383</v>
      </c>
      <c r="DU51" s="2" t="s">
        <v>149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210</v>
      </c>
      <c r="EF51" s="2" t="s">
        <v>159</v>
      </c>
      <c r="EG51" s="2" t="s">
        <v>149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160</v>
      </c>
      <c r="ER51" s="2" t="s">
        <v>335</v>
      </c>
      <c r="ES51" s="2" t="s">
        <v>149</v>
      </c>
      <c r="ET51" s="2" t="s">
        <v>141</v>
      </c>
      <c r="EU51" s="4">
        <v>3</v>
      </c>
      <c r="EV51" s="8">
        <v>88.14</v>
      </c>
      <c r="EW51" s="4"/>
      <c r="EX51" s="8"/>
      <c r="EY51" s="7"/>
      <c r="EZ51" s="7"/>
      <c r="FA51" s="2" t="s">
        <v>147</v>
      </c>
      <c r="FB51" s="2" t="s">
        <v>138</v>
      </c>
      <c r="FC51" s="2" t="s">
        <v>210</v>
      </c>
      <c r="FD51" s="2" t="s">
        <v>191</v>
      </c>
      <c r="FE51" s="2" t="s">
        <v>149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361</v>
      </c>
      <c r="FP51" s="2" t="s">
        <v>141</v>
      </c>
      <c r="FQ51" s="2" t="s">
        <v>149</v>
      </c>
      <c r="FR51" s="2" t="s">
        <v>141</v>
      </c>
      <c r="FS51" s="4"/>
      <c r="FT51" s="8"/>
      <c r="FU51" s="4"/>
      <c r="FV51" s="8"/>
      <c r="FW51" s="7"/>
      <c r="FX51" s="7"/>
      <c r="FY51" s="2" t="s">
        <v>147</v>
      </c>
      <c r="FZ51" s="2" t="s">
        <v>164</v>
      </c>
      <c r="GA51" s="2" t="s">
        <v>165</v>
      </c>
      <c r="GB51" s="2" t="s">
        <v>141</v>
      </c>
      <c r="GC51" s="2" t="s">
        <v>149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141</v>
      </c>
      <c r="IT51" s="2" t="s">
        <v>141</v>
      </c>
      <c r="IU51" s="2" t="s">
        <v>141</v>
      </c>
      <c r="IV51" s="2" t="s">
        <v>141</v>
      </c>
      <c r="IW51" s="2" t="s">
        <v>141</v>
      </c>
      <c r="IX51" s="2" t="s">
        <v>141</v>
      </c>
      <c r="IY51" s="4"/>
      <c r="IZ51" s="8"/>
      <c r="JA51" s="4"/>
      <c r="JB51" s="8"/>
      <c r="JC51" s="7"/>
      <c r="JD51" s="7"/>
      <c r="JE51" s="2" t="s">
        <v>147</v>
      </c>
      <c r="JF51" s="2" t="s">
        <v>138</v>
      </c>
      <c r="JG51" s="2" t="s">
        <v>194</v>
      </c>
      <c r="JH51" s="2" t="s">
        <v>141</v>
      </c>
      <c r="JI51" s="2" t="s">
        <v>149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141</v>
      </c>
      <c r="KP51" s="2" t="s">
        <v>141</v>
      </c>
      <c r="KQ51" s="2" t="s">
        <v>141</v>
      </c>
      <c r="KR51" s="2" t="s">
        <v>141</v>
      </c>
      <c r="KS51" s="2" t="s">
        <v>141</v>
      </c>
      <c r="KT51" s="2" t="s">
        <v>141</v>
      </c>
      <c r="KU51" s="4"/>
      <c r="KV51" s="8"/>
      <c r="KW51" s="4"/>
      <c r="KX51" s="8"/>
      <c r="KY51" s="7"/>
      <c r="KZ51" s="7"/>
      <c r="LA51" s="2" t="s">
        <v>147</v>
      </c>
      <c r="LB51" s="2" t="s">
        <v>138</v>
      </c>
      <c r="LC51" s="2" t="s">
        <v>362</v>
      </c>
      <c r="LD51" s="2" t="s">
        <v>141</v>
      </c>
      <c r="LE51" s="2" t="s">
        <v>149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141</v>
      </c>
      <c r="ML51" s="2" t="s">
        <v>141</v>
      </c>
      <c r="MM51" s="2" t="s">
        <v>141</v>
      </c>
      <c r="MN51" s="2" t="s">
        <v>141</v>
      </c>
      <c r="MO51" s="2" t="s">
        <v>141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145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498</v>
      </c>
      <c r="B52" s="2" t="s">
        <v>130</v>
      </c>
      <c r="C52" s="2" t="s">
        <v>131</v>
      </c>
      <c r="D52" s="2" t="s">
        <v>480</v>
      </c>
      <c r="E52" s="2" t="s">
        <v>481</v>
      </c>
      <c r="F52" s="2" t="s">
        <v>499</v>
      </c>
      <c r="G52" s="2" t="s">
        <v>499</v>
      </c>
      <c r="H52" s="2" t="s">
        <v>499</v>
      </c>
      <c r="I52" s="2" t="s">
        <v>483</v>
      </c>
      <c r="J52" s="2" t="s">
        <v>484</v>
      </c>
      <c r="K52" s="2" t="s">
        <v>370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297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352</v>
      </c>
      <c r="V52" s="2" t="s">
        <v>228</v>
      </c>
      <c r="W52" s="2" t="s">
        <v>144</v>
      </c>
      <c r="X52" s="2" t="s">
        <v>141</v>
      </c>
      <c r="Y52" s="2" t="s">
        <v>210</v>
      </c>
      <c r="Z52" s="4">
        <v>83</v>
      </c>
      <c r="AA52" s="4">
        <f>=ROUNDDOWN(22.4324324324324,0)</f>
      </c>
      <c r="AB52" s="5">
        <v>3.7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8</v>
      </c>
      <c r="AQ52" s="8">
        <v>323.05</v>
      </c>
      <c r="AR52" s="4">
        <v>4</v>
      </c>
      <c r="AS52" s="8">
        <v>119.42</v>
      </c>
      <c r="AT52" s="7">
        <v>1</v>
      </c>
      <c r="AU52" s="7">
        <v>1.7052</v>
      </c>
      <c r="AV52" s="4">
        <v>8</v>
      </c>
      <c r="AW52" s="8">
        <v>323.05</v>
      </c>
      <c r="AX52" s="4">
        <v>4</v>
      </c>
      <c r="AY52" s="8">
        <v>119.42</v>
      </c>
      <c r="AZ52" s="7">
        <v>1</v>
      </c>
      <c r="BA52" s="7">
        <v>1.7052</v>
      </c>
      <c r="BB52" s="7">
        <v>1</v>
      </c>
      <c r="BC52" s="4">
        <v>10</v>
      </c>
      <c r="BD52" s="8">
        <v>459.03</v>
      </c>
      <c r="BE52" s="4">
        <v>11</v>
      </c>
      <c r="BF52" s="8">
        <v>349.13</v>
      </c>
      <c r="BG52" s="7">
        <v>-0.0909</v>
      </c>
      <c r="BH52" s="7">
        <v>0.3148</v>
      </c>
      <c r="BI52" s="7">
        <v>0.7038</v>
      </c>
      <c r="BJ52" s="4">
        <v>8</v>
      </c>
      <c r="BK52" s="8">
        <v>323.05</v>
      </c>
      <c r="BL52" s="2" t="s">
        <v>411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141</v>
      </c>
      <c r="BX52" s="2" t="s">
        <v>500</v>
      </c>
      <c r="BY52" s="2" t="s">
        <v>149</v>
      </c>
      <c r="BZ52" s="2" t="s">
        <v>141</v>
      </c>
      <c r="CA52" s="4"/>
      <c r="CB52" s="8"/>
      <c r="CC52" s="4">
        <v>1</v>
      </c>
      <c r="CD52" s="8">
        <v>29.12</v>
      </c>
      <c r="CE52" s="7">
        <v>-1</v>
      </c>
      <c r="CF52" s="7">
        <v>-1</v>
      </c>
      <c r="CG52" s="2" t="s">
        <v>147</v>
      </c>
      <c r="CH52" s="2" t="s">
        <v>138</v>
      </c>
      <c r="CI52" s="2" t="s">
        <v>150</v>
      </c>
      <c r="CJ52" s="2" t="s">
        <v>489</v>
      </c>
      <c r="CK52" s="2" t="s">
        <v>149</v>
      </c>
      <c r="CL52" s="2" t="s">
        <v>141</v>
      </c>
      <c r="CM52" s="4">
        <v>2</v>
      </c>
      <c r="CN52" s="8">
        <v>36.4</v>
      </c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306</v>
      </c>
      <c r="CW52" s="2" t="s">
        <v>149</v>
      </c>
      <c r="CX52" s="2" t="s">
        <v>141</v>
      </c>
      <c r="CY52" s="4">
        <v>1</v>
      </c>
      <c r="CZ52" s="8">
        <v>28.08</v>
      </c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501</v>
      </c>
      <c r="DI52" s="2" t="s">
        <v>149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357</v>
      </c>
      <c r="DT52" s="2" t="s">
        <v>141</v>
      </c>
      <c r="DU52" s="2" t="s">
        <v>149</v>
      </c>
      <c r="DV52" s="2" t="s">
        <v>141</v>
      </c>
      <c r="DW52" s="4">
        <v>3</v>
      </c>
      <c r="DX52" s="8">
        <v>203.97</v>
      </c>
      <c r="DY52" s="4"/>
      <c r="DZ52" s="8"/>
      <c r="EA52" s="7"/>
      <c r="EB52" s="7"/>
      <c r="EC52" s="2" t="s">
        <v>147</v>
      </c>
      <c r="ED52" s="2" t="s">
        <v>138</v>
      </c>
      <c r="EE52" s="2" t="s">
        <v>210</v>
      </c>
      <c r="EF52" s="2" t="s">
        <v>359</v>
      </c>
      <c r="EG52" s="2" t="s">
        <v>149</v>
      </c>
      <c r="EH52" s="2" t="s">
        <v>141</v>
      </c>
      <c r="EI52" s="4">
        <v>2</v>
      </c>
      <c r="EJ52" s="8">
        <v>54.6</v>
      </c>
      <c r="EK52" s="4"/>
      <c r="EL52" s="8"/>
      <c r="EM52" s="7"/>
      <c r="EN52" s="7"/>
      <c r="EO52" s="2" t="s">
        <v>147</v>
      </c>
      <c r="EP52" s="2" t="s">
        <v>138</v>
      </c>
      <c r="EQ52" s="2" t="s">
        <v>160</v>
      </c>
      <c r="ER52" s="2" t="s">
        <v>502</v>
      </c>
      <c r="ES52" s="2" t="s">
        <v>149</v>
      </c>
      <c r="ET52" s="2" t="s">
        <v>141</v>
      </c>
      <c r="EU52" s="4"/>
      <c r="EV52" s="8"/>
      <c r="EW52" s="4">
        <v>3</v>
      </c>
      <c r="EX52" s="8">
        <v>90.3</v>
      </c>
      <c r="EY52" s="7">
        <v>-1</v>
      </c>
      <c r="EZ52" s="7">
        <v>-1</v>
      </c>
      <c r="FA52" s="2" t="s">
        <v>147</v>
      </c>
      <c r="FB52" s="2" t="s">
        <v>138</v>
      </c>
      <c r="FC52" s="2" t="s">
        <v>210</v>
      </c>
      <c r="FD52" s="2" t="s">
        <v>214</v>
      </c>
      <c r="FE52" s="2" t="s">
        <v>149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361</v>
      </c>
      <c r="FP52" s="2" t="s">
        <v>503</v>
      </c>
      <c r="FQ52" s="2" t="s">
        <v>149</v>
      </c>
      <c r="FR52" s="2" t="s">
        <v>141</v>
      </c>
      <c r="FS52" s="4"/>
      <c r="FT52" s="8"/>
      <c r="FU52" s="4"/>
      <c r="FV52" s="8"/>
      <c r="FW52" s="7"/>
      <c r="FX52" s="7"/>
      <c r="FY52" s="2" t="s">
        <v>147</v>
      </c>
      <c r="FZ52" s="2" t="s">
        <v>164</v>
      </c>
      <c r="GA52" s="2" t="s">
        <v>165</v>
      </c>
      <c r="GB52" s="2" t="s">
        <v>141</v>
      </c>
      <c r="GC52" s="2" t="s">
        <v>149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141</v>
      </c>
      <c r="IT52" s="2" t="s">
        <v>141</v>
      </c>
      <c r="IU52" s="2" t="s">
        <v>141</v>
      </c>
      <c r="IV52" s="2" t="s">
        <v>141</v>
      </c>
      <c r="IW52" s="2" t="s">
        <v>141</v>
      </c>
      <c r="IX52" s="2" t="s">
        <v>141</v>
      </c>
      <c r="IY52" s="4"/>
      <c r="IZ52" s="8"/>
      <c r="JA52" s="4"/>
      <c r="JB52" s="8"/>
      <c r="JC52" s="7"/>
      <c r="JD52" s="7"/>
      <c r="JE52" s="2" t="s">
        <v>147</v>
      </c>
      <c r="JF52" s="2" t="s">
        <v>138</v>
      </c>
      <c r="JG52" s="2" t="s">
        <v>194</v>
      </c>
      <c r="JH52" s="2" t="s">
        <v>141</v>
      </c>
      <c r="JI52" s="2" t="s">
        <v>149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141</v>
      </c>
      <c r="KP52" s="2" t="s">
        <v>141</v>
      </c>
      <c r="KQ52" s="2" t="s">
        <v>141</v>
      </c>
      <c r="KR52" s="2" t="s">
        <v>141</v>
      </c>
      <c r="KS52" s="2" t="s">
        <v>141</v>
      </c>
      <c r="KT52" s="2" t="s">
        <v>141</v>
      </c>
      <c r="KU52" s="4"/>
      <c r="KV52" s="8"/>
      <c r="KW52" s="4"/>
      <c r="KX52" s="8"/>
      <c r="KY52" s="7"/>
      <c r="KZ52" s="7"/>
      <c r="LA52" s="2" t="s">
        <v>147</v>
      </c>
      <c r="LB52" s="2" t="s">
        <v>138</v>
      </c>
      <c r="LC52" s="2" t="s">
        <v>362</v>
      </c>
      <c r="LD52" s="2" t="s">
        <v>141</v>
      </c>
      <c r="LE52" s="2" t="s">
        <v>149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141</v>
      </c>
      <c r="ML52" s="2" t="s">
        <v>141</v>
      </c>
      <c r="MM52" s="2" t="s">
        <v>141</v>
      </c>
      <c r="MN52" s="2" t="s">
        <v>141</v>
      </c>
      <c r="MO52" s="2" t="s">
        <v>141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83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504</v>
      </c>
      <c r="B53" s="2" t="s">
        <v>130</v>
      </c>
      <c r="C53" s="2" t="s">
        <v>131</v>
      </c>
      <c r="D53" s="2" t="s">
        <v>480</v>
      </c>
      <c r="E53" s="2" t="s">
        <v>481</v>
      </c>
      <c r="F53" s="2" t="s">
        <v>499</v>
      </c>
      <c r="G53" s="2" t="s">
        <v>499</v>
      </c>
      <c r="H53" s="2" t="s">
        <v>499</v>
      </c>
      <c r="I53" s="2" t="s">
        <v>483</v>
      </c>
      <c r="J53" s="2" t="s">
        <v>484</v>
      </c>
      <c r="K53" s="2" t="s">
        <v>451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297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352</v>
      </c>
      <c r="V53" s="2" t="s">
        <v>228</v>
      </c>
      <c r="W53" s="2" t="s">
        <v>144</v>
      </c>
      <c r="X53" s="2" t="s">
        <v>141</v>
      </c>
      <c r="Y53" s="2" t="s">
        <v>210</v>
      </c>
      <c r="Z53" s="4">
        <v>53</v>
      </c>
      <c r="AA53" s="4">
        <f>=ROUNDDOWN(13.25,0)</f>
      </c>
      <c r="AB53" s="5">
        <v>4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>
        <v>2</v>
      </c>
      <c r="AQ53" s="8">
        <v>135.98</v>
      </c>
      <c r="AR53" s="4">
        <v>7</v>
      </c>
      <c r="AS53" s="8">
        <v>229.71</v>
      </c>
      <c r="AT53" s="7">
        <v>-0.7143</v>
      </c>
      <c r="AU53" s="7">
        <v>-0.408</v>
      </c>
      <c r="AV53" s="4">
        <v>2</v>
      </c>
      <c r="AW53" s="8">
        <v>135.98</v>
      </c>
      <c r="AX53" s="4">
        <v>7</v>
      </c>
      <c r="AY53" s="8">
        <v>229.71</v>
      </c>
      <c r="AZ53" s="7">
        <v>-0.7143</v>
      </c>
      <c r="BA53" s="7">
        <v>-0.408</v>
      </c>
      <c r="BB53" s="7">
        <v>1</v>
      </c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>
        <v>0.2962</v>
      </c>
      <c r="BJ53" s="4">
        <v>2</v>
      </c>
      <c r="BK53" s="8">
        <v>135.98</v>
      </c>
      <c r="BL53" s="2" t="s">
        <v>505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147</v>
      </c>
      <c r="BV53" s="2" t="s">
        <v>138</v>
      </c>
      <c r="BW53" s="2" t="s">
        <v>141</v>
      </c>
      <c r="BX53" s="2" t="s">
        <v>506</v>
      </c>
      <c r="BY53" s="2" t="s">
        <v>149</v>
      </c>
      <c r="BZ53" s="2" t="s">
        <v>141</v>
      </c>
      <c r="CA53" s="4"/>
      <c r="CB53" s="8"/>
      <c r="CC53" s="4">
        <v>1</v>
      </c>
      <c r="CD53" s="8">
        <v>29.12</v>
      </c>
      <c r="CE53" s="7">
        <v>-1</v>
      </c>
      <c r="CF53" s="7">
        <v>-1</v>
      </c>
      <c r="CG53" s="2" t="s">
        <v>147</v>
      </c>
      <c r="CH53" s="2" t="s">
        <v>138</v>
      </c>
      <c r="CI53" s="2" t="s">
        <v>150</v>
      </c>
      <c r="CJ53" s="2" t="s">
        <v>305</v>
      </c>
      <c r="CK53" s="2" t="s">
        <v>149</v>
      </c>
      <c r="CL53" s="2" t="s">
        <v>141</v>
      </c>
      <c r="CM53" s="4"/>
      <c r="CN53" s="8"/>
      <c r="CO53" s="4">
        <v>3</v>
      </c>
      <c r="CP53" s="8">
        <v>78</v>
      </c>
      <c r="CQ53" s="7">
        <v>-1</v>
      </c>
      <c r="CR53" s="7">
        <v>-1</v>
      </c>
      <c r="CS53" s="2" t="s">
        <v>147</v>
      </c>
      <c r="CT53" s="2" t="s">
        <v>138</v>
      </c>
      <c r="CU53" s="2" t="s">
        <v>152</v>
      </c>
      <c r="CV53" s="2" t="s">
        <v>322</v>
      </c>
      <c r="CW53" s="2" t="s">
        <v>149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141</v>
      </c>
      <c r="DI53" s="2" t="s">
        <v>149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357</v>
      </c>
      <c r="DT53" s="2" t="s">
        <v>141</v>
      </c>
      <c r="DU53" s="2" t="s">
        <v>149</v>
      </c>
      <c r="DV53" s="2" t="s">
        <v>141</v>
      </c>
      <c r="DW53" s="4">
        <v>2</v>
      </c>
      <c r="DX53" s="8">
        <v>135.98</v>
      </c>
      <c r="DY53" s="4">
        <v>1</v>
      </c>
      <c r="DZ53" s="8">
        <v>67.99</v>
      </c>
      <c r="EA53" s="7">
        <v>1</v>
      </c>
      <c r="EB53" s="7">
        <v>1</v>
      </c>
      <c r="EC53" s="2" t="s">
        <v>147</v>
      </c>
      <c r="ED53" s="2" t="s">
        <v>138</v>
      </c>
      <c r="EE53" s="2" t="s">
        <v>210</v>
      </c>
      <c r="EF53" s="2" t="s">
        <v>300</v>
      </c>
      <c r="EG53" s="2" t="s">
        <v>149</v>
      </c>
      <c r="EH53" s="2" t="s">
        <v>141</v>
      </c>
      <c r="EI53" s="4"/>
      <c r="EJ53" s="8"/>
      <c r="EK53" s="4">
        <v>2</v>
      </c>
      <c r="EL53" s="8">
        <v>54.6</v>
      </c>
      <c r="EM53" s="7">
        <v>-1</v>
      </c>
      <c r="EN53" s="7">
        <v>-1</v>
      </c>
      <c r="EO53" s="2" t="s">
        <v>147</v>
      </c>
      <c r="EP53" s="2" t="s">
        <v>138</v>
      </c>
      <c r="EQ53" s="2" t="s">
        <v>160</v>
      </c>
      <c r="ER53" s="2" t="s">
        <v>242</v>
      </c>
      <c r="ES53" s="2" t="s">
        <v>149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210</v>
      </c>
      <c r="FD53" s="2" t="s">
        <v>158</v>
      </c>
      <c r="FE53" s="2" t="s">
        <v>149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361</v>
      </c>
      <c r="FP53" s="2" t="s">
        <v>141</v>
      </c>
      <c r="FQ53" s="2" t="s">
        <v>149</v>
      </c>
      <c r="FR53" s="2" t="s">
        <v>141</v>
      </c>
      <c r="FS53" s="4"/>
      <c r="FT53" s="8"/>
      <c r="FU53" s="4"/>
      <c r="FV53" s="8"/>
      <c r="FW53" s="7"/>
      <c r="FX53" s="7"/>
      <c r="FY53" s="2" t="s">
        <v>147</v>
      </c>
      <c r="FZ53" s="2" t="s">
        <v>164</v>
      </c>
      <c r="GA53" s="2" t="s">
        <v>165</v>
      </c>
      <c r="GB53" s="2" t="s">
        <v>141</v>
      </c>
      <c r="GC53" s="2" t="s">
        <v>149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141</v>
      </c>
      <c r="IT53" s="2" t="s">
        <v>141</v>
      </c>
      <c r="IU53" s="2" t="s">
        <v>141</v>
      </c>
      <c r="IV53" s="2" t="s">
        <v>141</v>
      </c>
      <c r="IW53" s="2" t="s">
        <v>141</v>
      </c>
      <c r="IX53" s="2" t="s">
        <v>141</v>
      </c>
      <c r="IY53" s="4"/>
      <c r="IZ53" s="8"/>
      <c r="JA53" s="4"/>
      <c r="JB53" s="8"/>
      <c r="JC53" s="7"/>
      <c r="JD53" s="7"/>
      <c r="JE53" s="2" t="s">
        <v>147</v>
      </c>
      <c r="JF53" s="2" t="s">
        <v>138</v>
      </c>
      <c r="JG53" s="2" t="s">
        <v>194</v>
      </c>
      <c r="JH53" s="2" t="s">
        <v>141</v>
      </c>
      <c r="JI53" s="2" t="s">
        <v>149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141</v>
      </c>
      <c r="KP53" s="2" t="s">
        <v>141</v>
      </c>
      <c r="KQ53" s="2" t="s">
        <v>141</v>
      </c>
      <c r="KR53" s="2" t="s">
        <v>141</v>
      </c>
      <c r="KS53" s="2" t="s">
        <v>141</v>
      </c>
      <c r="KT53" s="2" t="s">
        <v>141</v>
      </c>
      <c r="KU53" s="4"/>
      <c r="KV53" s="8"/>
      <c r="KW53" s="4"/>
      <c r="KX53" s="8"/>
      <c r="KY53" s="7"/>
      <c r="KZ53" s="7"/>
      <c r="LA53" s="2" t="s">
        <v>147</v>
      </c>
      <c r="LB53" s="2" t="s">
        <v>138</v>
      </c>
      <c r="LC53" s="2" t="s">
        <v>362</v>
      </c>
      <c r="LD53" s="2" t="s">
        <v>507</v>
      </c>
      <c r="LE53" s="2" t="s">
        <v>149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141</v>
      </c>
      <c r="ML53" s="2" t="s">
        <v>141</v>
      </c>
      <c r="MM53" s="2" t="s">
        <v>141</v>
      </c>
      <c r="MN53" s="2" t="s">
        <v>141</v>
      </c>
      <c r="MO53" s="2" t="s">
        <v>141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53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16" t="s">
        <v>508</v>
      </c>
      <c r="B54" s="9" t="s">
        <v>141</v>
      </c>
      <c r="C54" s="9" t="s">
        <v>141</v>
      </c>
      <c r="D54" s="9" t="s">
        <v>141</v>
      </c>
      <c r="E54" s="9" t="s">
        <v>141</v>
      </c>
      <c r="F54" s="9" t="s">
        <v>141</v>
      </c>
      <c r="G54" s="9" t="s">
        <v>141</v>
      </c>
      <c r="H54" s="9" t="s">
        <v>141</v>
      </c>
      <c r="I54" s="9" t="s">
        <v>141</v>
      </c>
      <c r="J54" s="9" t="s">
        <v>141</v>
      </c>
      <c r="K54" s="9" t="s">
        <v>141</v>
      </c>
      <c r="L54" s="10"/>
      <c r="M54" s="10"/>
      <c r="N54" s="10"/>
      <c r="O54" s="9" t="s">
        <v>141</v>
      </c>
      <c r="P54" s="9" t="s">
        <v>141</v>
      </c>
      <c r="Q54" s="9" t="s">
        <v>141</v>
      </c>
      <c r="R54" s="9" t="s">
        <v>141</v>
      </c>
      <c r="S54" s="9" t="s">
        <v>141</v>
      </c>
      <c r="T54" s="9" t="s">
        <v>141</v>
      </c>
      <c r="U54" s="9" t="s">
        <v>141</v>
      </c>
      <c r="V54" s="9" t="s">
        <v>141</v>
      </c>
      <c r="W54" s="9" t="s">
        <v>141</v>
      </c>
      <c r="X54" s="9" t="s">
        <v>141</v>
      </c>
      <c r="Y54" s="9" t="s">
        <v>141</v>
      </c>
      <c r="Z54" s="11">
        <v>5937</v>
      </c>
      <c r="AA54" s="11">
        <f>=ROUNDDOWN({0},0)</f>
      </c>
      <c r="AB54" s="12">
        <v>132.7</v>
      </c>
      <c r="AC54" s="9" t="s">
        <v>141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141</v>
      </c>
      <c r="AM54" s="11"/>
      <c r="AN54" s="11"/>
      <c r="AO54" s="14"/>
      <c r="AP54" s="11">
        <v>671</v>
      </c>
      <c r="AQ54" s="15">
        <v>106785.98</v>
      </c>
      <c r="AR54" s="11">
        <v>547</v>
      </c>
      <c r="AS54" s="15">
        <v>89648.02</v>
      </c>
      <c r="AT54" s="14">
        <v>0.2267</v>
      </c>
      <c r="AU54" s="14">
        <v>0.1912</v>
      </c>
      <c r="AV54" s="11">
        <v>671</v>
      </c>
      <c r="AW54" s="15">
        <v>106785.98</v>
      </c>
      <c r="AX54" s="11">
        <v>547</v>
      </c>
      <c r="AY54" s="15">
        <v>89648.02</v>
      </c>
      <c r="AZ54" s="14">
        <v>0.2267</v>
      </c>
      <c r="BA54" s="14">
        <v>0.1912</v>
      </c>
      <c r="BB54" s="14"/>
      <c r="BC54" s="11">
        <v>671</v>
      </c>
      <c r="BD54" s="15">
        <v>106785.98</v>
      </c>
      <c r="BE54" s="11">
        <v>547</v>
      </c>
      <c r="BF54" s="15">
        <v>89648.02</v>
      </c>
      <c r="BG54" s="14">
        <v>0.2267</v>
      </c>
      <c r="BH54" s="14">
        <v>0.1912</v>
      </c>
      <c r="BI54" s="14"/>
      <c r="BJ54" s="11"/>
      <c r="BK54" s="15"/>
      <c r="BL54" s="9" t="s">
        <v>141</v>
      </c>
      <c r="BM54" s="14"/>
      <c r="BN54" s="14"/>
      <c r="BO54" s="11">
        <v>163</v>
      </c>
      <c r="BP54" s="15">
        <v>28670.27</v>
      </c>
      <c r="BQ54" s="11"/>
      <c r="BR54" s="15"/>
      <c r="BS54" s="14"/>
      <c r="BT54" s="14"/>
      <c r="BU54" s="9" t="s">
        <v>141</v>
      </c>
      <c r="BV54" s="9" t="s">
        <v>141</v>
      </c>
      <c r="BW54" s="9" t="s">
        <v>141</v>
      </c>
      <c r="BX54" s="9" t="s">
        <v>141</v>
      </c>
      <c r="BY54" s="9" t="s">
        <v>141</v>
      </c>
      <c r="BZ54" s="9" t="s">
        <v>141</v>
      </c>
      <c r="CA54" s="11">
        <v>166</v>
      </c>
      <c r="CB54" s="15">
        <v>22861.62</v>
      </c>
      <c r="CC54" s="11">
        <v>158</v>
      </c>
      <c r="CD54" s="15">
        <v>19281.97</v>
      </c>
      <c r="CE54" s="14">
        <v>0.0506</v>
      </c>
      <c r="CF54" s="14">
        <v>0.1856</v>
      </c>
      <c r="CG54" s="9" t="s">
        <v>141</v>
      </c>
      <c r="CH54" s="9" t="s">
        <v>141</v>
      </c>
      <c r="CI54" s="9" t="s">
        <v>141</v>
      </c>
      <c r="CJ54" s="9" t="s">
        <v>141</v>
      </c>
      <c r="CK54" s="9" t="s">
        <v>141</v>
      </c>
      <c r="CL54" s="9" t="s">
        <v>141</v>
      </c>
      <c r="CM54" s="11">
        <v>145</v>
      </c>
      <c r="CN54" s="15">
        <v>20097.89</v>
      </c>
      <c r="CO54" s="11">
        <v>27</v>
      </c>
      <c r="CP54" s="15">
        <v>2441.49</v>
      </c>
      <c r="CQ54" s="14">
        <v>4.3704</v>
      </c>
      <c r="CR54" s="14">
        <v>7.2318</v>
      </c>
      <c r="CS54" s="9" t="s">
        <v>141</v>
      </c>
      <c r="CT54" s="9" t="s">
        <v>141</v>
      </c>
      <c r="CU54" s="9" t="s">
        <v>141</v>
      </c>
      <c r="CV54" s="9" t="s">
        <v>141</v>
      </c>
      <c r="CW54" s="9" t="s">
        <v>141</v>
      </c>
      <c r="CX54" s="9" t="s">
        <v>141</v>
      </c>
      <c r="CY54" s="11">
        <v>57</v>
      </c>
      <c r="CZ54" s="15">
        <v>9904.76</v>
      </c>
      <c r="DA54" s="11"/>
      <c r="DB54" s="15"/>
      <c r="DC54" s="14"/>
      <c r="DD54" s="14"/>
      <c r="DE54" s="9" t="s">
        <v>141</v>
      </c>
      <c r="DF54" s="9" t="s">
        <v>141</v>
      </c>
      <c r="DG54" s="9" t="s">
        <v>141</v>
      </c>
      <c r="DH54" s="9" t="s">
        <v>141</v>
      </c>
      <c r="DI54" s="9" t="s">
        <v>141</v>
      </c>
      <c r="DJ54" s="9" t="s">
        <v>141</v>
      </c>
      <c r="DK54" s="11">
        <v>46</v>
      </c>
      <c r="DL54" s="15">
        <v>8514.84</v>
      </c>
      <c r="DM54" s="11">
        <v>215</v>
      </c>
      <c r="DN54" s="15">
        <v>42693.81</v>
      </c>
      <c r="DO54" s="14">
        <v>-0.786</v>
      </c>
      <c r="DP54" s="14">
        <v>-0.8006</v>
      </c>
      <c r="DQ54" s="9" t="s">
        <v>141</v>
      </c>
      <c r="DR54" s="9" t="s">
        <v>141</v>
      </c>
      <c r="DS54" s="9" t="s">
        <v>141</v>
      </c>
      <c r="DT54" s="9" t="s">
        <v>141</v>
      </c>
      <c r="DU54" s="9" t="s">
        <v>141</v>
      </c>
      <c r="DV54" s="9" t="s">
        <v>141</v>
      </c>
      <c r="DW54" s="11">
        <v>28</v>
      </c>
      <c r="DX54" s="15">
        <v>8508.73</v>
      </c>
      <c r="DY54" s="11">
        <v>56</v>
      </c>
      <c r="DZ54" s="15">
        <v>11444.58</v>
      </c>
      <c r="EA54" s="14">
        <v>-0.5</v>
      </c>
      <c r="EB54" s="14">
        <v>-0.2565</v>
      </c>
      <c r="EC54" s="9" t="s">
        <v>141</v>
      </c>
      <c r="ED54" s="9" t="s">
        <v>141</v>
      </c>
      <c r="EE54" s="9" t="s">
        <v>141</v>
      </c>
      <c r="EF54" s="9" t="s">
        <v>141</v>
      </c>
      <c r="EG54" s="9" t="s">
        <v>141</v>
      </c>
      <c r="EH54" s="9" t="s">
        <v>141</v>
      </c>
      <c r="EI54" s="11">
        <v>38</v>
      </c>
      <c r="EJ54" s="15">
        <v>4531.64</v>
      </c>
      <c r="EK54" s="11">
        <v>53</v>
      </c>
      <c r="EL54" s="15">
        <v>8403.03</v>
      </c>
      <c r="EM54" s="14">
        <v>-0.283</v>
      </c>
      <c r="EN54" s="14">
        <v>-0.4607</v>
      </c>
      <c r="EO54" s="9" t="s">
        <v>141</v>
      </c>
      <c r="EP54" s="9" t="s">
        <v>141</v>
      </c>
      <c r="EQ54" s="9" t="s">
        <v>141</v>
      </c>
      <c r="ER54" s="9" t="s">
        <v>141</v>
      </c>
      <c r="ES54" s="9" t="s">
        <v>141</v>
      </c>
      <c r="ET54" s="9" t="s">
        <v>141</v>
      </c>
      <c r="EU54" s="11">
        <v>27</v>
      </c>
      <c r="EV54" s="15">
        <v>3471.01</v>
      </c>
      <c r="EW54" s="11">
        <v>29</v>
      </c>
      <c r="EX54" s="15">
        <v>3982.74</v>
      </c>
      <c r="EY54" s="14">
        <v>-0.069</v>
      </c>
      <c r="EZ54" s="14">
        <v>-0.1285</v>
      </c>
      <c r="FA54" s="9" t="s">
        <v>141</v>
      </c>
      <c r="FB54" s="9" t="s">
        <v>141</v>
      </c>
      <c r="FC54" s="9" t="s">
        <v>141</v>
      </c>
      <c r="FD54" s="9" t="s">
        <v>141</v>
      </c>
      <c r="FE54" s="9" t="s">
        <v>141</v>
      </c>
      <c r="FF54" s="9" t="s">
        <v>141</v>
      </c>
      <c r="FG54" s="11">
        <v>1</v>
      </c>
      <c r="FH54" s="15">
        <v>225.22</v>
      </c>
      <c r="FI54" s="11">
        <v>7</v>
      </c>
      <c r="FJ54" s="15">
        <v>1088.56</v>
      </c>
      <c r="FK54" s="14">
        <v>-0.8571</v>
      </c>
      <c r="FL54" s="14">
        <v>-0.7931</v>
      </c>
      <c r="FM54" s="9" t="s">
        <v>141</v>
      </c>
      <c r="FN54" s="9" t="s">
        <v>141</v>
      </c>
      <c r="FO54" s="9" t="s">
        <v>141</v>
      </c>
      <c r="FP54" s="9" t="s">
        <v>141</v>
      </c>
      <c r="FQ54" s="9" t="s">
        <v>141</v>
      </c>
      <c r="FR54" s="9" t="s">
        <v>141</v>
      </c>
      <c r="FS54" s="11"/>
      <c r="FT54" s="15"/>
      <c r="FU54" s="11">
        <v>2</v>
      </c>
      <c r="FV54" s="15">
        <v>311.84</v>
      </c>
      <c r="FW54" s="14">
        <v>-1</v>
      </c>
      <c r="FX54" s="14">
        <v>-1</v>
      </c>
      <c r="FY54" s="9" t="s">
        <v>141</v>
      </c>
      <c r="FZ54" s="9" t="s">
        <v>141</v>
      </c>
      <c r="GA54" s="9" t="s">
        <v>141</v>
      </c>
      <c r="GB54" s="9" t="s">
        <v>141</v>
      </c>
      <c r="GC54" s="9" t="s">
        <v>141</v>
      </c>
      <c r="GD54" s="9" t="s">
        <v>141</v>
      </c>
      <c r="GE54" s="11"/>
      <c r="GF54" s="15"/>
      <c r="GG54" s="11"/>
      <c r="GH54" s="15"/>
      <c r="GI54" s="14"/>
      <c r="GJ54" s="14"/>
      <c r="GK54" s="9" t="s">
        <v>141</v>
      </c>
      <c r="GL54" s="9" t="s">
        <v>141</v>
      </c>
      <c r="GM54" s="9" t="s">
        <v>141</v>
      </c>
      <c r="GN54" s="9" t="s">
        <v>141</v>
      </c>
      <c r="GO54" s="9" t="s">
        <v>141</v>
      </c>
      <c r="GP54" s="9" t="s">
        <v>141</v>
      </c>
      <c r="GQ54" s="11"/>
      <c r="GR54" s="15"/>
      <c r="GS54" s="11"/>
      <c r="GT54" s="15"/>
      <c r="GU54" s="14"/>
      <c r="GV54" s="14"/>
      <c r="GW54" s="9" t="s">
        <v>141</v>
      </c>
      <c r="GX54" s="9" t="s">
        <v>141</v>
      </c>
      <c r="GY54" s="9" t="s">
        <v>141</v>
      </c>
      <c r="GZ54" s="9" t="s">
        <v>141</v>
      </c>
      <c r="HA54" s="9" t="s">
        <v>141</v>
      </c>
      <c r="HB54" s="9" t="s">
        <v>141</v>
      </c>
      <c r="HC54" s="11"/>
      <c r="HD54" s="15"/>
      <c r="HE54" s="11"/>
      <c r="HF54" s="15"/>
      <c r="HG54" s="14"/>
      <c r="HH54" s="14"/>
      <c r="HI54" s="9" t="s">
        <v>141</v>
      </c>
      <c r="HJ54" s="9" t="s">
        <v>141</v>
      </c>
      <c r="HK54" s="9" t="s">
        <v>141</v>
      </c>
      <c r="HL54" s="9" t="s">
        <v>141</v>
      </c>
      <c r="HM54" s="9" t="s">
        <v>141</v>
      </c>
      <c r="HN54" s="9" t="s">
        <v>141</v>
      </c>
      <c r="HO54" s="11"/>
      <c r="HP54" s="15"/>
      <c r="HQ54" s="11"/>
      <c r="HR54" s="15"/>
      <c r="HS54" s="14"/>
      <c r="HT54" s="14"/>
      <c r="HU54" s="9" t="s">
        <v>141</v>
      </c>
      <c r="HV54" s="9" t="s">
        <v>141</v>
      </c>
      <c r="HW54" s="9" t="s">
        <v>141</v>
      </c>
      <c r="HX54" s="9" t="s">
        <v>141</v>
      </c>
      <c r="HY54" s="9" t="s">
        <v>141</v>
      </c>
      <c r="HZ54" s="9" t="s">
        <v>141</v>
      </c>
      <c r="IA54" s="11"/>
      <c r="IB54" s="15"/>
      <c r="IC54" s="11"/>
      <c r="ID54" s="15"/>
      <c r="IE54" s="14"/>
      <c r="IF54" s="14"/>
      <c r="IG54" s="9" t="s">
        <v>141</v>
      </c>
      <c r="IH54" s="9" t="s">
        <v>141</v>
      </c>
      <c r="II54" s="9" t="s">
        <v>141</v>
      </c>
      <c r="IJ54" s="9" t="s">
        <v>141</v>
      </c>
      <c r="IK54" s="9" t="s">
        <v>141</v>
      </c>
      <c r="IL54" s="9" t="s">
        <v>141</v>
      </c>
      <c r="IM54" s="11"/>
      <c r="IN54" s="15"/>
      <c r="IO54" s="11"/>
      <c r="IP54" s="15"/>
      <c r="IQ54" s="14"/>
      <c r="IR54" s="14"/>
      <c r="IS54" s="9" t="s">
        <v>141</v>
      </c>
      <c r="IT54" s="9" t="s">
        <v>141</v>
      </c>
      <c r="IU54" s="9" t="s">
        <v>141</v>
      </c>
      <c r="IV54" s="9" t="s">
        <v>141</v>
      </c>
      <c r="IW54" s="9" t="s">
        <v>141</v>
      </c>
      <c r="IX54" s="9" t="s">
        <v>141</v>
      </c>
      <c r="IY54" s="11"/>
      <c r="IZ54" s="15"/>
      <c r="JA54" s="11"/>
      <c r="JB54" s="15"/>
      <c r="JC54" s="14"/>
      <c r="JD54" s="14"/>
      <c r="JE54" s="9" t="s">
        <v>141</v>
      </c>
      <c r="JF54" s="9" t="s">
        <v>141</v>
      </c>
      <c r="JG54" s="9" t="s">
        <v>141</v>
      </c>
      <c r="JH54" s="9" t="s">
        <v>141</v>
      </c>
      <c r="JI54" s="9" t="s">
        <v>141</v>
      </c>
      <c r="JJ54" s="9" t="s">
        <v>141</v>
      </c>
      <c r="JK54" s="11"/>
      <c r="JL54" s="15"/>
      <c r="JM54" s="11"/>
      <c r="JN54" s="15"/>
      <c r="JO54" s="14"/>
      <c r="JP54" s="14"/>
      <c r="JQ54" s="9" t="s">
        <v>141</v>
      </c>
      <c r="JR54" s="9" t="s">
        <v>141</v>
      </c>
      <c r="JS54" s="9" t="s">
        <v>141</v>
      </c>
      <c r="JT54" s="9" t="s">
        <v>141</v>
      </c>
      <c r="JU54" s="9" t="s">
        <v>141</v>
      </c>
      <c r="JV54" s="9" t="s">
        <v>141</v>
      </c>
      <c r="JW54" s="11"/>
      <c r="JX54" s="15"/>
      <c r="JY54" s="11"/>
      <c r="JZ54" s="15"/>
      <c r="KA54" s="14"/>
      <c r="KB54" s="14"/>
      <c r="KC54" s="9" t="s">
        <v>141</v>
      </c>
      <c r="KD54" s="9" t="s">
        <v>141</v>
      </c>
      <c r="KE54" s="9" t="s">
        <v>141</v>
      </c>
      <c r="KF54" s="9" t="s">
        <v>141</v>
      </c>
      <c r="KG54" s="9" t="s">
        <v>141</v>
      </c>
      <c r="KH54" s="9" t="s">
        <v>141</v>
      </c>
      <c r="KI54" s="11"/>
      <c r="KJ54" s="15"/>
      <c r="KK54" s="11"/>
      <c r="KL54" s="15"/>
      <c r="KM54" s="14"/>
      <c r="KN54" s="14"/>
      <c r="KO54" s="9" t="s">
        <v>141</v>
      </c>
      <c r="KP54" s="9" t="s">
        <v>141</v>
      </c>
      <c r="KQ54" s="9" t="s">
        <v>141</v>
      </c>
      <c r="KR54" s="9" t="s">
        <v>141</v>
      </c>
      <c r="KS54" s="9" t="s">
        <v>141</v>
      </c>
      <c r="KT54" s="9" t="s">
        <v>141</v>
      </c>
      <c r="KU54" s="11"/>
      <c r="KV54" s="15"/>
      <c r="KW54" s="11"/>
      <c r="KX54" s="15"/>
      <c r="KY54" s="14"/>
      <c r="KZ54" s="14"/>
      <c r="LA54" s="9" t="s">
        <v>141</v>
      </c>
      <c r="LB54" s="9" t="s">
        <v>141</v>
      </c>
      <c r="LC54" s="9" t="s">
        <v>141</v>
      </c>
      <c r="LD54" s="9" t="s">
        <v>141</v>
      </c>
      <c r="LE54" s="9" t="s">
        <v>141</v>
      </c>
      <c r="LF54" s="9" t="s">
        <v>141</v>
      </c>
      <c r="LG54" s="11"/>
      <c r="LH54" s="15"/>
      <c r="LI54" s="11"/>
      <c r="LJ54" s="15"/>
      <c r="LK54" s="14"/>
      <c r="LL54" s="14"/>
      <c r="LM54" s="9" t="s">
        <v>141</v>
      </c>
      <c r="LN54" s="9" t="s">
        <v>141</v>
      </c>
      <c r="LO54" s="9" t="s">
        <v>141</v>
      </c>
      <c r="LP54" s="9" t="s">
        <v>141</v>
      </c>
      <c r="LQ54" s="9" t="s">
        <v>141</v>
      </c>
      <c r="LR54" s="9" t="s">
        <v>141</v>
      </c>
      <c r="LS54" s="11"/>
      <c r="LT54" s="15"/>
      <c r="LU54" s="11"/>
      <c r="LV54" s="15"/>
      <c r="LW54" s="14"/>
      <c r="LX54" s="14"/>
      <c r="LY54" s="9" t="s">
        <v>141</v>
      </c>
      <c r="LZ54" s="9" t="s">
        <v>141</v>
      </c>
      <c r="MA54" s="9" t="s">
        <v>141</v>
      </c>
      <c r="MB54" s="9" t="s">
        <v>141</v>
      </c>
      <c r="MC54" s="9" t="s">
        <v>141</v>
      </c>
      <c r="MD54" s="9" t="s">
        <v>141</v>
      </c>
      <c r="ME54" s="11"/>
      <c r="MF54" s="15"/>
      <c r="MG54" s="11"/>
      <c r="MH54" s="15"/>
      <c r="MI54" s="14"/>
      <c r="MJ54" s="14"/>
      <c r="MK54" s="9" t="s">
        <v>141</v>
      </c>
      <c r="ML54" s="9" t="s">
        <v>141</v>
      </c>
      <c r="MM54" s="9" t="s">
        <v>141</v>
      </c>
      <c r="MN54" s="9" t="s">
        <v>141</v>
      </c>
      <c r="MO54" s="9" t="s">
        <v>141</v>
      </c>
      <c r="MP54" s="9" t="s">
        <v>141</v>
      </c>
      <c r="MQ54" s="11"/>
      <c r="MR54" s="15"/>
      <c r="MS54" s="11"/>
      <c r="MT54" s="15"/>
      <c r="MU54" s="14"/>
      <c r="MV54" s="14"/>
      <c r="MW54" s="9" t="s">
        <v>141</v>
      </c>
      <c r="MX54" s="9" t="s">
        <v>141</v>
      </c>
      <c r="MY54" s="9" t="s">
        <v>141</v>
      </c>
      <c r="MZ54" s="9" t="s">
        <v>141</v>
      </c>
      <c r="NA54" s="9" t="s">
        <v>141</v>
      </c>
      <c r="NB54" s="9" t="s">
        <v>141</v>
      </c>
      <c r="NC54" s="11"/>
      <c r="ND54" s="15"/>
      <c r="NE54" s="11"/>
      <c r="NF54" s="15"/>
      <c r="NG54" s="14"/>
      <c r="NH54" s="14"/>
      <c r="NI54" s="9" t="s">
        <v>141</v>
      </c>
      <c r="NJ54" s="9" t="s">
        <v>141</v>
      </c>
      <c r="NK54" s="9" t="s">
        <v>141</v>
      </c>
      <c r="NL54" s="9" t="s">
        <v>141</v>
      </c>
      <c r="NM54" s="9" t="s">
        <v>141</v>
      </c>
      <c r="NN54" s="9" t="s">
        <v>141</v>
      </c>
      <c r="NO54" s="11"/>
      <c r="NP54" s="15"/>
      <c r="NQ54" s="11"/>
      <c r="NR54" s="15"/>
      <c r="NS54" s="14"/>
      <c r="NT54" s="14"/>
      <c r="NU54" s="9" t="s">
        <v>141</v>
      </c>
      <c r="NV54" s="9" t="s">
        <v>141</v>
      </c>
      <c r="NW54" s="9" t="s">
        <v>141</v>
      </c>
      <c r="NX54" s="9" t="s">
        <v>141</v>
      </c>
      <c r="NY54" s="9" t="s">
        <v>141</v>
      </c>
      <c r="NZ54" s="9" t="s">
        <v>141</v>
      </c>
      <c r="OA54" s="11"/>
      <c r="OB54" s="15"/>
      <c r="OC54" s="11"/>
      <c r="OD54" s="15"/>
      <c r="OE54" s="14"/>
      <c r="OF54" s="14"/>
      <c r="OG54" s="9" t="s">
        <v>141</v>
      </c>
      <c r="OH54" s="9" t="s">
        <v>141</v>
      </c>
      <c r="OI54" s="9" t="s">
        <v>141</v>
      </c>
      <c r="OJ54" s="9" t="s">
        <v>141</v>
      </c>
      <c r="OK54" s="9" t="s">
        <v>141</v>
      </c>
      <c r="OL54" s="9" t="s">
        <v>141</v>
      </c>
      <c r="OM54" s="11"/>
      <c r="ON54" s="15"/>
      <c r="OO54" s="11"/>
      <c r="OP54" s="15"/>
      <c r="OQ54" s="14"/>
      <c r="OR54" s="14"/>
      <c r="OS54" s="9" t="s">
        <v>141</v>
      </c>
      <c r="OT54" s="9" t="s">
        <v>141</v>
      </c>
      <c r="OU54" s="9" t="s">
        <v>141</v>
      </c>
      <c r="OV54" s="9" t="s">
        <v>141</v>
      </c>
      <c r="OW54" s="9" t="s">
        <v>141</v>
      </c>
      <c r="OX54" s="9" t="s">
        <v>141</v>
      </c>
      <c r="OY54" s="11">
        <v>4748</v>
      </c>
      <c r="OZ54" s="11">
        <v>340</v>
      </c>
      <c r="PA54" s="11"/>
      <c r="PB54" s="11">
        <v>849</v>
      </c>
      <c r="PC54" s="11"/>
      <c r="PD54" s="11"/>
      <c r="PE54" s="11"/>
      <c r="PF54" s="11"/>
      <c r="PG54" s="11"/>
      <c r="PH54" s="11"/>
      <c r="PI54" s="11"/>
      <c r="PJ54" s="11"/>
      <c r="PK54" s="11"/>
      <c r="PL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509</v>
      </c>
      <c r="D2" s="0" t="s">
        <v>510</v>
      </c>
      <c r="E2" s="0" t="s">
        <v>511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512</v>
      </c>
      <c r="J4" s="1" t="s">
        <v>513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514</v>
      </c>
      <c r="P4" s="1" t="s">
        <v>515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516</v>
      </c>
      <c r="F5" s="1" t="s">
        <v>517</v>
      </c>
      <c r="G5" s="1" t="s">
        <v>516</v>
      </c>
      <c r="H5" s="1" t="s">
        <v>517</v>
      </c>
      <c r="I5" s="1" t="s">
        <v>512</v>
      </c>
      <c r="J5" s="1" t="s">
        <v>513</v>
      </c>
      <c r="K5" s="1" t="s">
        <v>518</v>
      </c>
      <c r="L5" s="1" t="s">
        <v>519</v>
      </c>
      <c r="M5" s="1" t="s">
        <v>518</v>
      </c>
      <c r="N5" s="1" t="s">
        <v>519</v>
      </c>
      <c r="O5" s="1" t="s">
        <v>514</v>
      </c>
      <c r="P5" s="1" t="s">
        <v>515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456</v>
      </c>
      <c r="F6" s="8">
        <v>98252.88</v>
      </c>
      <c r="G6" s="4">
        <v>329</v>
      </c>
      <c r="H6" s="8">
        <v>77513.91</v>
      </c>
      <c r="I6" s="7">
        <v>0.386</v>
      </c>
      <c r="J6" s="7">
        <v>0.2676</v>
      </c>
      <c r="K6" s="4">
        <v>456</v>
      </c>
      <c r="L6" s="8">
        <v>98252.88</v>
      </c>
      <c r="M6" s="4">
        <v>329</v>
      </c>
      <c r="N6" s="8">
        <v>77513.91</v>
      </c>
      <c r="O6" s="7">
        <v>0.386</v>
      </c>
      <c r="P6" s="7">
        <v>0.2676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165</v>
      </c>
      <c r="F7" s="8">
        <v>5676.26</v>
      </c>
      <c r="G7" s="4">
        <v>126</v>
      </c>
      <c r="H7" s="8">
        <v>5339.46</v>
      </c>
      <c r="I7" s="7">
        <v>0.3095</v>
      </c>
      <c r="J7" s="7">
        <v>0.0631</v>
      </c>
      <c r="K7" s="4">
        <v>165</v>
      </c>
      <c r="L7" s="8">
        <v>5676.26</v>
      </c>
      <c r="M7" s="4">
        <v>126</v>
      </c>
      <c r="N7" s="8">
        <v>5339.46</v>
      </c>
      <c r="O7" s="7">
        <v>0.3095</v>
      </c>
      <c r="P7" s="7">
        <v>0.0631</v>
      </c>
    </row>
    <row r="8">
      <c r="A8" s="2" t="s">
        <v>130</v>
      </c>
      <c r="B8" s="2" t="s">
        <v>131</v>
      </c>
      <c r="C8" s="2" t="s">
        <v>447</v>
      </c>
      <c r="D8" s="2" t="s">
        <v>448</v>
      </c>
      <c r="E8" s="4">
        <v>15</v>
      </c>
      <c r="F8" s="8">
        <v>1630.29</v>
      </c>
      <c r="G8" s="4">
        <v>43</v>
      </c>
      <c r="H8" s="8">
        <v>4902.29</v>
      </c>
      <c r="I8" s="7">
        <v>-0.6512</v>
      </c>
      <c r="J8" s="7">
        <v>-0.6674</v>
      </c>
      <c r="K8" s="4">
        <v>15</v>
      </c>
      <c r="L8" s="8">
        <v>1630.29</v>
      </c>
      <c r="M8" s="4">
        <v>43</v>
      </c>
      <c r="N8" s="8">
        <v>4902.29</v>
      </c>
      <c r="O8" s="7">
        <v>-0.6512</v>
      </c>
      <c r="P8" s="7">
        <v>-0.6674</v>
      </c>
    </row>
    <row r="9">
      <c r="A9" s="2" t="s">
        <v>130</v>
      </c>
      <c r="B9" s="2" t="s">
        <v>131</v>
      </c>
      <c r="C9" s="2" t="s">
        <v>480</v>
      </c>
      <c r="D9" s="2" t="s">
        <v>481</v>
      </c>
      <c r="E9" s="4">
        <v>35</v>
      </c>
      <c r="F9" s="8">
        <v>1226.55</v>
      </c>
      <c r="G9" s="4">
        <v>49</v>
      </c>
      <c r="H9" s="8">
        <v>1892.36</v>
      </c>
      <c r="I9" s="7">
        <v>-0.2857</v>
      </c>
      <c r="J9" s="7">
        <v>-0.3518</v>
      </c>
      <c r="K9" s="4">
        <v>35</v>
      </c>
      <c r="L9" s="8">
        <v>1226.55</v>
      </c>
      <c r="M9" s="4">
        <v>49</v>
      </c>
      <c r="N9" s="8">
        <v>1892.36</v>
      </c>
      <c r="O9" s="7">
        <v>-0.2857</v>
      </c>
      <c r="P9" s="7">
        <v>-0.3518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509</v>
      </c>
      <c r="D2" s="0" t="s">
        <v>510</v>
      </c>
      <c r="E2" s="0" t="s">
        <v>511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512</v>
      </c>
      <c r="I4" s="1" t="s">
        <v>513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514</v>
      </c>
      <c r="O4" s="1" t="s">
        <v>515</v>
      </c>
    </row>
    <row r="5">
      <c r="A5" s="1" t="s">
        <v>81</v>
      </c>
      <c r="B5" s="1" t="s">
        <v>83</v>
      </c>
      <c r="C5" s="1" t="s">
        <v>84</v>
      </c>
      <c r="D5" s="1" t="s">
        <v>516</v>
      </c>
      <c r="E5" s="1" t="s">
        <v>517</v>
      </c>
      <c r="F5" s="1" t="s">
        <v>516</v>
      </c>
      <c r="G5" s="1" t="s">
        <v>517</v>
      </c>
      <c r="H5" s="1" t="s">
        <v>512</v>
      </c>
      <c r="I5" s="1" t="s">
        <v>513</v>
      </c>
      <c r="J5" s="1" t="s">
        <v>518</v>
      </c>
      <c r="K5" s="1" t="s">
        <v>519</v>
      </c>
      <c r="L5" s="1" t="s">
        <v>518</v>
      </c>
      <c r="M5" s="1" t="s">
        <v>519</v>
      </c>
      <c r="N5" s="1" t="s">
        <v>514</v>
      </c>
      <c r="O5" s="1" t="s">
        <v>515</v>
      </c>
    </row>
    <row r="6">
      <c r="A6" s="2" t="s">
        <v>130</v>
      </c>
      <c r="B6" s="2" t="s">
        <v>132</v>
      </c>
      <c r="C6" s="2" t="s">
        <v>133</v>
      </c>
      <c r="D6" s="4">
        <v>456</v>
      </c>
      <c r="E6" s="8">
        <v>98252.88</v>
      </c>
      <c r="F6" s="4">
        <v>329</v>
      </c>
      <c r="G6" s="8">
        <v>77513.91</v>
      </c>
      <c r="H6" s="7">
        <v>0.386</v>
      </c>
      <c r="I6" s="7">
        <v>0.2676</v>
      </c>
      <c r="J6" s="4">
        <v>456</v>
      </c>
      <c r="K6" s="8">
        <v>98252.88</v>
      </c>
      <c r="L6" s="4">
        <v>329</v>
      </c>
      <c r="M6" s="8">
        <v>77513.91</v>
      </c>
      <c r="N6" s="7">
        <v>0.386</v>
      </c>
      <c r="O6" s="7">
        <v>0.2676</v>
      </c>
    </row>
    <row r="7">
      <c r="A7" s="2" t="s">
        <v>130</v>
      </c>
      <c r="B7" s="2" t="s">
        <v>345</v>
      </c>
      <c r="C7" s="2" t="s">
        <v>346</v>
      </c>
      <c r="D7" s="4">
        <v>165</v>
      </c>
      <c r="E7" s="8">
        <v>5676.26</v>
      </c>
      <c r="F7" s="4">
        <v>126</v>
      </c>
      <c r="G7" s="8">
        <v>5339.46</v>
      </c>
      <c r="H7" s="7">
        <v>0.3095</v>
      </c>
      <c r="I7" s="7">
        <v>0.0631</v>
      </c>
      <c r="J7" s="4">
        <v>165</v>
      </c>
      <c r="K7" s="8">
        <v>5676.26</v>
      </c>
      <c r="L7" s="4">
        <v>126</v>
      </c>
      <c r="M7" s="8">
        <v>5339.46</v>
      </c>
      <c r="N7" s="7">
        <v>0.3095</v>
      </c>
      <c r="O7" s="7">
        <v>0.0631</v>
      </c>
    </row>
    <row r="8">
      <c r="A8" s="2" t="s">
        <v>130</v>
      </c>
      <c r="B8" s="2" t="s">
        <v>447</v>
      </c>
      <c r="C8" s="2" t="s">
        <v>448</v>
      </c>
      <c r="D8" s="4">
        <v>15</v>
      </c>
      <c r="E8" s="8">
        <v>1630.29</v>
      </c>
      <c r="F8" s="4">
        <v>43</v>
      </c>
      <c r="G8" s="8">
        <v>4902.29</v>
      </c>
      <c r="H8" s="7">
        <v>-0.6512</v>
      </c>
      <c r="I8" s="7">
        <v>-0.6674</v>
      </c>
      <c r="J8" s="4">
        <v>15</v>
      </c>
      <c r="K8" s="8">
        <v>1630.29</v>
      </c>
      <c r="L8" s="4">
        <v>43</v>
      </c>
      <c r="M8" s="8">
        <v>4902.29</v>
      </c>
      <c r="N8" s="7">
        <v>-0.6512</v>
      </c>
      <c r="O8" s="7">
        <v>-0.6674</v>
      </c>
    </row>
    <row r="9">
      <c r="A9" s="2" t="s">
        <v>130</v>
      </c>
      <c r="B9" s="2" t="s">
        <v>480</v>
      </c>
      <c r="C9" s="2" t="s">
        <v>481</v>
      </c>
      <c r="D9" s="4">
        <v>35</v>
      </c>
      <c r="E9" s="8">
        <v>1226.55</v>
      </c>
      <c r="F9" s="4">
        <v>49</v>
      </c>
      <c r="G9" s="8">
        <v>1892.36</v>
      </c>
      <c r="H9" s="7">
        <v>-0.2857</v>
      </c>
      <c r="I9" s="7">
        <v>-0.3518</v>
      </c>
      <c r="J9" s="4">
        <v>35</v>
      </c>
      <c r="K9" s="8">
        <v>1226.55</v>
      </c>
      <c r="L9" s="4">
        <v>49</v>
      </c>
      <c r="M9" s="8">
        <v>1892.36</v>
      </c>
      <c r="N9" s="7">
        <v>-0.2857</v>
      </c>
      <c r="O9" s="7">
        <v>-0.3518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