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<sst xmlns="http://schemas.openxmlformats.org/spreadsheetml/2006/main" count="140" uniqueCount="140">
  <si>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</si>
  <si>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</si>
  <si>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</si>
  <si>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</si>
  <si>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</si>
  <si>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</si>
  <si>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</si>
  <si>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</si>
  <si>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</si>
  <si>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</si>
  <si>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</si>
  <si>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</si>
  <si>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</si>
  <si>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</si>
  <si>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</si>
  <si>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MACY02</t>
  </si>
  <si>
    <t>TGTDVS</t>
  </si>
  <si>
    <t>CSNSTORES</t>
  </si>
  <si>
    <t>JCPENNEY01</t>
  </si>
  <si>
    <t>OVERSTOCK01</t>
  </si>
  <si>
    <t>OLLIIX</t>
  </si>
  <si>
    <t>DESINC</t>
  </si>
  <si>
    <t>HDDS</t>
  </si>
  <si>
    <t>BLK01</t>
  </si>
  <si>
    <t>FINGERHUTDS</t>
  </si>
  <si>
    <t>ROOMECOM</t>
  </si>
  <si>
    <t>WALMARTDS</t>
  </si>
  <si>
    <t>KIRKLANDDS</t>
  </si>
  <si>
    <t>HSNDS</t>
  </si>
  <si>
    <t>AMERSIGNDS</t>
  </si>
  <si>
    <t>ASHFURNDS</t>
  </si>
  <si>
    <t>BEALLSDS</t>
  </si>
  <si>
    <t>HOUZZ</t>
  </si>
  <si>
    <t>ZOLA</t>
  </si>
  <si>
    <t>ZULILY</t>
  </si>
  <si>
    <t>NEBFUR01</t>
  </si>
  <si>
    <t>BIGLOTSDS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</si>
  <si>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</si>
  <si>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</si>
  <si>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</si>
  <si>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</si>
  <si>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</si>
  <si>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</si>
  <si>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</si>
  <si>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</si>
  <si>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</si>
  <si>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</si>
  <si>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</si>
  <si>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</si>
  <si>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</si>
  <si>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</si>
  <si>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</si>
  <si>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</si>
  <si>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</si>
  <si>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</si>
  <si>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</si>
  <si>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</si>
  <si>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</si>
  <si>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</si>
  <si>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</si>
  <si>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</si>
  <si>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</si>
  <si>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</si>
  <si>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</si>
  <si>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</si>
  <si>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</si>
  <si>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</si>
  <si>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</si>
  <si>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</si>
  <si>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</si>
  <si>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</si>
  <si>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</si>
  <si>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</si>
  <si>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</si>
  <si>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</si>
  <si>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</si>
  <si>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</si>
  <si>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</si>
  <si>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</si>
  <si>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10/29/2024</t>
  </si>
  <si>
    <t>10/30/2024</t>
  </si>
  <si>
    <t>11/01/2024</t>
  </si>
  <si>
    <t>11/14/2024</t>
  </si>
  <si>
    <t>11/15/2024</t>
  </si>
  <si>
    <t>11/16/2024</t>
  </si>
  <si>
    <t>11/18/2024</t>
  </si>
  <si>
    <t>11/19/2024</t>
  </si>
  <si>
    <t>11/21/2024</t>
  </si>
  <si>
    <t>11/25/2024</t>
  </si>
  <si>
    <t>11/26/2024</t>
  </si>
  <si>
    <t>11/27/2024</t>
  </si>
  <si>
    <t>11/28/2024</t>
  </si>
  <si>
    <t>11/29/2024</t>
  </si>
  <si>
    <t>11/30/2024</t>
  </si>
  <si>
    <t>12/02/2024</t>
  </si>
  <si>
    <t>12/05/2024</t>
  </si>
  <si>
    <t>12/07/2024</t>
  </si>
  <si>
    <t>12/08/2024</t>
  </si>
  <si>
    <t>12/09/2024</t>
  </si>
  <si>
    <t>12/12/2024</t>
  </si>
  <si>
    <t>12/13/2024</t>
  </si>
  <si>
    <t>12/14/2024</t>
  </si>
  <si>
    <t>12/15/2024</t>
  </si>
  <si>
    <t>12/16/2024</t>
  </si>
  <si>
    <t>12/19/2024</t>
  </si>
  <si>
    <t>12/23/2024</t>
  </si>
  <si>
    <t>01/01/2025</t>
  </si>
  <si>
    <t>01/02/2025</t>
  </si>
  <si>
    <t>01/08/2025</t>
  </si>
  <si>
    <t>01/12/2025</t>
  </si>
  <si>
    <t>01/17/2025</t>
  </si>
  <si>
    <t>01/21/2025</t>
  </si>
  <si>
    <t>01/22/2025</t>
  </si>
  <si>
    <t>01/24/2025</t>
  </si>
  <si>
    <t>01/29/2025</t>
  </si>
  <si>
    <t>02/05/2025</t>
  </si>
  <si>
    <t>02/12/2025</t>
  </si>
  <si>
    <t>02/19/2025</t>
  </si>
  <si>
    <t>02/26/2025</t>
  </si>
  <si>
    <t>03/07/2025</t>
  </si>
  <si>
    <t>03/12/2025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</si>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</sst>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I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6" t="s">
        <v>43</v>
      </c>
      <c r="JR2" s="3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5" t="s">
        <v>44</v>
      </c>
      <c r="KP2" s="5" t="s">
        <v>44</v>
      </c>
      <c r="KQ2" s="5" t="s">
        <v>44</v>
      </c>
      <c r="KR2" s="5" t="s">
        <v>44</v>
      </c>
      <c r="KS2" s="5" t="s">
        <v>44</v>
      </c>
      <c r="KT2" s="5" t="s">
        <v>44</v>
      </c>
      <c r="KU2" s="5" t="s">
        <v>44</v>
      </c>
      <c r="KV2" s="5" t="s">
        <v>44</v>
      </c>
      <c r="KW2" s="5" t="s">
        <v>44</v>
      </c>
      <c r="KX2" s="5" t="s">
        <v>44</v>
      </c>
      <c r="KY2" s="5" t="s">
        <v>44</v>
      </c>
      <c r="KZ2" s="5" t="s">
        <v>44</v>
      </c>
      <c r="LA2" s="5" t="s">
        <v>44</v>
      </c>
      <c r="LB2" s="5" t="s">
        <v>44</v>
      </c>
      <c r="LC2" s="5" t="s">
        <v>44</v>
      </c>
      <c r="LD2" s="5" t="s">
        <v>44</v>
      </c>
      <c r="LE2" s="5" t="s">
        <v>44</v>
      </c>
      <c r="LF2" s="5" t="s">
        <v>44</v>
      </c>
      <c r="LG2" s="5" t="s">
        <v>44</v>
      </c>
      <c r="LH2" s="5" t="s">
        <v>44</v>
      </c>
      <c r="LI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  <c r="KP3" s="4" t="s">
        <v>44</v>
      </c>
      <c r="KQ3" s="4" t="s">
        <v>44</v>
      </c>
      <c r="KR3" s="4" t="s">
        <v>44</v>
      </c>
      <c r="KS3" s="4" t="s">
        <v>44</v>
      </c>
      <c r="KT3" s="4" t="s">
        <v>44</v>
      </c>
      <c r="KU3" s="4" t="s">
        <v>44</v>
      </c>
      <c r="KV3" s="4" t="s">
        <v>44</v>
      </c>
      <c r="KW3" s="4" t="s">
        <v>44</v>
      </c>
      <c r="KX3" s="4" t="s">
        <v>44</v>
      </c>
      <c r="KY3" s="4" t="s">
        <v>44</v>
      </c>
      <c r="KZ3" s="4" t="s">
        <v>44</v>
      </c>
      <c r="LA3" s="4" t="s">
        <v>44</v>
      </c>
      <c r="LB3" s="4" t="s">
        <v>44</v>
      </c>
      <c r="LC3" s="4" t="s">
        <v>44</v>
      </c>
      <c r="LD3" s="4" t="s">
        <v>44</v>
      </c>
      <c r="LE3" s="4" t="s">
        <v>44</v>
      </c>
      <c r="LF3" s="4" t="s">
        <v>44</v>
      </c>
      <c r="LG3" s="4" t="s">
        <v>44</v>
      </c>
      <c r="LH3" s="4" t="s">
        <v>44</v>
      </c>
      <c r="LI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5</v>
      </c>
      <c r="JU4" s="4" t="s">
        <v>81</v>
      </c>
      <c r="JV4" s="4" t="s">
        <v>7</v>
      </c>
      <c r="JW4" s="4" t="s">
        <v>82</v>
      </c>
      <c r="JX4" s="4" t="s">
        <v>83</v>
      </c>
      <c r="JY4" s="4" t="s">
        <v>84</v>
      </c>
      <c r="JZ4" s="4" t="s">
        <v>85</v>
      </c>
      <c r="KA4" s="4" t="s">
        <v>86</v>
      </c>
      <c r="KB4" s="4" t="s">
        <v>87</v>
      </c>
      <c r="KC4" s="4" t="s">
        <v>88</v>
      </c>
      <c r="KD4" s="4" t="s">
        <v>89</v>
      </c>
      <c r="KE4" s="4" t="s">
        <v>90</v>
      </c>
      <c r="KF4" s="4" t="s">
        <v>91</v>
      </c>
      <c r="KG4" s="4" t="s">
        <v>92</v>
      </c>
      <c r="KH4" s="4" t="s">
        <v>93</v>
      </c>
      <c r="KI4" s="4" t="s">
        <v>94</v>
      </c>
      <c r="KJ4" s="4" t="s">
        <v>95</v>
      </c>
      <c r="KK4" s="4" t="s">
        <v>96</v>
      </c>
      <c r="KL4" s="4" t="s">
        <v>97</v>
      </c>
      <c r="KM4" s="4" t="s">
        <v>98</v>
      </c>
      <c r="KN4" s="4" t="s">
        <v>99</v>
      </c>
      <c r="KO4" s="4" t="s">
        <v>100</v>
      </c>
      <c r="KP4" s="4" t="s">
        <v>101</v>
      </c>
      <c r="KQ4" s="4" t="s">
        <v>102</v>
      </c>
      <c r="KR4" s="4" t="s">
        <v>103</v>
      </c>
      <c r="KS4" s="4" t="s">
        <v>104</v>
      </c>
      <c r="KT4" s="4" t="s">
        <v>105</v>
      </c>
      <c r="KU4" s="4" t="s">
        <v>106</v>
      </c>
      <c r="KV4" s="4" t="s">
        <v>107</v>
      </c>
      <c r="KW4" s="4" t="s">
        <v>108</v>
      </c>
      <c r="KX4" s="4" t="s">
        <v>109</v>
      </c>
      <c r="KY4" s="4" t="s">
        <v>110</v>
      </c>
      <c r="KZ4" s="4" t="s">
        <v>111</v>
      </c>
      <c r="LA4" s="4" t="s">
        <v>112</v>
      </c>
      <c r="LB4" s="4" t="s">
        <v>113</v>
      </c>
      <c r="LC4" s="4" t="s">
        <v>114</v>
      </c>
      <c r="LD4" s="4" t="s">
        <v>115</v>
      </c>
      <c r="LE4" s="4" t="s">
        <v>116</v>
      </c>
      <c r="LF4" s="4" t="s">
        <v>117</v>
      </c>
      <c r="LG4" s="4" t="s">
        <v>118</v>
      </c>
      <c r="LH4" s="4" t="s">
        <v>119</v>
      </c>
      <c r="LI4" s="4" t="s">
        <v>120</v>
      </c>
    </row>
    <row r="5">
      <c r="A5" s="10" t="s">
        <v>121</v>
      </c>
      <c r="B5" s="10" t="s">
        <v>122</v>
      </c>
      <c r="C5" s="10" t="s">
        <v>123</v>
      </c>
      <c r="D5" s="11">
        <v>116440</v>
      </c>
      <c r="E5" s="11">
        <f>=ROUNDDOWN(56.3628442809429,0)</f>
      </c>
      <c r="F5" s="11">
        <v>19163</v>
      </c>
      <c r="G5" s="12">
        <v>0.9865</v>
      </c>
      <c r="H5" s="11"/>
      <c r="I5" s="11">
        <f>=ROUNDDOWN({0},0)</f>
      </c>
      <c r="J5" s="11"/>
      <c r="K5" s="12"/>
      <c r="L5" s="11">
        <v>10065</v>
      </c>
      <c r="M5" s="13">
        <v>401068.2</v>
      </c>
      <c r="N5" s="11">
        <v>201</v>
      </c>
      <c r="O5" s="14">
        <v>1995.36</v>
      </c>
      <c r="P5" s="11">
        <v>12530</v>
      </c>
      <c r="Q5" s="13">
        <v>506108.03</v>
      </c>
      <c r="R5" s="11">
        <v>207</v>
      </c>
      <c r="S5" s="14">
        <v>2444.97</v>
      </c>
      <c r="T5" s="12">
        <v>-0.1967</v>
      </c>
      <c r="U5" s="12">
        <v>-0.2075</v>
      </c>
      <c r="V5" s="12">
        <v>-0.029</v>
      </c>
      <c r="W5" s="12">
        <v>-0.1839</v>
      </c>
      <c r="X5" s="11">
        <v>3404</v>
      </c>
      <c r="Y5" s="13">
        <v>137273.1</v>
      </c>
      <c r="Z5" s="11">
        <v>189</v>
      </c>
      <c r="AA5" s="11">
        <v>3954</v>
      </c>
      <c r="AB5" s="13">
        <v>170880.6</v>
      </c>
      <c r="AC5" s="11">
        <v>159</v>
      </c>
      <c r="AD5" s="12">
        <v>-0.1391</v>
      </c>
      <c r="AE5" s="12">
        <v>-0.1967</v>
      </c>
      <c r="AF5" s="11">
        <v>1920</v>
      </c>
      <c r="AG5" s="13">
        <v>71762.29</v>
      </c>
      <c r="AH5" s="11">
        <v>200</v>
      </c>
      <c r="AI5" s="11">
        <v>1570</v>
      </c>
      <c r="AJ5" s="13">
        <v>58702.65</v>
      </c>
      <c r="AK5" s="11">
        <v>197</v>
      </c>
      <c r="AL5" s="12">
        <v>0.2229</v>
      </c>
      <c r="AM5" s="12">
        <v>0.2225</v>
      </c>
      <c r="AN5" s="11">
        <v>1272</v>
      </c>
      <c r="AO5" s="13">
        <v>53319.51</v>
      </c>
      <c r="AP5" s="11">
        <v>198</v>
      </c>
      <c r="AQ5" s="11">
        <v>2328</v>
      </c>
      <c r="AR5" s="13">
        <v>94131.21</v>
      </c>
      <c r="AS5" s="11">
        <v>163</v>
      </c>
      <c r="AT5" s="12">
        <v>-0.4536</v>
      </c>
      <c r="AU5" s="12">
        <v>-0.4336</v>
      </c>
      <c r="AV5" s="11">
        <v>994</v>
      </c>
      <c r="AW5" s="13">
        <v>39306.19</v>
      </c>
      <c r="AX5" s="11">
        <v>172</v>
      </c>
      <c r="AY5" s="11">
        <v>639</v>
      </c>
      <c r="AZ5" s="13">
        <v>26055.71</v>
      </c>
      <c r="BA5" s="11">
        <v>183</v>
      </c>
      <c r="BB5" s="12">
        <v>0.5556</v>
      </c>
      <c r="BC5" s="12">
        <v>0.5085</v>
      </c>
      <c r="BD5" s="11">
        <v>741</v>
      </c>
      <c r="BE5" s="13">
        <v>26055.25</v>
      </c>
      <c r="BF5" s="11">
        <v>200</v>
      </c>
      <c r="BG5" s="11">
        <v>1027</v>
      </c>
      <c r="BH5" s="13">
        <v>30952.1</v>
      </c>
      <c r="BI5" s="11">
        <v>197</v>
      </c>
      <c r="BJ5" s="12">
        <v>-0.2785</v>
      </c>
      <c r="BK5" s="12">
        <v>-0.1582</v>
      </c>
      <c r="BL5" s="11">
        <v>457</v>
      </c>
      <c r="BM5" s="13">
        <v>17974.38</v>
      </c>
      <c r="BN5" s="11">
        <v>179</v>
      </c>
      <c r="BO5" s="11">
        <v>640</v>
      </c>
      <c r="BP5" s="13">
        <v>25236.87</v>
      </c>
      <c r="BQ5" s="11">
        <v>159</v>
      </c>
      <c r="BR5" s="12">
        <v>-0.2859</v>
      </c>
      <c r="BS5" s="12">
        <v>-0.2878</v>
      </c>
      <c r="BT5" s="11">
        <v>471</v>
      </c>
      <c r="BU5" s="13">
        <v>19279.71</v>
      </c>
      <c r="BV5" s="11">
        <v>200</v>
      </c>
      <c r="BW5" s="11">
        <v>1007</v>
      </c>
      <c r="BX5" s="13">
        <v>40386.41</v>
      </c>
      <c r="BY5" s="11">
        <v>187</v>
      </c>
      <c r="BZ5" s="12">
        <v>-0.5323</v>
      </c>
      <c r="CA5" s="12">
        <v>-0.5226</v>
      </c>
      <c r="CB5" s="11">
        <v>156</v>
      </c>
      <c r="CC5" s="13">
        <v>6726.47</v>
      </c>
      <c r="CD5" s="11">
        <v>200</v>
      </c>
      <c r="CE5" s="11">
        <v>195</v>
      </c>
      <c r="CF5" s="13">
        <v>7795.78</v>
      </c>
      <c r="CG5" s="11">
        <v>197</v>
      </c>
      <c r="CH5" s="12">
        <v>-0.2</v>
      </c>
      <c r="CI5" s="12">
        <v>-0.1372</v>
      </c>
      <c r="CJ5" s="11">
        <v>229</v>
      </c>
      <c r="CK5" s="13">
        <v>12319.47</v>
      </c>
      <c r="CL5" s="11">
        <v>200</v>
      </c>
      <c r="CM5" s="11">
        <v>340</v>
      </c>
      <c r="CN5" s="13">
        <v>16575.59</v>
      </c>
      <c r="CO5" s="11">
        <v>197</v>
      </c>
      <c r="CP5" s="12">
        <v>-0.3265</v>
      </c>
      <c r="CQ5" s="12">
        <v>-0.2568</v>
      </c>
      <c r="CR5" s="11">
        <v>208</v>
      </c>
      <c r="CS5" s="13">
        <v>8015.22</v>
      </c>
      <c r="CT5" s="11">
        <v>185</v>
      </c>
      <c r="CU5" s="11">
        <v>144</v>
      </c>
      <c r="CV5" s="13">
        <v>5735.27</v>
      </c>
      <c r="CW5" s="11">
        <v>144</v>
      </c>
      <c r="CX5" s="12">
        <v>0.4444</v>
      </c>
      <c r="CY5" s="12">
        <v>0.3975</v>
      </c>
      <c r="CZ5" s="11">
        <v>58</v>
      </c>
      <c r="DA5" s="13">
        <v>2390.98</v>
      </c>
      <c r="DB5" s="11">
        <v>187</v>
      </c>
      <c r="DC5" s="11">
        <v>98</v>
      </c>
      <c r="DD5" s="13">
        <v>4060.12</v>
      </c>
      <c r="DE5" s="11">
        <v>180</v>
      </c>
      <c r="DF5" s="12">
        <v>-0.4082</v>
      </c>
      <c r="DG5" s="12">
        <v>-0.4111</v>
      </c>
      <c r="DH5" s="11">
        <v>74</v>
      </c>
      <c r="DI5" s="13">
        <v>3311.86</v>
      </c>
      <c r="DJ5" s="11">
        <v>43</v>
      </c>
      <c r="DK5" s="11">
        <v>328</v>
      </c>
      <c r="DL5" s="13">
        <v>15114.68</v>
      </c>
      <c r="DM5" s="11">
        <v>49</v>
      </c>
      <c r="DN5" s="12">
        <v>-0.7744</v>
      </c>
      <c r="DO5" s="12">
        <v>-0.7809</v>
      </c>
      <c r="DP5" s="11">
        <v>21</v>
      </c>
      <c r="DQ5" s="13">
        <v>794.43</v>
      </c>
      <c r="DR5" s="11">
        <v>98</v>
      </c>
      <c r="DS5" s="11">
        <v>10</v>
      </c>
      <c r="DT5" s="13">
        <v>379.07</v>
      </c>
      <c r="DU5" s="11">
        <v>36</v>
      </c>
      <c r="DV5" s="12">
        <v>1.1</v>
      </c>
      <c r="DW5" s="12">
        <v>1.0957</v>
      </c>
      <c r="DX5" s="11">
        <v>25</v>
      </c>
      <c r="DY5" s="13">
        <v>974.92</v>
      </c>
      <c r="DZ5" s="11">
        <v>14</v>
      </c>
      <c r="EA5" s="11">
        <v>131</v>
      </c>
      <c r="EB5" s="13">
        <v>5109.91</v>
      </c>
      <c r="EC5" s="11">
        <v>34</v>
      </c>
      <c r="ED5" s="12">
        <v>-0.8092</v>
      </c>
      <c r="EE5" s="12">
        <v>-0.8092</v>
      </c>
      <c r="EF5" s="11">
        <v>14</v>
      </c>
      <c r="EG5" s="13">
        <v>628.18</v>
      </c>
      <c r="EH5" s="11">
        <v>20</v>
      </c>
      <c r="EI5" s="11">
        <v>9</v>
      </c>
      <c r="EJ5" s="13">
        <v>346.78</v>
      </c>
      <c r="EK5" s="11">
        <v>4</v>
      </c>
      <c r="EL5" s="12">
        <v>0.5556</v>
      </c>
      <c r="EM5" s="12">
        <v>0.8115</v>
      </c>
      <c r="EN5" s="11">
        <v>4</v>
      </c>
      <c r="EO5" s="13">
        <v>187.12</v>
      </c>
      <c r="EP5" s="11">
        <v>25</v>
      </c>
      <c r="EQ5" s="11">
        <v>5</v>
      </c>
      <c r="ER5" s="13">
        <v>245.17</v>
      </c>
      <c r="ES5" s="11">
        <v>28</v>
      </c>
      <c r="ET5" s="12">
        <v>-0.2</v>
      </c>
      <c r="EU5" s="12">
        <v>-0.2368</v>
      </c>
      <c r="EV5" s="11">
        <v>13</v>
      </c>
      <c r="EW5" s="13">
        <v>593.04</v>
      </c>
      <c r="EX5" s="11">
        <v>64</v>
      </c>
      <c r="EY5" s="11">
        <v>15</v>
      </c>
      <c r="EZ5" s="13">
        <v>647.82</v>
      </c>
      <c r="FA5" s="11">
        <v>64</v>
      </c>
      <c r="FB5" s="12">
        <v>-0.1333</v>
      </c>
      <c r="FC5" s="12">
        <v>-0.0846</v>
      </c>
      <c r="FD5" s="11"/>
      <c r="FE5" s="13"/>
      <c r="FF5" s="11">
        <v>9</v>
      </c>
      <c r="FG5" s="11">
        <v>3</v>
      </c>
      <c r="FH5" s="13">
        <v>105.17</v>
      </c>
      <c r="FI5" s="11">
        <v>119</v>
      </c>
      <c r="FJ5" s="12"/>
      <c r="FK5" s="12"/>
      <c r="FL5" s="11">
        <v>4</v>
      </c>
      <c r="FM5" s="13">
        <v>156.08</v>
      </c>
      <c r="FN5" s="11">
        <v>66</v>
      </c>
      <c r="FO5" s="11">
        <v>4</v>
      </c>
      <c r="FP5" s="13">
        <v>171.26</v>
      </c>
      <c r="FQ5" s="11">
        <v>93</v>
      </c>
      <c r="FR5" s="12"/>
      <c r="FS5" s="12">
        <v>-0.0886</v>
      </c>
      <c r="FT5" s="11"/>
      <c r="FU5" s="13"/>
      <c r="FV5" s="11">
        <v>100</v>
      </c>
      <c r="FW5" s="11">
        <v>1</v>
      </c>
      <c r="FX5" s="13">
        <v>45.57</v>
      </c>
      <c r="FY5" s="11">
        <v>142</v>
      </c>
      <c r="FZ5" s="12"/>
      <c r="GA5" s="12"/>
      <c r="GB5" s="11"/>
      <c r="GC5" s="13"/>
      <c r="GD5" s="11">
        <v>3</v>
      </c>
      <c r="GE5" s="11">
        <v>1</v>
      </c>
      <c r="GF5" s="13">
        <v>43.19</v>
      </c>
      <c r="GG5" s="11">
        <v>4</v>
      </c>
      <c r="GH5" s="12"/>
      <c r="GI5" s="12"/>
      <c r="GJ5" s="11"/>
      <c r="GK5" s="13"/>
      <c r="GL5" s="11"/>
      <c r="GM5" s="11">
        <v>38</v>
      </c>
      <c r="GN5" s="13">
        <v>1539.64</v>
      </c>
      <c r="GO5" s="11">
        <v>163</v>
      </c>
      <c r="GP5" s="12"/>
      <c r="GQ5" s="12"/>
      <c r="GR5" s="11"/>
      <c r="GS5" s="13"/>
      <c r="GT5" s="11"/>
      <c r="GU5" s="11">
        <v>21</v>
      </c>
      <c r="GV5" s="13">
        <v>921.36</v>
      </c>
      <c r="GW5" s="11">
        <v>119</v>
      </c>
      <c r="GX5" s="12"/>
      <c r="GY5" s="12"/>
      <c r="GZ5" s="11"/>
      <c r="HA5" s="13"/>
      <c r="HB5" s="11"/>
      <c r="HC5" s="11">
        <v>22</v>
      </c>
      <c r="HD5" s="13">
        <v>926.1</v>
      </c>
      <c r="HE5" s="11">
        <v>26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>
        <v>74710</v>
      </c>
      <c r="JE5" s="11">
        <v>16380</v>
      </c>
      <c r="JF5" s="11"/>
      <c r="JG5" s="11">
        <v>24855</v>
      </c>
      <c r="JH5" s="11"/>
      <c r="JI5" s="11"/>
      <c r="JJ5" s="11">
        <v>97</v>
      </c>
      <c r="JK5" s="11">
        <v>398</v>
      </c>
      <c r="JL5" s="11"/>
      <c r="JM5" s="11"/>
      <c r="JN5" s="11"/>
      <c r="JO5" s="11"/>
      <c r="JP5" s="11"/>
      <c r="JQ5" s="11"/>
      <c r="JR5" s="11"/>
      <c r="JS5" s="11">
        <v>912</v>
      </c>
      <c r="JT5" s="11"/>
      <c r="JU5" s="11">
        <v>800</v>
      </c>
      <c r="JV5" s="11">
        <v>1616</v>
      </c>
      <c r="JW5" s="11"/>
      <c r="JX5" s="11">
        <v>1075</v>
      </c>
      <c r="JY5" s="11">
        <v>1350</v>
      </c>
      <c r="JZ5" s="11">
        <v>800</v>
      </c>
      <c r="KA5" s="11"/>
      <c r="KB5" s="11">
        <v>930</v>
      </c>
      <c r="KC5" s="11"/>
      <c r="KD5" s="11"/>
      <c r="KE5" s="11"/>
      <c r="KF5" s="11"/>
      <c r="KG5" s="11">
        <v>250</v>
      </c>
      <c r="KH5" s="11">
        <v>290</v>
      </c>
      <c r="KI5" s="11">
        <v>1000</v>
      </c>
      <c r="KJ5" s="11"/>
      <c r="KK5" s="11"/>
      <c r="KL5" s="11"/>
      <c r="KM5" s="11"/>
      <c r="KN5" s="11"/>
      <c r="KO5" s="11"/>
      <c r="KP5" s="11"/>
      <c r="KQ5" s="11"/>
      <c r="KR5" s="11">
        <v>900</v>
      </c>
      <c r="KS5" s="11"/>
      <c r="KT5" s="11"/>
      <c r="KU5" s="11">
        <v>750</v>
      </c>
      <c r="KV5" s="11"/>
      <c r="KW5" s="11">
        <v>270</v>
      </c>
      <c r="KX5" s="11">
        <v>230</v>
      </c>
      <c r="KY5" s="11">
        <v>230</v>
      </c>
      <c r="KZ5" s="11"/>
      <c r="LA5" s="11"/>
      <c r="LB5" s="11">
        <v>510</v>
      </c>
      <c r="LC5" s="11">
        <v>1030</v>
      </c>
      <c r="LD5" s="11">
        <v>740</v>
      </c>
      <c r="LE5" s="11"/>
      <c r="LF5" s="11">
        <v>5040</v>
      </c>
      <c r="LG5" s="11"/>
      <c r="LH5" s="11">
        <v>440</v>
      </c>
      <c r="LI5" s="11"/>
    </row>
    <row r="6">
      <c r="A6" s="10" t="s">
        <v>121</v>
      </c>
      <c r="B6" s="10" t="s">
        <v>122</v>
      </c>
      <c r="C6" s="10" t="s">
        <v>124</v>
      </c>
      <c r="D6" s="11">
        <v>4454</v>
      </c>
      <c r="E6" s="11">
        <f>=ROUNDDOWN(39.6263345195729,0)</f>
      </c>
      <c r="F6" s="11"/>
      <c r="G6" s="12">
        <v>1</v>
      </c>
      <c r="H6" s="11"/>
      <c r="I6" s="11">
        <f>=ROUNDDOWN({0},0)</f>
      </c>
      <c r="J6" s="11"/>
      <c r="K6" s="12"/>
      <c r="L6" s="11">
        <v>518</v>
      </c>
      <c r="M6" s="13">
        <v>17239.42</v>
      </c>
      <c r="N6" s="11">
        <v>11</v>
      </c>
      <c r="O6" s="14">
        <v>1567.22</v>
      </c>
      <c r="P6" s="11">
        <v>320</v>
      </c>
      <c r="Q6" s="13">
        <v>12100.98</v>
      </c>
      <c r="R6" s="11">
        <v>22</v>
      </c>
      <c r="S6" s="14">
        <v>550.04</v>
      </c>
      <c r="T6" s="12">
        <v>0.6188</v>
      </c>
      <c r="U6" s="12">
        <v>0.4246</v>
      </c>
      <c r="V6" s="12">
        <v>-0.5</v>
      </c>
      <c r="W6" s="12">
        <v>1.8493</v>
      </c>
      <c r="X6" s="11">
        <v>131</v>
      </c>
      <c r="Y6" s="13">
        <v>4171.87</v>
      </c>
      <c r="Z6" s="11">
        <v>7</v>
      </c>
      <c r="AA6" s="11">
        <v>27</v>
      </c>
      <c r="AB6" s="13">
        <v>1097.49</v>
      </c>
      <c r="AC6" s="11">
        <v>11</v>
      </c>
      <c r="AD6" s="12">
        <v>3.8519</v>
      </c>
      <c r="AE6" s="12">
        <v>2.8013</v>
      </c>
      <c r="AF6" s="11">
        <v>128</v>
      </c>
      <c r="AG6" s="13">
        <v>4363.92</v>
      </c>
      <c r="AH6" s="11">
        <v>11</v>
      </c>
      <c r="AI6" s="11">
        <v>53</v>
      </c>
      <c r="AJ6" s="13">
        <v>2070.83</v>
      </c>
      <c r="AK6" s="11">
        <v>16</v>
      </c>
      <c r="AL6" s="12">
        <v>1.4151</v>
      </c>
      <c r="AM6" s="12">
        <v>1.1073</v>
      </c>
      <c r="AN6" s="11">
        <v>52</v>
      </c>
      <c r="AO6" s="13">
        <v>1807.63</v>
      </c>
      <c r="AP6" s="11">
        <v>11</v>
      </c>
      <c r="AQ6" s="11">
        <v>58</v>
      </c>
      <c r="AR6" s="13">
        <v>2238.75</v>
      </c>
      <c r="AS6" s="11">
        <v>22</v>
      </c>
      <c r="AT6" s="12">
        <v>-0.1034</v>
      </c>
      <c r="AU6" s="12">
        <v>-0.1926</v>
      </c>
      <c r="AV6" s="11">
        <v>56</v>
      </c>
      <c r="AW6" s="13">
        <v>1861.19</v>
      </c>
      <c r="AX6" s="11">
        <v>10</v>
      </c>
      <c r="AY6" s="11">
        <v>23</v>
      </c>
      <c r="AZ6" s="13">
        <v>863.02</v>
      </c>
      <c r="BA6" s="11">
        <v>22</v>
      </c>
      <c r="BB6" s="12">
        <v>1.4348</v>
      </c>
      <c r="BC6" s="12">
        <v>1.1566</v>
      </c>
      <c r="BD6" s="11">
        <v>38</v>
      </c>
      <c r="BE6" s="13">
        <v>1099.09</v>
      </c>
      <c r="BF6" s="11">
        <v>11</v>
      </c>
      <c r="BG6" s="11">
        <v>38</v>
      </c>
      <c r="BH6" s="13">
        <v>1188.68</v>
      </c>
      <c r="BI6" s="11">
        <v>22</v>
      </c>
      <c r="BJ6" s="12"/>
      <c r="BK6" s="12">
        <v>-0.0754</v>
      </c>
      <c r="BL6" s="11">
        <v>63</v>
      </c>
      <c r="BM6" s="13">
        <v>2005.85</v>
      </c>
      <c r="BN6" s="11">
        <v>9</v>
      </c>
      <c r="BO6" s="11">
        <v>55</v>
      </c>
      <c r="BP6" s="13">
        <v>2037.72</v>
      </c>
      <c r="BQ6" s="11">
        <v>18</v>
      </c>
      <c r="BR6" s="12">
        <v>0.1455</v>
      </c>
      <c r="BS6" s="12">
        <v>-0.0156</v>
      </c>
      <c r="BT6" s="11">
        <v>31</v>
      </c>
      <c r="BU6" s="13">
        <v>1166.94</v>
      </c>
      <c r="BV6" s="11">
        <v>11</v>
      </c>
      <c r="BW6" s="11">
        <v>33</v>
      </c>
      <c r="BX6" s="13">
        <v>1346.18</v>
      </c>
      <c r="BY6" s="11">
        <v>22</v>
      </c>
      <c r="BZ6" s="12">
        <v>-0.0606</v>
      </c>
      <c r="CA6" s="12">
        <v>-0.1331</v>
      </c>
      <c r="CB6" s="11">
        <v>2</v>
      </c>
      <c r="CC6" s="13">
        <v>89.01</v>
      </c>
      <c r="CD6" s="11">
        <v>11</v>
      </c>
      <c r="CE6" s="11">
        <v>12</v>
      </c>
      <c r="CF6" s="13">
        <v>449.3</v>
      </c>
      <c r="CG6" s="11">
        <v>22</v>
      </c>
      <c r="CH6" s="12">
        <v>-0.8333</v>
      </c>
      <c r="CI6" s="12">
        <v>-0.8019</v>
      </c>
      <c r="CJ6" s="11">
        <v>1</v>
      </c>
      <c r="CK6" s="13">
        <v>79.99</v>
      </c>
      <c r="CL6" s="11">
        <v>11</v>
      </c>
      <c r="CM6" s="11"/>
      <c r="CN6" s="13"/>
      <c r="CO6" s="11">
        <v>22</v>
      </c>
      <c r="CP6" s="12"/>
      <c r="CQ6" s="12"/>
      <c r="CR6" s="11">
        <v>1</v>
      </c>
      <c r="CS6" s="13">
        <v>42.1</v>
      </c>
      <c r="CT6" s="11">
        <v>8</v>
      </c>
      <c r="CU6" s="11">
        <v>5</v>
      </c>
      <c r="CV6" s="13">
        <v>199.36</v>
      </c>
      <c r="CW6" s="11">
        <v>11</v>
      </c>
      <c r="CX6" s="12">
        <v>-0.8</v>
      </c>
      <c r="CY6" s="12">
        <v>-0.7888</v>
      </c>
      <c r="CZ6" s="11">
        <v>3</v>
      </c>
      <c r="DA6" s="13">
        <v>105.6</v>
      </c>
      <c r="DB6" s="11">
        <v>11</v>
      </c>
      <c r="DC6" s="11">
        <v>5</v>
      </c>
      <c r="DD6" s="13">
        <v>189.29</v>
      </c>
      <c r="DE6" s="11">
        <v>18</v>
      </c>
      <c r="DF6" s="12">
        <v>-0.4</v>
      </c>
      <c r="DG6" s="12">
        <v>-0.4421</v>
      </c>
      <c r="DH6" s="11"/>
      <c r="DI6" s="13"/>
      <c r="DJ6" s="11"/>
      <c r="DK6" s="11"/>
      <c r="DL6" s="13"/>
      <c r="DM6" s="11"/>
      <c r="DN6" s="12"/>
      <c r="DO6" s="12"/>
      <c r="DP6" s="11">
        <v>5</v>
      </c>
      <c r="DQ6" s="13">
        <v>197.81</v>
      </c>
      <c r="DR6" s="11">
        <v>9</v>
      </c>
      <c r="DS6" s="11"/>
      <c r="DT6" s="13"/>
      <c r="DU6" s="11">
        <v>2</v>
      </c>
      <c r="DV6" s="12"/>
      <c r="DW6" s="12"/>
      <c r="DX6" s="11"/>
      <c r="DY6" s="13"/>
      <c r="DZ6" s="11">
        <v>5</v>
      </c>
      <c r="EA6" s="11">
        <v>1</v>
      </c>
      <c r="EB6" s="13">
        <v>40.82</v>
      </c>
      <c r="EC6" s="11">
        <v>8</v>
      </c>
      <c r="ED6" s="12"/>
      <c r="EE6" s="12"/>
      <c r="EF6" s="11">
        <v>6</v>
      </c>
      <c r="EG6" s="13">
        <v>203.52</v>
      </c>
      <c r="EH6" s="11">
        <v>8</v>
      </c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>
        <v>2</v>
      </c>
      <c r="EY6" s="11">
        <v>1</v>
      </c>
      <c r="EZ6" s="13">
        <v>40.67</v>
      </c>
      <c r="FA6" s="11">
        <v>6</v>
      </c>
      <c r="FB6" s="12"/>
      <c r="FC6" s="12"/>
      <c r="FD6" s="11"/>
      <c r="FE6" s="13"/>
      <c r="FF6" s="11">
        <v>4</v>
      </c>
      <c r="FG6" s="11">
        <v>1</v>
      </c>
      <c r="FH6" s="13">
        <v>38.64</v>
      </c>
      <c r="FI6" s="11">
        <v>12</v>
      </c>
      <c r="FJ6" s="12"/>
      <c r="FK6" s="12"/>
      <c r="FL6" s="11"/>
      <c r="FM6" s="13"/>
      <c r="FN6" s="11">
        <v>8</v>
      </c>
      <c r="FO6" s="11">
        <v>1</v>
      </c>
      <c r="FP6" s="13">
        <v>42.53</v>
      </c>
      <c r="FQ6" s="11">
        <v>11</v>
      </c>
      <c r="FR6" s="12"/>
      <c r="FS6" s="12"/>
      <c r="FT6" s="11">
        <v>1</v>
      </c>
      <c r="FU6" s="13">
        <v>44.9</v>
      </c>
      <c r="FV6" s="11">
        <v>4</v>
      </c>
      <c r="FW6" s="11">
        <v>2</v>
      </c>
      <c r="FX6" s="13">
        <v>71.84</v>
      </c>
      <c r="FY6" s="11">
        <v>17</v>
      </c>
      <c r="FZ6" s="12">
        <v>-0.5</v>
      </c>
      <c r="GA6" s="12">
        <v>-0.375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>
        <v>3</v>
      </c>
      <c r="GN6" s="13">
        <v>115.66</v>
      </c>
      <c r="GO6" s="11">
        <v>22</v>
      </c>
      <c r="GP6" s="12"/>
      <c r="GQ6" s="12"/>
      <c r="GR6" s="11"/>
      <c r="GS6" s="13"/>
      <c r="GT6" s="11"/>
      <c r="GU6" s="11">
        <v>2</v>
      </c>
      <c r="GV6" s="13">
        <v>70.2</v>
      </c>
      <c r="GW6" s="11">
        <v>18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>
        <v>3663</v>
      </c>
      <c r="JE6" s="11">
        <v>661</v>
      </c>
      <c r="JF6" s="11"/>
      <c r="JG6" s="11">
        <v>130</v>
      </c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</row>
    <row r="7">
      <c r="A7" s="10" t="s">
        <v>121</v>
      </c>
      <c r="B7" s="10" t="s">
        <v>122</v>
      </c>
      <c r="C7" s="10" t="s">
        <v>125</v>
      </c>
      <c r="D7" s="11">
        <v>15897</v>
      </c>
      <c r="E7" s="11">
        <f>=ROUNDDOWN(49.8494825964252,0)</f>
      </c>
      <c r="F7" s="11">
        <v>3220</v>
      </c>
      <c r="G7" s="12">
        <v>0.9919</v>
      </c>
      <c r="H7" s="11"/>
      <c r="I7" s="11">
        <f>=ROUNDDOWN({0},0)</f>
      </c>
      <c r="J7" s="11"/>
      <c r="K7" s="12"/>
      <c r="L7" s="11">
        <v>1465</v>
      </c>
      <c r="M7" s="13">
        <v>46851.69</v>
      </c>
      <c r="N7" s="11">
        <v>85</v>
      </c>
      <c r="O7" s="14">
        <v>551.2</v>
      </c>
      <c r="P7" s="11">
        <v>1421</v>
      </c>
      <c r="Q7" s="13">
        <v>43123.11</v>
      </c>
      <c r="R7" s="11">
        <v>72</v>
      </c>
      <c r="S7" s="14">
        <v>598.93</v>
      </c>
      <c r="T7" s="12">
        <v>0.031</v>
      </c>
      <c r="U7" s="12">
        <v>0.0865</v>
      </c>
      <c r="V7" s="12">
        <v>0.1806</v>
      </c>
      <c r="W7" s="12">
        <v>-0.0797</v>
      </c>
      <c r="X7" s="11">
        <v>485</v>
      </c>
      <c r="Y7" s="13">
        <v>16166.83</v>
      </c>
      <c r="Z7" s="11">
        <v>79</v>
      </c>
      <c r="AA7" s="11">
        <v>226</v>
      </c>
      <c r="AB7" s="13">
        <v>8024.33</v>
      </c>
      <c r="AC7" s="11">
        <v>29</v>
      </c>
      <c r="AD7" s="12">
        <v>1.146</v>
      </c>
      <c r="AE7" s="12">
        <v>1.0147</v>
      </c>
      <c r="AF7" s="11">
        <v>168</v>
      </c>
      <c r="AG7" s="13">
        <v>5308.8</v>
      </c>
      <c r="AH7" s="11">
        <v>85</v>
      </c>
      <c r="AI7" s="11">
        <v>123</v>
      </c>
      <c r="AJ7" s="13">
        <v>3887.57</v>
      </c>
      <c r="AK7" s="11">
        <v>72</v>
      </c>
      <c r="AL7" s="12">
        <v>0.3659</v>
      </c>
      <c r="AM7" s="12">
        <v>0.3656</v>
      </c>
      <c r="AN7" s="11">
        <v>292</v>
      </c>
      <c r="AO7" s="13">
        <v>9504.45</v>
      </c>
      <c r="AP7" s="11">
        <v>85</v>
      </c>
      <c r="AQ7" s="11">
        <v>510</v>
      </c>
      <c r="AR7" s="13">
        <v>14209.47</v>
      </c>
      <c r="AS7" s="11">
        <v>55</v>
      </c>
      <c r="AT7" s="12">
        <v>-0.4275</v>
      </c>
      <c r="AU7" s="12">
        <v>-0.3311</v>
      </c>
      <c r="AV7" s="11">
        <v>239</v>
      </c>
      <c r="AW7" s="13">
        <v>7259.4</v>
      </c>
      <c r="AX7" s="11">
        <v>83</v>
      </c>
      <c r="AY7" s="11">
        <v>167</v>
      </c>
      <c r="AZ7" s="13">
        <v>5588.05</v>
      </c>
      <c r="BA7" s="11">
        <v>62</v>
      </c>
      <c r="BB7" s="12">
        <v>0.4311</v>
      </c>
      <c r="BC7" s="12">
        <v>0.2991</v>
      </c>
      <c r="BD7" s="11">
        <v>79</v>
      </c>
      <c r="BE7" s="13">
        <v>2115.98</v>
      </c>
      <c r="BF7" s="11">
        <v>85</v>
      </c>
      <c r="BG7" s="11">
        <v>112</v>
      </c>
      <c r="BH7" s="13">
        <v>2954.45</v>
      </c>
      <c r="BI7" s="11">
        <v>72</v>
      </c>
      <c r="BJ7" s="12">
        <v>-0.2946</v>
      </c>
      <c r="BK7" s="12">
        <v>-0.2838</v>
      </c>
      <c r="BL7" s="11">
        <v>76</v>
      </c>
      <c r="BM7" s="13">
        <v>2303.37</v>
      </c>
      <c r="BN7" s="11">
        <v>76</v>
      </c>
      <c r="BO7" s="11">
        <v>109</v>
      </c>
      <c r="BP7" s="13">
        <v>3127.8</v>
      </c>
      <c r="BQ7" s="11">
        <v>62</v>
      </c>
      <c r="BR7" s="12">
        <v>-0.3028</v>
      </c>
      <c r="BS7" s="12">
        <v>-0.2636</v>
      </c>
      <c r="BT7" s="11">
        <v>57</v>
      </c>
      <c r="BU7" s="13">
        <v>1825.85</v>
      </c>
      <c r="BV7" s="11">
        <v>85</v>
      </c>
      <c r="BW7" s="11">
        <v>72</v>
      </c>
      <c r="BX7" s="13">
        <v>2022.95</v>
      </c>
      <c r="BY7" s="11">
        <v>66</v>
      </c>
      <c r="BZ7" s="12">
        <v>-0.2083</v>
      </c>
      <c r="CA7" s="12">
        <v>-0.0974</v>
      </c>
      <c r="CB7" s="11">
        <v>23</v>
      </c>
      <c r="CC7" s="13">
        <v>789.17</v>
      </c>
      <c r="CD7" s="11">
        <v>85</v>
      </c>
      <c r="CE7" s="11">
        <v>20</v>
      </c>
      <c r="CF7" s="13">
        <v>634.28</v>
      </c>
      <c r="CG7" s="11">
        <v>72</v>
      </c>
      <c r="CH7" s="12">
        <v>0.15</v>
      </c>
      <c r="CI7" s="12">
        <v>0.2442</v>
      </c>
      <c r="CJ7" s="11">
        <v>1</v>
      </c>
      <c r="CK7" s="13">
        <v>69.45</v>
      </c>
      <c r="CL7" s="11">
        <v>85</v>
      </c>
      <c r="CM7" s="11">
        <v>2</v>
      </c>
      <c r="CN7" s="13">
        <v>144.98</v>
      </c>
      <c r="CO7" s="11">
        <v>72</v>
      </c>
      <c r="CP7" s="12">
        <v>-0.5</v>
      </c>
      <c r="CQ7" s="12">
        <v>-0.521</v>
      </c>
      <c r="CR7" s="11">
        <v>19</v>
      </c>
      <c r="CS7" s="13">
        <v>653.14</v>
      </c>
      <c r="CT7" s="11">
        <v>56</v>
      </c>
      <c r="CU7" s="11">
        <v>6</v>
      </c>
      <c r="CV7" s="13">
        <v>159.04</v>
      </c>
      <c r="CW7" s="11">
        <v>30</v>
      </c>
      <c r="CX7" s="12">
        <v>2.1667</v>
      </c>
      <c r="CY7" s="12">
        <v>3.1068</v>
      </c>
      <c r="CZ7" s="11">
        <v>13</v>
      </c>
      <c r="DA7" s="13">
        <v>410.77</v>
      </c>
      <c r="DB7" s="11">
        <v>73</v>
      </c>
      <c r="DC7" s="11">
        <v>21</v>
      </c>
      <c r="DD7" s="13">
        <v>675.38</v>
      </c>
      <c r="DE7" s="11">
        <v>66</v>
      </c>
      <c r="DF7" s="12">
        <v>-0.381</v>
      </c>
      <c r="DG7" s="12">
        <v>-0.3918</v>
      </c>
      <c r="DH7" s="11">
        <v>6</v>
      </c>
      <c r="DI7" s="13">
        <v>211.68</v>
      </c>
      <c r="DJ7" s="11">
        <v>4</v>
      </c>
      <c r="DK7" s="11">
        <v>14</v>
      </c>
      <c r="DL7" s="13">
        <v>493.92</v>
      </c>
      <c r="DM7" s="11">
        <v>4</v>
      </c>
      <c r="DN7" s="12">
        <v>-0.5714</v>
      </c>
      <c r="DO7" s="12">
        <v>-0.5714</v>
      </c>
      <c r="DP7" s="11"/>
      <c r="DQ7" s="13"/>
      <c r="DR7" s="11"/>
      <c r="DS7" s="11"/>
      <c r="DT7" s="13"/>
      <c r="DU7" s="11"/>
      <c r="DV7" s="12"/>
      <c r="DW7" s="12"/>
      <c r="DX7" s="11">
        <v>5</v>
      </c>
      <c r="DY7" s="13">
        <v>150.44</v>
      </c>
      <c r="DZ7" s="11">
        <v>5</v>
      </c>
      <c r="EA7" s="11">
        <v>10</v>
      </c>
      <c r="EB7" s="13">
        <v>324.51</v>
      </c>
      <c r="EC7" s="11">
        <v>9</v>
      </c>
      <c r="ED7" s="12">
        <v>-0.5</v>
      </c>
      <c r="EE7" s="12">
        <v>-0.5364</v>
      </c>
      <c r="EF7" s="11"/>
      <c r="EG7" s="13"/>
      <c r="EH7" s="11"/>
      <c r="EI7" s="11">
        <v>3</v>
      </c>
      <c r="EJ7" s="13">
        <v>91.79</v>
      </c>
      <c r="EK7" s="11">
        <v>3</v>
      </c>
      <c r="EL7" s="12"/>
      <c r="EM7" s="12"/>
      <c r="EN7" s="11"/>
      <c r="EO7" s="13"/>
      <c r="EP7" s="11">
        <v>6</v>
      </c>
      <c r="EQ7" s="11"/>
      <c r="ER7" s="13"/>
      <c r="ES7" s="11"/>
      <c r="ET7" s="12"/>
      <c r="EU7" s="12"/>
      <c r="EV7" s="11">
        <v>1</v>
      </c>
      <c r="EW7" s="13">
        <v>41.67</v>
      </c>
      <c r="EX7" s="11">
        <v>36</v>
      </c>
      <c r="EY7" s="11">
        <v>1</v>
      </c>
      <c r="EZ7" s="13">
        <v>36.14</v>
      </c>
      <c r="FA7" s="11">
        <v>9</v>
      </c>
      <c r="FB7" s="12"/>
      <c r="FC7" s="12">
        <v>0.153</v>
      </c>
      <c r="FD7" s="11"/>
      <c r="FE7" s="13"/>
      <c r="FF7" s="11">
        <v>1</v>
      </c>
      <c r="FG7" s="11"/>
      <c r="FH7" s="13"/>
      <c r="FI7" s="11">
        <v>26</v>
      </c>
      <c r="FJ7" s="12"/>
      <c r="FK7" s="12"/>
      <c r="FL7" s="11"/>
      <c r="FM7" s="13"/>
      <c r="FN7" s="11">
        <v>9</v>
      </c>
      <c r="FO7" s="11"/>
      <c r="FP7" s="13"/>
      <c r="FQ7" s="11">
        <v>9</v>
      </c>
      <c r="FR7" s="12"/>
      <c r="FS7" s="12"/>
      <c r="FT7" s="11">
        <v>1</v>
      </c>
      <c r="FU7" s="13">
        <v>40.69</v>
      </c>
      <c r="FV7" s="11">
        <v>1</v>
      </c>
      <c r="FW7" s="11"/>
      <c r="FX7" s="13"/>
      <c r="FY7" s="11">
        <v>42</v>
      </c>
      <c r="FZ7" s="12"/>
      <c r="GA7" s="12"/>
      <c r="GB7" s="11"/>
      <c r="GC7" s="13"/>
      <c r="GD7" s="11"/>
      <c r="GE7" s="11"/>
      <c r="GF7" s="13"/>
      <c r="GG7" s="11">
        <v>3</v>
      </c>
      <c r="GH7" s="12"/>
      <c r="GI7" s="12"/>
      <c r="GJ7" s="11"/>
      <c r="GK7" s="13"/>
      <c r="GL7" s="11"/>
      <c r="GM7" s="11">
        <v>22</v>
      </c>
      <c r="GN7" s="13">
        <v>644.23</v>
      </c>
      <c r="GO7" s="11">
        <v>56</v>
      </c>
      <c r="GP7" s="12"/>
      <c r="GQ7" s="12"/>
      <c r="GR7" s="11"/>
      <c r="GS7" s="13"/>
      <c r="GT7" s="11"/>
      <c r="GU7" s="11">
        <v>2</v>
      </c>
      <c r="GV7" s="13">
        <v>71.26</v>
      </c>
      <c r="GW7" s="11">
        <v>43</v>
      </c>
      <c r="GX7" s="12"/>
      <c r="GY7" s="12"/>
      <c r="GZ7" s="11"/>
      <c r="HA7" s="13"/>
      <c r="HB7" s="11"/>
      <c r="HC7" s="11">
        <v>1</v>
      </c>
      <c r="HD7" s="13">
        <v>32.96</v>
      </c>
      <c r="HE7" s="11">
        <v>4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>
        <v>12561</v>
      </c>
      <c r="JE7" s="11">
        <v>1091</v>
      </c>
      <c r="JF7" s="11"/>
      <c r="JG7" s="11">
        <v>2014</v>
      </c>
      <c r="JH7" s="11"/>
      <c r="JI7" s="11"/>
      <c r="JJ7" s="11">
        <v>42</v>
      </c>
      <c r="JK7" s="11">
        <v>189</v>
      </c>
      <c r="JL7" s="11"/>
      <c r="JM7" s="11"/>
      <c r="JN7" s="11"/>
      <c r="JO7" s="11"/>
      <c r="JP7" s="11"/>
      <c r="JQ7" s="11"/>
      <c r="JR7" s="11"/>
      <c r="JS7" s="11">
        <v>390</v>
      </c>
      <c r="JT7" s="11"/>
      <c r="JU7" s="11"/>
      <c r="JV7" s="11"/>
      <c r="JW7" s="11"/>
      <c r="JX7" s="11">
        <v>180</v>
      </c>
      <c r="JY7" s="11">
        <v>400</v>
      </c>
      <c r="JZ7" s="11"/>
      <c r="KA7" s="11"/>
      <c r="KB7" s="11">
        <v>160</v>
      </c>
      <c r="KC7" s="11"/>
      <c r="KD7" s="11"/>
      <c r="KE7" s="11"/>
      <c r="KF7" s="11"/>
      <c r="KG7" s="11">
        <v>190</v>
      </c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>
        <v>50</v>
      </c>
      <c r="KV7" s="11"/>
      <c r="KW7" s="11"/>
      <c r="KX7" s="11"/>
      <c r="KY7" s="11">
        <v>130</v>
      </c>
      <c r="KZ7" s="11"/>
      <c r="LA7" s="11"/>
      <c r="LB7" s="11">
        <v>150</v>
      </c>
      <c r="LC7" s="11">
        <v>130</v>
      </c>
      <c r="LD7" s="11">
        <v>300</v>
      </c>
      <c r="LE7" s="11"/>
      <c r="LF7" s="11">
        <v>1140</v>
      </c>
      <c r="LG7" s="11"/>
      <c r="LH7" s="11"/>
      <c r="LI7" s="11"/>
    </row>
    <row r="8">
      <c r="A8" s="10" t="s">
        <v>121</v>
      </c>
      <c r="B8" s="10" t="s">
        <v>122</v>
      </c>
      <c r="C8" s="10" t="s">
        <v>126</v>
      </c>
      <c r="D8" s="11">
        <v>1495</v>
      </c>
      <c r="E8" s="11">
        <f>=ROUNDDOWN(99.6666666666667,0)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42</v>
      </c>
      <c r="M8" s="13">
        <v>1420.1</v>
      </c>
      <c r="N8" s="11">
        <v>2</v>
      </c>
      <c r="O8" s="14">
        <v>710.05</v>
      </c>
      <c r="P8" s="11">
        <v>23</v>
      </c>
      <c r="Q8" s="13">
        <v>755.02</v>
      </c>
      <c r="R8" s="11">
        <v>2</v>
      </c>
      <c r="S8" s="14">
        <v>377.51</v>
      </c>
      <c r="T8" s="12">
        <v>0.8261</v>
      </c>
      <c r="U8" s="12">
        <v>0.8809</v>
      </c>
      <c r="V8" s="12"/>
      <c r="W8" s="12">
        <v>0.8809</v>
      </c>
      <c r="X8" s="11"/>
      <c r="Y8" s="13"/>
      <c r="Z8" s="11"/>
      <c r="AA8" s="11"/>
      <c r="AB8" s="13"/>
      <c r="AC8" s="11"/>
      <c r="AD8" s="12"/>
      <c r="AE8" s="12"/>
      <c r="AF8" s="11">
        <v>8</v>
      </c>
      <c r="AG8" s="13">
        <v>262.48</v>
      </c>
      <c r="AH8" s="11">
        <v>2</v>
      </c>
      <c r="AI8" s="11">
        <v>10</v>
      </c>
      <c r="AJ8" s="13">
        <v>328.1</v>
      </c>
      <c r="AK8" s="11">
        <v>2</v>
      </c>
      <c r="AL8" s="12">
        <v>-0.2</v>
      </c>
      <c r="AM8" s="12">
        <v>-0.2</v>
      </c>
      <c r="AN8" s="11"/>
      <c r="AO8" s="13"/>
      <c r="AP8" s="11"/>
      <c r="AQ8" s="11"/>
      <c r="AR8" s="13"/>
      <c r="AS8" s="11">
        <v>2</v>
      </c>
      <c r="AT8" s="12"/>
      <c r="AU8" s="12"/>
      <c r="AV8" s="11">
        <v>9</v>
      </c>
      <c r="AW8" s="13">
        <v>307.17</v>
      </c>
      <c r="AX8" s="11">
        <v>2</v>
      </c>
      <c r="AY8" s="11">
        <v>2</v>
      </c>
      <c r="AZ8" s="13">
        <v>68.26</v>
      </c>
      <c r="BA8" s="11">
        <v>2</v>
      </c>
      <c r="BB8" s="12">
        <v>3.5</v>
      </c>
      <c r="BC8" s="12">
        <v>3.5</v>
      </c>
      <c r="BD8" s="11">
        <v>6</v>
      </c>
      <c r="BE8" s="13">
        <v>176.69</v>
      </c>
      <c r="BF8" s="11">
        <v>2</v>
      </c>
      <c r="BG8" s="11">
        <v>5</v>
      </c>
      <c r="BH8" s="13">
        <v>150.52</v>
      </c>
      <c r="BI8" s="11">
        <v>2</v>
      </c>
      <c r="BJ8" s="12">
        <v>0.2</v>
      </c>
      <c r="BK8" s="12">
        <v>0.1739</v>
      </c>
      <c r="BL8" s="11">
        <v>1</v>
      </c>
      <c r="BM8" s="13">
        <v>35.83</v>
      </c>
      <c r="BN8" s="11">
        <v>2</v>
      </c>
      <c r="BO8" s="11">
        <v>2</v>
      </c>
      <c r="BP8" s="13">
        <v>71.66</v>
      </c>
      <c r="BQ8" s="11">
        <v>2</v>
      </c>
      <c r="BR8" s="12">
        <v>-0.5</v>
      </c>
      <c r="BS8" s="12">
        <v>-0.5</v>
      </c>
      <c r="BT8" s="11">
        <v>5</v>
      </c>
      <c r="BU8" s="13">
        <v>173.85</v>
      </c>
      <c r="BV8" s="11">
        <v>2</v>
      </c>
      <c r="BW8" s="11"/>
      <c r="BX8" s="13"/>
      <c r="BY8" s="11">
        <v>2</v>
      </c>
      <c r="BZ8" s="12"/>
      <c r="CA8" s="12"/>
      <c r="CB8" s="11">
        <v>1</v>
      </c>
      <c r="CC8" s="13">
        <v>34.12</v>
      </c>
      <c r="CD8" s="11">
        <v>2</v>
      </c>
      <c r="CE8" s="11">
        <v>4</v>
      </c>
      <c r="CF8" s="13">
        <v>136.48</v>
      </c>
      <c r="CG8" s="11">
        <v>2</v>
      </c>
      <c r="CH8" s="12">
        <v>-0.75</v>
      </c>
      <c r="CI8" s="12">
        <v>-0.75</v>
      </c>
      <c r="CJ8" s="11"/>
      <c r="CK8" s="13"/>
      <c r="CL8" s="11">
        <v>2</v>
      </c>
      <c r="CM8" s="11"/>
      <c r="CN8" s="13"/>
      <c r="CO8" s="11">
        <v>2</v>
      </c>
      <c r="CP8" s="12"/>
      <c r="CQ8" s="12"/>
      <c r="CR8" s="11">
        <v>12</v>
      </c>
      <c r="CS8" s="13">
        <v>429.96</v>
      </c>
      <c r="CT8" s="11">
        <v>2</v>
      </c>
      <c r="CU8" s="11"/>
      <c r="CV8" s="13"/>
      <c r="CW8" s="11">
        <v>2</v>
      </c>
      <c r="CX8" s="12"/>
      <c r="CY8" s="12"/>
      <c r="CZ8" s="11"/>
      <c r="DA8" s="13"/>
      <c r="DB8" s="11">
        <v>2</v>
      </c>
      <c r="DC8" s="11"/>
      <c r="DD8" s="13"/>
      <c r="DE8" s="11">
        <v>2</v>
      </c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>
        <v>2</v>
      </c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>
        <v>1</v>
      </c>
      <c r="GP8" s="12"/>
      <c r="GQ8" s="12"/>
      <c r="GR8" s="11"/>
      <c r="GS8" s="13"/>
      <c r="GT8" s="11"/>
      <c r="GU8" s="11"/>
      <c r="GV8" s="13"/>
      <c r="GW8" s="11">
        <v>2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>
        <v>1495</v>
      </c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>
        <v>450</v>
      </c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</row>
    <row r="9">
      <c r="A9" s="10" t="s">
        <v>121</v>
      </c>
      <c r="B9" s="10" t="s">
        <v>127</v>
      </c>
      <c r="C9" s="10" t="s">
        <v>128</v>
      </c>
      <c r="D9" s="11">
        <v>138286</v>
      </c>
      <c r="E9" s="11">
        <f>=ROUNDDOWN({0},0)</f>
      </c>
      <c r="F9" s="11">
        <v>22833</v>
      </c>
      <c r="G9" s="12"/>
      <c r="H9" s="11"/>
      <c r="I9" s="11">
        <f>=ROUNDDOWN({0},0)</f>
      </c>
      <c r="J9" s="11"/>
      <c r="K9" s="12"/>
      <c r="L9" s="11">
        <v>12090</v>
      </c>
      <c r="M9" s="13">
        <v>466579.41</v>
      </c>
      <c r="N9" s="11">
        <v>299</v>
      </c>
      <c r="O9" s="14">
        <v>1560.47</v>
      </c>
      <c r="P9" s="11">
        <v>14294</v>
      </c>
      <c r="Q9" s="13">
        <v>562087.14</v>
      </c>
      <c r="R9" s="11">
        <v>303</v>
      </c>
      <c r="S9" s="14">
        <v>1855.07</v>
      </c>
      <c r="T9" s="12">
        <v>-0.1542</v>
      </c>
      <c r="U9" s="12">
        <v>-0.1699</v>
      </c>
      <c r="V9" s="12">
        <v>-0.0132</v>
      </c>
      <c r="W9" s="12">
        <v>-0.1588</v>
      </c>
      <c r="X9" s="11">
        <v>4020</v>
      </c>
      <c r="Y9" s="13">
        <v>157611.8</v>
      </c>
      <c r="Z9" s="11">
        <v>275</v>
      </c>
      <c r="AA9" s="11">
        <v>4207</v>
      </c>
      <c r="AB9" s="13">
        <v>180002.42</v>
      </c>
      <c r="AC9" s="11">
        <v>199</v>
      </c>
      <c r="AD9" s="12">
        <v>-0.0444</v>
      </c>
      <c r="AE9" s="12">
        <v>-0.1244</v>
      </c>
      <c r="AF9" s="11">
        <v>2224</v>
      </c>
      <c r="AG9" s="13">
        <v>81697.49</v>
      </c>
      <c r="AH9" s="11">
        <v>298</v>
      </c>
      <c r="AI9" s="11">
        <v>1756</v>
      </c>
      <c r="AJ9" s="13">
        <v>64989.15</v>
      </c>
      <c r="AK9" s="11">
        <v>287</v>
      </c>
      <c r="AL9" s="12">
        <v>0.2665</v>
      </c>
      <c r="AM9" s="12">
        <v>0.2571</v>
      </c>
      <c r="AN9" s="11">
        <v>1616</v>
      </c>
      <c r="AO9" s="13">
        <v>64631.59</v>
      </c>
      <c r="AP9" s="11">
        <v>294</v>
      </c>
      <c r="AQ9" s="11">
        <v>2896</v>
      </c>
      <c r="AR9" s="13">
        <v>110579.43</v>
      </c>
      <c r="AS9" s="11">
        <v>242</v>
      </c>
      <c r="AT9" s="12">
        <v>-0.442</v>
      </c>
      <c r="AU9" s="12">
        <v>-0.4155</v>
      </c>
      <c r="AV9" s="11">
        <v>1298</v>
      </c>
      <c r="AW9" s="13">
        <v>48733.95</v>
      </c>
      <c r="AX9" s="11">
        <v>267</v>
      </c>
      <c r="AY9" s="11">
        <v>831</v>
      </c>
      <c r="AZ9" s="13">
        <v>32575.04</v>
      </c>
      <c r="BA9" s="11">
        <v>269</v>
      </c>
      <c r="BB9" s="12">
        <v>0.562</v>
      </c>
      <c r="BC9" s="12">
        <v>0.4961</v>
      </c>
      <c r="BD9" s="11">
        <v>864</v>
      </c>
      <c r="BE9" s="13">
        <v>29447.01</v>
      </c>
      <c r="BF9" s="11">
        <v>298</v>
      </c>
      <c r="BG9" s="11">
        <v>1182</v>
      </c>
      <c r="BH9" s="13">
        <v>35245.75</v>
      </c>
      <c r="BI9" s="11">
        <v>293</v>
      </c>
      <c r="BJ9" s="12">
        <v>-0.269</v>
      </c>
      <c r="BK9" s="12">
        <v>-0.1645</v>
      </c>
      <c r="BL9" s="11">
        <v>597</v>
      </c>
      <c r="BM9" s="13">
        <v>22319.43</v>
      </c>
      <c r="BN9" s="11">
        <v>266</v>
      </c>
      <c r="BO9" s="11">
        <v>806</v>
      </c>
      <c r="BP9" s="13">
        <v>30474.05</v>
      </c>
      <c r="BQ9" s="11">
        <v>241</v>
      </c>
      <c r="BR9" s="12">
        <v>-0.2593</v>
      </c>
      <c r="BS9" s="12">
        <v>-0.2676</v>
      </c>
      <c r="BT9" s="11">
        <v>564</v>
      </c>
      <c r="BU9" s="13">
        <v>22446.35</v>
      </c>
      <c r="BV9" s="11">
        <v>298</v>
      </c>
      <c r="BW9" s="11">
        <v>1112</v>
      </c>
      <c r="BX9" s="13">
        <v>43755.54</v>
      </c>
      <c r="BY9" s="11">
        <v>277</v>
      </c>
      <c r="BZ9" s="12">
        <v>-0.4928</v>
      </c>
      <c r="CA9" s="12">
        <v>-0.487</v>
      </c>
      <c r="CB9" s="11">
        <v>182</v>
      </c>
      <c r="CC9" s="13">
        <v>7638.77</v>
      </c>
      <c r="CD9" s="11">
        <v>298</v>
      </c>
      <c r="CE9" s="11">
        <v>231</v>
      </c>
      <c r="CF9" s="13">
        <v>9015.84</v>
      </c>
      <c r="CG9" s="11">
        <v>293</v>
      </c>
      <c r="CH9" s="12">
        <v>-0.2121</v>
      </c>
      <c r="CI9" s="12">
        <v>-0.1527</v>
      </c>
      <c r="CJ9" s="11">
        <v>231</v>
      </c>
      <c r="CK9" s="13">
        <v>12468.91</v>
      </c>
      <c r="CL9" s="11">
        <v>298</v>
      </c>
      <c r="CM9" s="11">
        <v>342</v>
      </c>
      <c r="CN9" s="13">
        <v>16720.57</v>
      </c>
      <c r="CO9" s="11">
        <v>293</v>
      </c>
      <c r="CP9" s="12">
        <v>-0.3246</v>
      </c>
      <c r="CQ9" s="12">
        <v>-0.2543</v>
      </c>
      <c r="CR9" s="11">
        <v>240</v>
      </c>
      <c r="CS9" s="13">
        <v>9140.42</v>
      </c>
      <c r="CT9" s="11">
        <v>251</v>
      </c>
      <c r="CU9" s="11">
        <v>155</v>
      </c>
      <c r="CV9" s="13">
        <v>6093.67</v>
      </c>
      <c r="CW9" s="11">
        <v>187</v>
      </c>
      <c r="CX9" s="12">
        <v>0.5484</v>
      </c>
      <c r="CY9" s="12">
        <v>0.5</v>
      </c>
      <c r="CZ9" s="11">
        <v>74</v>
      </c>
      <c r="DA9" s="13">
        <v>2907.35</v>
      </c>
      <c r="DB9" s="11">
        <v>273</v>
      </c>
      <c r="DC9" s="11">
        <v>124</v>
      </c>
      <c r="DD9" s="13">
        <v>4924.79</v>
      </c>
      <c r="DE9" s="11">
        <v>266</v>
      </c>
      <c r="DF9" s="12">
        <v>-0.4032</v>
      </c>
      <c r="DG9" s="12">
        <v>-0.4096</v>
      </c>
      <c r="DH9" s="11">
        <v>80</v>
      </c>
      <c r="DI9" s="13">
        <v>3523.54</v>
      </c>
      <c r="DJ9" s="11">
        <v>47</v>
      </c>
      <c r="DK9" s="11">
        <v>342</v>
      </c>
      <c r="DL9" s="13">
        <v>15608.6</v>
      </c>
      <c r="DM9" s="11">
        <v>53</v>
      </c>
      <c r="DN9" s="12">
        <v>-0.7661</v>
      </c>
      <c r="DO9" s="12">
        <v>-0.7743</v>
      </c>
      <c r="DP9" s="11">
        <v>26</v>
      </c>
      <c r="DQ9" s="13">
        <v>992.24</v>
      </c>
      <c r="DR9" s="11">
        <v>107</v>
      </c>
      <c r="DS9" s="11">
        <v>10</v>
      </c>
      <c r="DT9" s="13">
        <v>379.07</v>
      </c>
      <c r="DU9" s="11">
        <v>38</v>
      </c>
      <c r="DV9" s="12">
        <v>1.6</v>
      </c>
      <c r="DW9" s="12">
        <v>1.6176</v>
      </c>
      <c r="DX9" s="11">
        <v>30</v>
      </c>
      <c r="DY9" s="13">
        <v>1125.36</v>
      </c>
      <c r="DZ9" s="11">
        <v>24</v>
      </c>
      <c r="EA9" s="11">
        <v>142</v>
      </c>
      <c r="EB9" s="13">
        <v>5475.24</v>
      </c>
      <c r="EC9" s="11">
        <v>51</v>
      </c>
      <c r="ED9" s="12">
        <v>-0.7887</v>
      </c>
      <c r="EE9" s="12">
        <v>-0.7945</v>
      </c>
      <c r="EF9" s="11">
        <v>20</v>
      </c>
      <c r="EG9" s="13">
        <v>831.7</v>
      </c>
      <c r="EH9" s="11">
        <v>28</v>
      </c>
      <c r="EI9" s="11">
        <v>12</v>
      </c>
      <c r="EJ9" s="13">
        <v>438.57</v>
      </c>
      <c r="EK9" s="11">
        <v>7</v>
      </c>
      <c r="EL9" s="12">
        <v>0.6667</v>
      </c>
      <c r="EM9" s="12">
        <v>0.8964</v>
      </c>
      <c r="EN9" s="11">
        <v>4</v>
      </c>
      <c r="EO9" s="13">
        <v>187.12</v>
      </c>
      <c r="EP9" s="11">
        <v>33</v>
      </c>
      <c r="EQ9" s="11">
        <v>5</v>
      </c>
      <c r="ER9" s="13">
        <v>245.17</v>
      </c>
      <c r="ES9" s="11">
        <v>28</v>
      </c>
      <c r="ET9" s="12">
        <v>-0.2</v>
      </c>
      <c r="EU9" s="12">
        <v>-0.2368</v>
      </c>
      <c r="EV9" s="11">
        <v>14</v>
      </c>
      <c r="EW9" s="13">
        <v>634.71</v>
      </c>
      <c r="EX9" s="11">
        <v>104</v>
      </c>
      <c r="EY9" s="11">
        <v>17</v>
      </c>
      <c r="EZ9" s="13">
        <v>724.63</v>
      </c>
      <c r="FA9" s="11">
        <v>79</v>
      </c>
      <c r="FB9" s="12">
        <v>-0.1765</v>
      </c>
      <c r="FC9" s="12">
        <v>-0.1241</v>
      </c>
      <c r="FD9" s="11"/>
      <c r="FE9" s="13"/>
      <c r="FF9" s="11">
        <v>14</v>
      </c>
      <c r="FG9" s="11">
        <v>4</v>
      </c>
      <c r="FH9" s="13">
        <v>143.81</v>
      </c>
      <c r="FI9" s="11">
        <v>159</v>
      </c>
      <c r="FJ9" s="12">
        <v>-1</v>
      </c>
      <c r="FK9" s="12">
        <v>-1</v>
      </c>
      <c r="FL9" s="11">
        <v>4</v>
      </c>
      <c r="FM9" s="13">
        <v>156.08</v>
      </c>
      <c r="FN9" s="11">
        <v>83</v>
      </c>
      <c r="FO9" s="11">
        <v>5</v>
      </c>
      <c r="FP9" s="13">
        <v>213.79</v>
      </c>
      <c r="FQ9" s="11">
        <v>113</v>
      </c>
      <c r="FR9" s="12">
        <v>-0.2</v>
      </c>
      <c r="FS9" s="12">
        <v>-0.2699</v>
      </c>
      <c r="FT9" s="11">
        <v>2</v>
      </c>
      <c r="FU9" s="13">
        <v>85.59</v>
      </c>
      <c r="FV9" s="11">
        <v>105</v>
      </c>
      <c r="FW9" s="11">
        <v>3</v>
      </c>
      <c r="FX9" s="13">
        <v>117.41</v>
      </c>
      <c r="FY9" s="11">
        <v>201</v>
      </c>
      <c r="FZ9" s="12">
        <v>-0.3333</v>
      </c>
      <c r="GA9" s="12">
        <v>-0.271</v>
      </c>
      <c r="GB9" s="11"/>
      <c r="GC9" s="13"/>
      <c r="GD9" s="11">
        <v>3</v>
      </c>
      <c r="GE9" s="11">
        <v>1</v>
      </c>
      <c r="GF9" s="13">
        <v>43.19</v>
      </c>
      <c r="GG9" s="11">
        <v>7</v>
      </c>
      <c r="GH9" s="12">
        <v>-1</v>
      </c>
      <c r="GI9" s="12">
        <v>-1</v>
      </c>
      <c r="GJ9" s="11"/>
      <c r="GK9" s="13"/>
      <c r="GL9" s="11"/>
      <c r="GM9" s="11">
        <v>63</v>
      </c>
      <c r="GN9" s="13">
        <v>2299.53</v>
      </c>
      <c r="GO9" s="11">
        <v>242</v>
      </c>
      <c r="GP9" s="12">
        <v>-1</v>
      </c>
      <c r="GQ9" s="12">
        <v>-1</v>
      </c>
      <c r="GR9" s="11"/>
      <c r="GS9" s="13"/>
      <c r="GT9" s="11"/>
      <c r="GU9" s="11">
        <v>25</v>
      </c>
      <c r="GV9" s="13">
        <v>1062.82</v>
      </c>
      <c r="GW9" s="11">
        <v>182</v>
      </c>
      <c r="GX9" s="12">
        <v>-1</v>
      </c>
      <c r="GY9" s="12">
        <v>-1</v>
      </c>
      <c r="GZ9" s="11"/>
      <c r="HA9" s="13"/>
      <c r="HB9" s="11"/>
      <c r="HC9" s="11">
        <v>23</v>
      </c>
      <c r="HD9" s="13">
        <v>959.06</v>
      </c>
      <c r="HE9" s="11">
        <v>30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>
        <v>92429</v>
      </c>
      <c r="JE9" s="11">
        <v>18132</v>
      </c>
      <c r="JF9" s="11"/>
      <c r="JG9" s="11">
        <v>26999</v>
      </c>
      <c r="JH9" s="11"/>
      <c r="JI9" s="11"/>
      <c r="JJ9" s="11">
        <v>139</v>
      </c>
      <c r="JK9" s="11">
        <v>587</v>
      </c>
      <c r="JL9" s="11"/>
      <c r="JM9" s="11"/>
      <c r="JN9" s="11"/>
      <c r="JO9" s="11"/>
      <c r="JP9" s="11"/>
      <c r="JQ9" s="11"/>
      <c r="JR9" s="11"/>
      <c r="JS9" s="11">
        <v>1302</v>
      </c>
      <c r="JT9" s="11"/>
      <c r="JU9" s="11">
        <v>800</v>
      </c>
      <c r="JV9" s="11">
        <v>1616</v>
      </c>
      <c r="JW9" s="11"/>
      <c r="JX9" s="11">
        <v>1255</v>
      </c>
      <c r="JY9" s="11">
        <v>1750</v>
      </c>
      <c r="JZ9" s="11">
        <v>800</v>
      </c>
      <c r="KA9" s="11"/>
      <c r="KB9" s="11">
        <v>1090</v>
      </c>
      <c r="KC9" s="11"/>
      <c r="KD9" s="11"/>
      <c r="KE9" s="11"/>
      <c r="KF9" s="11"/>
      <c r="KG9" s="11">
        <v>890</v>
      </c>
      <c r="KH9" s="11">
        <v>290</v>
      </c>
      <c r="KI9" s="11">
        <v>1000</v>
      </c>
      <c r="KJ9" s="11"/>
      <c r="KK9" s="11"/>
      <c r="KL9" s="11"/>
      <c r="KM9" s="11"/>
      <c r="KN9" s="11"/>
      <c r="KO9" s="11"/>
      <c r="KP9" s="11"/>
      <c r="KQ9" s="11"/>
      <c r="KR9" s="11">
        <v>900</v>
      </c>
      <c r="KS9" s="11"/>
      <c r="KT9" s="11"/>
      <c r="KU9" s="11">
        <v>800</v>
      </c>
      <c r="KV9" s="11"/>
      <c r="KW9" s="11">
        <v>270</v>
      </c>
      <c r="KX9" s="11">
        <v>230</v>
      </c>
      <c r="KY9" s="11">
        <v>360</v>
      </c>
      <c r="KZ9" s="11"/>
      <c r="LA9" s="11"/>
      <c r="LB9" s="11">
        <v>660</v>
      </c>
      <c r="LC9" s="11">
        <v>1160</v>
      </c>
      <c r="LD9" s="11">
        <v>1040</v>
      </c>
      <c r="LE9" s="11"/>
      <c r="LF9" s="11">
        <v>6180</v>
      </c>
      <c r="LG9" s="11"/>
      <c r="LH9" s="11">
        <v>440</v>
      </c>
      <c r="LI9" s="11"/>
    </row>
    <row r="10">
      <c r="A10" s="10" t="s">
        <v>121</v>
      </c>
      <c r="B10" s="10" t="s">
        <v>129</v>
      </c>
      <c r="C10" s="10" t="s">
        <v>123</v>
      </c>
      <c r="D10" s="11">
        <v>18478</v>
      </c>
      <c r="E10" s="11">
        <f>=ROUNDDOWN(26.1728045325779,0)</f>
      </c>
      <c r="F10" s="11">
        <v>10749</v>
      </c>
      <c r="G10" s="12">
        <v>1</v>
      </c>
      <c r="H10" s="11"/>
      <c r="I10" s="11">
        <f>=ROUNDDOWN({0},0)</f>
      </c>
      <c r="J10" s="11"/>
      <c r="K10" s="12"/>
      <c r="L10" s="11">
        <v>2576</v>
      </c>
      <c r="M10" s="13">
        <v>97200.09</v>
      </c>
      <c r="N10" s="11">
        <v>40</v>
      </c>
      <c r="O10" s="14">
        <v>2430</v>
      </c>
      <c r="P10" s="11">
        <v>3155</v>
      </c>
      <c r="Q10" s="13">
        <v>118362.69</v>
      </c>
      <c r="R10" s="11">
        <v>41</v>
      </c>
      <c r="S10" s="14">
        <v>2886.89</v>
      </c>
      <c r="T10" s="12">
        <v>-0.1835</v>
      </c>
      <c r="U10" s="12">
        <v>-0.1788</v>
      </c>
      <c r="V10" s="12">
        <v>-0.0244</v>
      </c>
      <c r="W10" s="12">
        <v>-0.1583</v>
      </c>
      <c r="X10" s="11">
        <v>863</v>
      </c>
      <c r="Y10" s="13">
        <v>34437.28</v>
      </c>
      <c r="Z10" s="11">
        <v>40</v>
      </c>
      <c r="AA10" s="11">
        <v>1351</v>
      </c>
      <c r="AB10" s="13">
        <v>53758.16</v>
      </c>
      <c r="AC10" s="11">
        <v>37</v>
      </c>
      <c r="AD10" s="12">
        <v>-0.3612</v>
      </c>
      <c r="AE10" s="12">
        <v>-0.3594</v>
      </c>
      <c r="AF10" s="11">
        <v>533</v>
      </c>
      <c r="AG10" s="13">
        <v>19774.53</v>
      </c>
      <c r="AH10" s="11">
        <v>40</v>
      </c>
      <c r="AI10" s="11">
        <v>425</v>
      </c>
      <c r="AJ10" s="13">
        <v>14501.16</v>
      </c>
      <c r="AK10" s="11">
        <v>41</v>
      </c>
      <c r="AL10" s="12">
        <v>0.2541</v>
      </c>
      <c r="AM10" s="12">
        <v>0.3637</v>
      </c>
      <c r="AN10" s="11">
        <v>299</v>
      </c>
      <c r="AO10" s="13">
        <v>10901.94</v>
      </c>
      <c r="AP10" s="11">
        <v>36</v>
      </c>
      <c r="AQ10" s="11">
        <v>237</v>
      </c>
      <c r="AR10" s="13">
        <v>7958.84</v>
      </c>
      <c r="AS10" s="11">
        <v>35</v>
      </c>
      <c r="AT10" s="12">
        <v>0.2616</v>
      </c>
      <c r="AU10" s="12">
        <v>0.3698</v>
      </c>
      <c r="AV10" s="11">
        <v>230</v>
      </c>
      <c r="AW10" s="13">
        <v>8663.09</v>
      </c>
      <c r="AX10" s="11">
        <v>22</v>
      </c>
      <c r="AY10" s="11">
        <v>125</v>
      </c>
      <c r="AZ10" s="13">
        <v>4745.33</v>
      </c>
      <c r="BA10" s="11">
        <v>41</v>
      </c>
      <c r="BB10" s="12">
        <v>0.84</v>
      </c>
      <c r="BC10" s="12">
        <v>0.8256</v>
      </c>
      <c r="BD10" s="11">
        <v>218</v>
      </c>
      <c r="BE10" s="13">
        <v>6709.32</v>
      </c>
      <c r="BF10" s="11">
        <v>40</v>
      </c>
      <c r="BG10" s="11">
        <v>160</v>
      </c>
      <c r="BH10" s="13">
        <v>4878.18</v>
      </c>
      <c r="BI10" s="11">
        <v>41</v>
      </c>
      <c r="BJ10" s="12">
        <v>0.3625</v>
      </c>
      <c r="BK10" s="12">
        <v>0.3754</v>
      </c>
      <c r="BL10" s="11">
        <v>120</v>
      </c>
      <c r="BM10" s="13">
        <v>4461.35</v>
      </c>
      <c r="BN10" s="11">
        <v>38</v>
      </c>
      <c r="BO10" s="11">
        <v>169</v>
      </c>
      <c r="BP10" s="13">
        <v>6071.88</v>
      </c>
      <c r="BQ10" s="11">
        <v>38</v>
      </c>
      <c r="BR10" s="12">
        <v>-0.2899</v>
      </c>
      <c r="BS10" s="12">
        <v>-0.2652</v>
      </c>
      <c r="BT10" s="11">
        <v>88</v>
      </c>
      <c r="BU10" s="13">
        <v>3505.33</v>
      </c>
      <c r="BV10" s="11">
        <v>40</v>
      </c>
      <c r="BW10" s="11">
        <v>287</v>
      </c>
      <c r="BX10" s="13">
        <v>11655.47</v>
      </c>
      <c r="BY10" s="11">
        <v>41</v>
      </c>
      <c r="BZ10" s="12">
        <v>-0.6934</v>
      </c>
      <c r="CA10" s="12">
        <v>-0.6993</v>
      </c>
      <c r="CB10" s="11">
        <v>28</v>
      </c>
      <c r="CC10" s="13">
        <v>1095.07</v>
      </c>
      <c r="CD10" s="11">
        <v>40</v>
      </c>
      <c r="CE10" s="11">
        <v>99</v>
      </c>
      <c r="CF10" s="13">
        <v>3900.6</v>
      </c>
      <c r="CG10" s="11">
        <v>41</v>
      </c>
      <c r="CH10" s="12">
        <v>-0.7172</v>
      </c>
      <c r="CI10" s="12">
        <v>-0.7193</v>
      </c>
      <c r="CJ10" s="11">
        <v>41</v>
      </c>
      <c r="CK10" s="13">
        <v>2072.25</v>
      </c>
      <c r="CL10" s="11">
        <v>40</v>
      </c>
      <c r="CM10" s="11">
        <v>41</v>
      </c>
      <c r="CN10" s="13">
        <v>1985.71</v>
      </c>
      <c r="CO10" s="11">
        <v>41</v>
      </c>
      <c r="CP10" s="12"/>
      <c r="CQ10" s="12">
        <v>0.0436</v>
      </c>
      <c r="CR10" s="11">
        <v>40</v>
      </c>
      <c r="CS10" s="13">
        <v>1466.03</v>
      </c>
      <c r="CT10" s="11">
        <v>40</v>
      </c>
      <c r="CU10" s="11">
        <v>39</v>
      </c>
      <c r="CV10" s="13">
        <v>1251.94</v>
      </c>
      <c r="CW10" s="11">
        <v>39</v>
      </c>
      <c r="CX10" s="12">
        <v>0.0256</v>
      </c>
      <c r="CY10" s="12">
        <v>0.171</v>
      </c>
      <c r="CZ10" s="11">
        <v>32</v>
      </c>
      <c r="DA10" s="13">
        <v>1202.21</v>
      </c>
      <c r="DB10" s="11">
        <v>40</v>
      </c>
      <c r="DC10" s="11">
        <v>65</v>
      </c>
      <c r="DD10" s="13">
        <v>2296.75</v>
      </c>
      <c r="DE10" s="11">
        <v>41</v>
      </c>
      <c r="DF10" s="12">
        <v>-0.5077</v>
      </c>
      <c r="DG10" s="12">
        <v>-0.4766</v>
      </c>
      <c r="DH10" s="11">
        <v>64</v>
      </c>
      <c r="DI10" s="13">
        <v>2190.6</v>
      </c>
      <c r="DJ10" s="11">
        <v>9</v>
      </c>
      <c r="DK10" s="11">
        <v>100</v>
      </c>
      <c r="DL10" s="13">
        <v>3388.04</v>
      </c>
      <c r="DM10" s="11">
        <v>9</v>
      </c>
      <c r="DN10" s="12">
        <v>-0.36</v>
      </c>
      <c r="DO10" s="12">
        <v>-0.3534</v>
      </c>
      <c r="DP10" s="11">
        <v>5</v>
      </c>
      <c r="DQ10" s="13">
        <v>192.03</v>
      </c>
      <c r="DR10" s="11">
        <v>31</v>
      </c>
      <c r="DS10" s="11">
        <v>5</v>
      </c>
      <c r="DT10" s="13">
        <v>210.7</v>
      </c>
      <c r="DU10" s="11">
        <v>10</v>
      </c>
      <c r="DV10" s="12"/>
      <c r="DW10" s="12">
        <v>-0.0886</v>
      </c>
      <c r="DX10" s="11">
        <v>4</v>
      </c>
      <c r="DY10" s="13">
        <v>125.96</v>
      </c>
      <c r="DZ10" s="11"/>
      <c r="EA10" s="11">
        <v>9</v>
      </c>
      <c r="EB10" s="13">
        <v>283.41</v>
      </c>
      <c r="EC10" s="11">
        <v>3</v>
      </c>
      <c r="ED10" s="12">
        <v>-0.5556</v>
      </c>
      <c r="EE10" s="12">
        <v>-0.5556</v>
      </c>
      <c r="EF10" s="11"/>
      <c r="EG10" s="13"/>
      <c r="EH10" s="11"/>
      <c r="EI10" s="11"/>
      <c r="EJ10" s="13"/>
      <c r="EK10" s="11"/>
      <c r="EL10" s="12"/>
      <c r="EM10" s="12"/>
      <c r="EN10" s="11">
        <v>4</v>
      </c>
      <c r="EO10" s="13">
        <v>164.16</v>
      </c>
      <c r="EP10" s="11">
        <v>8</v>
      </c>
      <c r="EQ10" s="11">
        <v>5</v>
      </c>
      <c r="ER10" s="13">
        <v>203.44</v>
      </c>
      <c r="ES10" s="11">
        <v>6</v>
      </c>
      <c r="ET10" s="12">
        <v>-0.2</v>
      </c>
      <c r="EU10" s="12">
        <v>-0.1931</v>
      </c>
      <c r="EV10" s="11">
        <v>1</v>
      </c>
      <c r="EW10" s="13">
        <v>40.18</v>
      </c>
      <c r="EX10" s="11">
        <v>7</v>
      </c>
      <c r="EY10" s="11">
        <v>3</v>
      </c>
      <c r="EZ10" s="13">
        <v>107.2</v>
      </c>
      <c r="FA10" s="11">
        <v>8</v>
      </c>
      <c r="FB10" s="12">
        <v>-0.6667</v>
      </c>
      <c r="FC10" s="12">
        <v>-0.6252</v>
      </c>
      <c r="FD10" s="11"/>
      <c r="FE10" s="13"/>
      <c r="FF10" s="11">
        <v>1</v>
      </c>
      <c r="FG10" s="11"/>
      <c r="FH10" s="13"/>
      <c r="FI10" s="11">
        <v>36</v>
      </c>
      <c r="FJ10" s="12"/>
      <c r="FK10" s="12"/>
      <c r="FL10" s="11">
        <v>4</v>
      </c>
      <c r="FM10" s="13">
        <v>131.16</v>
      </c>
      <c r="FN10" s="11">
        <v>22</v>
      </c>
      <c r="FO10" s="11">
        <v>3</v>
      </c>
      <c r="FP10" s="13">
        <v>114.67</v>
      </c>
      <c r="FQ10" s="11">
        <v>26</v>
      </c>
      <c r="FR10" s="12">
        <v>0.3333</v>
      </c>
      <c r="FS10" s="12">
        <v>0.1438</v>
      </c>
      <c r="FT10" s="11">
        <v>2</v>
      </c>
      <c r="FU10" s="13">
        <v>67.6</v>
      </c>
      <c r="FV10" s="11">
        <v>11</v>
      </c>
      <c r="FW10" s="11"/>
      <c r="FX10" s="13"/>
      <c r="FY10" s="11">
        <v>37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>
        <v>30</v>
      </c>
      <c r="GN10" s="13">
        <v>984.76</v>
      </c>
      <c r="GO10" s="11">
        <v>40</v>
      </c>
      <c r="GP10" s="12"/>
      <c r="GQ10" s="12"/>
      <c r="GR10" s="11"/>
      <c r="GS10" s="13"/>
      <c r="GT10" s="11"/>
      <c r="GU10" s="11">
        <v>2</v>
      </c>
      <c r="GV10" s="13">
        <v>66.45</v>
      </c>
      <c r="GW10" s="11">
        <v>30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>
        <v>13273</v>
      </c>
      <c r="JE10" s="11">
        <v>2928</v>
      </c>
      <c r="JF10" s="11"/>
      <c r="JG10" s="11">
        <v>1558</v>
      </c>
      <c r="JH10" s="11"/>
      <c r="JI10" s="11"/>
      <c r="JJ10" s="11">
        <v>168</v>
      </c>
      <c r="JK10" s="11">
        <v>551</v>
      </c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>
        <v>430</v>
      </c>
      <c r="JX10" s="11">
        <v>1810</v>
      </c>
      <c r="JY10" s="11">
        <v>800</v>
      </c>
      <c r="JZ10" s="11"/>
      <c r="KA10" s="11"/>
      <c r="KB10" s="11">
        <v>800</v>
      </c>
      <c r="KC10" s="11"/>
      <c r="KD10" s="11"/>
      <c r="KE10" s="11">
        <v>1819</v>
      </c>
      <c r="KF10" s="11"/>
      <c r="KG10" s="11">
        <v>400</v>
      </c>
      <c r="KH10" s="11"/>
      <c r="KI10" s="11"/>
      <c r="KJ10" s="11"/>
      <c r="KK10" s="11"/>
      <c r="KL10" s="11"/>
      <c r="KM10" s="11">
        <v>3000</v>
      </c>
      <c r="KN10" s="11"/>
      <c r="KO10" s="11"/>
      <c r="KP10" s="11"/>
      <c r="KQ10" s="11"/>
      <c r="KR10" s="11"/>
      <c r="KS10" s="11"/>
      <c r="KT10" s="11"/>
      <c r="KU10" s="11"/>
      <c r="KV10" s="11">
        <v>800</v>
      </c>
      <c r="KW10" s="11">
        <v>400</v>
      </c>
      <c r="KX10" s="11"/>
      <c r="KY10" s="11"/>
      <c r="KZ10" s="11">
        <v>110</v>
      </c>
      <c r="LA10" s="11"/>
      <c r="LB10" s="11"/>
      <c r="LC10" s="11"/>
      <c r="LD10" s="11"/>
      <c r="LE10" s="11"/>
      <c r="LF10" s="11">
        <v>380</v>
      </c>
      <c r="LG10" s="11"/>
      <c r="LH10" s="11"/>
      <c r="LI10" s="11"/>
    </row>
    <row r="11">
      <c r="A11" s="10" t="s">
        <v>121</v>
      </c>
      <c r="B11" s="10" t="s">
        <v>129</v>
      </c>
      <c r="C11" s="10" t="s">
        <v>124</v>
      </c>
      <c r="D11" s="11">
        <v>933</v>
      </c>
      <c r="E11" s="11">
        <f>=ROUNDDOWN(15.8135593220339,0)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143</v>
      </c>
      <c r="M11" s="13">
        <v>5466.58</v>
      </c>
      <c r="N11" s="11">
        <v>5</v>
      </c>
      <c r="O11" s="14">
        <v>1093.32</v>
      </c>
      <c r="P11" s="11">
        <v>290</v>
      </c>
      <c r="Q11" s="13">
        <v>10740.58</v>
      </c>
      <c r="R11" s="11">
        <v>12</v>
      </c>
      <c r="S11" s="14">
        <v>895.05</v>
      </c>
      <c r="T11" s="12">
        <v>-0.5069</v>
      </c>
      <c r="U11" s="12">
        <v>-0.491</v>
      </c>
      <c r="V11" s="12">
        <v>-0.5833</v>
      </c>
      <c r="W11" s="12">
        <v>0.2215</v>
      </c>
      <c r="X11" s="11"/>
      <c r="Y11" s="13"/>
      <c r="Z11" s="11"/>
      <c r="AA11" s="11">
        <v>52</v>
      </c>
      <c r="AB11" s="13">
        <v>2112.53</v>
      </c>
      <c r="AC11" s="11">
        <v>7</v>
      </c>
      <c r="AD11" s="12"/>
      <c r="AE11" s="12"/>
      <c r="AF11" s="11">
        <v>23</v>
      </c>
      <c r="AG11" s="13">
        <v>798.04</v>
      </c>
      <c r="AH11" s="11">
        <v>5</v>
      </c>
      <c r="AI11" s="11">
        <v>29</v>
      </c>
      <c r="AJ11" s="13">
        <v>1027.29</v>
      </c>
      <c r="AK11" s="11">
        <v>12</v>
      </c>
      <c r="AL11" s="12">
        <v>-0.2069</v>
      </c>
      <c r="AM11" s="12">
        <v>-0.2232</v>
      </c>
      <c r="AN11" s="11">
        <v>13</v>
      </c>
      <c r="AO11" s="13">
        <v>417.55</v>
      </c>
      <c r="AP11" s="11">
        <v>5</v>
      </c>
      <c r="AQ11" s="11">
        <v>14</v>
      </c>
      <c r="AR11" s="13">
        <v>548.6</v>
      </c>
      <c r="AS11" s="11">
        <v>12</v>
      </c>
      <c r="AT11" s="12">
        <v>-0.0714</v>
      </c>
      <c r="AU11" s="12">
        <v>-0.2389</v>
      </c>
      <c r="AV11" s="11">
        <v>4</v>
      </c>
      <c r="AW11" s="13">
        <v>137.95</v>
      </c>
      <c r="AX11" s="11">
        <v>5</v>
      </c>
      <c r="AY11" s="11">
        <v>10</v>
      </c>
      <c r="AZ11" s="13">
        <v>339.13</v>
      </c>
      <c r="BA11" s="11">
        <v>12</v>
      </c>
      <c r="BB11" s="12">
        <v>-0.6</v>
      </c>
      <c r="BC11" s="12">
        <v>-0.5932</v>
      </c>
      <c r="BD11" s="11">
        <v>17</v>
      </c>
      <c r="BE11" s="13">
        <v>610.26</v>
      </c>
      <c r="BF11" s="11">
        <v>5</v>
      </c>
      <c r="BG11" s="11">
        <v>33</v>
      </c>
      <c r="BH11" s="13">
        <v>815.07</v>
      </c>
      <c r="BI11" s="11">
        <v>12</v>
      </c>
      <c r="BJ11" s="12">
        <v>-0.4848</v>
      </c>
      <c r="BK11" s="12">
        <v>-0.2513</v>
      </c>
      <c r="BL11" s="11">
        <v>70</v>
      </c>
      <c r="BM11" s="13">
        <v>2777.77</v>
      </c>
      <c r="BN11" s="11">
        <v>5</v>
      </c>
      <c r="BO11" s="11">
        <v>47</v>
      </c>
      <c r="BP11" s="13">
        <v>1785.28</v>
      </c>
      <c r="BQ11" s="11">
        <v>11</v>
      </c>
      <c r="BR11" s="12">
        <v>0.4894</v>
      </c>
      <c r="BS11" s="12">
        <v>0.5559</v>
      </c>
      <c r="BT11" s="11">
        <v>5</v>
      </c>
      <c r="BU11" s="13">
        <v>179.36</v>
      </c>
      <c r="BV11" s="11">
        <v>5</v>
      </c>
      <c r="BW11" s="11">
        <v>38</v>
      </c>
      <c r="BX11" s="13">
        <v>1541.75</v>
      </c>
      <c r="BY11" s="11">
        <v>12</v>
      </c>
      <c r="BZ11" s="12">
        <v>-0.8684</v>
      </c>
      <c r="CA11" s="12">
        <v>-0.8837</v>
      </c>
      <c r="CB11" s="11">
        <v>4</v>
      </c>
      <c r="CC11" s="13">
        <v>179.92</v>
      </c>
      <c r="CD11" s="11">
        <v>5</v>
      </c>
      <c r="CE11" s="11">
        <v>35</v>
      </c>
      <c r="CF11" s="13">
        <v>1306.05</v>
      </c>
      <c r="CG11" s="11">
        <v>12</v>
      </c>
      <c r="CH11" s="12">
        <v>-0.8857</v>
      </c>
      <c r="CI11" s="12">
        <v>-0.8622</v>
      </c>
      <c r="CJ11" s="11">
        <v>2</v>
      </c>
      <c r="CK11" s="13">
        <v>154.36</v>
      </c>
      <c r="CL11" s="11">
        <v>5</v>
      </c>
      <c r="CM11" s="11">
        <v>2</v>
      </c>
      <c r="CN11" s="13">
        <v>127.98</v>
      </c>
      <c r="CO11" s="11">
        <v>12</v>
      </c>
      <c r="CP11" s="12"/>
      <c r="CQ11" s="12">
        <v>0.2061</v>
      </c>
      <c r="CR11" s="11"/>
      <c r="CS11" s="13"/>
      <c r="CT11" s="11">
        <v>5</v>
      </c>
      <c r="CU11" s="11">
        <v>3</v>
      </c>
      <c r="CV11" s="13">
        <v>117.24</v>
      </c>
      <c r="CW11" s="11">
        <v>11</v>
      </c>
      <c r="CX11" s="12"/>
      <c r="CY11" s="12"/>
      <c r="CZ11" s="11"/>
      <c r="DA11" s="13"/>
      <c r="DB11" s="11">
        <v>5</v>
      </c>
      <c r="DC11" s="11">
        <v>4</v>
      </c>
      <c r="DD11" s="13">
        <v>153.83</v>
      </c>
      <c r="DE11" s="11">
        <v>12</v>
      </c>
      <c r="DF11" s="12"/>
      <c r="DG11" s="12"/>
      <c r="DH11" s="11"/>
      <c r="DI11" s="13"/>
      <c r="DJ11" s="11">
        <v>1</v>
      </c>
      <c r="DK11" s="11">
        <v>10</v>
      </c>
      <c r="DL11" s="13">
        <v>339.64</v>
      </c>
      <c r="DM11" s="11">
        <v>3</v>
      </c>
      <c r="DN11" s="12"/>
      <c r="DO11" s="12"/>
      <c r="DP11" s="11">
        <v>1</v>
      </c>
      <c r="DQ11" s="13">
        <v>40.32</v>
      </c>
      <c r="DR11" s="11">
        <v>4</v>
      </c>
      <c r="DS11" s="11"/>
      <c r="DT11" s="13"/>
      <c r="DU11" s="11"/>
      <c r="DV11" s="12"/>
      <c r="DW11" s="12"/>
      <c r="DX11" s="11"/>
      <c r="DY11" s="13"/>
      <c r="DZ11" s="11">
        <v>1</v>
      </c>
      <c r="EA11" s="11"/>
      <c r="EB11" s="13"/>
      <c r="EC11" s="11">
        <v>1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>
        <v>3</v>
      </c>
      <c r="EO11" s="13">
        <v>127.51</v>
      </c>
      <c r="EP11" s="11">
        <v>3</v>
      </c>
      <c r="EQ11" s="11">
        <v>2</v>
      </c>
      <c r="ER11" s="13">
        <v>88.7</v>
      </c>
      <c r="ES11" s="11">
        <v>5</v>
      </c>
      <c r="ET11" s="12">
        <v>0.5</v>
      </c>
      <c r="EU11" s="12">
        <v>0.4375</v>
      </c>
      <c r="EV11" s="11"/>
      <c r="EW11" s="13"/>
      <c r="EX11" s="11"/>
      <c r="EY11" s="11">
        <v>1</v>
      </c>
      <c r="EZ11" s="13">
        <v>44.37</v>
      </c>
      <c r="FA11" s="11">
        <v>2</v>
      </c>
      <c r="FB11" s="12"/>
      <c r="FC11" s="12"/>
      <c r="FD11" s="11"/>
      <c r="FE11" s="13"/>
      <c r="FF11" s="11"/>
      <c r="FG11" s="11"/>
      <c r="FH11" s="13"/>
      <c r="FI11" s="11">
        <v>12</v>
      </c>
      <c r="FJ11" s="12"/>
      <c r="FK11" s="12"/>
      <c r="FL11" s="11"/>
      <c r="FM11" s="13"/>
      <c r="FN11" s="11">
        <v>4</v>
      </c>
      <c r="FO11" s="11"/>
      <c r="FP11" s="13"/>
      <c r="FQ11" s="11">
        <v>9</v>
      </c>
      <c r="FR11" s="12"/>
      <c r="FS11" s="12"/>
      <c r="FT11" s="11">
        <v>1</v>
      </c>
      <c r="FU11" s="13">
        <v>43.54</v>
      </c>
      <c r="FV11" s="11">
        <v>3</v>
      </c>
      <c r="FW11" s="11"/>
      <c r="FX11" s="13"/>
      <c r="FY11" s="11">
        <v>12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>
        <v>10</v>
      </c>
      <c r="GN11" s="13">
        <v>393.12</v>
      </c>
      <c r="GO11" s="11">
        <v>12</v>
      </c>
      <c r="GP11" s="12"/>
      <c r="GQ11" s="12"/>
      <c r="GR11" s="11"/>
      <c r="GS11" s="13"/>
      <c r="GT11" s="11"/>
      <c r="GU11" s="11"/>
      <c r="GV11" s="13"/>
      <c r="GW11" s="11">
        <v>9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>
        <v>783</v>
      </c>
      <c r="JE11" s="11"/>
      <c r="JF11" s="11"/>
      <c r="JG11" s="11"/>
      <c r="JH11" s="11"/>
      <c r="JI11" s="11"/>
      <c r="JJ11" s="11"/>
      <c r="JK11" s="11">
        <v>150</v>
      </c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</row>
    <row r="12">
      <c r="A12" s="10" t="s">
        <v>121</v>
      </c>
      <c r="B12" s="10" t="s">
        <v>129</v>
      </c>
      <c r="C12" s="10" t="s">
        <v>125</v>
      </c>
      <c r="D12" s="11">
        <v>1598</v>
      </c>
      <c r="E12" s="11">
        <f>=ROUNDDOWN(26.6333333333333,0)</f>
      </c>
      <c r="F12" s="11">
        <v>900</v>
      </c>
      <c r="G12" s="12">
        <v>1</v>
      </c>
      <c r="H12" s="11"/>
      <c r="I12" s="11">
        <f>=ROUNDDOWN({0},0)</f>
      </c>
      <c r="J12" s="11"/>
      <c r="K12" s="12"/>
      <c r="L12" s="11">
        <v>180</v>
      </c>
      <c r="M12" s="13">
        <v>5282.04</v>
      </c>
      <c r="N12" s="11">
        <v>9</v>
      </c>
      <c r="O12" s="14">
        <v>586.89</v>
      </c>
      <c r="P12" s="11">
        <v>287</v>
      </c>
      <c r="Q12" s="13">
        <v>7115.87</v>
      </c>
      <c r="R12" s="11">
        <v>12</v>
      </c>
      <c r="S12" s="14">
        <v>592.99</v>
      </c>
      <c r="T12" s="12">
        <v>-0.3728</v>
      </c>
      <c r="U12" s="12">
        <v>-0.2577</v>
      </c>
      <c r="V12" s="12">
        <v>-0.25</v>
      </c>
      <c r="W12" s="12">
        <v>-0.0103</v>
      </c>
      <c r="X12" s="11">
        <v>25</v>
      </c>
      <c r="Y12" s="13">
        <v>773.86</v>
      </c>
      <c r="Z12" s="11">
        <v>9</v>
      </c>
      <c r="AA12" s="11">
        <v>48</v>
      </c>
      <c r="AB12" s="13">
        <v>1400.78</v>
      </c>
      <c r="AC12" s="11">
        <v>5</v>
      </c>
      <c r="AD12" s="12">
        <v>-0.4792</v>
      </c>
      <c r="AE12" s="12">
        <v>-0.4476</v>
      </c>
      <c r="AF12" s="11">
        <v>25</v>
      </c>
      <c r="AG12" s="13">
        <v>741.14</v>
      </c>
      <c r="AH12" s="11">
        <v>9</v>
      </c>
      <c r="AI12" s="11">
        <v>28</v>
      </c>
      <c r="AJ12" s="13">
        <v>703.2</v>
      </c>
      <c r="AK12" s="11">
        <v>12</v>
      </c>
      <c r="AL12" s="12">
        <v>-0.1071</v>
      </c>
      <c r="AM12" s="12">
        <v>0.054</v>
      </c>
      <c r="AN12" s="11">
        <v>26</v>
      </c>
      <c r="AO12" s="13">
        <v>705.92</v>
      </c>
      <c r="AP12" s="11">
        <v>9</v>
      </c>
      <c r="AQ12" s="11">
        <v>69</v>
      </c>
      <c r="AR12" s="13">
        <v>1422.33</v>
      </c>
      <c r="AS12" s="11">
        <v>12</v>
      </c>
      <c r="AT12" s="12">
        <v>-0.6232</v>
      </c>
      <c r="AU12" s="12">
        <v>-0.5037</v>
      </c>
      <c r="AV12" s="11">
        <v>42</v>
      </c>
      <c r="AW12" s="13">
        <v>1255.05</v>
      </c>
      <c r="AX12" s="11">
        <v>8</v>
      </c>
      <c r="AY12" s="11">
        <v>26</v>
      </c>
      <c r="AZ12" s="13">
        <v>725.48</v>
      </c>
      <c r="BA12" s="11">
        <v>12</v>
      </c>
      <c r="BB12" s="12">
        <v>0.6154</v>
      </c>
      <c r="BC12" s="12">
        <v>0.73</v>
      </c>
      <c r="BD12" s="11">
        <v>23</v>
      </c>
      <c r="BE12" s="13">
        <v>555.56</v>
      </c>
      <c r="BF12" s="11">
        <v>9</v>
      </c>
      <c r="BG12" s="11">
        <v>46</v>
      </c>
      <c r="BH12" s="13">
        <v>881.93</v>
      </c>
      <c r="BI12" s="11">
        <v>12</v>
      </c>
      <c r="BJ12" s="12">
        <v>-0.5</v>
      </c>
      <c r="BK12" s="12">
        <v>-0.3701</v>
      </c>
      <c r="BL12" s="11">
        <v>15</v>
      </c>
      <c r="BM12" s="13">
        <v>458.64</v>
      </c>
      <c r="BN12" s="11">
        <v>7</v>
      </c>
      <c r="BO12" s="11">
        <v>15</v>
      </c>
      <c r="BP12" s="13">
        <v>419.57</v>
      </c>
      <c r="BQ12" s="11">
        <v>7</v>
      </c>
      <c r="BR12" s="12"/>
      <c r="BS12" s="12">
        <v>0.0931</v>
      </c>
      <c r="BT12" s="11">
        <v>12</v>
      </c>
      <c r="BU12" s="13">
        <v>365.17</v>
      </c>
      <c r="BV12" s="11">
        <v>9</v>
      </c>
      <c r="BW12" s="11">
        <v>28</v>
      </c>
      <c r="BX12" s="13">
        <v>780.26</v>
      </c>
      <c r="BY12" s="11">
        <v>12</v>
      </c>
      <c r="BZ12" s="12">
        <v>-0.5714</v>
      </c>
      <c r="CA12" s="12">
        <v>-0.532</v>
      </c>
      <c r="CB12" s="11">
        <v>2</v>
      </c>
      <c r="CC12" s="13">
        <v>68.69</v>
      </c>
      <c r="CD12" s="11">
        <v>9</v>
      </c>
      <c r="CE12" s="11">
        <v>2</v>
      </c>
      <c r="CF12" s="13">
        <v>64.87</v>
      </c>
      <c r="CG12" s="11">
        <v>12</v>
      </c>
      <c r="CH12" s="12"/>
      <c r="CI12" s="12">
        <v>0.0589</v>
      </c>
      <c r="CJ12" s="11">
        <v>2</v>
      </c>
      <c r="CK12" s="13">
        <v>104.12</v>
      </c>
      <c r="CL12" s="11">
        <v>9</v>
      </c>
      <c r="CM12" s="11">
        <v>1</v>
      </c>
      <c r="CN12" s="13">
        <v>54.99</v>
      </c>
      <c r="CO12" s="11">
        <v>12</v>
      </c>
      <c r="CP12" s="12">
        <v>1</v>
      </c>
      <c r="CQ12" s="12">
        <v>0.8934</v>
      </c>
      <c r="CR12" s="11">
        <v>1</v>
      </c>
      <c r="CS12" s="13">
        <v>29.35</v>
      </c>
      <c r="CT12" s="11">
        <v>9</v>
      </c>
      <c r="CU12" s="11">
        <v>1</v>
      </c>
      <c r="CV12" s="13">
        <v>28.18</v>
      </c>
      <c r="CW12" s="11">
        <v>12</v>
      </c>
      <c r="CX12" s="12"/>
      <c r="CY12" s="12">
        <v>0.0415</v>
      </c>
      <c r="CZ12" s="11">
        <v>6</v>
      </c>
      <c r="DA12" s="13">
        <v>189.26</v>
      </c>
      <c r="DB12" s="11">
        <v>9</v>
      </c>
      <c r="DC12" s="11">
        <v>9</v>
      </c>
      <c r="DD12" s="13">
        <v>275.48</v>
      </c>
      <c r="DE12" s="11">
        <v>12</v>
      </c>
      <c r="DF12" s="12">
        <v>-0.3333</v>
      </c>
      <c r="DG12" s="12">
        <v>-0.313</v>
      </c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>
        <v>4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>
        <v>2</v>
      </c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1</v>
      </c>
      <c r="FE12" s="13">
        <v>35.28</v>
      </c>
      <c r="FF12" s="11">
        <v>4</v>
      </c>
      <c r="FG12" s="11">
        <v>1</v>
      </c>
      <c r="FH12" s="13">
        <v>22.21</v>
      </c>
      <c r="FI12" s="11">
        <v>12</v>
      </c>
      <c r="FJ12" s="12"/>
      <c r="FK12" s="12">
        <v>0.5885</v>
      </c>
      <c r="FL12" s="11"/>
      <c r="FM12" s="13"/>
      <c r="FN12" s="11">
        <v>5</v>
      </c>
      <c r="FO12" s="11"/>
      <c r="FP12" s="13"/>
      <c r="FQ12" s="11">
        <v>8</v>
      </c>
      <c r="FR12" s="12"/>
      <c r="FS12" s="12"/>
      <c r="FT12" s="11"/>
      <c r="FU12" s="13"/>
      <c r="FV12" s="11"/>
      <c r="FW12" s="11"/>
      <c r="FX12" s="13"/>
      <c r="FY12" s="11">
        <v>5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>
        <v>9</v>
      </c>
      <c r="GN12" s="13">
        <v>199.11</v>
      </c>
      <c r="GO12" s="11">
        <v>12</v>
      </c>
      <c r="GP12" s="12"/>
      <c r="GQ12" s="12"/>
      <c r="GR12" s="11"/>
      <c r="GS12" s="13"/>
      <c r="GT12" s="11"/>
      <c r="GU12" s="11">
        <v>4</v>
      </c>
      <c r="GV12" s="13">
        <v>137.48</v>
      </c>
      <c r="GW12" s="11">
        <v>11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>
        <v>1530</v>
      </c>
      <c r="JE12" s="11">
        <v>68</v>
      </c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>
        <v>260</v>
      </c>
      <c r="JX12" s="11">
        <v>440</v>
      </c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>
        <v>200</v>
      </c>
      <c r="LH12" s="11"/>
      <c r="LI12" s="11"/>
    </row>
    <row r="13">
      <c r="A13" s="10" t="s">
        <v>121</v>
      </c>
      <c r="B13" s="10" t="s">
        <v>129</v>
      </c>
      <c r="C13" s="10" t="s">
        <v>130</v>
      </c>
      <c r="D13" s="11">
        <v>27</v>
      </c>
      <c r="E13" s="11">
        <f>=ROUNDDOWN(2.7,0)</f>
      </c>
      <c r="F13" s="11"/>
      <c r="G13" s="12"/>
      <c r="H13" s="11"/>
      <c r="I13" s="11">
        <f>=ROUNDDOWN({0},0)</f>
      </c>
      <c r="J13" s="11"/>
      <c r="K13" s="12"/>
      <c r="L13" s="11">
        <v>24</v>
      </c>
      <c r="M13" s="13">
        <v>413.5</v>
      </c>
      <c r="N13" s="11">
        <v>1</v>
      </c>
      <c r="O13" s="14">
        <v>413.5</v>
      </c>
      <c r="P13" s="11">
        <v>33</v>
      </c>
      <c r="Q13" s="13">
        <v>551.51</v>
      </c>
      <c r="R13" s="11">
        <v>1</v>
      </c>
      <c r="S13" s="14">
        <v>551.51</v>
      </c>
      <c r="T13" s="12">
        <v>-0.2727</v>
      </c>
      <c r="U13" s="12">
        <v>-0.2502</v>
      </c>
      <c r="V13" s="12"/>
      <c r="W13" s="12">
        <v>-0.2502</v>
      </c>
      <c r="X13" s="11">
        <v>4</v>
      </c>
      <c r="Y13" s="13">
        <v>71.36</v>
      </c>
      <c r="Z13" s="11">
        <v>1</v>
      </c>
      <c r="AA13" s="11">
        <v>3</v>
      </c>
      <c r="AB13" s="13">
        <v>53.52</v>
      </c>
      <c r="AC13" s="11">
        <v>1</v>
      </c>
      <c r="AD13" s="12">
        <v>0.3333</v>
      </c>
      <c r="AE13" s="12">
        <v>0.3333</v>
      </c>
      <c r="AF13" s="11">
        <v>13</v>
      </c>
      <c r="AG13" s="13">
        <v>207.74</v>
      </c>
      <c r="AH13" s="11">
        <v>1</v>
      </c>
      <c r="AI13" s="11">
        <v>11</v>
      </c>
      <c r="AJ13" s="13">
        <v>175.78</v>
      </c>
      <c r="AK13" s="11">
        <v>1</v>
      </c>
      <c r="AL13" s="12">
        <v>0.1818</v>
      </c>
      <c r="AM13" s="12">
        <v>0.1818</v>
      </c>
      <c r="AN13" s="11">
        <v>3</v>
      </c>
      <c r="AO13" s="13">
        <v>53.52</v>
      </c>
      <c r="AP13" s="11">
        <v>1</v>
      </c>
      <c r="AQ13" s="11">
        <v>7</v>
      </c>
      <c r="AR13" s="13">
        <v>124.88</v>
      </c>
      <c r="AS13" s="11">
        <v>1</v>
      </c>
      <c r="AT13" s="12">
        <v>-0.5714</v>
      </c>
      <c r="AU13" s="12">
        <v>-0.5714</v>
      </c>
      <c r="AV13" s="11"/>
      <c r="AW13" s="13"/>
      <c r="AX13" s="11"/>
      <c r="AY13" s="11"/>
      <c r="AZ13" s="13"/>
      <c r="BA13" s="11"/>
      <c r="BB13" s="12"/>
      <c r="BC13" s="12"/>
      <c r="BD13" s="11">
        <v>1</v>
      </c>
      <c r="BE13" s="13">
        <v>15.93</v>
      </c>
      <c r="BF13" s="11">
        <v>1</v>
      </c>
      <c r="BG13" s="11">
        <v>9</v>
      </c>
      <c r="BH13" s="13">
        <v>143.37</v>
      </c>
      <c r="BI13" s="11">
        <v>1</v>
      </c>
      <c r="BJ13" s="12">
        <v>-0.8889</v>
      </c>
      <c r="BK13" s="12">
        <v>-0.8889</v>
      </c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1</v>
      </c>
      <c r="BX13" s="13">
        <v>16.93</v>
      </c>
      <c r="BY13" s="11">
        <v>1</v>
      </c>
      <c r="BZ13" s="12"/>
      <c r="CA13" s="12"/>
      <c r="CB13" s="11">
        <v>1</v>
      </c>
      <c r="CC13" s="13">
        <v>26.15</v>
      </c>
      <c r="CD13" s="11">
        <v>1</v>
      </c>
      <c r="CE13" s="11">
        <v>1</v>
      </c>
      <c r="CF13" s="13">
        <v>17.63</v>
      </c>
      <c r="CG13" s="11">
        <v>1</v>
      </c>
      <c r="CH13" s="12"/>
      <c r="CI13" s="12">
        <v>0.4833</v>
      </c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>
        <v>2</v>
      </c>
      <c r="EO13" s="13">
        <v>38.8</v>
      </c>
      <c r="EP13" s="11">
        <v>1</v>
      </c>
      <c r="EQ13" s="11">
        <v>1</v>
      </c>
      <c r="ER13" s="13">
        <v>19.4</v>
      </c>
      <c r="ES13" s="11">
        <v>1</v>
      </c>
      <c r="ET13" s="12">
        <v>1</v>
      </c>
      <c r="EU13" s="12">
        <v>1</v>
      </c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>
        <v>1</v>
      </c>
      <c r="FG13" s="11"/>
      <c r="FH13" s="13"/>
      <c r="FI13" s="11">
        <v>1</v>
      </c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>
        <v>27</v>
      </c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</row>
    <row r="14">
      <c r="A14" s="10" t="s">
        <v>121</v>
      </c>
      <c r="B14" s="10" t="s">
        <v>131</v>
      </c>
      <c r="C14" s="10" t="s">
        <v>128</v>
      </c>
      <c r="D14" s="11">
        <v>21036</v>
      </c>
      <c r="E14" s="11">
        <f>=ROUNDDOWN({0},0)</f>
      </c>
      <c r="F14" s="11">
        <v>11649</v>
      </c>
      <c r="G14" s="12"/>
      <c r="H14" s="11"/>
      <c r="I14" s="11">
        <f>=ROUNDDOWN({0},0)</f>
      </c>
      <c r="J14" s="11"/>
      <c r="K14" s="12"/>
      <c r="L14" s="11">
        <v>2923</v>
      </c>
      <c r="M14" s="13">
        <v>108362.21</v>
      </c>
      <c r="N14" s="11">
        <v>55</v>
      </c>
      <c r="O14" s="14">
        <v>1970.22</v>
      </c>
      <c r="P14" s="11">
        <v>3765</v>
      </c>
      <c r="Q14" s="13">
        <v>136770.65</v>
      </c>
      <c r="R14" s="11">
        <v>66</v>
      </c>
      <c r="S14" s="14">
        <v>2072.28</v>
      </c>
      <c r="T14" s="12">
        <v>-0.2236</v>
      </c>
      <c r="U14" s="12">
        <v>-0.2077</v>
      </c>
      <c r="V14" s="12">
        <v>-0.1667</v>
      </c>
      <c r="W14" s="12">
        <v>-0.0493</v>
      </c>
      <c r="X14" s="11">
        <v>892</v>
      </c>
      <c r="Y14" s="13">
        <v>35282.5</v>
      </c>
      <c r="Z14" s="11">
        <v>50</v>
      </c>
      <c r="AA14" s="11">
        <v>1454</v>
      </c>
      <c r="AB14" s="13">
        <v>57324.99</v>
      </c>
      <c r="AC14" s="11">
        <v>50</v>
      </c>
      <c r="AD14" s="12">
        <v>-0.3865</v>
      </c>
      <c r="AE14" s="12">
        <v>-0.3845</v>
      </c>
      <c r="AF14" s="11">
        <v>594</v>
      </c>
      <c r="AG14" s="13">
        <v>21521.45</v>
      </c>
      <c r="AH14" s="11">
        <v>55</v>
      </c>
      <c r="AI14" s="11">
        <v>493</v>
      </c>
      <c r="AJ14" s="13">
        <v>16407.43</v>
      </c>
      <c r="AK14" s="11">
        <v>66</v>
      </c>
      <c r="AL14" s="12">
        <v>0.2049</v>
      </c>
      <c r="AM14" s="12">
        <v>0.3117</v>
      </c>
      <c r="AN14" s="11">
        <v>341</v>
      </c>
      <c r="AO14" s="13">
        <v>12078.93</v>
      </c>
      <c r="AP14" s="11">
        <v>51</v>
      </c>
      <c r="AQ14" s="11">
        <v>327</v>
      </c>
      <c r="AR14" s="13">
        <v>10054.65</v>
      </c>
      <c r="AS14" s="11">
        <v>60</v>
      </c>
      <c r="AT14" s="12">
        <v>0.0428</v>
      </c>
      <c r="AU14" s="12">
        <v>0.2013</v>
      </c>
      <c r="AV14" s="11">
        <v>276</v>
      </c>
      <c r="AW14" s="13">
        <v>10056.09</v>
      </c>
      <c r="AX14" s="11">
        <v>35</v>
      </c>
      <c r="AY14" s="11">
        <v>161</v>
      </c>
      <c r="AZ14" s="13">
        <v>5809.94</v>
      </c>
      <c r="BA14" s="11">
        <v>65</v>
      </c>
      <c r="BB14" s="12">
        <v>0.7143</v>
      </c>
      <c r="BC14" s="12">
        <v>0.7308</v>
      </c>
      <c r="BD14" s="11">
        <v>259</v>
      </c>
      <c r="BE14" s="13">
        <v>7891.07</v>
      </c>
      <c r="BF14" s="11">
        <v>55</v>
      </c>
      <c r="BG14" s="11">
        <v>248</v>
      </c>
      <c r="BH14" s="13">
        <v>6718.55</v>
      </c>
      <c r="BI14" s="11">
        <v>66</v>
      </c>
      <c r="BJ14" s="12">
        <v>0.0444</v>
      </c>
      <c r="BK14" s="12">
        <v>0.1745</v>
      </c>
      <c r="BL14" s="11">
        <v>205</v>
      </c>
      <c r="BM14" s="13">
        <v>7697.76</v>
      </c>
      <c r="BN14" s="11">
        <v>50</v>
      </c>
      <c r="BO14" s="11">
        <v>231</v>
      </c>
      <c r="BP14" s="13">
        <v>8276.73</v>
      </c>
      <c r="BQ14" s="11">
        <v>56</v>
      </c>
      <c r="BR14" s="12">
        <v>-0.1126</v>
      </c>
      <c r="BS14" s="12">
        <v>-0.07</v>
      </c>
      <c r="BT14" s="11">
        <v>105</v>
      </c>
      <c r="BU14" s="13">
        <v>4049.86</v>
      </c>
      <c r="BV14" s="11">
        <v>55</v>
      </c>
      <c r="BW14" s="11">
        <v>354</v>
      </c>
      <c r="BX14" s="13">
        <v>13994.41</v>
      </c>
      <c r="BY14" s="11">
        <v>66</v>
      </c>
      <c r="BZ14" s="12">
        <v>-0.7034</v>
      </c>
      <c r="CA14" s="12">
        <v>-0.7106</v>
      </c>
      <c r="CB14" s="11">
        <v>35</v>
      </c>
      <c r="CC14" s="13">
        <v>1369.83</v>
      </c>
      <c r="CD14" s="11">
        <v>55</v>
      </c>
      <c r="CE14" s="11">
        <v>137</v>
      </c>
      <c r="CF14" s="13">
        <v>5289.15</v>
      </c>
      <c r="CG14" s="11">
        <v>66</v>
      </c>
      <c r="CH14" s="12">
        <v>-0.7445</v>
      </c>
      <c r="CI14" s="12">
        <v>-0.741</v>
      </c>
      <c r="CJ14" s="11">
        <v>45</v>
      </c>
      <c r="CK14" s="13">
        <v>2330.73</v>
      </c>
      <c r="CL14" s="11">
        <v>55</v>
      </c>
      <c r="CM14" s="11">
        <v>44</v>
      </c>
      <c r="CN14" s="13">
        <v>2168.68</v>
      </c>
      <c r="CO14" s="11">
        <v>66</v>
      </c>
      <c r="CP14" s="12">
        <v>0.0227</v>
      </c>
      <c r="CQ14" s="12">
        <v>0.0747</v>
      </c>
      <c r="CR14" s="11">
        <v>41</v>
      </c>
      <c r="CS14" s="13">
        <v>1495.38</v>
      </c>
      <c r="CT14" s="11">
        <v>55</v>
      </c>
      <c r="CU14" s="11">
        <v>43</v>
      </c>
      <c r="CV14" s="13">
        <v>1397.36</v>
      </c>
      <c r="CW14" s="11">
        <v>63</v>
      </c>
      <c r="CX14" s="12">
        <v>-0.0465</v>
      </c>
      <c r="CY14" s="12">
        <v>0.0701</v>
      </c>
      <c r="CZ14" s="11">
        <v>38</v>
      </c>
      <c r="DA14" s="13">
        <v>1391.47</v>
      </c>
      <c r="DB14" s="11">
        <v>55</v>
      </c>
      <c r="DC14" s="11">
        <v>78</v>
      </c>
      <c r="DD14" s="13">
        <v>2726.06</v>
      </c>
      <c r="DE14" s="11">
        <v>66</v>
      </c>
      <c r="DF14" s="12">
        <v>-0.5128</v>
      </c>
      <c r="DG14" s="12">
        <v>-0.4896</v>
      </c>
      <c r="DH14" s="11">
        <v>64</v>
      </c>
      <c r="DI14" s="13">
        <v>2190.6</v>
      </c>
      <c r="DJ14" s="11">
        <v>10</v>
      </c>
      <c r="DK14" s="11">
        <v>110</v>
      </c>
      <c r="DL14" s="13">
        <v>3727.68</v>
      </c>
      <c r="DM14" s="11">
        <v>12</v>
      </c>
      <c r="DN14" s="12">
        <v>-0.4182</v>
      </c>
      <c r="DO14" s="12">
        <v>-0.4123</v>
      </c>
      <c r="DP14" s="11">
        <v>6</v>
      </c>
      <c r="DQ14" s="13">
        <v>232.35</v>
      </c>
      <c r="DR14" s="11">
        <v>35</v>
      </c>
      <c r="DS14" s="11">
        <v>5</v>
      </c>
      <c r="DT14" s="13">
        <v>210.7</v>
      </c>
      <c r="DU14" s="11">
        <v>10</v>
      </c>
      <c r="DV14" s="12">
        <v>0.2</v>
      </c>
      <c r="DW14" s="12">
        <v>0.1028</v>
      </c>
      <c r="DX14" s="11">
        <v>4</v>
      </c>
      <c r="DY14" s="13">
        <v>125.96</v>
      </c>
      <c r="DZ14" s="11">
        <v>1</v>
      </c>
      <c r="EA14" s="11">
        <v>9</v>
      </c>
      <c r="EB14" s="13">
        <v>283.41</v>
      </c>
      <c r="EC14" s="11">
        <v>8</v>
      </c>
      <c r="ED14" s="12">
        <v>-0.5556</v>
      </c>
      <c r="EE14" s="12">
        <v>-0.5556</v>
      </c>
      <c r="EF14" s="11"/>
      <c r="EG14" s="13"/>
      <c r="EH14" s="11"/>
      <c r="EI14" s="11"/>
      <c r="EJ14" s="13"/>
      <c r="EK14" s="11"/>
      <c r="EL14" s="12"/>
      <c r="EM14" s="12"/>
      <c r="EN14" s="11">
        <v>9</v>
      </c>
      <c r="EO14" s="13">
        <v>330.47</v>
      </c>
      <c r="EP14" s="11">
        <v>14</v>
      </c>
      <c r="EQ14" s="11">
        <v>8</v>
      </c>
      <c r="ER14" s="13">
        <v>311.54</v>
      </c>
      <c r="ES14" s="11">
        <v>12</v>
      </c>
      <c r="ET14" s="12">
        <v>0.125</v>
      </c>
      <c r="EU14" s="12">
        <v>0.0608</v>
      </c>
      <c r="EV14" s="11">
        <v>1</v>
      </c>
      <c r="EW14" s="13">
        <v>40.18</v>
      </c>
      <c r="EX14" s="11">
        <v>7</v>
      </c>
      <c r="EY14" s="11">
        <v>4</v>
      </c>
      <c r="EZ14" s="13">
        <v>151.57</v>
      </c>
      <c r="FA14" s="11">
        <v>10</v>
      </c>
      <c r="FB14" s="12">
        <v>-0.75</v>
      </c>
      <c r="FC14" s="12">
        <v>-0.7349</v>
      </c>
      <c r="FD14" s="11">
        <v>1</v>
      </c>
      <c r="FE14" s="13">
        <v>35.28</v>
      </c>
      <c r="FF14" s="11">
        <v>6</v>
      </c>
      <c r="FG14" s="11">
        <v>1</v>
      </c>
      <c r="FH14" s="13">
        <v>22.21</v>
      </c>
      <c r="FI14" s="11">
        <v>61</v>
      </c>
      <c r="FJ14" s="12"/>
      <c r="FK14" s="12">
        <v>0.5885</v>
      </c>
      <c r="FL14" s="11">
        <v>4</v>
      </c>
      <c r="FM14" s="13">
        <v>131.16</v>
      </c>
      <c r="FN14" s="11">
        <v>31</v>
      </c>
      <c r="FO14" s="11">
        <v>3</v>
      </c>
      <c r="FP14" s="13">
        <v>114.67</v>
      </c>
      <c r="FQ14" s="11">
        <v>43</v>
      </c>
      <c r="FR14" s="12">
        <v>0.3333</v>
      </c>
      <c r="FS14" s="12">
        <v>0.1438</v>
      </c>
      <c r="FT14" s="11">
        <v>3</v>
      </c>
      <c r="FU14" s="13">
        <v>111.14</v>
      </c>
      <c r="FV14" s="11">
        <v>14</v>
      </c>
      <c r="FW14" s="11"/>
      <c r="FX14" s="13"/>
      <c r="FY14" s="11">
        <v>55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>
        <v>49</v>
      </c>
      <c r="GN14" s="13">
        <v>1576.99</v>
      </c>
      <c r="GO14" s="11">
        <v>65</v>
      </c>
      <c r="GP14" s="12">
        <v>-1</v>
      </c>
      <c r="GQ14" s="12">
        <v>-1</v>
      </c>
      <c r="GR14" s="11"/>
      <c r="GS14" s="13"/>
      <c r="GT14" s="11"/>
      <c r="GU14" s="11">
        <v>6</v>
      </c>
      <c r="GV14" s="13">
        <v>203.93</v>
      </c>
      <c r="GW14" s="11">
        <v>51</v>
      </c>
      <c r="GX14" s="12">
        <v>-1</v>
      </c>
      <c r="GY14" s="12">
        <v>-1</v>
      </c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>
        <v>15613</v>
      </c>
      <c r="JE14" s="11">
        <v>2996</v>
      </c>
      <c r="JF14" s="11"/>
      <c r="JG14" s="11">
        <v>1558</v>
      </c>
      <c r="JH14" s="11"/>
      <c r="JI14" s="11"/>
      <c r="JJ14" s="11">
        <v>168</v>
      </c>
      <c r="JK14" s="11">
        <v>701</v>
      </c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>
        <v>690</v>
      </c>
      <c r="JX14" s="11">
        <v>2250</v>
      </c>
      <c r="JY14" s="11">
        <v>800</v>
      </c>
      <c r="JZ14" s="11"/>
      <c r="KA14" s="11"/>
      <c r="KB14" s="11">
        <v>800</v>
      </c>
      <c r="KC14" s="11"/>
      <c r="KD14" s="11"/>
      <c r="KE14" s="11">
        <v>1819</v>
      </c>
      <c r="KF14" s="11"/>
      <c r="KG14" s="11">
        <v>400</v>
      </c>
      <c r="KH14" s="11"/>
      <c r="KI14" s="11"/>
      <c r="KJ14" s="11"/>
      <c r="KK14" s="11"/>
      <c r="KL14" s="11"/>
      <c r="KM14" s="11">
        <v>3000</v>
      </c>
      <c r="KN14" s="11"/>
      <c r="KO14" s="11"/>
      <c r="KP14" s="11"/>
      <c r="KQ14" s="11"/>
      <c r="KR14" s="11"/>
      <c r="KS14" s="11"/>
      <c r="KT14" s="11"/>
      <c r="KU14" s="11"/>
      <c r="KV14" s="11">
        <v>800</v>
      </c>
      <c r="KW14" s="11">
        <v>400</v>
      </c>
      <c r="KX14" s="11"/>
      <c r="KY14" s="11"/>
      <c r="KZ14" s="11">
        <v>110</v>
      </c>
      <c r="LA14" s="11"/>
      <c r="LB14" s="11"/>
      <c r="LC14" s="11"/>
      <c r="LD14" s="11"/>
      <c r="LE14" s="11"/>
      <c r="LF14" s="11">
        <v>380</v>
      </c>
      <c r="LG14" s="11">
        <v>200</v>
      </c>
      <c r="LH14" s="11"/>
      <c r="LI14" s="11"/>
    </row>
    <row r="15">
      <c r="A15" s="10" t="s">
        <v>121</v>
      </c>
      <c r="B15" s="10" t="s">
        <v>132</v>
      </c>
      <c r="C15" s="10" t="s">
        <v>123</v>
      </c>
      <c r="D15" s="11">
        <v>7979</v>
      </c>
      <c r="E15" s="11">
        <f>=ROUNDDOWN(19.3665048543689,0)</f>
      </c>
      <c r="F15" s="11">
        <v>8201</v>
      </c>
      <c r="G15" s="12">
        <v>0.9985</v>
      </c>
      <c r="H15" s="11"/>
      <c r="I15" s="11">
        <f>=ROUNDDOWN({0},0)</f>
      </c>
      <c r="J15" s="11"/>
      <c r="K15" s="12"/>
      <c r="L15" s="11">
        <v>2163</v>
      </c>
      <c r="M15" s="13">
        <v>79499.14</v>
      </c>
      <c r="N15" s="11">
        <v>33</v>
      </c>
      <c r="O15" s="14">
        <v>2409.06</v>
      </c>
      <c r="P15" s="11">
        <v>1649</v>
      </c>
      <c r="Q15" s="13">
        <v>64044.3</v>
      </c>
      <c r="R15" s="11">
        <v>33</v>
      </c>
      <c r="S15" s="14">
        <v>1940.74</v>
      </c>
      <c r="T15" s="12">
        <v>0.3117</v>
      </c>
      <c r="U15" s="12">
        <v>0.2413</v>
      </c>
      <c r="V15" s="12"/>
      <c r="W15" s="12">
        <v>0.2413</v>
      </c>
      <c r="X15" s="11">
        <v>918</v>
      </c>
      <c r="Y15" s="13">
        <v>33496.78</v>
      </c>
      <c r="Z15" s="11">
        <v>33</v>
      </c>
      <c r="AA15" s="11">
        <v>255</v>
      </c>
      <c r="AB15" s="13">
        <v>11368.78</v>
      </c>
      <c r="AC15" s="11">
        <v>24</v>
      </c>
      <c r="AD15" s="12">
        <v>2.6</v>
      </c>
      <c r="AE15" s="12">
        <v>1.9464</v>
      </c>
      <c r="AF15" s="11">
        <v>350</v>
      </c>
      <c r="AG15" s="13">
        <v>12657.78</v>
      </c>
      <c r="AH15" s="11">
        <v>29</v>
      </c>
      <c r="AI15" s="11">
        <v>355</v>
      </c>
      <c r="AJ15" s="13">
        <v>13192</v>
      </c>
      <c r="AK15" s="11">
        <v>29</v>
      </c>
      <c r="AL15" s="12">
        <v>-0.0141</v>
      </c>
      <c r="AM15" s="12">
        <v>-0.0405</v>
      </c>
      <c r="AN15" s="11">
        <v>171</v>
      </c>
      <c r="AO15" s="13">
        <v>6675.23</v>
      </c>
      <c r="AP15" s="11">
        <v>29</v>
      </c>
      <c r="AQ15" s="11">
        <v>102</v>
      </c>
      <c r="AR15" s="13">
        <v>3654.67</v>
      </c>
      <c r="AS15" s="11">
        <v>23</v>
      </c>
      <c r="AT15" s="12">
        <v>0.6765</v>
      </c>
      <c r="AU15" s="12">
        <v>0.8265</v>
      </c>
      <c r="AV15" s="11">
        <v>159</v>
      </c>
      <c r="AW15" s="13">
        <v>6087.47</v>
      </c>
      <c r="AX15" s="11">
        <v>25</v>
      </c>
      <c r="AY15" s="11">
        <v>216</v>
      </c>
      <c r="AZ15" s="13">
        <v>8513.82</v>
      </c>
      <c r="BA15" s="11">
        <v>27</v>
      </c>
      <c r="BB15" s="12">
        <v>-0.2639</v>
      </c>
      <c r="BC15" s="12">
        <v>-0.285</v>
      </c>
      <c r="BD15" s="11">
        <v>192</v>
      </c>
      <c r="BE15" s="13">
        <v>6215.16</v>
      </c>
      <c r="BF15" s="11">
        <v>29</v>
      </c>
      <c r="BG15" s="11">
        <v>141</v>
      </c>
      <c r="BH15" s="13">
        <v>4623.47</v>
      </c>
      <c r="BI15" s="11">
        <v>29</v>
      </c>
      <c r="BJ15" s="12">
        <v>0.3617</v>
      </c>
      <c r="BK15" s="12">
        <v>0.3443</v>
      </c>
      <c r="BL15" s="11">
        <v>92</v>
      </c>
      <c r="BM15" s="13">
        <v>3438.7</v>
      </c>
      <c r="BN15" s="11">
        <v>27</v>
      </c>
      <c r="BO15" s="11">
        <v>150</v>
      </c>
      <c r="BP15" s="13">
        <v>4795.72</v>
      </c>
      <c r="BQ15" s="11">
        <v>23</v>
      </c>
      <c r="BR15" s="12">
        <v>-0.3867</v>
      </c>
      <c r="BS15" s="12">
        <v>-0.283</v>
      </c>
      <c r="BT15" s="11">
        <v>86</v>
      </c>
      <c r="BU15" s="13">
        <v>3455.24</v>
      </c>
      <c r="BV15" s="11">
        <v>33</v>
      </c>
      <c r="BW15" s="11">
        <v>213</v>
      </c>
      <c r="BX15" s="13">
        <v>8922.13</v>
      </c>
      <c r="BY15" s="11">
        <v>29</v>
      </c>
      <c r="BZ15" s="12">
        <v>-0.5962</v>
      </c>
      <c r="CA15" s="12">
        <v>-0.6127</v>
      </c>
      <c r="CB15" s="11">
        <v>71</v>
      </c>
      <c r="CC15" s="13">
        <v>2616.51</v>
      </c>
      <c r="CD15" s="11">
        <v>29</v>
      </c>
      <c r="CE15" s="11">
        <v>49</v>
      </c>
      <c r="CF15" s="13">
        <v>1823.84</v>
      </c>
      <c r="CG15" s="11">
        <v>29</v>
      </c>
      <c r="CH15" s="12">
        <v>0.449</v>
      </c>
      <c r="CI15" s="12">
        <v>0.4346</v>
      </c>
      <c r="CJ15" s="11">
        <v>57</v>
      </c>
      <c r="CK15" s="13">
        <v>2575.43</v>
      </c>
      <c r="CL15" s="11">
        <v>29</v>
      </c>
      <c r="CM15" s="11">
        <v>63</v>
      </c>
      <c r="CN15" s="13">
        <v>3422.87</v>
      </c>
      <c r="CO15" s="11">
        <v>29</v>
      </c>
      <c r="CP15" s="12">
        <v>-0.0952</v>
      </c>
      <c r="CQ15" s="12">
        <v>-0.2476</v>
      </c>
      <c r="CR15" s="11">
        <v>36</v>
      </c>
      <c r="CS15" s="13">
        <v>1253.77</v>
      </c>
      <c r="CT15" s="11">
        <v>25</v>
      </c>
      <c r="CU15" s="11">
        <v>17</v>
      </c>
      <c r="CV15" s="13">
        <v>617.36</v>
      </c>
      <c r="CW15" s="11">
        <v>21</v>
      </c>
      <c r="CX15" s="12">
        <v>1.1176</v>
      </c>
      <c r="CY15" s="12">
        <v>1.0309</v>
      </c>
      <c r="CZ15" s="11">
        <v>18</v>
      </c>
      <c r="DA15" s="13">
        <v>617.97</v>
      </c>
      <c r="DB15" s="11">
        <v>27</v>
      </c>
      <c r="DC15" s="11">
        <v>58</v>
      </c>
      <c r="DD15" s="13">
        <v>2055.62</v>
      </c>
      <c r="DE15" s="11">
        <v>25</v>
      </c>
      <c r="DF15" s="12">
        <v>-0.6897</v>
      </c>
      <c r="DG15" s="12">
        <v>-0.6994</v>
      </c>
      <c r="DH15" s="11">
        <v>10</v>
      </c>
      <c r="DI15" s="13">
        <v>297.7</v>
      </c>
      <c r="DJ15" s="11">
        <v>3</v>
      </c>
      <c r="DK15" s="11">
        <v>16</v>
      </c>
      <c r="DL15" s="13">
        <v>496.54</v>
      </c>
      <c r="DM15" s="11">
        <v>3</v>
      </c>
      <c r="DN15" s="12">
        <v>-0.375</v>
      </c>
      <c r="DO15" s="12">
        <v>-0.4005</v>
      </c>
      <c r="DP15" s="11">
        <v>2</v>
      </c>
      <c r="DQ15" s="13">
        <v>74.65</v>
      </c>
      <c r="DR15" s="11">
        <v>19</v>
      </c>
      <c r="DS15" s="11">
        <v>1</v>
      </c>
      <c r="DT15" s="13">
        <v>44.41</v>
      </c>
      <c r="DU15" s="11">
        <v>11</v>
      </c>
      <c r="DV15" s="12">
        <v>1</v>
      </c>
      <c r="DW15" s="12">
        <v>0.6809</v>
      </c>
      <c r="DX15" s="11">
        <v>1</v>
      </c>
      <c r="DY15" s="13">
        <v>36.75</v>
      </c>
      <c r="DZ15" s="11">
        <v>1</v>
      </c>
      <c r="EA15" s="11">
        <v>2</v>
      </c>
      <c r="EB15" s="13">
        <v>73.5</v>
      </c>
      <c r="EC15" s="11">
        <v>1</v>
      </c>
      <c r="ED15" s="12">
        <v>-0.5</v>
      </c>
      <c r="EE15" s="12">
        <v>-0.5</v>
      </c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>
        <v>3</v>
      </c>
      <c r="EQ15" s="11"/>
      <c r="ER15" s="13"/>
      <c r="ES15" s="11">
        <v>3</v>
      </c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>
        <v>3</v>
      </c>
      <c r="FG15" s="11"/>
      <c r="FH15" s="13"/>
      <c r="FI15" s="11">
        <v>17</v>
      </c>
      <c r="FJ15" s="12"/>
      <c r="FK15" s="12"/>
      <c r="FL15" s="11"/>
      <c r="FM15" s="13"/>
      <c r="FN15" s="11">
        <v>9</v>
      </c>
      <c r="FO15" s="11"/>
      <c r="FP15" s="13"/>
      <c r="FQ15" s="11">
        <v>11</v>
      </c>
      <c r="FR15" s="12"/>
      <c r="FS15" s="12"/>
      <c r="FT15" s="11"/>
      <c r="FU15" s="13"/>
      <c r="FV15" s="11"/>
      <c r="FW15" s="11"/>
      <c r="FX15" s="13"/>
      <c r="FY15" s="11">
        <v>17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>
        <v>10</v>
      </c>
      <c r="GN15" s="13">
        <v>391.61</v>
      </c>
      <c r="GO15" s="11">
        <v>25</v>
      </c>
      <c r="GP15" s="12"/>
      <c r="GQ15" s="12"/>
      <c r="GR15" s="11"/>
      <c r="GS15" s="13"/>
      <c r="GT15" s="11"/>
      <c r="GU15" s="11">
        <v>1</v>
      </c>
      <c r="GV15" s="13">
        <v>47.96</v>
      </c>
      <c r="GW15" s="11">
        <v>14</v>
      </c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>
        <v>6102</v>
      </c>
      <c r="JE15" s="11">
        <v>1554</v>
      </c>
      <c r="JF15" s="11"/>
      <c r="JG15" s="11">
        <v>192</v>
      </c>
      <c r="JH15" s="11"/>
      <c r="JI15" s="11"/>
      <c r="JJ15" s="11">
        <v>131</v>
      </c>
      <c r="JK15" s="11"/>
      <c r="JL15" s="11"/>
      <c r="JM15" s="11"/>
      <c r="JN15" s="11"/>
      <c r="JO15" s="11"/>
      <c r="JP15" s="11"/>
      <c r="JQ15" s="11"/>
      <c r="JR15" s="11">
        <v>600</v>
      </c>
      <c r="JS15" s="11"/>
      <c r="JT15" s="11"/>
      <c r="JU15" s="11"/>
      <c r="JV15" s="11"/>
      <c r="JW15" s="11"/>
      <c r="JX15" s="11">
        <v>300</v>
      </c>
      <c r="JY15" s="11">
        <v>600</v>
      </c>
      <c r="JZ15" s="11"/>
      <c r="KA15" s="11">
        <v>150</v>
      </c>
      <c r="KB15" s="11"/>
      <c r="KC15" s="11"/>
      <c r="KD15" s="11"/>
      <c r="KE15" s="11"/>
      <c r="KF15" s="11">
        <v>600</v>
      </c>
      <c r="KG15" s="11">
        <v>1400</v>
      </c>
      <c r="KH15" s="11"/>
      <c r="KI15" s="11">
        <v>600</v>
      </c>
      <c r="KJ15" s="11">
        <v>258</v>
      </c>
      <c r="KK15" s="11"/>
      <c r="KL15" s="11"/>
      <c r="KM15" s="11"/>
      <c r="KN15" s="11"/>
      <c r="KO15" s="11"/>
      <c r="KP15" s="11"/>
      <c r="KQ15" s="11">
        <v>22</v>
      </c>
      <c r="KR15" s="11"/>
      <c r="KS15" s="11">
        <v>501</v>
      </c>
      <c r="KT15" s="11"/>
      <c r="KU15" s="11"/>
      <c r="KV15" s="11"/>
      <c r="KW15" s="11">
        <v>1270</v>
      </c>
      <c r="KX15" s="11"/>
      <c r="KY15" s="11"/>
      <c r="KZ15" s="11"/>
      <c r="LA15" s="11">
        <v>300</v>
      </c>
      <c r="LB15" s="11"/>
      <c r="LC15" s="11">
        <v>470</v>
      </c>
      <c r="LD15" s="11"/>
      <c r="LE15" s="11">
        <v>830</v>
      </c>
      <c r="LF15" s="11"/>
      <c r="LG15" s="11">
        <v>300</v>
      </c>
      <c r="LH15" s="11"/>
      <c r="LI15" s="11"/>
    </row>
    <row r="16">
      <c r="A16" s="10" t="s">
        <v>121</v>
      </c>
      <c r="B16" s="10" t="s">
        <v>132</v>
      </c>
      <c r="C16" s="10" t="s">
        <v>124</v>
      </c>
      <c r="D16" s="11">
        <v>904</v>
      </c>
      <c r="E16" s="11">
        <f>=ROUNDDOWN(11.9418758256275,0)</f>
      </c>
      <c r="F16" s="11">
        <v>1570</v>
      </c>
      <c r="G16" s="12">
        <v>1</v>
      </c>
      <c r="H16" s="11"/>
      <c r="I16" s="11">
        <f>=ROUNDDOWN({0},0)</f>
      </c>
      <c r="J16" s="11"/>
      <c r="K16" s="12"/>
      <c r="L16" s="11">
        <v>291</v>
      </c>
      <c r="M16" s="13">
        <v>11806.48</v>
      </c>
      <c r="N16" s="11">
        <v>7</v>
      </c>
      <c r="O16" s="14">
        <v>1686.64</v>
      </c>
      <c r="P16" s="11">
        <v>269</v>
      </c>
      <c r="Q16" s="13">
        <v>9990.52</v>
      </c>
      <c r="R16" s="11">
        <v>11</v>
      </c>
      <c r="S16" s="14">
        <v>908.23</v>
      </c>
      <c r="T16" s="12">
        <v>0.0818</v>
      </c>
      <c r="U16" s="12">
        <v>0.1818</v>
      </c>
      <c r="V16" s="12">
        <v>-0.3636</v>
      </c>
      <c r="W16" s="12">
        <v>0.8571</v>
      </c>
      <c r="X16" s="11">
        <v>110</v>
      </c>
      <c r="Y16" s="13">
        <v>4724.41</v>
      </c>
      <c r="Z16" s="11">
        <v>7</v>
      </c>
      <c r="AA16" s="11">
        <v>88</v>
      </c>
      <c r="AB16" s="13">
        <v>3554.99</v>
      </c>
      <c r="AC16" s="11">
        <v>9</v>
      </c>
      <c r="AD16" s="12">
        <v>0.25</v>
      </c>
      <c r="AE16" s="12">
        <v>0.329</v>
      </c>
      <c r="AF16" s="11">
        <v>44</v>
      </c>
      <c r="AG16" s="13">
        <v>1701.52</v>
      </c>
      <c r="AH16" s="11">
        <v>5</v>
      </c>
      <c r="AI16" s="11">
        <v>28</v>
      </c>
      <c r="AJ16" s="13">
        <v>1093.23</v>
      </c>
      <c r="AK16" s="11">
        <v>9</v>
      </c>
      <c r="AL16" s="12">
        <v>0.5714</v>
      </c>
      <c r="AM16" s="12">
        <v>0.5564</v>
      </c>
      <c r="AN16" s="11">
        <v>29</v>
      </c>
      <c r="AO16" s="13">
        <v>1131.15</v>
      </c>
      <c r="AP16" s="11">
        <v>5</v>
      </c>
      <c r="AQ16" s="11">
        <v>25</v>
      </c>
      <c r="AR16" s="13">
        <v>822.29</v>
      </c>
      <c r="AS16" s="11">
        <v>9</v>
      </c>
      <c r="AT16" s="12">
        <v>0.16</v>
      </c>
      <c r="AU16" s="12">
        <v>0.3756</v>
      </c>
      <c r="AV16" s="11">
        <v>21</v>
      </c>
      <c r="AW16" s="13">
        <v>867.73</v>
      </c>
      <c r="AX16" s="11">
        <v>4</v>
      </c>
      <c r="AY16" s="11">
        <v>18</v>
      </c>
      <c r="AZ16" s="13">
        <v>725.47</v>
      </c>
      <c r="BA16" s="11">
        <v>9</v>
      </c>
      <c r="BB16" s="12">
        <v>0.1667</v>
      </c>
      <c r="BC16" s="12">
        <v>0.1961</v>
      </c>
      <c r="BD16" s="11">
        <v>47</v>
      </c>
      <c r="BE16" s="13">
        <v>1672.92</v>
      </c>
      <c r="BF16" s="11">
        <v>5</v>
      </c>
      <c r="BG16" s="11">
        <v>24</v>
      </c>
      <c r="BH16" s="13">
        <v>795.66</v>
      </c>
      <c r="BI16" s="11">
        <v>9</v>
      </c>
      <c r="BJ16" s="12">
        <v>0.9583</v>
      </c>
      <c r="BK16" s="12">
        <v>1.1026</v>
      </c>
      <c r="BL16" s="11">
        <v>27</v>
      </c>
      <c r="BM16" s="13">
        <v>1149.4</v>
      </c>
      <c r="BN16" s="11">
        <v>5</v>
      </c>
      <c r="BO16" s="11">
        <v>33</v>
      </c>
      <c r="BP16" s="13">
        <v>944.82</v>
      </c>
      <c r="BQ16" s="11">
        <v>9</v>
      </c>
      <c r="BR16" s="12">
        <v>-0.1818</v>
      </c>
      <c r="BS16" s="12">
        <v>0.2165</v>
      </c>
      <c r="BT16" s="11">
        <v>7</v>
      </c>
      <c r="BU16" s="13">
        <v>289.31</v>
      </c>
      <c r="BV16" s="11">
        <v>7</v>
      </c>
      <c r="BW16" s="11">
        <v>28</v>
      </c>
      <c r="BX16" s="13">
        <v>1122.85</v>
      </c>
      <c r="BY16" s="11">
        <v>9</v>
      </c>
      <c r="BZ16" s="12">
        <v>-0.75</v>
      </c>
      <c r="CA16" s="12">
        <v>-0.7423</v>
      </c>
      <c r="CB16" s="11"/>
      <c r="CC16" s="13"/>
      <c r="CD16" s="11">
        <v>5</v>
      </c>
      <c r="CE16" s="11">
        <v>3</v>
      </c>
      <c r="CF16" s="13">
        <v>138.41</v>
      </c>
      <c r="CG16" s="11">
        <v>9</v>
      </c>
      <c r="CH16" s="12"/>
      <c r="CI16" s="12"/>
      <c r="CJ16" s="11">
        <v>1</v>
      </c>
      <c r="CK16" s="13">
        <v>64.99</v>
      </c>
      <c r="CL16" s="11">
        <v>5</v>
      </c>
      <c r="CM16" s="11">
        <v>5</v>
      </c>
      <c r="CN16" s="13">
        <v>174.95</v>
      </c>
      <c r="CO16" s="11">
        <v>9</v>
      </c>
      <c r="CP16" s="12">
        <v>-0.8</v>
      </c>
      <c r="CQ16" s="12">
        <v>-0.6285</v>
      </c>
      <c r="CR16" s="11">
        <v>2</v>
      </c>
      <c r="CS16" s="13">
        <v>94.59</v>
      </c>
      <c r="CT16" s="11">
        <v>5</v>
      </c>
      <c r="CU16" s="11">
        <v>6</v>
      </c>
      <c r="CV16" s="13">
        <v>209.01</v>
      </c>
      <c r="CW16" s="11">
        <v>9</v>
      </c>
      <c r="CX16" s="12">
        <v>-0.6667</v>
      </c>
      <c r="CY16" s="12">
        <v>-0.5474</v>
      </c>
      <c r="CZ16" s="11">
        <v>3</v>
      </c>
      <c r="DA16" s="13">
        <v>110.46</v>
      </c>
      <c r="DB16" s="11">
        <v>5</v>
      </c>
      <c r="DC16" s="11">
        <v>9</v>
      </c>
      <c r="DD16" s="13">
        <v>340.04</v>
      </c>
      <c r="DE16" s="11">
        <v>9</v>
      </c>
      <c r="DF16" s="12">
        <v>-0.6667</v>
      </c>
      <c r="DG16" s="12">
        <v>-0.6752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5</v>
      </c>
      <c r="DS16" s="11"/>
      <c r="DT16" s="13"/>
      <c r="DU16" s="11">
        <v>2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>
        <v>1</v>
      </c>
      <c r="FB16" s="12"/>
      <c r="FC16" s="12"/>
      <c r="FD16" s="11"/>
      <c r="FE16" s="13"/>
      <c r="FF16" s="11">
        <v>1</v>
      </c>
      <c r="FG16" s="11"/>
      <c r="FH16" s="13"/>
      <c r="FI16" s="11">
        <v>9</v>
      </c>
      <c r="FJ16" s="12"/>
      <c r="FK16" s="12"/>
      <c r="FL16" s="11"/>
      <c r="FM16" s="13"/>
      <c r="FN16" s="11">
        <v>4</v>
      </c>
      <c r="FO16" s="11">
        <v>1</v>
      </c>
      <c r="FP16" s="13">
        <v>33.08</v>
      </c>
      <c r="FQ16" s="11">
        <v>6</v>
      </c>
      <c r="FR16" s="12"/>
      <c r="FS16" s="12"/>
      <c r="FT16" s="11"/>
      <c r="FU16" s="13"/>
      <c r="FV16" s="11"/>
      <c r="FW16" s="11"/>
      <c r="FX16" s="13"/>
      <c r="FY16" s="11">
        <v>9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>
        <v>9</v>
      </c>
      <c r="GP16" s="12"/>
      <c r="GQ16" s="12"/>
      <c r="GR16" s="11"/>
      <c r="GS16" s="13"/>
      <c r="GT16" s="11"/>
      <c r="GU16" s="11">
        <v>1</v>
      </c>
      <c r="GV16" s="13">
        <v>35.72</v>
      </c>
      <c r="GW16" s="11">
        <v>9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>
        <v>904</v>
      </c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>
        <v>340</v>
      </c>
      <c r="JX16" s="11">
        <v>350</v>
      </c>
      <c r="JY16" s="11"/>
      <c r="JZ16" s="11"/>
      <c r="KA16" s="11">
        <v>170</v>
      </c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>
        <v>80</v>
      </c>
      <c r="KT16" s="11"/>
      <c r="KU16" s="11">
        <v>220</v>
      </c>
      <c r="KV16" s="11"/>
      <c r="KW16" s="11"/>
      <c r="KX16" s="11"/>
      <c r="KY16" s="11"/>
      <c r="KZ16" s="11"/>
      <c r="LA16" s="11"/>
      <c r="LB16" s="11"/>
      <c r="LC16" s="11">
        <v>130</v>
      </c>
      <c r="LD16" s="11">
        <v>280</v>
      </c>
      <c r="LE16" s="11"/>
      <c r="LF16" s="11"/>
      <c r="LG16" s="11"/>
      <c r="LH16" s="11"/>
      <c r="LI16" s="11"/>
    </row>
    <row r="17">
      <c r="A17" s="10" t="s">
        <v>121</v>
      </c>
      <c r="B17" s="10" t="s">
        <v>132</v>
      </c>
      <c r="C17" s="10" t="s">
        <v>125</v>
      </c>
      <c r="D17" s="11">
        <v>156</v>
      </c>
      <c r="E17" s="11">
        <f>=ROUNDDOWN(31.2,0)</f>
      </c>
      <c r="F17" s="11"/>
      <c r="G17" s="12"/>
      <c r="H17" s="11"/>
      <c r="I17" s="11">
        <f>=ROUNDDOWN({0},0)</f>
      </c>
      <c r="J17" s="11"/>
      <c r="K17" s="12"/>
      <c r="L17" s="11">
        <v>27</v>
      </c>
      <c r="M17" s="13">
        <v>617.42</v>
      </c>
      <c r="N17" s="11">
        <v>2</v>
      </c>
      <c r="O17" s="14">
        <v>308.71</v>
      </c>
      <c r="P17" s="11"/>
      <c r="Q17" s="13"/>
      <c r="R17" s="11"/>
      <c r="S17" s="14"/>
      <c r="T17" s="12"/>
      <c r="U17" s="12"/>
      <c r="V17" s="12"/>
      <c r="W17" s="12"/>
      <c r="X17" s="11">
        <v>2</v>
      </c>
      <c r="Y17" s="13">
        <v>43.8</v>
      </c>
      <c r="Z17" s="11">
        <v>2</v>
      </c>
      <c r="AA17" s="11"/>
      <c r="AB17" s="13"/>
      <c r="AC17" s="11"/>
      <c r="AD17" s="12"/>
      <c r="AE17" s="12"/>
      <c r="AF17" s="11">
        <v>3</v>
      </c>
      <c r="AG17" s="13">
        <v>70.17</v>
      </c>
      <c r="AH17" s="11">
        <v>2</v>
      </c>
      <c r="AI17" s="11"/>
      <c r="AJ17" s="13"/>
      <c r="AK17" s="11"/>
      <c r="AL17" s="12"/>
      <c r="AM17" s="12"/>
      <c r="AN17" s="11">
        <v>2</v>
      </c>
      <c r="AO17" s="13">
        <v>53.98</v>
      </c>
      <c r="AP17" s="11">
        <v>2</v>
      </c>
      <c r="AQ17" s="11"/>
      <c r="AR17" s="13"/>
      <c r="AS17" s="11"/>
      <c r="AT17" s="12"/>
      <c r="AU17" s="12"/>
      <c r="AV17" s="11">
        <v>9</v>
      </c>
      <c r="AW17" s="13">
        <v>203.03</v>
      </c>
      <c r="AX17" s="11">
        <v>2</v>
      </c>
      <c r="AY17" s="11"/>
      <c r="AZ17" s="13"/>
      <c r="BA17" s="11"/>
      <c r="BB17" s="12"/>
      <c r="BC17" s="12"/>
      <c r="BD17" s="11">
        <v>3</v>
      </c>
      <c r="BE17" s="13">
        <v>61.72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>
        <v>5</v>
      </c>
      <c r="BU17" s="13">
        <v>118.75</v>
      </c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>
        <v>3</v>
      </c>
      <c r="CS17" s="13">
        <v>65.97</v>
      </c>
      <c r="CT17" s="11">
        <v>2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>
        <v>156</v>
      </c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</row>
    <row r="18">
      <c r="A18" s="10" t="s">
        <v>121</v>
      </c>
      <c r="B18" s="10" t="s">
        <v>133</v>
      </c>
      <c r="C18" s="10" t="s">
        <v>128</v>
      </c>
      <c r="D18" s="11">
        <v>9039</v>
      </c>
      <c r="E18" s="11">
        <f>=ROUNDDOWN({0},0)</f>
      </c>
      <c r="F18" s="11">
        <v>9771</v>
      </c>
      <c r="G18" s="12"/>
      <c r="H18" s="11"/>
      <c r="I18" s="11">
        <f>=ROUNDDOWN({0},0)</f>
      </c>
      <c r="J18" s="11"/>
      <c r="K18" s="12"/>
      <c r="L18" s="11">
        <v>2481</v>
      </c>
      <c r="M18" s="13">
        <v>91923.04</v>
      </c>
      <c r="N18" s="11">
        <v>42</v>
      </c>
      <c r="O18" s="14">
        <v>2188.64</v>
      </c>
      <c r="P18" s="11">
        <v>1918</v>
      </c>
      <c r="Q18" s="13">
        <v>74034.82</v>
      </c>
      <c r="R18" s="11">
        <v>44</v>
      </c>
      <c r="S18" s="14">
        <v>1682.61</v>
      </c>
      <c r="T18" s="12">
        <v>0.2935</v>
      </c>
      <c r="U18" s="12">
        <v>0.2416</v>
      </c>
      <c r="V18" s="12">
        <v>-0.0455</v>
      </c>
      <c r="W18" s="12">
        <v>0.3007</v>
      </c>
      <c r="X18" s="11">
        <v>1030</v>
      </c>
      <c r="Y18" s="13">
        <v>38264.99</v>
      </c>
      <c r="Z18" s="11">
        <v>42</v>
      </c>
      <c r="AA18" s="11">
        <v>343</v>
      </c>
      <c r="AB18" s="13">
        <v>14923.77</v>
      </c>
      <c r="AC18" s="11">
        <v>33</v>
      </c>
      <c r="AD18" s="12">
        <v>2.0029</v>
      </c>
      <c r="AE18" s="12">
        <v>1.564</v>
      </c>
      <c r="AF18" s="11">
        <v>397</v>
      </c>
      <c r="AG18" s="13">
        <v>14429.47</v>
      </c>
      <c r="AH18" s="11">
        <v>36</v>
      </c>
      <c r="AI18" s="11">
        <v>383</v>
      </c>
      <c r="AJ18" s="13">
        <v>14285.23</v>
      </c>
      <c r="AK18" s="11">
        <v>38</v>
      </c>
      <c r="AL18" s="12">
        <v>0.0366</v>
      </c>
      <c r="AM18" s="12">
        <v>0.0101</v>
      </c>
      <c r="AN18" s="11">
        <v>202</v>
      </c>
      <c r="AO18" s="13">
        <v>7860.36</v>
      </c>
      <c r="AP18" s="11">
        <v>36</v>
      </c>
      <c r="AQ18" s="11">
        <v>127</v>
      </c>
      <c r="AR18" s="13">
        <v>4476.96</v>
      </c>
      <c r="AS18" s="11">
        <v>32</v>
      </c>
      <c r="AT18" s="12">
        <v>0.5906</v>
      </c>
      <c r="AU18" s="12">
        <v>0.7557</v>
      </c>
      <c r="AV18" s="11">
        <v>189</v>
      </c>
      <c r="AW18" s="13">
        <v>7158.23</v>
      </c>
      <c r="AX18" s="11">
        <v>31</v>
      </c>
      <c r="AY18" s="11">
        <v>234</v>
      </c>
      <c r="AZ18" s="13">
        <v>9239.29</v>
      </c>
      <c r="BA18" s="11">
        <v>36</v>
      </c>
      <c r="BB18" s="12">
        <v>-0.1923</v>
      </c>
      <c r="BC18" s="12">
        <v>-0.2252</v>
      </c>
      <c r="BD18" s="11">
        <v>242</v>
      </c>
      <c r="BE18" s="13">
        <v>7949.8</v>
      </c>
      <c r="BF18" s="11">
        <v>36</v>
      </c>
      <c r="BG18" s="11">
        <v>165</v>
      </c>
      <c r="BH18" s="13">
        <v>5419.13</v>
      </c>
      <c r="BI18" s="11">
        <v>38</v>
      </c>
      <c r="BJ18" s="12">
        <v>0.4667</v>
      </c>
      <c r="BK18" s="12">
        <v>0.467</v>
      </c>
      <c r="BL18" s="11">
        <v>119</v>
      </c>
      <c r="BM18" s="13">
        <v>4588.1</v>
      </c>
      <c r="BN18" s="11">
        <v>34</v>
      </c>
      <c r="BO18" s="11">
        <v>183</v>
      </c>
      <c r="BP18" s="13">
        <v>5740.54</v>
      </c>
      <c r="BQ18" s="11">
        <v>32</v>
      </c>
      <c r="BR18" s="12">
        <v>-0.3497</v>
      </c>
      <c r="BS18" s="12">
        <v>-0.2008</v>
      </c>
      <c r="BT18" s="11">
        <v>98</v>
      </c>
      <c r="BU18" s="13">
        <v>3863.3</v>
      </c>
      <c r="BV18" s="11">
        <v>42</v>
      </c>
      <c r="BW18" s="11">
        <v>241</v>
      </c>
      <c r="BX18" s="13">
        <v>10044.98</v>
      </c>
      <c r="BY18" s="11">
        <v>38</v>
      </c>
      <c r="BZ18" s="12">
        <v>-0.5934</v>
      </c>
      <c r="CA18" s="12">
        <v>-0.6154</v>
      </c>
      <c r="CB18" s="11">
        <v>71</v>
      </c>
      <c r="CC18" s="13">
        <v>2616.51</v>
      </c>
      <c r="CD18" s="11">
        <v>36</v>
      </c>
      <c r="CE18" s="11">
        <v>52</v>
      </c>
      <c r="CF18" s="13">
        <v>1962.25</v>
      </c>
      <c r="CG18" s="11">
        <v>38</v>
      </c>
      <c r="CH18" s="12">
        <v>0.3654</v>
      </c>
      <c r="CI18" s="12">
        <v>0.3334</v>
      </c>
      <c r="CJ18" s="11">
        <v>58</v>
      </c>
      <c r="CK18" s="13">
        <v>2640.42</v>
      </c>
      <c r="CL18" s="11">
        <v>36</v>
      </c>
      <c r="CM18" s="11">
        <v>68</v>
      </c>
      <c r="CN18" s="13">
        <v>3597.82</v>
      </c>
      <c r="CO18" s="11">
        <v>38</v>
      </c>
      <c r="CP18" s="12">
        <v>-0.1471</v>
      </c>
      <c r="CQ18" s="12">
        <v>-0.2661</v>
      </c>
      <c r="CR18" s="11">
        <v>41</v>
      </c>
      <c r="CS18" s="13">
        <v>1414.33</v>
      </c>
      <c r="CT18" s="11">
        <v>32</v>
      </c>
      <c r="CU18" s="11">
        <v>23</v>
      </c>
      <c r="CV18" s="13">
        <v>826.37</v>
      </c>
      <c r="CW18" s="11">
        <v>30</v>
      </c>
      <c r="CX18" s="12">
        <v>0.7826</v>
      </c>
      <c r="CY18" s="12">
        <v>0.7115</v>
      </c>
      <c r="CZ18" s="11">
        <v>21</v>
      </c>
      <c r="DA18" s="13">
        <v>728.43</v>
      </c>
      <c r="DB18" s="11">
        <v>32</v>
      </c>
      <c r="DC18" s="11">
        <v>67</v>
      </c>
      <c r="DD18" s="13">
        <v>2395.66</v>
      </c>
      <c r="DE18" s="11">
        <v>34</v>
      </c>
      <c r="DF18" s="12">
        <v>-0.6866</v>
      </c>
      <c r="DG18" s="12">
        <v>-0.6959</v>
      </c>
      <c r="DH18" s="11">
        <v>10</v>
      </c>
      <c r="DI18" s="13">
        <v>297.7</v>
      </c>
      <c r="DJ18" s="11">
        <v>3</v>
      </c>
      <c r="DK18" s="11">
        <v>16</v>
      </c>
      <c r="DL18" s="13">
        <v>496.54</v>
      </c>
      <c r="DM18" s="11">
        <v>3</v>
      </c>
      <c r="DN18" s="12">
        <v>-0.375</v>
      </c>
      <c r="DO18" s="12">
        <v>-0.4005</v>
      </c>
      <c r="DP18" s="11">
        <v>2</v>
      </c>
      <c r="DQ18" s="13">
        <v>74.65</v>
      </c>
      <c r="DR18" s="11">
        <v>24</v>
      </c>
      <c r="DS18" s="11">
        <v>1</v>
      </c>
      <c r="DT18" s="13">
        <v>44.41</v>
      </c>
      <c r="DU18" s="11">
        <v>13</v>
      </c>
      <c r="DV18" s="12">
        <v>1</v>
      </c>
      <c r="DW18" s="12">
        <v>0.6809</v>
      </c>
      <c r="DX18" s="11">
        <v>1</v>
      </c>
      <c r="DY18" s="13">
        <v>36.75</v>
      </c>
      <c r="DZ18" s="11">
        <v>1</v>
      </c>
      <c r="EA18" s="11">
        <v>2</v>
      </c>
      <c r="EB18" s="13">
        <v>73.5</v>
      </c>
      <c r="EC18" s="11">
        <v>1</v>
      </c>
      <c r="ED18" s="12">
        <v>-0.5</v>
      </c>
      <c r="EE18" s="12">
        <v>-0.5</v>
      </c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>
        <v>3</v>
      </c>
      <c r="EQ18" s="11"/>
      <c r="ER18" s="13"/>
      <c r="ES18" s="11">
        <v>3</v>
      </c>
      <c r="ET18" s="12"/>
      <c r="EU18" s="12"/>
      <c r="EV18" s="11"/>
      <c r="EW18" s="13"/>
      <c r="EX18" s="11"/>
      <c r="EY18" s="11"/>
      <c r="EZ18" s="13"/>
      <c r="FA18" s="11">
        <v>1</v>
      </c>
      <c r="FB18" s="12"/>
      <c r="FC18" s="12"/>
      <c r="FD18" s="11"/>
      <c r="FE18" s="13"/>
      <c r="FF18" s="11">
        <v>4</v>
      </c>
      <c r="FG18" s="11"/>
      <c r="FH18" s="13"/>
      <c r="FI18" s="11">
        <v>26</v>
      </c>
      <c r="FJ18" s="12"/>
      <c r="FK18" s="12"/>
      <c r="FL18" s="11"/>
      <c r="FM18" s="13"/>
      <c r="FN18" s="11">
        <v>13</v>
      </c>
      <c r="FO18" s="11">
        <v>1</v>
      </c>
      <c r="FP18" s="13">
        <v>33.08</v>
      </c>
      <c r="FQ18" s="11">
        <v>17</v>
      </c>
      <c r="FR18" s="12">
        <v>-1</v>
      </c>
      <c r="FS18" s="12">
        <v>-1</v>
      </c>
      <c r="FT18" s="11"/>
      <c r="FU18" s="13"/>
      <c r="FV18" s="11"/>
      <c r="FW18" s="11"/>
      <c r="FX18" s="13"/>
      <c r="FY18" s="11">
        <v>26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>
        <v>10</v>
      </c>
      <c r="GN18" s="13">
        <v>391.61</v>
      </c>
      <c r="GO18" s="11">
        <v>34</v>
      </c>
      <c r="GP18" s="12">
        <v>-1</v>
      </c>
      <c r="GQ18" s="12">
        <v>-1</v>
      </c>
      <c r="GR18" s="11"/>
      <c r="GS18" s="13"/>
      <c r="GT18" s="11"/>
      <c r="GU18" s="11">
        <v>2</v>
      </c>
      <c r="GV18" s="13">
        <v>83.68</v>
      </c>
      <c r="GW18" s="11">
        <v>23</v>
      </c>
      <c r="GX18" s="12">
        <v>-1</v>
      </c>
      <c r="GY18" s="12">
        <v>-1</v>
      </c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>
        <v>7162</v>
      </c>
      <c r="JE18" s="11">
        <v>1554</v>
      </c>
      <c r="JF18" s="11"/>
      <c r="JG18" s="11">
        <v>192</v>
      </c>
      <c r="JH18" s="11"/>
      <c r="JI18" s="11"/>
      <c r="JJ18" s="11">
        <v>131</v>
      </c>
      <c r="JK18" s="11"/>
      <c r="JL18" s="11"/>
      <c r="JM18" s="11"/>
      <c r="JN18" s="11"/>
      <c r="JO18" s="11"/>
      <c r="JP18" s="11"/>
      <c r="JQ18" s="11"/>
      <c r="JR18" s="11">
        <v>600</v>
      </c>
      <c r="JS18" s="11"/>
      <c r="JT18" s="11"/>
      <c r="JU18" s="11"/>
      <c r="JV18" s="11"/>
      <c r="JW18" s="11">
        <v>340</v>
      </c>
      <c r="JX18" s="11">
        <v>650</v>
      </c>
      <c r="JY18" s="11">
        <v>600</v>
      </c>
      <c r="JZ18" s="11"/>
      <c r="KA18" s="11">
        <v>320</v>
      </c>
      <c r="KB18" s="11"/>
      <c r="KC18" s="11"/>
      <c r="KD18" s="11"/>
      <c r="KE18" s="11"/>
      <c r="KF18" s="11">
        <v>600</v>
      </c>
      <c r="KG18" s="11">
        <v>1400</v>
      </c>
      <c r="KH18" s="11"/>
      <c r="KI18" s="11">
        <v>600</v>
      </c>
      <c r="KJ18" s="11">
        <v>258</v>
      </c>
      <c r="KK18" s="11"/>
      <c r="KL18" s="11"/>
      <c r="KM18" s="11"/>
      <c r="KN18" s="11"/>
      <c r="KO18" s="11"/>
      <c r="KP18" s="11"/>
      <c r="KQ18" s="11">
        <v>22</v>
      </c>
      <c r="KR18" s="11"/>
      <c r="KS18" s="11">
        <v>581</v>
      </c>
      <c r="KT18" s="11"/>
      <c r="KU18" s="11">
        <v>220</v>
      </c>
      <c r="KV18" s="11"/>
      <c r="KW18" s="11">
        <v>1270</v>
      </c>
      <c r="KX18" s="11"/>
      <c r="KY18" s="11"/>
      <c r="KZ18" s="11"/>
      <c r="LA18" s="11">
        <v>300</v>
      </c>
      <c r="LB18" s="11"/>
      <c r="LC18" s="11">
        <v>600</v>
      </c>
      <c r="LD18" s="11">
        <v>280</v>
      </c>
      <c r="LE18" s="11">
        <v>830</v>
      </c>
      <c r="LF18" s="11"/>
      <c r="LG18" s="11">
        <v>300</v>
      </c>
      <c r="LH18" s="11"/>
      <c r="LI18" s="11"/>
    </row>
    <row r="19">
      <c r="A19" s="10" t="s">
        <v>121</v>
      </c>
      <c r="B19" s="10" t="s">
        <v>134</v>
      </c>
      <c r="C19" s="10" t="s">
        <v>123</v>
      </c>
      <c r="D19" s="11">
        <v>9960</v>
      </c>
      <c r="E19" s="11">
        <f>=ROUNDDOWN(41.1060668592654,0)</f>
      </c>
      <c r="F19" s="11">
        <v>2850</v>
      </c>
      <c r="G19" s="12">
        <v>1</v>
      </c>
      <c r="H19" s="11"/>
      <c r="I19" s="11">
        <f>=ROUNDDOWN({0},0)</f>
      </c>
      <c r="J19" s="11"/>
      <c r="K19" s="12"/>
      <c r="L19" s="11">
        <v>769</v>
      </c>
      <c r="M19" s="13">
        <v>49552.18</v>
      </c>
      <c r="N19" s="11">
        <v>43</v>
      </c>
      <c r="O19" s="14">
        <v>1152.38</v>
      </c>
      <c r="P19" s="11">
        <v>1379</v>
      </c>
      <c r="Q19" s="13">
        <v>100126.16</v>
      </c>
      <c r="R19" s="11">
        <v>51</v>
      </c>
      <c r="S19" s="14">
        <v>1963.26</v>
      </c>
      <c r="T19" s="12">
        <v>-0.4423</v>
      </c>
      <c r="U19" s="12">
        <v>-0.5051</v>
      </c>
      <c r="V19" s="12">
        <v>-0.1569</v>
      </c>
      <c r="W19" s="12">
        <v>-0.413</v>
      </c>
      <c r="X19" s="11">
        <v>135</v>
      </c>
      <c r="Y19" s="13">
        <v>9355.35</v>
      </c>
      <c r="Z19" s="11">
        <v>34</v>
      </c>
      <c r="AA19" s="11">
        <v>218</v>
      </c>
      <c r="AB19" s="13">
        <v>18072.04</v>
      </c>
      <c r="AC19" s="11">
        <v>26</v>
      </c>
      <c r="AD19" s="12">
        <v>-0.3807</v>
      </c>
      <c r="AE19" s="12">
        <v>-0.4823</v>
      </c>
      <c r="AF19" s="11">
        <v>143</v>
      </c>
      <c r="AG19" s="13">
        <v>8099.29</v>
      </c>
      <c r="AH19" s="11">
        <v>43</v>
      </c>
      <c r="AI19" s="11">
        <v>286</v>
      </c>
      <c r="AJ19" s="13">
        <v>21923.07</v>
      </c>
      <c r="AK19" s="11">
        <v>51</v>
      </c>
      <c r="AL19" s="12">
        <v>-0.5</v>
      </c>
      <c r="AM19" s="12">
        <v>-0.6306</v>
      </c>
      <c r="AN19" s="11">
        <v>143</v>
      </c>
      <c r="AO19" s="13">
        <v>9168.41</v>
      </c>
      <c r="AP19" s="11">
        <v>40</v>
      </c>
      <c r="AQ19" s="11">
        <v>176</v>
      </c>
      <c r="AR19" s="13">
        <v>10124.73</v>
      </c>
      <c r="AS19" s="11">
        <v>38</v>
      </c>
      <c r="AT19" s="12">
        <v>-0.1875</v>
      </c>
      <c r="AU19" s="12">
        <v>-0.0945</v>
      </c>
      <c r="AV19" s="11">
        <v>101</v>
      </c>
      <c r="AW19" s="13">
        <v>7016.33</v>
      </c>
      <c r="AX19" s="11">
        <v>38</v>
      </c>
      <c r="AY19" s="11">
        <v>203</v>
      </c>
      <c r="AZ19" s="13">
        <v>15746.73</v>
      </c>
      <c r="BA19" s="11">
        <v>51</v>
      </c>
      <c r="BB19" s="12">
        <v>-0.5025</v>
      </c>
      <c r="BC19" s="12">
        <v>-0.5544</v>
      </c>
      <c r="BD19" s="11">
        <v>92</v>
      </c>
      <c r="BE19" s="13">
        <v>5353.8</v>
      </c>
      <c r="BF19" s="11">
        <v>43</v>
      </c>
      <c r="BG19" s="11">
        <v>199</v>
      </c>
      <c r="BH19" s="13">
        <v>11907.89</v>
      </c>
      <c r="BI19" s="11">
        <v>51</v>
      </c>
      <c r="BJ19" s="12">
        <v>-0.5377</v>
      </c>
      <c r="BK19" s="12">
        <v>-0.5504</v>
      </c>
      <c r="BL19" s="11">
        <v>34</v>
      </c>
      <c r="BM19" s="13">
        <v>2346.45</v>
      </c>
      <c r="BN19" s="11">
        <v>43</v>
      </c>
      <c r="BO19" s="11">
        <v>41</v>
      </c>
      <c r="BP19" s="13">
        <v>2623.08</v>
      </c>
      <c r="BQ19" s="11">
        <v>39</v>
      </c>
      <c r="BR19" s="12">
        <v>-0.1707</v>
      </c>
      <c r="BS19" s="12">
        <v>-0.1055</v>
      </c>
      <c r="BT19" s="11">
        <v>25</v>
      </c>
      <c r="BU19" s="13">
        <v>1520.32</v>
      </c>
      <c r="BV19" s="11">
        <v>43</v>
      </c>
      <c r="BW19" s="11">
        <v>104</v>
      </c>
      <c r="BX19" s="13">
        <v>8507.87</v>
      </c>
      <c r="BY19" s="11">
        <v>45</v>
      </c>
      <c r="BZ19" s="12">
        <v>-0.7596</v>
      </c>
      <c r="CA19" s="12">
        <v>-0.8213</v>
      </c>
      <c r="CB19" s="11">
        <v>46</v>
      </c>
      <c r="CC19" s="13">
        <v>3023.61</v>
      </c>
      <c r="CD19" s="11">
        <v>43</v>
      </c>
      <c r="CE19" s="11">
        <v>77</v>
      </c>
      <c r="CF19" s="13">
        <v>5593.26</v>
      </c>
      <c r="CG19" s="11">
        <v>51</v>
      </c>
      <c r="CH19" s="12">
        <v>-0.4026</v>
      </c>
      <c r="CI19" s="12">
        <v>-0.4594</v>
      </c>
      <c r="CJ19" s="11">
        <v>2</v>
      </c>
      <c r="CK19" s="13">
        <v>219.98</v>
      </c>
      <c r="CL19" s="11">
        <v>43</v>
      </c>
      <c r="CM19" s="11">
        <v>1</v>
      </c>
      <c r="CN19" s="13">
        <v>47.99</v>
      </c>
      <c r="CO19" s="11">
        <v>51</v>
      </c>
      <c r="CP19" s="12">
        <v>1</v>
      </c>
      <c r="CQ19" s="12">
        <v>3.5839</v>
      </c>
      <c r="CR19" s="11">
        <v>16</v>
      </c>
      <c r="CS19" s="13">
        <v>1258.3</v>
      </c>
      <c r="CT19" s="11">
        <v>28</v>
      </c>
      <c r="CU19" s="11">
        <v>9</v>
      </c>
      <c r="CV19" s="13">
        <v>711.39</v>
      </c>
      <c r="CW19" s="11">
        <v>10</v>
      </c>
      <c r="CX19" s="12">
        <v>0.7778</v>
      </c>
      <c r="CY19" s="12">
        <v>0.7688</v>
      </c>
      <c r="CZ19" s="11">
        <v>20</v>
      </c>
      <c r="DA19" s="13">
        <v>1302.71</v>
      </c>
      <c r="DB19" s="11">
        <v>43</v>
      </c>
      <c r="DC19" s="11">
        <v>27</v>
      </c>
      <c r="DD19" s="13">
        <v>2096.27</v>
      </c>
      <c r="DE19" s="11">
        <v>41</v>
      </c>
      <c r="DF19" s="12">
        <v>-0.2593</v>
      </c>
      <c r="DG19" s="12">
        <v>-0.3786</v>
      </c>
      <c r="DH19" s="11"/>
      <c r="DI19" s="13"/>
      <c r="DJ19" s="11"/>
      <c r="DK19" s="11"/>
      <c r="DL19" s="13"/>
      <c r="DM19" s="11"/>
      <c r="DN19" s="12"/>
      <c r="DO19" s="12"/>
      <c r="DP19" s="11">
        <v>3</v>
      </c>
      <c r="DQ19" s="13">
        <v>204.87</v>
      </c>
      <c r="DR19" s="11">
        <v>21</v>
      </c>
      <c r="DS19" s="11">
        <v>14</v>
      </c>
      <c r="DT19" s="13">
        <v>978.89</v>
      </c>
      <c r="DU19" s="11">
        <v>16</v>
      </c>
      <c r="DV19" s="12">
        <v>-0.7857</v>
      </c>
      <c r="DW19" s="12">
        <v>-0.7907</v>
      </c>
      <c r="DX19" s="11"/>
      <c r="DY19" s="13"/>
      <c r="DZ19" s="11">
        <v>2</v>
      </c>
      <c r="EA19" s="11"/>
      <c r="EB19" s="13"/>
      <c r="EC19" s="11">
        <v>3</v>
      </c>
      <c r="ED19" s="12"/>
      <c r="EE19" s="12"/>
      <c r="EF19" s="11"/>
      <c r="EG19" s="13"/>
      <c r="EH19" s="11"/>
      <c r="EI19" s="11"/>
      <c r="EJ19" s="13"/>
      <c r="EK19" s="11">
        <v>1</v>
      </c>
      <c r="EL19" s="12"/>
      <c r="EM19" s="12"/>
      <c r="EN19" s="11">
        <v>3</v>
      </c>
      <c r="EO19" s="13">
        <v>250.59</v>
      </c>
      <c r="EP19" s="11">
        <v>15</v>
      </c>
      <c r="EQ19" s="11">
        <v>6</v>
      </c>
      <c r="ER19" s="13">
        <v>489.81</v>
      </c>
      <c r="ES19" s="11">
        <v>10</v>
      </c>
      <c r="ET19" s="12">
        <v>-0.5</v>
      </c>
      <c r="EU19" s="12">
        <v>-0.4884</v>
      </c>
      <c r="EV19" s="11"/>
      <c r="EW19" s="13"/>
      <c r="EX19" s="11">
        <v>9</v>
      </c>
      <c r="EY19" s="11"/>
      <c r="EZ19" s="13"/>
      <c r="FA19" s="11">
        <v>9</v>
      </c>
      <c r="FB19" s="12"/>
      <c r="FC19" s="12"/>
      <c r="FD19" s="11">
        <v>5</v>
      </c>
      <c r="FE19" s="13">
        <v>356.24</v>
      </c>
      <c r="FF19" s="11">
        <v>23</v>
      </c>
      <c r="FG19" s="11">
        <v>4</v>
      </c>
      <c r="FH19" s="13">
        <v>275.52</v>
      </c>
      <c r="FI19" s="11">
        <v>28</v>
      </c>
      <c r="FJ19" s="12">
        <v>0.25</v>
      </c>
      <c r="FK19" s="12">
        <v>0.293</v>
      </c>
      <c r="FL19" s="11"/>
      <c r="FM19" s="13"/>
      <c r="FN19" s="11">
        <v>21</v>
      </c>
      <c r="FO19" s="11"/>
      <c r="FP19" s="13"/>
      <c r="FQ19" s="11">
        <v>29</v>
      </c>
      <c r="FR19" s="12"/>
      <c r="FS19" s="12"/>
      <c r="FT19" s="11"/>
      <c r="FU19" s="13"/>
      <c r="FV19" s="11">
        <v>6</v>
      </c>
      <c r="FW19" s="11"/>
      <c r="FX19" s="13"/>
      <c r="FY19" s="11">
        <v>17</v>
      </c>
      <c r="FZ19" s="12"/>
      <c r="GA19" s="12"/>
      <c r="GB19" s="11">
        <v>1</v>
      </c>
      <c r="GC19" s="13">
        <v>75.93</v>
      </c>
      <c r="GD19" s="11">
        <v>6</v>
      </c>
      <c r="GE19" s="11">
        <v>3</v>
      </c>
      <c r="GF19" s="13">
        <v>206.74</v>
      </c>
      <c r="GG19" s="11">
        <v>15</v>
      </c>
      <c r="GH19" s="12">
        <v>-0.6667</v>
      </c>
      <c r="GI19" s="12">
        <v>-0.6327</v>
      </c>
      <c r="GJ19" s="11"/>
      <c r="GK19" s="13"/>
      <c r="GL19" s="11"/>
      <c r="GM19" s="11">
        <v>6</v>
      </c>
      <c r="GN19" s="13">
        <v>453.57</v>
      </c>
      <c r="GO19" s="11">
        <v>39</v>
      </c>
      <c r="GP19" s="12"/>
      <c r="GQ19" s="12"/>
      <c r="GR19" s="11"/>
      <c r="GS19" s="13"/>
      <c r="GT19" s="11"/>
      <c r="GU19" s="11">
        <v>5</v>
      </c>
      <c r="GV19" s="13">
        <v>367.31</v>
      </c>
      <c r="GW19" s="11">
        <v>14</v>
      </c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>
        <v>8223</v>
      </c>
      <c r="JE19" s="11">
        <v>66</v>
      </c>
      <c r="JF19" s="11"/>
      <c r="JG19" s="11">
        <v>1671</v>
      </c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>
        <v>200</v>
      </c>
      <c r="JU19" s="11">
        <v>180</v>
      </c>
      <c r="JV19" s="11"/>
      <c r="JW19" s="11"/>
      <c r="JX19" s="11">
        <v>240</v>
      </c>
      <c r="JY19" s="11">
        <v>200</v>
      </c>
      <c r="JZ19" s="11"/>
      <c r="KA19" s="11"/>
      <c r="KB19" s="11">
        <v>950</v>
      </c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>
        <v>480</v>
      </c>
      <c r="KO19" s="11"/>
      <c r="KP19" s="11"/>
      <c r="KQ19" s="11"/>
      <c r="KR19" s="11">
        <v>380</v>
      </c>
      <c r="KS19" s="11"/>
      <c r="KT19" s="11">
        <v>220</v>
      </c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</row>
    <row r="20">
      <c r="A20" s="10" t="s">
        <v>121</v>
      </c>
      <c r="B20" s="10" t="s">
        <v>134</v>
      </c>
      <c r="C20" s="10" t="s">
        <v>124</v>
      </c>
      <c r="D20" s="11">
        <v>2144</v>
      </c>
      <c r="E20" s="11">
        <f>=ROUNDDOWN(45.8119658119658,0)</f>
      </c>
      <c r="F20" s="11">
        <v>460</v>
      </c>
      <c r="G20" s="12">
        <v>1</v>
      </c>
      <c r="H20" s="11"/>
      <c r="I20" s="11">
        <f>=ROUNDDOWN({0},0)</f>
      </c>
      <c r="J20" s="11"/>
      <c r="K20" s="12"/>
      <c r="L20" s="11">
        <v>152</v>
      </c>
      <c r="M20" s="13">
        <v>8264.03</v>
      </c>
      <c r="N20" s="11">
        <v>10</v>
      </c>
      <c r="O20" s="14">
        <v>826.4</v>
      </c>
      <c r="P20" s="11">
        <v>102</v>
      </c>
      <c r="Q20" s="13">
        <v>6137.72</v>
      </c>
      <c r="R20" s="11">
        <v>8</v>
      </c>
      <c r="S20" s="14">
        <v>767.22</v>
      </c>
      <c r="T20" s="12">
        <v>0.4902</v>
      </c>
      <c r="U20" s="12">
        <v>0.3464</v>
      </c>
      <c r="V20" s="12">
        <v>0.25</v>
      </c>
      <c r="W20" s="12">
        <v>0.0771</v>
      </c>
      <c r="X20" s="11">
        <v>34</v>
      </c>
      <c r="Y20" s="13">
        <v>2125.03</v>
      </c>
      <c r="Z20" s="11">
        <v>6</v>
      </c>
      <c r="AA20" s="11">
        <v>22</v>
      </c>
      <c r="AB20" s="13">
        <v>1372</v>
      </c>
      <c r="AC20" s="11">
        <v>2</v>
      </c>
      <c r="AD20" s="12">
        <v>0.5455</v>
      </c>
      <c r="AE20" s="12">
        <v>0.5489</v>
      </c>
      <c r="AF20" s="11">
        <v>29</v>
      </c>
      <c r="AG20" s="13">
        <v>1478.98</v>
      </c>
      <c r="AH20" s="11">
        <v>10</v>
      </c>
      <c r="AI20" s="11">
        <v>12</v>
      </c>
      <c r="AJ20" s="13">
        <v>704.95</v>
      </c>
      <c r="AK20" s="11">
        <v>8</v>
      </c>
      <c r="AL20" s="12">
        <v>1.4167</v>
      </c>
      <c r="AM20" s="12">
        <v>1.098</v>
      </c>
      <c r="AN20" s="11">
        <v>19</v>
      </c>
      <c r="AO20" s="13">
        <v>755.31</v>
      </c>
      <c r="AP20" s="11">
        <v>4</v>
      </c>
      <c r="AQ20" s="11">
        <v>5</v>
      </c>
      <c r="AR20" s="13">
        <v>322.35</v>
      </c>
      <c r="AS20" s="11">
        <v>8</v>
      </c>
      <c r="AT20" s="12">
        <v>2.8</v>
      </c>
      <c r="AU20" s="12">
        <v>1.3431</v>
      </c>
      <c r="AV20" s="11">
        <v>14</v>
      </c>
      <c r="AW20" s="13">
        <v>747.87</v>
      </c>
      <c r="AX20" s="11">
        <v>10</v>
      </c>
      <c r="AY20" s="11">
        <v>13</v>
      </c>
      <c r="AZ20" s="13">
        <v>844.16</v>
      </c>
      <c r="BA20" s="11">
        <v>8</v>
      </c>
      <c r="BB20" s="12">
        <v>0.0769</v>
      </c>
      <c r="BC20" s="12">
        <v>-0.1141</v>
      </c>
      <c r="BD20" s="11">
        <v>15</v>
      </c>
      <c r="BE20" s="13">
        <v>747.66</v>
      </c>
      <c r="BF20" s="11">
        <v>10</v>
      </c>
      <c r="BG20" s="11">
        <v>19</v>
      </c>
      <c r="BH20" s="13">
        <v>1118.29</v>
      </c>
      <c r="BI20" s="11">
        <v>8</v>
      </c>
      <c r="BJ20" s="12">
        <v>-0.2105</v>
      </c>
      <c r="BK20" s="12">
        <v>-0.3314</v>
      </c>
      <c r="BL20" s="11">
        <v>10</v>
      </c>
      <c r="BM20" s="13">
        <v>572.07</v>
      </c>
      <c r="BN20" s="11">
        <v>10</v>
      </c>
      <c r="BO20" s="11">
        <v>18</v>
      </c>
      <c r="BP20" s="13">
        <v>967.26</v>
      </c>
      <c r="BQ20" s="11">
        <v>8</v>
      </c>
      <c r="BR20" s="12">
        <v>-0.4444</v>
      </c>
      <c r="BS20" s="12">
        <v>-0.4086</v>
      </c>
      <c r="BT20" s="11">
        <v>3</v>
      </c>
      <c r="BU20" s="13">
        <v>158.52</v>
      </c>
      <c r="BV20" s="11">
        <v>10</v>
      </c>
      <c r="BW20" s="11">
        <v>8</v>
      </c>
      <c r="BX20" s="13">
        <v>430.75</v>
      </c>
      <c r="BY20" s="11">
        <v>8</v>
      </c>
      <c r="BZ20" s="12">
        <v>-0.625</v>
      </c>
      <c r="CA20" s="12">
        <v>-0.632</v>
      </c>
      <c r="CB20" s="11">
        <v>23</v>
      </c>
      <c r="CC20" s="13">
        <v>1333.09</v>
      </c>
      <c r="CD20" s="11">
        <v>10</v>
      </c>
      <c r="CE20" s="11">
        <v>4</v>
      </c>
      <c r="CF20" s="13">
        <v>321.26</v>
      </c>
      <c r="CG20" s="11">
        <v>8</v>
      </c>
      <c r="CH20" s="12">
        <v>4.75</v>
      </c>
      <c r="CI20" s="12">
        <v>3.1496</v>
      </c>
      <c r="CJ20" s="11"/>
      <c r="CK20" s="13"/>
      <c r="CL20" s="11">
        <v>10</v>
      </c>
      <c r="CM20" s="11"/>
      <c r="CN20" s="13"/>
      <c r="CO20" s="11">
        <v>8</v>
      </c>
      <c r="CP20" s="12"/>
      <c r="CQ20" s="12"/>
      <c r="CR20" s="11">
        <v>1</v>
      </c>
      <c r="CS20" s="13">
        <v>60.64</v>
      </c>
      <c r="CT20" s="11">
        <v>4</v>
      </c>
      <c r="CU20" s="11"/>
      <c r="CV20" s="13"/>
      <c r="CW20" s="11">
        <v>2</v>
      </c>
      <c r="CX20" s="12"/>
      <c r="CY20" s="12"/>
      <c r="CZ20" s="11">
        <v>1</v>
      </c>
      <c r="DA20" s="13">
        <v>88.06</v>
      </c>
      <c r="DB20" s="11">
        <v>10</v>
      </c>
      <c r="DC20" s="11"/>
      <c r="DD20" s="13"/>
      <c r="DE20" s="11">
        <v>8</v>
      </c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>
        <v>2</v>
      </c>
      <c r="DS20" s="11"/>
      <c r="DT20" s="13"/>
      <c r="DU20" s="11">
        <v>4</v>
      </c>
      <c r="DV20" s="12"/>
      <c r="DW20" s="12"/>
      <c r="DX20" s="11">
        <v>1</v>
      </c>
      <c r="DY20" s="13">
        <v>56.7</v>
      </c>
      <c r="DZ20" s="11">
        <v>5</v>
      </c>
      <c r="EA20" s="11">
        <v>1</v>
      </c>
      <c r="EB20" s="13">
        <v>56.7</v>
      </c>
      <c r="EC20" s="11">
        <v>6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2</v>
      </c>
      <c r="EQ20" s="11"/>
      <c r="ER20" s="13"/>
      <c r="ES20" s="11">
        <v>2</v>
      </c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>
        <v>1</v>
      </c>
      <c r="FE20" s="13">
        <v>85.67</v>
      </c>
      <c r="FF20" s="11">
        <v>4</v>
      </c>
      <c r="FG20" s="11"/>
      <c r="FH20" s="13"/>
      <c r="FI20" s="11"/>
      <c r="FJ20" s="12"/>
      <c r="FK20" s="12"/>
      <c r="FL20" s="11"/>
      <c r="FM20" s="13"/>
      <c r="FN20" s="11">
        <v>2</v>
      </c>
      <c r="FO20" s="11"/>
      <c r="FP20" s="13"/>
      <c r="FQ20" s="11">
        <v>4</v>
      </c>
      <c r="FR20" s="12"/>
      <c r="FS20" s="12"/>
      <c r="FT20" s="11">
        <v>1</v>
      </c>
      <c r="FU20" s="13">
        <v>54.43</v>
      </c>
      <c r="FV20" s="11"/>
      <c r="FW20" s="11"/>
      <c r="FX20" s="13"/>
      <c r="FY20" s="11">
        <v>4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>
        <v>8</v>
      </c>
      <c r="GP20" s="12"/>
      <c r="GQ20" s="12"/>
      <c r="GR20" s="11"/>
      <c r="GS20" s="13"/>
      <c r="GT20" s="11"/>
      <c r="GU20" s="11"/>
      <c r="GV20" s="13"/>
      <c r="GW20" s="11">
        <v>4</v>
      </c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>
        <v>2035</v>
      </c>
      <c r="JE20" s="11"/>
      <c r="JF20" s="11"/>
      <c r="JG20" s="11">
        <v>109</v>
      </c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>
        <v>325</v>
      </c>
      <c r="JY20" s="11"/>
      <c r="JZ20" s="11"/>
      <c r="KA20" s="11"/>
      <c r="KB20" s="11">
        <v>75</v>
      </c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>
        <v>60</v>
      </c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</row>
    <row r="21">
      <c r="A21" s="10" t="s">
        <v>121</v>
      </c>
      <c r="B21" s="10" t="s">
        <v>134</v>
      </c>
      <c r="C21" s="10" t="s">
        <v>125</v>
      </c>
      <c r="D21" s="11">
        <v>4843</v>
      </c>
      <c r="E21" s="11">
        <f>=ROUNDDOWN(39.534693877551,0)</f>
      </c>
      <c r="F21" s="11">
        <v>615</v>
      </c>
      <c r="G21" s="12">
        <v>1</v>
      </c>
      <c r="H21" s="11"/>
      <c r="I21" s="11">
        <f>=ROUNDDOWN({0},0)</f>
      </c>
      <c r="J21" s="11"/>
      <c r="K21" s="12"/>
      <c r="L21" s="11">
        <v>421</v>
      </c>
      <c r="M21" s="13">
        <v>21215.25</v>
      </c>
      <c r="N21" s="11">
        <v>37</v>
      </c>
      <c r="O21" s="14">
        <v>573.39</v>
      </c>
      <c r="P21" s="11">
        <v>710</v>
      </c>
      <c r="Q21" s="13">
        <v>41510.07</v>
      </c>
      <c r="R21" s="11">
        <v>54</v>
      </c>
      <c r="S21" s="14">
        <v>768.7</v>
      </c>
      <c r="T21" s="12">
        <v>-0.407</v>
      </c>
      <c r="U21" s="12">
        <v>-0.4889</v>
      </c>
      <c r="V21" s="12">
        <v>-0.3148</v>
      </c>
      <c r="W21" s="12">
        <v>-0.2541</v>
      </c>
      <c r="X21" s="11">
        <v>34</v>
      </c>
      <c r="Y21" s="13">
        <v>1894.15</v>
      </c>
      <c r="Z21" s="11">
        <v>27</v>
      </c>
      <c r="AA21" s="11">
        <v>52</v>
      </c>
      <c r="AB21" s="13">
        <v>3512.75</v>
      </c>
      <c r="AC21" s="11">
        <v>25</v>
      </c>
      <c r="AD21" s="12">
        <v>-0.3462</v>
      </c>
      <c r="AE21" s="12">
        <v>-0.4608</v>
      </c>
      <c r="AF21" s="11">
        <v>57</v>
      </c>
      <c r="AG21" s="13">
        <v>2885.22</v>
      </c>
      <c r="AH21" s="11">
        <v>37</v>
      </c>
      <c r="AI21" s="11">
        <v>103</v>
      </c>
      <c r="AJ21" s="13">
        <v>6592.54</v>
      </c>
      <c r="AK21" s="11">
        <v>54</v>
      </c>
      <c r="AL21" s="12">
        <v>-0.4466</v>
      </c>
      <c r="AM21" s="12">
        <v>-0.5624</v>
      </c>
      <c r="AN21" s="11">
        <v>113</v>
      </c>
      <c r="AO21" s="13">
        <v>5265.98</v>
      </c>
      <c r="AP21" s="11">
        <v>35</v>
      </c>
      <c r="AQ21" s="11">
        <v>94</v>
      </c>
      <c r="AR21" s="13">
        <v>4818.41</v>
      </c>
      <c r="AS21" s="11">
        <v>44</v>
      </c>
      <c r="AT21" s="12">
        <v>0.2021</v>
      </c>
      <c r="AU21" s="12">
        <v>0.0929</v>
      </c>
      <c r="AV21" s="11">
        <v>112</v>
      </c>
      <c r="AW21" s="13">
        <v>5955.54</v>
      </c>
      <c r="AX21" s="11">
        <v>30</v>
      </c>
      <c r="AY21" s="11">
        <v>156</v>
      </c>
      <c r="AZ21" s="13">
        <v>9735.65</v>
      </c>
      <c r="BA21" s="11">
        <v>54</v>
      </c>
      <c r="BB21" s="12">
        <v>-0.2821</v>
      </c>
      <c r="BC21" s="12">
        <v>-0.3883</v>
      </c>
      <c r="BD21" s="11">
        <v>45</v>
      </c>
      <c r="BE21" s="13">
        <v>1858.78</v>
      </c>
      <c r="BF21" s="11">
        <v>37</v>
      </c>
      <c r="BG21" s="11">
        <v>117</v>
      </c>
      <c r="BH21" s="13">
        <v>5603.65</v>
      </c>
      <c r="BI21" s="11">
        <v>54</v>
      </c>
      <c r="BJ21" s="12">
        <v>-0.6154</v>
      </c>
      <c r="BK21" s="12">
        <v>-0.6683</v>
      </c>
      <c r="BL21" s="11">
        <v>21</v>
      </c>
      <c r="BM21" s="13">
        <v>1114.21</v>
      </c>
      <c r="BN21" s="11">
        <v>37</v>
      </c>
      <c r="BO21" s="11">
        <v>71</v>
      </c>
      <c r="BP21" s="13">
        <v>4105.2</v>
      </c>
      <c r="BQ21" s="11">
        <v>44</v>
      </c>
      <c r="BR21" s="12">
        <v>-0.7042</v>
      </c>
      <c r="BS21" s="12">
        <v>-0.7286</v>
      </c>
      <c r="BT21" s="11">
        <v>17</v>
      </c>
      <c r="BU21" s="13">
        <v>997.49</v>
      </c>
      <c r="BV21" s="11">
        <v>37</v>
      </c>
      <c r="BW21" s="11">
        <v>63</v>
      </c>
      <c r="BX21" s="13">
        <v>3980.17</v>
      </c>
      <c r="BY21" s="11">
        <v>50</v>
      </c>
      <c r="BZ21" s="12">
        <v>-0.7302</v>
      </c>
      <c r="CA21" s="12">
        <v>-0.7494</v>
      </c>
      <c r="CB21" s="11">
        <v>13</v>
      </c>
      <c r="CC21" s="13">
        <v>718.87</v>
      </c>
      <c r="CD21" s="11">
        <v>37</v>
      </c>
      <c r="CE21" s="11">
        <v>18</v>
      </c>
      <c r="CF21" s="13">
        <v>1077.27</v>
      </c>
      <c r="CG21" s="11">
        <v>54</v>
      </c>
      <c r="CH21" s="12">
        <v>-0.2778</v>
      </c>
      <c r="CI21" s="12">
        <v>-0.3327</v>
      </c>
      <c r="CJ21" s="11"/>
      <c r="CK21" s="13"/>
      <c r="CL21" s="11">
        <v>37</v>
      </c>
      <c r="CM21" s="11"/>
      <c r="CN21" s="13"/>
      <c r="CO21" s="11">
        <v>54</v>
      </c>
      <c r="CP21" s="12"/>
      <c r="CQ21" s="12"/>
      <c r="CR21" s="11">
        <v>3</v>
      </c>
      <c r="CS21" s="13">
        <v>187.85</v>
      </c>
      <c r="CT21" s="11">
        <v>2</v>
      </c>
      <c r="CU21" s="11">
        <v>3</v>
      </c>
      <c r="CV21" s="13">
        <v>169.08</v>
      </c>
      <c r="CW21" s="11">
        <v>2</v>
      </c>
      <c r="CX21" s="12"/>
      <c r="CY21" s="12">
        <v>0.111</v>
      </c>
      <c r="CZ21" s="11">
        <v>4</v>
      </c>
      <c r="DA21" s="13">
        <v>219.92</v>
      </c>
      <c r="DB21" s="11">
        <v>28</v>
      </c>
      <c r="DC21" s="11">
        <v>5</v>
      </c>
      <c r="DD21" s="13">
        <v>382.74</v>
      </c>
      <c r="DE21" s="11">
        <v>40</v>
      </c>
      <c r="DF21" s="12">
        <v>-0.2</v>
      </c>
      <c r="DG21" s="12">
        <v>-0.4254</v>
      </c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11</v>
      </c>
      <c r="DS21" s="11">
        <v>2</v>
      </c>
      <c r="DT21" s="13">
        <v>129.15</v>
      </c>
      <c r="DU21" s="11">
        <v>13</v>
      </c>
      <c r="DV21" s="12"/>
      <c r="DW21" s="12"/>
      <c r="DX21" s="11"/>
      <c r="DY21" s="13"/>
      <c r="DZ21" s="11">
        <v>5</v>
      </c>
      <c r="EA21" s="11"/>
      <c r="EB21" s="13"/>
      <c r="EC21" s="11">
        <v>10</v>
      </c>
      <c r="ED21" s="12"/>
      <c r="EE21" s="12"/>
      <c r="EF21" s="11"/>
      <c r="EG21" s="13"/>
      <c r="EH21" s="11">
        <v>5</v>
      </c>
      <c r="EI21" s="11"/>
      <c r="EJ21" s="13"/>
      <c r="EK21" s="11">
        <v>5</v>
      </c>
      <c r="EL21" s="12"/>
      <c r="EM21" s="12"/>
      <c r="EN21" s="11"/>
      <c r="EO21" s="13"/>
      <c r="EP21" s="11">
        <v>6</v>
      </c>
      <c r="EQ21" s="11"/>
      <c r="ER21" s="13"/>
      <c r="ES21" s="11">
        <v>6</v>
      </c>
      <c r="ET21" s="12"/>
      <c r="EU21" s="12"/>
      <c r="EV21" s="11"/>
      <c r="EW21" s="13"/>
      <c r="EX21" s="11">
        <v>3</v>
      </c>
      <c r="EY21" s="11">
        <v>2</v>
      </c>
      <c r="EZ21" s="13">
        <v>142.88</v>
      </c>
      <c r="FA21" s="11">
        <v>9</v>
      </c>
      <c r="FB21" s="12"/>
      <c r="FC21" s="12"/>
      <c r="FD21" s="11"/>
      <c r="FE21" s="13"/>
      <c r="FF21" s="11">
        <v>3</v>
      </c>
      <c r="FG21" s="11">
        <v>1</v>
      </c>
      <c r="FH21" s="13">
        <v>66.89</v>
      </c>
      <c r="FI21" s="11">
        <v>21</v>
      </c>
      <c r="FJ21" s="12"/>
      <c r="FK21" s="12"/>
      <c r="FL21" s="11"/>
      <c r="FM21" s="13"/>
      <c r="FN21" s="11">
        <v>21</v>
      </c>
      <c r="FO21" s="11"/>
      <c r="FP21" s="13"/>
      <c r="FQ21" s="11">
        <v>26</v>
      </c>
      <c r="FR21" s="12"/>
      <c r="FS21" s="12"/>
      <c r="FT21" s="11"/>
      <c r="FU21" s="13"/>
      <c r="FV21" s="11">
        <v>15</v>
      </c>
      <c r="FW21" s="11">
        <v>5</v>
      </c>
      <c r="FX21" s="13">
        <v>321.44</v>
      </c>
      <c r="FY21" s="11">
        <v>28</v>
      </c>
      <c r="FZ21" s="12"/>
      <c r="GA21" s="12"/>
      <c r="GB21" s="11">
        <v>2</v>
      </c>
      <c r="GC21" s="13">
        <v>117.24</v>
      </c>
      <c r="GD21" s="11">
        <v>3</v>
      </c>
      <c r="GE21" s="11">
        <v>6</v>
      </c>
      <c r="GF21" s="13">
        <v>406.34</v>
      </c>
      <c r="GG21" s="11">
        <v>12</v>
      </c>
      <c r="GH21" s="12">
        <v>-0.6667</v>
      </c>
      <c r="GI21" s="12">
        <v>-0.7115</v>
      </c>
      <c r="GJ21" s="11"/>
      <c r="GK21" s="13"/>
      <c r="GL21" s="11"/>
      <c r="GM21" s="11">
        <v>12</v>
      </c>
      <c r="GN21" s="13">
        <v>465.91</v>
      </c>
      <c r="GO21" s="11">
        <v>44</v>
      </c>
      <c r="GP21" s="12"/>
      <c r="GQ21" s="12"/>
      <c r="GR21" s="11"/>
      <c r="GS21" s="13"/>
      <c r="GT21" s="11"/>
      <c r="GU21" s="11"/>
      <c r="GV21" s="13"/>
      <c r="GW21" s="11">
        <v>11</v>
      </c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>
        <v>3868</v>
      </c>
      <c r="JE21" s="11">
        <v>411</v>
      </c>
      <c r="JF21" s="11"/>
      <c r="JG21" s="11">
        <v>564</v>
      </c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>
        <v>80</v>
      </c>
      <c r="JU21" s="11">
        <v>120</v>
      </c>
      <c r="JV21" s="11"/>
      <c r="JW21" s="11"/>
      <c r="JX21" s="11"/>
      <c r="JY21" s="11"/>
      <c r="JZ21" s="11"/>
      <c r="KA21" s="11"/>
      <c r="KB21" s="11">
        <v>355</v>
      </c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>
        <v>60</v>
      </c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</row>
    <row r="22">
      <c r="A22" s="10" t="s">
        <v>121</v>
      </c>
      <c r="B22" s="10" t="s">
        <v>135</v>
      </c>
      <c r="C22" s="10" t="s">
        <v>128</v>
      </c>
      <c r="D22" s="11">
        <v>16947</v>
      </c>
      <c r="E22" s="11">
        <f>=ROUNDDOWN({0},0)</f>
      </c>
      <c r="F22" s="11">
        <v>3925</v>
      </c>
      <c r="G22" s="12"/>
      <c r="H22" s="11"/>
      <c r="I22" s="11">
        <f>=ROUNDDOWN({0},0)</f>
      </c>
      <c r="J22" s="11"/>
      <c r="K22" s="12"/>
      <c r="L22" s="11">
        <v>1342</v>
      </c>
      <c r="M22" s="13">
        <v>79031.46</v>
      </c>
      <c r="N22" s="11">
        <v>90</v>
      </c>
      <c r="O22" s="14">
        <v>878.13</v>
      </c>
      <c r="P22" s="11">
        <v>2191</v>
      </c>
      <c r="Q22" s="13">
        <v>147773.95</v>
      </c>
      <c r="R22" s="11">
        <v>113</v>
      </c>
      <c r="S22" s="14">
        <v>1307.73</v>
      </c>
      <c r="T22" s="12">
        <v>-0.3875</v>
      </c>
      <c r="U22" s="12">
        <v>-0.4652</v>
      </c>
      <c r="V22" s="12">
        <v>-0.2035</v>
      </c>
      <c r="W22" s="12">
        <v>-0.3285</v>
      </c>
      <c r="X22" s="11">
        <v>203</v>
      </c>
      <c r="Y22" s="13">
        <v>13374.53</v>
      </c>
      <c r="Z22" s="11">
        <v>67</v>
      </c>
      <c r="AA22" s="11">
        <v>292</v>
      </c>
      <c r="AB22" s="13">
        <v>22956.79</v>
      </c>
      <c r="AC22" s="11">
        <v>53</v>
      </c>
      <c r="AD22" s="12">
        <v>-0.3048</v>
      </c>
      <c r="AE22" s="12">
        <v>-0.4174</v>
      </c>
      <c r="AF22" s="11">
        <v>229</v>
      </c>
      <c r="AG22" s="13">
        <v>12463.49</v>
      </c>
      <c r="AH22" s="11">
        <v>90</v>
      </c>
      <c r="AI22" s="11">
        <v>401</v>
      </c>
      <c r="AJ22" s="13">
        <v>29220.56</v>
      </c>
      <c r="AK22" s="11">
        <v>113</v>
      </c>
      <c r="AL22" s="12">
        <v>-0.4289</v>
      </c>
      <c r="AM22" s="12">
        <v>-0.5735</v>
      </c>
      <c r="AN22" s="11">
        <v>275</v>
      </c>
      <c r="AO22" s="13">
        <v>15189.7</v>
      </c>
      <c r="AP22" s="11">
        <v>79</v>
      </c>
      <c r="AQ22" s="11">
        <v>275</v>
      </c>
      <c r="AR22" s="13">
        <v>15265.49</v>
      </c>
      <c r="AS22" s="11">
        <v>90</v>
      </c>
      <c r="AT22" s="12"/>
      <c r="AU22" s="12">
        <v>-0.005</v>
      </c>
      <c r="AV22" s="11">
        <v>227</v>
      </c>
      <c r="AW22" s="13">
        <v>13719.74</v>
      </c>
      <c r="AX22" s="11">
        <v>78</v>
      </c>
      <c r="AY22" s="11">
        <v>372</v>
      </c>
      <c r="AZ22" s="13">
        <v>26326.54</v>
      </c>
      <c r="BA22" s="11">
        <v>113</v>
      </c>
      <c r="BB22" s="12">
        <v>-0.3898</v>
      </c>
      <c r="BC22" s="12">
        <v>-0.4789</v>
      </c>
      <c r="BD22" s="11">
        <v>152</v>
      </c>
      <c r="BE22" s="13">
        <v>7960.24</v>
      </c>
      <c r="BF22" s="11">
        <v>90</v>
      </c>
      <c r="BG22" s="11">
        <v>335</v>
      </c>
      <c r="BH22" s="13">
        <v>18629.83</v>
      </c>
      <c r="BI22" s="11">
        <v>113</v>
      </c>
      <c r="BJ22" s="12">
        <v>-0.5463</v>
      </c>
      <c r="BK22" s="12">
        <v>-0.5727</v>
      </c>
      <c r="BL22" s="11">
        <v>65</v>
      </c>
      <c r="BM22" s="13">
        <v>4032.73</v>
      </c>
      <c r="BN22" s="11">
        <v>90</v>
      </c>
      <c r="BO22" s="11">
        <v>130</v>
      </c>
      <c r="BP22" s="13">
        <v>7695.54</v>
      </c>
      <c r="BQ22" s="11">
        <v>91</v>
      </c>
      <c r="BR22" s="12">
        <v>-0.5</v>
      </c>
      <c r="BS22" s="12">
        <v>-0.476</v>
      </c>
      <c r="BT22" s="11">
        <v>45</v>
      </c>
      <c r="BU22" s="13">
        <v>2676.33</v>
      </c>
      <c r="BV22" s="11">
        <v>90</v>
      </c>
      <c r="BW22" s="11">
        <v>175</v>
      </c>
      <c r="BX22" s="13">
        <v>12918.79</v>
      </c>
      <c r="BY22" s="11">
        <v>103</v>
      </c>
      <c r="BZ22" s="12">
        <v>-0.7429</v>
      </c>
      <c r="CA22" s="12">
        <v>-0.7928</v>
      </c>
      <c r="CB22" s="11">
        <v>82</v>
      </c>
      <c r="CC22" s="13">
        <v>5075.57</v>
      </c>
      <c r="CD22" s="11">
        <v>90</v>
      </c>
      <c r="CE22" s="11">
        <v>99</v>
      </c>
      <c r="CF22" s="13">
        <v>6991.79</v>
      </c>
      <c r="CG22" s="11">
        <v>113</v>
      </c>
      <c r="CH22" s="12">
        <v>-0.1717</v>
      </c>
      <c r="CI22" s="12">
        <v>-0.2741</v>
      </c>
      <c r="CJ22" s="11">
        <v>2</v>
      </c>
      <c r="CK22" s="13">
        <v>219.98</v>
      </c>
      <c r="CL22" s="11">
        <v>90</v>
      </c>
      <c r="CM22" s="11">
        <v>1</v>
      </c>
      <c r="CN22" s="13">
        <v>47.99</v>
      </c>
      <c r="CO22" s="11">
        <v>113</v>
      </c>
      <c r="CP22" s="12">
        <v>1</v>
      </c>
      <c r="CQ22" s="12">
        <v>3.5839</v>
      </c>
      <c r="CR22" s="11">
        <v>20</v>
      </c>
      <c r="CS22" s="13">
        <v>1506.79</v>
      </c>
      <c r="CT22" s="11">
        <v>34</v>
      </c>
      <c r="CU22" s="11">
        <v>12</v>
      </c>
      <c r="CV22" s="13">
        <v>880.47</v>
      </c>
      <c r="CW22" s="11">
        <v>14</v>
      </c>
      <c r="CX22" s="12">
        <v>0.6667</v>
      </c>
      <c r="CY22" s="12">
        <v>0.7113</v>
      </c>
      <c r="CZ22" s="11">
        <v>25</v>
      </c>
      <c r="DA22" s="13">
        <v>1610.69</v>
      </c>
      <c r="DB22" s="11">
        <v>81</v>
      </c>
      <c r="DC22" s="11">
        <v>32</v>
      </c>
      <c r="DD22" s="13">
        <v>2479.01</v>
      </c>
      <c r="DE22" s="11">
        <v>89</v>
      </c>
      <c r="DF22" s="12">
        <v>-0.2188</v>
      </c>
      <c r="DG22" s="12">
        <v>-0.3503</v>
      </c>
      <c r="DH22" s="11"/>
      <c r="DI22" s="13"/>
      <c r="DJ22" s="11"/>
      <c r="DK22" s="11"/>
      <c r="DL22" s="13"/>
      <c r="DM22" s="11"/>
      <c r="DN22" s="12"/>
      <c r="DO22" s="12"/>
      <c r="DP22" s="11">
        <v>3</v>
      </c>
      <c r="DQ22" s="13">
        <v>204.87</v>
      </c>
      <c r="DR22" s="11">
        <v>34</v>
      </c>
      <c r="DS22" s="11">
        <v>16</v>
      </c>
      <c r="DT22" s="13">
        <v>1108.04</v>
      </c>
      <c r="DU22" s="11">
        <v>33</v>
      </c>
      <c r="DV22" s="12">
        <v>-0.8125</v>
      </c>
      <c r="DW22" s="12">
        <v>-0.8151</v>
      </c>
      <c r="DX22" s="11">
        <v>1</v>
      </c>
      <c r="DY22" s="13">
        <v>56.7</v>
      </c>
      <c r="DZ22" s="11">
        <v>12</v>
      </c>
      <c r="EA22" s="11">
        <v>1</v>
      </c>
      <c r="EB22" s="13">
        <v>56.7</v>
      </c>
      <c r="EC22" s="11">
        <v>19</v>
      </c>
      <c r="ED22" s="12"/>
      <c r="EE22" s="12"/>
      <c r="EF22" s="11"/>
      <c r="EG22" s="13"/>
      <c r="EH22" s="11">
        <v>5</v>
      </c>
      <c r="EI22" s="11"/>
      <c r="EJ22" s="13"/>
      <c r="EK22" s="11">
        <v>6</v>
      </c>
      <c r="EL22" s="12"/>
      <c r="EM22" s="12"/>
      <c r="EN22" s="11">
        <v>3</v>
      </c>
      <c r="EO22" s="13">
        <v>250.59</v>
      </c>
      <c r="EP22" s="11">
        <v>23</v>
      </c>
      <c r="EQ22" s="11">
        <v>6</v>
      </c>
      <c r="ER22" s="13">
        <v>489.81</v>
      </c>
      <c r="ES22" s="11">
        <v>18</v>
      </c>
      <c r="ET22" s="12">
        <v>-0.5</v>
      </c>
      <c r="EU22" s="12">
        <v>-0.4884</v>
      </c>
      <c r="EV22" s="11"/>
      <c r="EW22" s="13"/>
      <c r="EX22" s="11">
        <v>12</v>
      </c>
      <c r="EY22" s="11">
        <v>2</v>
      </c>
      <c r="EZ22" s="13">
        <v>142.88</v>
      </c>
      <c r="FA22" s="11">
        <v>18</v>
      </c>
      <c r="FB22" s="12">
        <v>-1</v>
      </c>
      <c r="FC22" s="12">
        <v>-1</v>
      </c>
      <c r="FD22" s="11">
        <v>6</v>
      </c>
      <c r="FE22" s="13">
        <v>441.91</v>
      </c>
      <c r="FF22" s="11">
        <v>30</v>
      </c>
      <c r="FG22" s="11">
        <v>5</v>
      </c>
      <c r="FH22" s="13">
        <v>342.41</v>
      </c>
      <c r="FI22" s="11">
        <v>49</v>
      </c>
      <c r="FJ22" s="12">
        <v>0.2</v>
      </c>
      <c r="FK22" s="12">
        <v>0.2906</v>
      </c>
      <c r="FL22" s="11"/>
      <c r="FM22" s="13"/>
      <c r="FN22" s="11">
        <v>44</v>
      </c>
      <c r="FO22" s="11"/>
      <c r="FP22" s="13"/>
      <c r="FQ22" s="11">
        <v>59</v>
      </c>
      <c r="FR22" s="12"/>
      <c r="FS22" s="12"/>
      <c r="FT22" s="11">
        <v>1</v>
      </c>
      <c r="FU22" s="13">
        <v>54.43</v>
      </c>
      <c r="FV22" s="11">
        <v>21</v>
      </c>
      <c r="FW22" s="11">
        <v>5</v>
      </c>
      <c r="FX22" s="13">
        <v>321.44</v>
      </c>
      <c r="FY22" s="11">
        <v>49</v>
      </c>
      <c r="FZ22" s="12">
        <v>-0.8</v>
      </c>
      <c r="GA22" s="12">
        <v>-0.8307</v>
      </c>
      <c r="GB22" s="11">
        <v>3</v>
      </c>
      <c r="GC22" s="13">
        <v>193.17</v>
      </c>
      <c r="GD22" s="11">
        <v>9</v>
      </c>
      <c r="GE22" s="11">
        <v>9</v>
      </c>
      <c r="GF22" s="13">
        <v>613.08</v>
      </c>
      <c r="GG22" s="11">
        <v>27</v>
      </c>
      <c r="GH22" s="12">
        <v>-0.6667</v>
      </c>
      <c r="GI22" s="12">
        <v>-0.6849</v>
      </c>
      <c r="GJ22" s="11"/>
      <c r="GK22" s="13"/>
      <c r="GL22" s="11"/>
      <c r="GM22" s="11">
        <v>18</v>
      </c>
      <c r="GN22" s="13">
        <v>919.48</v>
      </c>
      <c r="GO22" s="11">
        <v>91</v>
      </c>
      <c r="GP22" s="12">
        <v>-1</v>
      </c>
      <c r="GQ22" s="12">
        <v>-1</v>
      </c>
      <c r="GR22" s="11"/>
      <c r="GS22" s="13"/>
      <c r="GT22" s="11"/>
      <c r="GU22" s="11">
        <v>5</v>
      </c>
      <c r="GV22" s="13">
        <v>367.31</v>
      </c>
      <c r="GW22" s="11">
        <v>29</v>
      </c>
      <c r="GX22" s="12">
        <v>-1</v>
      </c>
      <c r="GY22" s="12">
        <v>-1</v>
      </c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>
        <v>14126</v>
      </c>
      <c r="JE22" s="11">
        <v>477</v>
      </c>
      <c r="JF22" s="11"/>
      <c r="JG22" s="11">
        <v>2344</v>
      </c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>
        <v>280</v>
      </c>
      <c r="JU22" s="11">
        <v>300</v>
      </c>
      <c r="JV22" s="11"/>
      <c r="JW22" s="11"/>
      <c r="JX22" s="11">
        <v>565</v>
      </c>
      <c r="JY22" s="11">
        <v>200</v>
      </c>
      <c r="JZ22" s="11"/>
      <c r="KA22" s="11"/>
      <c r="KB22" s="11">
        <v>1380</v>
      </c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>
        <v>600</v>
      </c>
      <c r="KO22" s="11"/>
      <c r="KP22" s="11"/>
      <c r="KQ22" s="11"/>
      <c r="KR22" s="11">
        <v>380</v>
      </c>
      <c r="KS22" s="11"/>
      <c r="KT22" s="11">
        <v>220</v>
      </c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</row>
    <row r="23">
      <c r="A23" s="10" t="s">
        <v>121</v>
      </c>
      <c r="B23" s="10" t="s">
        <v>136</v>
      </c>
      <c r="C23" s="10" t="s">
        <v>123</v>
      </c>
      <c r="D23" s="11">
        <v>14289</v>
      </c>
      <c r="E23" s="11">
        <f>=ROUNDDOWN(29.3288177339901,0)</f>
      </c>
      <c r="F23" s="11">
        <v>7380</v>
      </c>
      <c r="G23" s="12">
        <v>1</v>
      </c>
      <c r="H23" s="11"/>
      <c r="I23" s="11">
        <f>=ROUNDDOWN({0},0)</f>
      </c>
      <c r="J23" s="11"/>
      <c r="K23" s="12"/>
      <c r="L23" s="11">
        <v>2692</v>
      </c>
      <c r="M23" s="13">
        <v>145548.48</v>
      </c>
      <c r="N23" s="11">
        <v>27</v>
      </c>
      <c r="O23" s="14">
        <v>5390.68</v>
      </c>
      <c r="P23" s="11">
        <v>2225</v>
      </c>
      <c r="Q23" s="13">
        <v>122918.87</v>
      </c>
      <c r="R23" s="11">
        <v>34</v>
      </c>
      <c r="S23" s="14">
        <v>3615.26</v>
      </c>
      <c r="T23" s="12">
        <v>0.2099</v>
      </c>
      <c r="U23" s="12">
        <v>0.1841</v>
      </c>
      <c r="V23" s="12">
        <v>-0.2059</v>
      </c>
      <c r="W23" s="12">
        <v>0.4911</v>
      </c>
      <c r="X23" s="11">
        <v>1636</v>
      </c>
      <c r="Y23" s="13">
        <v>91743.49</v>
      </c>
      <c r="Z23" s="11">
        <v>26</v>
      </c>
      <c r="AA23" s="11">
        <v>914</v>
      </c>
      <c r="AB23" s="13">
        <v>57635.57</v>
      </c>
      <c r="AC23" s="11">
        <v>23</v>
      </c>
      <c r="AD23" s="12">
        <v>0.7899</v>
      </c>
      <c r="AE23" s="12">
        <v>0.5918</v>
      </c>
      <c r="AF23" s="11">
        <v>213</v>
      </c>
      <c r="AG23" s="13">
        <v>10936.82</v>
      </c>
      <c r="AH23" s="11">
        <v>27</v>
      </c>
      <c r="AI23" s="11">
        <v>158</v>
      </c>
      <c r="AJ23" s="13">
        <v>8129.73</v>
      </c>
      <c r="AK23" s="11">
        <v>33</v>
      </c>
      <c r="AL23" s="12">
        <v>0.3481</v>
      </c>
      <c r="AM23" s="12">
        <v>0.3453</v>
      </c>
      <c r="AN23" s="11">
        <v>182</v>
      </c>
      <c r="AO23" s="13">
        <v>9666.37</v>
      </c>
      <c r="AP23" s="11">
        <v>27</v>
      </c>
      <c r="AQ23" s="11">
        <v>179</v>
      </c>
      <c r="AR23" s="13">
        <v>8802.56</v>
      </c>
      <c r="AS23" s="11">
        <v>31</v>
      </c>
      <c r="AT23" s="12">
        <v>0.0168</v>
      </c>
      <c r="AU23" s="12">
        <v>0.0981</v>
      </c>
      <c r="AV23" s="11">
        <v>194</v>
      </c>
      <c r="AW23" s="13">
        <v>10498.28</v>
      </c>
      <c r="AX23" s="11">
        <v>22</v>
      </c>
      <c r="AY23" s="11">
        <v>240</v>
      </c>
      <c r="AZ23" s="13">
        <v>13085.39</v>
      </c>
      <c r="BA23" s="11">
        <v>28</v>
      </c>
      <c r="BB23" s="12">
        <v>-0.1917</v>
      </c>
      <c r="BC23" s="12">
        <v>-0.1977</v>
      </c>
      <c r="BD23" s="11">
        <v>256</v>
      </c>
      <c r="BE23" s="13">
        <v>11836.66</v>
      </c>
      <c r="BF23" s="11">
        <v>27</v>
      </c>
      <c r="BG23" s="11">
        <v>105</v>
      </c>
      <c r="BH23" s="13">
        <v>4519.84</v>
      </c>
      <c r="BI23" s="11">
        <v>32</v>
      </c>
      <c r="BJ23" s="12">
        <v>1.4381</v>
      </c>
      <c r="BK23" s="12">
        <v>1.6188</v>
      </c>
      <c r="BL23" s="11">
        <v>53</v>
      </c>
      <c r="BM23" s="13">
        <v>2520.58</v>
      </c>
      <c r="BN23" s="11">
        <v>27</v>
      </c>
      <c r="BO23" s="11">
        <v>83</v>
      </c>
      <c r="BP23" s="13">
        <v>4288.58</v>
      </c>
      <c r="BQ23" s="11">
        <v>32</v>
      </c>
      <c r="BR23" s="12">
        <v>-0.3614</v>
      </c>
      <c r="BS23" s="12">
        <v>-0.4123</v>
      </c>
      <c r="BT23" s="11">
        <v>75</v>
      </c>
      <c r="BU23" s="13">
        <v>3888.67</v>
      </c>
      <c r="BV23" s="11">
        <v>27</v>
      </c>
      <c r="BW23" s="11">
        <v>157</v>
      </c>
      <c r="BX23" s="13">
        <v>8958.16</v>
      </c>
      <c r="BY23" s="11">
        <v>32</v>
      </c>
      <c r="BZ23" s="12">
        <v>-0.5223</v>
      </c>
      <c r="CA23" s="12">
        <v>-0.5659</v>
      </c>
      <c r="CB23" s="11">
        <v>43</v>
      </c>
      <c r="CC23" s="13">
        <v>2190.96</v>
      </c>
      <c r="CD23" s="11">
        <v>27</v>
      </c>
      <c r="CE23" s="11">
        <v>299</v>
      </c>
      <c r="CF23" s="13">
        <v>12840.64</v>
      </c>
      <c r="CG23" s="11">
        <v>33</v>
      </c>
      <c r="CH23" s="12">
        <v>-0.8562</v>
      </c>
      <c r="CI23" s="12">
        <v>-0.8294</v>
      </c>
      <c r="CJ23" s="11">
        <v>5</v>
      </c>
      <c r="CK23" s="13">
        <v>427.3</v>
      </c>
      <c r="CL23" s="11">
        <v>27</v>
      </c>
      <c r="CM23" s="11">
        <v>10</v>
      </c>
      <c r="CN23" s="13">
        <v>808.2</v>
      </c>
      <c r="CO23" s="11">
        <v>34</v>
      </c>
      <c r="CP23" s="12">
        <v>-0.5</v>
      </c>
      <c r="CQ23" s="12">
        <v>-0.4713</v>
      </c>
      <c r="CR23" s="11">
        <v>18</v>
      </c>
      <c r="CS23" s="13">
        <v>978.79</v>
      </c>
      <c r="CT23" s="11">
        <v>25</v>
      </c>
      <c r="CU23" s="11">
        <v>29</v>
      </c>
      <c r="CV23" s="13">
        <v>1337.7</v>
      </c>
      <c r="CW23" s="11">
        <v>32</v>
      </c>
      <c r="CX23" s="12">
        <v>-0.3793</v>
      </c>
      <c r="CY23" s="12">
        <v>-0.2683</v>
      </c>
      <c r="CZ23" s="11">
        <v>12</v>
      </c>
      <c r="DA23" s="13">
        <v>610.98</v>
      </c>
      <c r="DB23" s="11">
        <v>26</v>
      </c>
      <c r="DC23" s="11">
        <v>29</v>
      </c>
      <c r="DD23" s="13">
        <v>1397.06</v>
      </c>
      <c r="DE23" s="11">
        <v>31</v>
      </c>
      <c r="DF23" s="12">
        <v>-0.5862</v>
      </c>
      <c r="DG23" s="12">
        <v>-0.5627</v>
      </c>
      <c r="DH23" s="11">
        <v>2</v>
      </c>
      <c r="DI23" s="13">
        <v>114.3</v>
      </c>
      <c r="DJ23" s="11">
        <v>3</v>
      </c>
      <c r="DK23" s="11">
        <v>5</v>
      </c>
      <c r="DL23" s="13">
        <v>285.75</v>
      </c>
      <c r="DM23" s="11">
        <v>4</v>
      </c>
      <c r="DN23" s="12">
        <v>-0.6</v>
      </c>
      <c r="DO23" s="12">
        <v>-0.6</v>
      </c>
      <c r="DP23" s="11">
        <v>2</v>
      </c>
      <c r="DQ23" s="13">
        <v>90.72</v>
      </c>
      <c r="DR23" s="11">
        <v>8</v>
      </c>
      <c r="DS23" s="11">
        <v>7</v>
      </c>
      <c r="DT23" s="13">
        <v>323.85</v>
      </c>
      <c r="DU23" s="11">
        <v>11</v>
      </c>
      <c r="DV23" s="12">
        <v>-0.7143</v>
      </c>
      <c r="DW23" s="12">
        <v>-0.7199</v>
      </c>
      <c r="DX23" s="11"/>
      <c r="DY23" s="13"/>
      <c r="DZ23" s="11"/>
      <c r="EA23" s="11"/>
      <c r="EB23" s="13"/>
      <c r="EC23" s="11">
        <v>1</v>
      </c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>
        <v>1</v>
      </c>
      <c r="EO23" s="13">
        <v>44.56</v>
      </c>
      <c r="EP23" s="11">
        <v>4</v>
      </c>
      <c r="EQ23" s="11"/>
      <c r="ER23" s="13"/>
      <c r="ES23" s="11">
        <v>7</v>
      </c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>
        <v>6</v>
      </c>
      <c r="FG23" s="11">
        <v>1</v>
      </c>
      <c r="FH23" s="13">
        <v>40.51</v>
      </c>
      <c r="FI23" s="11">
        <v>22</v>
      </c>
      <c r="FJ23" s="12"/>
      <c r="FK23" s="12"/>
      <c r="FL23" s="11"/>
      <c r="FM23" s="13"/>
      <c r="FN23" s="11">
        <v>4</v>
      </c>
      <c r="FO23" s="11"/>
      <c r="FP23" s="13"/>
      <c r="FQ23" s="11">
        <v>10</v>
      </c>
      <c r="FR23" s="12"/>
      <c r="FS23" s="12"/>
      <c r="FT23" s="11"/>
      <c r="FU23" s="13"/>
      <c r="FV23" s="11">
        <v>2</v>
      </c>
      <c r="FW23" s="11"/>
      <c r="FX23" s="13"/>
      <c r="FY23" s="11">
        <v>25</v>
      </c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>
        <v>9</v>
      </c>
      <c r="GN23" s="13">
        <v>465.33</v>
      </c>
      <c r="GO23" s="11">
        <v>32</v>
      </c>
      <c r="GP23" s="12"/>
      <c r="GQ23" s="12"/>
      <c r="GR23" s="11"/>
      <c r="GS23" s="13"/>
      <c r="GT23" s="11"/>
      <c r="GU23" s="11"/>
      <c r="GV23" s="13"/>
      <c r="GW23" s="11">
        <v>18</v>
      </c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>
        <v>8619</v>
      </c>
      <c r="JE23" s="11">
        <v>1168</v>
      </c>
      <c r="JF23" s="11"/>
      <c r="JG23" s="11">
        <v>3880</v>
      </c>
      <c r="JH23" s="11"/>
      <c r="JI23" s="11"/>
      <c r="JJ23" s="11">
        <v>622</v>
      </c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>
        <v>390</v>
      </c>
      <c r="KC23" s="11">
        <v>400</v>
      </c>
      <c r="KD23" s="11">
        <v>420</v>
      </c>
      <c r="KE23" s="11"/>
      <c r="KF23" s="11"/>
      <c r="KG23" s="11"/>
      <c r="KH23" s="11">
        <v>650</v>
      </c>
      <c r="KI23" s="11"/>
      <c r="KJ23" s="11">
        <v>560</v>
      </c>
      <c r="KK23" s="11">
        <v>370</v>
      </c>
      <c r="KL23" s="11">
        <v>410</v>
      </c>
      <c r="KM23" s="11"/>
      <c r="KN23" s="11"/>
      <c r="KO23" s="11">
        <v>530</v>
      </c>
      <c r="KP23" s="11"/>
      <c r="KQ23" s="11"/>
      <c r="KR23" s="11">
        <v>240</v>
      </c>
      <c r="KS23" s="11"/>
      <c r="KT23" s="11"/>
      <c r="KU23" s="11"/>
      <c r="KV23" s="11"/>
      <c r="KW23" s="11">
        <v>430</v>
      </c>
      <c r="KX23" s="11"/>
      <c r="KY23" s="11"/>
      <c r="KZ23" s="11"/>
      <c r="LA23" s="11">
        <v>1100</v>
      </c>
      <c r="LB23" s="11"/>
      <c r="LC23" s="11">
        <v>260</v>
      </c>
      <c r="LD23" s="11"/>
      <c r="LE23" s="11">
        <v>300</v>
      </c>
      <c r="LF23" s="11">
        <v>500</v>
      </c>
      <c r="LG23" s="11"/>
      <c r="LH23" s="11"/>
      <c r="LI23" s="11">
        <v>820</v>
      </c>
    </row>
    <row r="24">
      <c r="A24" s="10" t="s">
        <v>121</v>
      </c>
      <c r="B24" s="10" t="s">
        <v>136</v>
      </c>
      <c r="C24" s="10" t="s">
        <v>124</v>
      </c>
      <c r="D24" s="11">
        <v>6000</v>
      </c>
      <c r="E24" s="11">
        <f>=ROUNDDOWN(29.97002997003,0)</f>
      </c>
      <c r="F24" s="11">
        <v>3470</v>
      </c>
      <c r="G24" s="12">
        <v>1</v>
      </c>
      <c r="H24" s="11"/>
      <c r="I24" s="11">
        <f>=ROUNDDOWN({0},0)</f>
      </c>
      <c r="J24" s="11"/>
      <c r="K24" s="12"/>
      <c r="L24" s="11">
        <v>873</v>
      </c>
      <c r="M24" s="13">
        <v>42395.16</v>
      </c>
      <c r="N24" s="11">
        <v>19</v>
      </c>
      <c r="O24" s="14">
        <v>2231.32</v>
      </c>
      <c r="P24" s="11">
        <v>705</v>
      </c>
      <c r="Q24" s="13">
        <v>35035.27</v>
      </c>
      <c r="R24" s="11">
        <v>25</v>
      </c>
      <c r="S24" s="14">
        <v>1401.41</v>
      </c>
      <c r="T24" s="12">
        <v>0.2383</v>
      </c>
      <c r="U24" s="12">
        <v>0.2101</v>
      </c>
      <c r="V24" s="12">
        <v>-0.24</v>
      </c>
      <c r="W24" s="12">
        <v>0.5922</v>
      </c>
      <c r="X24" s="11">
        <v>550</v>
      </c>
      <c r="Y24" s="13">
        <v>27236.78</v>
      </c>
      <c r="Z24" s="11">
        <v>19</v>
      </c>
      <c r="AA24" s="11">
        <v>226</v>
      </c>
      <c r="AB24" s="13">
        <v>12083.13</v>
      </c>
      <c r="AC24" s="11">
        <v>13</v>
      </c>
      <c r="AD24" s="12">
        <v>1.4336</v>
      </c>
      <c r="AE24" s="12">
        <v>1.2541</v>
      </c>
      <c r="AF24" s="11">
        <v>97</v>
      </c>
      <c r="AG24" s="13">
        <v>4427.97</v>
      </c>
      <c r="AH24" s="11">
        <v>19</v>
      </c>
      <c r="AI24" s="11">
        <v>82</v>
      </c>
      <c r="AJ24" s="13">
        <v>3727.24</v>
      </c>
      <c r="AK24" s="11">
        <v>21</v>
      </c>
      <c r="AL24" s="12">
        <v>0.1829</v>
      </c>
      <c r="AM24" s="12">
        <v>0.188</v>
      </c>
      <c r="AN24" s="11">
        <v>32</v>
      </c>
      <c r="AO24" s="13">
        <v>1560.6</v>
      </c>
      <c r="AP24" s="11">
        <v>19</v>
      </c>
      <c r="AQ24" s="11">
        <v>30</v>
      </c>
      <c r="AR24" s="13">
        <v>1529.35</v>
      </c>
      <c r="AS24" s="11">
        <v>25</v>
      </c>
      <c r="AT24" s="12">
        <v>0.0667</v>
      </c>
      <c r="AU24" s="12">
        <v>0.0204</v>
      </c>
      <c r="AV24" s="11">
        <v>50</v>
      </c>
      <c r="AW24" s="13">
        <v>2743.76</v>
      </c>
      <c r="AX24" s="11">
        <v>15</v>
      </c>
      <c r="AY24" s="11">
        <v>59</v>
      </c>
      <c r="AZ24" s="13">
        <v>3117.52</v>
      </c>
      <c r="BA24" s="11">
        <v>21</v>
      </c>
      <c r="BB24" s="12">
        <v>-0.1525</v>
      </c>
      <c r="BC24" s="12">
        <v>-0.1199</v>
      </c>
      <c r="BD24" s="11">
        <v>76</v>
      </c>
      <c r="BE24" s="13">
        <v>3076.37</v>
      </c>
      <c r="BF24" s="11">
        <v>19</v>
      </c>
      <c r="BG24" s="11">
        <v>83</v>
      </c>
      <c r="BH24" s="13">
        <v>3459.81</v>
      </c>
      <c r="BI24" s="11">
        <v>25</v>
      </c>
      <c r="BJ24" s="12">
        <v>-0.0843</v>
      </c>
      <c r="BK24" s="12">
        <v>-0.1108</v>
      </c>
      <c r="BL24" s="11">
        <v>21</v>
      </c>
      <c r="BM24" s="13">
        <v>998.01</v>
      </c>
      <c r="BN24" s="11">
        <v>19</v>
      </c>
      <c r="BO24" s="11">
        <v>54</v>
      </c>
      <c r="BP24" s="13">
        <v>2751.17</v>
      </c>
      <c r="BQ24" s="11">
        <v>21</v>
      </c>
      <c r="BR24" s="12">
        <v>-0.6111</v>
      </c>
      <c r="BS24" s="12">
        <v>-0.6372</v>
      </c>
      <c r="BT24" s="11">
        <v>33</v>
      </c>
      <c r="BU24" s="13">
        <v>1618.06</v>
      </c>
      <c r="BV24" s="11">
        <v>19</v>
      </c>
      <c r="BW24" s="11">
        <v>130</v>
      </c>
      <c r="BX24" s="13">
        <v>6395.12</v>
      </c>
      <c r="BY24" s="11">
        <v>25</v>
      </c>
      <c r="BZ24" s="12">
        <v>-0.7462</v>
      </c>
      <c r="CA24" s="12">
        <v>-0.747</v>
      </c>
      <c r="CB24" s="11">
        <v>6</v>
      </c>
      <c r="CC24" s="13">
        <v>326.82</v>
      </c>
      <c r="CD24" s="11">
        <v>19</v>
      </c>
      <c r="CE24" s="11">
        <v>11</v>
      </c>
      <c r="CF24" s="13">
        <v>505.84</v>
      </c>
      <c r="CG24" s="11">
        <v>25</v>
      </c>
      <c r="CH24" s="12">
        <v>-0.4545</v>
      </c>
      <c r="CI24" s="12">
        <v>-0.3539</v>
      </c>
      <c r="CJ24" s="11"/>
      <c r="CK24" s="13"/>
      <c r="CL24" s="11">
        <v>19</v>
      </c>
      <c r="CM24" s="11">
        <v>3</v>
      </c>
      <c r="CN24" s="13">
        <v>216.77</v>
      </c>
      <c r="CO24" s="11">
        <v>25</v>
      </c>
      <c r="CP24" s="12"/>
      <c r="CQ24" s="12"/>
      <c r="CR24" s="11">
        <v>4</v>
      </c>
      <c r="CS24" s="13">
        <v>202.76</v>
      </c>
      <c r="CT24" s="11">
        <v>19</v>
      </c>
      <c r="CU24" s="11">
        <v>5</v>
      </c>
      <c r="CV24" s="13">
        <v>198.31</v>
      </c>
      <c r="CW24" s="11">
        <v>21</v>
      </c>
      <c r="CX24" s="12">
        <v>-0.2</v>
      </c>
      <c r="CY24" s="12">
        <v>0.0224</v>
      </c>
      <c r="CZ24" s="11">
        <v>4</v>
      </c>
      <c r="DA24" s="13">
        <v>204.03</v>
      </c>
      <c r="DB24" s="11">
        <v>19</v>
      </c>
      <c r="DC24" s="11">
        <v>9</v>
      </c>
      <c r="DD24" s="13">
        <v>380.81</v>
      </c>
      <c r="DE24" s="11">
        <v>23</v>
      </c>
      <c r="DF24" s="12">
        <v>-0.5556</v>
      </c>
      <c r="DG24" s="12">
        <v>-0.4642</v>
      </c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>
        <v>11</v>
      </c>
      <c r="DS24" s="11"/>
      <c r="DT24" s="13"/>
      <c r="DU24" s="11">
        <v>2</v>
      </c>
      <c r="DV24" s="12"/>
      <c r="DW24" s="12"/>
      <c r="DX24" s="11"/>
      <c r="DY24" s="13"/>
      <c r="DZ24" s="11">
        <v>2</v>
      </c>
      <c r="EA24" s="11">
        <v>4</v>
      </c>
      <c r="EB24" s="13">
        <v>188.37</v>
      </c>
      <c r="EC24" s="11">
        <v>4</v>
      </c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>
        <v>6</v>
      </c>
      <c r="EQ24" s="11"/>
      <c r="ER24" s="13"/>
      <c r="ES24" s="11">
        <v>8</v>
      </c>
      <c r="ET24" s="12"/>
      <c r="EU24" s="12"/>
      <c r="EV24" s="11"/>
      <c r="EW24" s="13"/>
      <c r="EX24" s="11">
        <v>2</v>
      </c>
      <c r="EY24" s="11">
        <v>2</v>
      </c>
      <c r="EZ24" s="13">
        <v>85.04</v>
      </c>
      <c r="FA24" s="11">
        <v>4</v>
      </c>
      <c r="FB24" s="12"/>
      <c r="FC24" s="12"/>
      <c r="FD24" s="11"/>
      <c r="FE24" s="13"/>
      <c r="FF24" s="11">
        <v>5</v>
      </c>
      <c r="FG24" s="11">
        <v>3</v>
      </c>
      <c r="FH24" s="13">
        <v>185.16</v>
      </c>
      <c r="FI24" s="11">
        <v>13</v>
      </c>
      <c r="FJ24" s="12"/>
      <c r="FK24" s="12"/>
      <c r="FL24" s="11"/>
      <c r="FM24" s="13"/>
      <c r="FN24" s="11">
        <v>8</v>
      </c>
      <c r="FO24" s="11"/>
      <c r="FP24" s="13"/>
      <c r="FQ24" s="11">
        <v>9</v>
      </c>
      <c r="FR24" s="12"/>
      <c r="FS24" s="12"/>
      <c r="FT24" s="11"/>
      <c r="FU24" s="13"/>
      <c r="FV24" s="11">
        <v>1</v>
      </c>
      <c r="FW24" s="11"/>
      <c r="FX24" s="13"/>
      <c r="FY24" s="11">
        <v>14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>
        <v>4</v>
      </c>
      <c r="GN24" s="13">
        <v>211.63</v>
      </c>
      <c r="GO24" s="11">
        <v>23</v>
      </c>
      <c r="GP24" s="12"/>
      <c r="GQ24" s="12"/>
      <c r="GR24" s="11"/>
      <c r="GS24" s="13"/>
      <c r="GT24" s="11"/>
      <c r="GU24" s="11"/>
      <c r="GV24" s="13"/>
      <c r="GW24" s="11">
        <v>15</v>
      </c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>
        <v>3852</v>
      </c>
      <c r="JE24" s="11">
        <v>2042</v>
      </c>
      <c r="JF24" s="11"/>
      <c r="JG24" s="11">
        <v>106</v>
      </c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>
        <v>590</v>
      </c>
      <c r="KD24" s="11"/>
      <c r="KE24" s="11"/>
      <c r="KF24" s="11"/>
      <c r="KG24" s="11"/>
      <c r="KH24" s="11"/>
      <c r="KI24" s="11"/>
      <c r="KJ24" s="11">
        <v>780</v>
      </c>
      <c r="KK24" s="11">
        <v>579</v>
      </c>
      <c r="KL24" s="11">
        <v>330</v>
      </c>
      <c r="KM24" s="11"/>
      <c r="KN24" s="11"/>
      <c r="KO24" s="11"/>
      <c r="KP24" s="11">
        <v>21</v>
      </c>
      <c r="KQ24" s="11"/>
      <c r="KR24" s="11"/>
      <c r="KS24" s="11"/>
      <c r="KT24" s="11"/>
      <c r="KU24" s="11">
        <v>270</v>
      </c>
      <c r="KV24" s="11"/>
      <c r="KW24" s="11"/>
      <c r="KX24" s="11"/>
      <c r="KY24" s="11"/>
      <c r="KZ24" s="11"/>
      <c r="LA24" s="11"/>
      <c r="LB24" s="11"/>
      <c r="LC24" s="11">
        <v>900</v>
      </c>
      <c r="LD24" s="11"/>
      <c r="LE24" s="11"/>
      <c r="LF24" s="11"/>
      <c r="LG24" s="11"/>
      <c r="LH24" s="11"/>
      <c r="LI24" s="11"/>
    </row>
    <row r="25">
      <c r="A25" s="10" t="s">
        <v>121</v>
      </c>
      <c r="B25" s="10" t="s">
        <v>136</v>
      </c>
      <c r="C25" s="10" t="s">
        <v>125</v>
      </c>
      <c r="D25" s="11">
        <v>3858</v>
      </c>
      <c r="E25" s="11">
        <f>=ROUNDDOWN(31.6748768472906,0)</f>
      </c>
      <c r="F25" s="11">
        <v>2549</v>
      </c>
      <c r="G25" s="12">
        <v>1</v>
      </c>
      <c r="H25" s="11"/>
      <c r="I25" s="11">
        <f>=ROUNDDOWN({0},0)</f>
      </c>
      <c r="J25" s="11"/>
      <c r="K25" s="12"/>
      <c r="L25" s="11">
        <v>656</v>
      </c>
      <c r="M25" s="13">
        <v>27293.56</v>
      </c>
      <c r="N25" s="11">
        <v>15</v>
      </c>
      <c r="O25" s="14">
        <v>1819.57</v>
      </c>
      <c r="P25" s="11">
        <v>432</v>
      </c>
      <c r="Q25" s="13">
        <v>21955.73</v>
      </c>
      <c r="R25" s="11">
        <v>14</v>
      </c>
      <c r="S25" s="14">
        <v>1568.27</v>
      </c>
      <c r="T25" s="12">
        <v>0.5185</v>
      </c>
      <c r="U25" s="12">
        <v>0.2431</v>
      </c>
      <c r="V25" s="12">
        <v>0.0714</v>
      </c>
      <c r="W25" s="12">
        <v>0.1602</v>
      </c>
      <c r="X25" s="11">
        <v>348</v>
      </c>
      <c r="Y25" s="13">
        <v>14437.39</v>
      </c>
      <c r="Z25" s="11">
        <v>13</v>
      </c>
      <c r="AA25" s="11">
        <v>170</v>
      </c>
      <c r="AB25" s="13">
        <v>9165.36</v>
      </c>
      <c r="AC25" s="11">
        <v>10</v>
      </c>
      <c r="AD25" s="12">
        <v>1.0471</v>
      </c>
      <c r="AE25" s="12">
        <v>0.5752</v>
      </c>
      <c r="AF25" s="11">
        <v>37</v>
      </c>
      <c r="AG25" s="13">
        <v>1456.87</v>
      </c>
      <c r="AH25" s="11">
        <v>15</v>
      </c>
      <c r="AI25" s="11">
        <v>24</v>
      </c>
      <c r="AJ25" s="13">
        <v>1044.64</v>
      </c>
      <c r="AK25" s="11">
        <v>14</v>
      </c>
      <c r="AL25" s="12">
        <v>0.5417</v>
      </c>
      <c r="AM25" s="12">
        <v>0.3946</v>
      </c>
      <c r="AN25" s="11">
        <v>45</v>
      </c>
      <c r="AO25" s="13">
        <v>1986.19</v>
      </c>
      <c r="AP25" s="11">
        <v>13</v>
      </c>
      <c r="AQ25" s="11">
        <v>59</v>
      </c>
      <c r="AR25" s="13">
        <v>2825.06</v>
      </c>
      <c r="AS25" s="11">
        <v>14</v>
      </c>
      <c r="AT25" s="12">
        <v>-0.2373</v>
      </c>
      <c r="AU25" s="12">
        <v>-0.2969</v>
      </c>
      <c r="AV25" s="11">
        <v>102</v>
      </c>
      <c r="AW25" s="13">
        <v>4284.47</v>
      </c>
      <c r="AX25" s="11">
        <v>14</v>
      </c>
      <c r="AY25" s="11">
        <v>71</v>
      </c>
      <c r="AZ25" s="13">
        <v>3530.13</v>
      </c>
      <c r="BA25" s="11">
        <v>14</v>
      </c>
      <c r="BB25" s="12">
        <v>0.4366</v>
      </c>
      <c r="BC25" s="12">
        <v>0.2137</v>
      </c>
      <c r="BD25" s="11">
        <v>62</v>
      </c>
      <c r="BE25" s="13">
        <v>2296.26</v>
      </c>
      <c r="BF25" s="11">
        <v>15</v>
      </c>
      <c r="BG25" s="11">
        <v>7</v>
      </c>
      <c r="BH25" s="13">
        <v>241.73</v>
      </c>
      <c r="BI25" s="11">
        <v>14</v>
      </c>
      <c r="BJ25" s="12">
        <v>7.8571</v>
      </c>
      <c r="BK25" s="12">
        <v>8.4993</v>
      </c>
      <c r="BL25" s="11">
        <v>9</v>
      </c>
      <c r="BM25" s="13">
        <v>369.42</v>
      </c>
      <c r="BN25" s="11">
        <v>15</v>
      </c>
      <c r="BO25" s="11">
        <v>13</v>
      </c>
      <c r="BP25" s="13">
        <v>635.52</v>
      </c>
      <c r="BQ25" s="11">
        <v>14</v>
      </c>
      <c r="BR25" s="12">
        <v>-0.3077</v>
      </c>
      <c r="BS25" s="12">
        <v>-0.4187</v>
      </c>
      <c r="BT25" s="11">
        <v>42</v>
      </c>
      <c r="BU25" s="13">
        <v>1953.35</v>
      </c>
      <c r="BV25" s="11">
        <v>15</v>
      </c>
      <c r="BW25" s="11">
        <v>74</v>
      </c>
      <c r="BX25" s="13">
        <v>3847.29</v>
      </c>
      <c r="BY25" s="11">
        <v>14</v>
      </c>
      <c r="BZ25" s="12">
        <v>-0.4324</v>
      </c>
      <c r="CA25" s="12">
        <v>-0.4923</v>
      </c>
      <c r="CB25" s="11"/>
      <c r="CC25" s="13"/>
      <c r="CD25" s="11">
        <v>15</v>
      </c>
      <c r="CE25" s="11">
        <v>7</v>
      </c>
      <c r="CF25" s="13">
        <v>375.46</v>
      </c>
      <c r="CG25" s="11">
        <v>14</v>
      </c>
      <c r="CH25" s="12"/>
      <c r="CI25" s="12"/>
      <c r="CJ25" s="11"/>
      <c r="CK25" s="13"/>
      <c r="CL25" s="11">
        <v>15</v>
      </c>
      <c r="CM25" s="11"/>
      <c r="CN25" s="13"/>
      <c r="CO25" s="11">
        <v>14</v>
      </c>
      <c r="CP25" s="12"/>
      <c r="CQ25" s="12"/>
      <c r="CR25" s="11">
        <v>7</v>
      </c>
      <c r="CS25" s="13">
        <v>327.14</v>
      </c>
      <c r="CT25" s="11">
        <v>13</v>
      </c>
      <c r="CU25" s="11">
        <v>5</v>
      </c>
      <c r="CV25" s="13">
        <v>187.65</v>
      </c>
      <c r="CW25" s="11">
        <v>11</v>
      </c>
      <c r="CX25" s="12">
        <v>0.4</v>
      </c>
      <c r="CY25" s="12">
        <v>0.7434</v>
      </c>
      <c r="CZ25" s="11">
        <v>4</v>
      </c>
      <c r="DA25" s="13">
        <v>182.47</v>
      </c>
      <c r="DB25" s="11">
        <v>13</v>
      </c>
      <c r="DC25" s="11">
        <v>1</v>
      </c>
      <c r="DD25" s="13">
        <v>57.6</v>
      </c>
      <c r="DE25" s="11">
        <v>12</v>
      </c>
      <c r="DF25" s="12">
        <v>3</v>
      </c>
      <c r="DG25" s="12">
        <v>2.1679</v>
      </c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>
        <v>1</v>
      </c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>
        <v>2</v>
      </c>
      <c r="FG25" s="11"/>
      <c r="FH25" s="13"/>
      <c r="FI25" s="11">
        <v>10</v>
      </c>
      <c r="FJ25" s="12"/>
      <c r="FK25" s="12"/>
      <c r="FL25" s="11"/>
      <c r="FM25" s="13"/>
      <c r="FN25" s="11">
        <v>6</v>
      </c>
      <c r="FO25" s="11"/>
      <c r="FP25" s="13"/>
      <c r="FQ25" s="11">
        <v>6</v>
      </c>
      <c r="FR25" s="12"/>
      <c r="FS25" s="12"/>
      <c r="FT25" s="11"/>
      <c r="FU25" s="13"/>
      <c r="FV25" s="11"/>
      <c r="FW25" s="11"/>
      <c r="FX25" s="13"/>
      <c r="FY25" s="11">
        <v>14</v>
      </c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>
        <v>1</v>
      </c>
      <c r="GN25" s="13">
        <v>45.29</v>
      </c>
      <c r="GO25" s="11">
        <v>14</v>
      </c>
      <c r="GP25" s="12"/>
      <c r="GQ25" s="12"/>
      <c r="GR25" s="11"/>
      <c r="GS25" s="13"/>
      <c r="GT25" s="11"/>
      <c r="GU25" s="11"/>
      <c r="GV25" s="13"/>
      <c r="GW25" s="11">
        <v>12</v>
      </c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>
        <v>3703</v>
      </c>
      <c r="JE25" s="11">
        <v>117</v>
      </c>
      <c r="JF25" s="11"/>
      <c r="JG25" s="11">
        <v>38</v>
      </c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>
        <v>469</v>
      </c>
      <c r="JV25" s="11"/>
      <c r="JW25" s="11"/>
      <c r="JX25" s="11"/>
      <c r="JY25" s="11"/>
      <c r="JZ25" s="11"/>
      <c r="KA25" s="11"/>
      <c r="KB25" s="11">
        <v>310</v>
      </c>
      <c r="KC25" s="11">
        <v>60</v>
      </c>
      <c r="KD25" s="11">
        <v>130</v>
      </c>
      <c r="KE25" s="11"/>
      <c r="KF25" s="11"/>
      <c r="KG25" s="11"/>
      <c r="KH25" s="11">
        <v>120</v>
      </c>
      <c r="KI25" s="11"/>
      <c r="KJ25" s="11">
        <v>260</v>
      </c>
      <c r="KK25" s="11">
        <v>660</v>
      </c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>
        <v>300</v>
      </c>
      <c r="LB25" s="11"/>
      <c r="LC25" s="11">
        <v>60</v>
      </c>
      <c r="LD25" s="11"/>
      <c r="LE25" s="11"/>
      <c r="LF25" s="11"/>
      <c r="LG25" s="11"/>
      <c r="LH25" s="11"/>
      <c r="LI25" s="11">
        <v>180</v>
      </c>
    </row>
    <row r="26">
      <c r="A26" s="10" t="s">
        <v>121</v>
      </c>
      <c r="B26" s="10" t="s">
        <v>137</v>
      </c>
      <c r="C26" s="10" t="s">
        <v>128</v>
      </c>
      <c r="D26" s="11">
        <v>24147</v>
      </c>
      <c r="E26" s="11">
        <f>=ROUNDDOWN({0},0)</f>
      </c>
      <c r="F26" s="11">
        <v>13399</v>
      </c>
      <c r="G26" s="12"/>
      <c r="H26" s="11"/>
      <c r="I26" s="11">
        <f>=ROUNDDOWN({0},0)</f>
      </c>
      <c r="J26" s="11"/>
      <c r="K26" s="12"/>
      <c r="L26" s="11">
        <v>4221</v>
      </c>
      <c r="M26" s="13">
        <v>215237.2</v>
      </c>
      <c r="N26" s="11">
        <v>61</v>
      </c>
      <c r="O26" s="14">
        <v>3528.48</v>
      </c>
      <c r="P26" s="11">
        <v>3362</v>
      </c>
      <c r="Q26" s="13">
        <v>179909.87</v>
      </c>
      <c r="R26" s="11">
        <v>73</v>
      </c>
      <c r="S26" s="14">
        <v>2464.52</v>
      </c>
      <c r="T26" s="12">
        <v>0.2555</v>
      </c>
      <c r="U26" s="12">
        <v>0.1964</v>
      </c>
      <c r="V26" s="12">
        <v>-0.1644</v>
      </c>
      <c r="W26" s="12">
        <v>0.4317</v>
      </c>
      <c r="X26" s="11">
        <v>2534</v>
      </c>
      <c r="Y26" s="13">
        <v>133417.66</v>
      </c>
      <c r="Z26" s="11">
        <v>58</v>
      </c>
      <c r="AA26" s="11">
        <v>1310</v>
      </c>
      <c r="AB26" s="13">
        <v>78884.06</v>
      </c>
      <c r="AC26" s="11">
        <v>46</v>
      </c>
      <c r="AD26" s="12">
        <v>0.9344</v>
      </c>
      <c r="AE26" s="12">
        <v>0.6913</v>
      </c>
      <c r="AF26" s="11">
        <v>347</v>
      </c>
      <c r="AG26" s="13">
        <v>16821.66</v>
      </c>
      <c r="AH26" s="11">
        <v>61</v>
      </c>
      <c r="AI26" s="11">
        <v>264</v>
      </c>
      <c r="AJ26" s="13">
        <v>12901.61</v>
      </c>
      <c r="AK26" s="11">
        <v>68</v>
      </c>
      <c r="AL26" s="12">
        <v>0.3144</v>
      </c>
      <c r="AM26" s="12">
        <v>0.3038</v>
      </c>
      <c r="AN26" s="11">
        <v>259</v>
      </c>
      <c r="AO26" s="13">
        <v>13213.16</v>
      </c>
      <c r="AP26" s="11">
        <v>59</v>
      </c>
      <c r="AQ26" s="11">
        <v>268</v>
      </c>
      <c r="AR26" s="13">
        <v>13156.97</v>
      </c>
      <c r="AS26" s="11">
        <v>70</v>
      </c>
      <c r="AT26" s="12">
        <v>-0.0336</v>
      </c>
      <c r="AU26" s="12">
        <v>0.0043</v>
      </c>
      <c r="AV26" s="11">
        <v>346</v>
      </c>
      <c r="AW26" s="13">
        <v>17526.51</v>
      </c>
      <c r="AX26" s="11">
        <v>51</v>
      </c>
      <c r="AY26" s="11">
        <v>370</v>
      </c>
      <c r="AZ26" s="13">
        <v>19733.04</v>
      </c>
      <c r="BA26" s="11">
        <v>63</v>
      </c>
      <c r="BB26" s="12">
        <v>-0.0649</v>
      </c>
      <c r="BC26" s="12">
        <v>-0.1118</v>
      </c>
      <c r="BD26" s="11">
        <v>394</v>
      </c>
      <c r="BE26" s="13">
        <v>17209.29</v>
      </c>
      <c r="BF26" s="11">
        <v>61</v>
      </c>
      <c r="BG26" s="11">
        <v>195</v>
      </c>
      <c r="BH26" s="13">
        <v>8221.38</v>
      </c>
      <c r="BI26" s="11">
        <v>71</v>
      </c>
      <c r="BJ26" s="12">
        <v>1.0205</v>
      </c>
      <c r="BK26" s="12">
        <v>1.0932</v>
      </c>
      <c r="BL26" s="11">
        <v>83</v>
      </c>
      <c r="BM26" s="13">
        <v>3888.01</v>
      </c>
      <c r="BN26" s="11">
        <v>61</v>
      </c>
      <c r="BO26" s="11">
        <v>150</v>
      </c>
      <c r="BP26" s="13">
        <v>7675.27</v>
      </c>
      <c r="BQ26" s="11">
        <v>67</v>
      </c>
      <c r="BR26" s="12">
        <v>-0.4467</v>
      </c>
      <c r="BS26" s="12">
        <v>-0.4934</v>
      </c>
      <c r="BT26" s="11">
        <v>150</v>
      </c>
      <c r="BU26" s="13">
        <v>7460.08</v>
      </c>
      <c r="BV26" s="11">
        <v>61</v>
      </c>
      <c r="BW26" s="11">
        <v>361</v>
      </c>
      <c r="BX26" s="13">
        <v>19200.57</v>
      </c>
      <c r="BY26" s="11">
        <v>71</v>
      </c>
      <c r="BZ26" s="12">
        <v>-0.5845</v>
      </c>
      <c r="CA26" s="12">
        <v>-0.6115</v>
      </c>
      <c r="CB26" s="11">
        <v>49</v>
      </c>
      <c r="CC26" s="13">
        <v>2517.78</v>
      </c>
      <c r="CD26" s="11">
        <v>61</v>
      </c>
      <c r="CE26" s="11">
        <v>317</v>
      </c>
      <c r="CF26" s="13">
        <v>13721.94</v>
      </c>
      <c r="CG26" s="11">
        <v>72</v>
      </c>
      <c r="CH26" s="12">
        <v>-0.8454</v>
      </c>
      <c r="CI26" s="12">
        <v>-0.8165</v>
      </c>
      <c r="CJ26" s="11">
        <v>5</v>
      </c>
      <c r="CK26" s="13">
        <v>427.3</v>
      </c>
      <c r="CL26" s="11">
        <v>61</v>
      </c>
      <c r="CM26" s="11">
        <v>13</v>
      </c>
      <c r="CN26" s="13">
        <v>1024.97</v>
      </c>
      <c r="CO26" s="11">
        <v>73</v>
      </c>
      <c r="CP26" s="12">
        <v>-0.6154</v>
      </c>
      <c r="CQ26" s="12">
        <v>-0.5831</v>
      </c>
      <c r="CR26" s="11">
        <v>29</v>
      </c>
      <c r="CS26" s="13">
        <v>1508.69</v>
      </c>
      <c r="CT26" s="11">
        <v>57</v>
      </c>
      <c r="CU26" s="11">
        <v>39</v>
      </c>
      <c r="CV26" s="13">
        <v>1723.66</v>
      </c>
      <c r="CW26" s="11">
        <v>64</v>
      </c>
      <c r="CX26" s="12">
        <v>-0.2564</v>
      </c>
      <c r="CY26" s="12">
        <v>-0.1247</v>
      </c>
      <c r="CZ26" s="11">
        <v>20</v>
      </c>
      <c r="DA26" s="13">
        <v>997.48</v>
      </c>
      <c r="DB26" s="11">
        <v>58</v>
      </c>
      <c r="DC26" s="11">
        <v>39</v>
      </c>
      <c r="DD26" s="13">
        <v>1835.47</v>
      </c>
      <c r="DE26" s="11">
        <v>66</v>
      </c>
      <c r="DF26" s="12">
        <v>-0.4872</v>
      </c>
      <c r="DG26" s="12">
        <v>-0.4566</v>
      </c>
      <c r="DH26" s="11">
        <v>2</v>
      </c>
      <c r="DI26" s="13">
        <v>114.3</v>
      </c>
      <c r="DJ26" s="11">
        <v>3</v>
      </c>
      <c r="DK26" s="11">
        <v>5</v>
      </c>
      <c r="DL26" s="13">
        <v>285.75</v>
      </c>
      <c r="DM26" s="11">
        <v>4</v>
      </c>
      <c r="DN26" s="12">
        <v>-0.6</v>
      </c>
      <c r="DO26" s="12">
        <v>-0.6</v>
      </c>
      <c r="DP26" s="11">
        <v>2</v>
      </c>
      <c r="DQ26" s="13">
        <v>90.72</v>
      </c>
      <c r="DR26" s="11">
        <v>19</v>
      </c>
      <c r="DS26" s="11">
        <v>7</v>
      </c>
      <c r="DT26" s="13">
        <v>323.85</v>
      </c>
      <c r="DU26" s="11">
        <v>13</v>
      </c>
      <c r="DV26" s="12">
        <v>-0.7143</v>
      </c>
      <c r="DW26" s="12">
        <v>-0.7199</v>
      </c>
      <c r="DX26" s="11"/>
      <c r="DY26" s="13"/>
      <c r="DZ26" s="11">
        <v>2</v>
      </c>
      <c r="EA26" s="11">
        <v>4</v>
      </c>
      <c r="EB26" s="13">
        <v>188.37</v>
      </c>
      <c r="EC26" s="11">
        <v>6</v>
      </c>
      <c r="ED26" s="12">
        <v>-1</v>
      </c>
      <c r="EE26" s="12">
        <v>-1</v>
      </c>
      <c r="EF26" s="11"/>
      <c r="EG26" s="13"/>
      <c r="EH26" s="11"/>
      <c r="EI26" s="11"/>
      <c r="EJ26" s="13"/>
      <c r="EK26" s="11"/>
      <c r="EL26" s="12"/>
      <c r="EM26" s="12"/>
      <c r="EN26" s="11">
        <v>1</v>
      </c>
      <c r="EO26" s="13">
        <v>44.56</v>
      </c>
      <c r="EP26" s="11">
        <v>10</v>
      </c>
      <c r="EQ26" s="11"/>
      <c r="ER26" s="13"/>
      <c r="ES26" s="11">
        <v>15</v>
      </c>
      <c r="ET26" s="12"/>
      <c r="EU26" s="12"/>
      <c r="EV26" s="11"/>
      <c r="EW26" s="13"/>
      <c r="EX26" s="11">
        <v>2</v>
      </c>
      <c r="EY26" s="11">
        <v>2</v>
      </c>
      <c r="EZ26" s="13">
        <v>85.04</v>
      </c>
      <c r="FA26" s="11">
        <v>4</v>
      </c>
      <c r="FB26" s="12">
        <v>-1</v>
      </c>
      <c r="FC26" s="12">
        <v>-1</v>
      </c>
      <c r="FD26" s="11"/>
      <c r="FE26" s="13"/>
      <c r="FF26" s="11">
        <v>13</v>
      </c>
      <c r="FG26" s="11">
        <v>4</v>
      </c>
      <c r="FH26" s="13">
        <v>225.67</v>
      </c>
      <c r="FI26" s="11">
        <v>45</v>
      </c>
      <c r="FJ26" s="12">
        <v>-1</v>
      </c>
      <c r="FK26" s="12">
        <v>-1</v>
      </c>
      <c r="FL26" s="11"/>
      <c r="FM26" s="13"/>
      <c r="FN26" s="11">
        <v>18</v>
      </c>
      <c r="FO26" s="11"/>
      <c r="FP26" s="13"/>
      <c r="FQ26" s="11">
        <v>25</v>
      </c>
      <c r="FR26" s="12"/>
      <c r="FS26" s="12"/>
      <c r="FT26" s="11"/>
      <c r="FU26" s="13"/>
      <c r="FV26" s="11">
        <v>3</v>
      </c>
      <c r="FW26" s="11"/>
      <c r="FX26" s="13"/>
      <c r="FY26" s="11">
        <v>53</v>
      </c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>
        <v>14</v>
      </c>
      <c r="GN26" s="13">
        <v>722.25</v>
      </c>
      <c r="GO26" s="11">
        <v>69</v>
      </c>
      <c r="GP26" s="12">
        <v>-1</v>
      </c>
      <c r="GQ26" s="12">
        <v>-1</v>
      </c>
      <c r="GR26" s="11"/>
      <c r="GS26" s="13"/>
      <c r="GT26" s="11"/>
      <c r="GU26" s="11"/>
      <c r="GV26" s="13"/>
      <c r="GW26" s="11">
        <v>45</v>
      </c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>
        <v>16174</v>
      </c>
      <c r="JE26" s="11">
        <v>3327</v>
      </c>
      <c r="JF26" s="11"/>
      <c r="JG26" s="11">
        <v>4024</v>
      </c>
      <c r="JH26" s="11"/>
      <c r="JI26" s="11"/>
      <c r="JJ26" s="11">
        <v>622</v>
      </c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>
        <v>469</v>
      </c>
      <c r="JV26" s="11"/>
      <c r="JW26" s="11"/>
      <c r="JX26" s="11"/>
      <c r="JY26" s="11"/>
      <c r="JZ26" s="11"/>
      <c r="KA26" s="11"/>
      <c r="KB26" s="11">
        <v>700</v>
      </c>
      <c r="KC26" s="11">
        <v>1050</v>
      </c>
      <c r="KD26" s="11">
        <v>550</v>
      </c>
      <c r="KE26" s="11"/>
      <c r="KF26" s="11"/>
      <c r="KG26" s="11"/>
      <c r="KH26" s="11">
        <v>770</v>
      </c>
      <c r="KI26" s="11"/>
      <c r="KJ26" s="11">
        <v>1600</v>
      </c>
      <c r="KK26" s="11">
        <v>1609</v>
      </c>
      <c r="KL26" s="11">
        <v>740</v>
      </c>
      <c r="KM26" s="11"/>
      <c r="KN26" s="11"/>
      <c r="KO26" s="11">
        <v>530</v>
      </c>
      <c r="KP26" s="11">
        <v>21</v>
      </c>
      <c r="KQ26" s="11"/>
      <c r="KR26" s="11">
        <v>240</v>
      </c>
      <c r="KS26" s="11"/>
      <c r="KT26" s="11"/>
      <c r="KU26" s="11">
        <v>270</v>
      </c>
      <c r="KV26" s="11"/>
      <c r="KW26" s="11">
        <v>430</v>
      </c>
      <c r="KX26" s="11"/>
      <c r="KY26" s="11"/>
      <c r="KZ26" s="11"/>
      <c r="LA26" s="11">
        <v>1400</v>
      </c>
      <c r="LB26" s="11"/>
      <c r="LC26" s="11">
        <v>1220</v>
      </c>
      <c r="LD26" s="11"/>
      <c r="LE26" s="11">
        <v>300</v>
      </c>
      <c r="LF26" s="11">
        <v>500</v>
      </c>
      <c r="LG26" s="11"/>
      <c r="LH26" s="11"/>
      <c r="LI26" s="11">
        <v>1000</v>
      </c>
    </row>
    <row r="27">
      <c r="A27" s="10" t="s">
        <v>138</v>
      </c>
      <c r="B27" s="10" t="s">
        <v>128</v>
      </c>
      <c r="C27" s="10" t="s">
        <v>128</v>
      </c>
      <c r="D27" s="11">
        <v>209455</v>
      </c>
      <c r="E27" s="11">
        <f>=ROUNDDOWN({0},0)</f>
      </c>
      <c r="F27" s="11">
        <v>61577</v>
      </c>
      <c r="G27" s="12"/>
      <c r="H27" s="11"/>
      <c r="I27" s="11">
        <f>=ROUNDDOWN({0},0)</f>
      </c>
      <c r="J27" s="11"/>
      <c r="K27" s="12"/>
      <c r="L27" s="11">
        <v>23057</v>
      </c>
      <c r="M27" s="13">
        <v>961133.32</v>
      </c>
      <c r="N27" s="11">
        <v>547</v>
      </c>
      <c r="O27" s="14">
        <v>1757.1</v>
      </c>
      <c r="P27" s="11">
        <v>25530</v>
      </c>
      <c r="Q27" s="13">
        <v>1100576.43</v>
      </c>
      <c r="R27" s="11">
        <v>599</v>
      </c>
      <c r="S27" s="14">
        <v>1837.36</v>
      </c>
      <c r="T27" s="12">
        <v>-0.0969</v>
      </c>
      <c r="U27" s="12">
        <v>-0.1267</v>
      </c>
      <c r="V27" s="12">
        <v>-0.0868</v>
      </c>
      <c r="W27" s="12">
        <v>-0.0437</v>
      </c>
      <c r="X27" s="11">
        <v>8679</v>
      </c>
      <c r="Y27" s="13">
        <v>377951.48</v>
      </c>
      <c r="Z27" s="11">
        <v>492</v>
      </c>
      <c r="AA27" s="11">
        <v>7606</v>
      </c>
      <c r="AB27" s="13">
        <v>354092.03</v>
      </c>
      <c r="AC27" s="11">
        <v>381</v>
      </c>
      <c r="AD27" s="12">
        <v>0.1411</v>
      </c>
      <c r="AE27" s="12">
        <v>0.0674</v>
      </c>
      <c r="AF27" s="11">
        <v>3791</v>
      </c>
      <c r="AG27" s="13">
        <v>146933.56</v>
      </c>
      <c r="AH27" s="11">
        <v>540</v>
      </c>
      <c r="AI27" s="11">
        <v>3297</v>
      </c>
      <c r="AJ27" s="13">
        <v>137803.98</v>
      </c>
      <c r="AK27" s="11">
        <v>572</v>
      </c>
      <c r="AL27" s="12">
        <v>0.1498</v>
      </c>
      <c r="AM27" s="12">
        <v>0.0663</v>
      </c>
      <c r="AN27" s="11">
        <v>2693</v>
      </c>
      <c r="AO27" s="13">
        <v>112973.74</v>
      </c>
      <c r="AP27" s="11">
        <v>519</v>
      </c>
      <c r="AQ27" s="11">
        <v>3893</v>
      </c>
      <c r="AR27" s="13">
        <v>153533.5</v>
      </c>
      <c r="AS27" s="11">
        <v>494</v>
      </c>
      <c r="AT27" s="12">
        <v>-0.3082</v>
      </c>
      <c r="AU27" s="12">
        <v>-0.2642</v>
      </c>
      <c r="AV27" s="11">
        <v>2336</v>
      </c>
      <c r="AW27" s="13">
        <v>97194.52</v>
      </c>
      <c r="AX27" s="11">
        <v>462</v>
      </c>
      <c r="AY27" s="11">
        <v>1968</v>
      </c>
      <c r="AZ27" s="13">
        <v>93683.85</v>
      </c>
      <c r="BA27" s="11">
        <v>546</v>
      </c>
      <c r="BB27" s="12">
        <v>0.187</v>
      </c>
      <c r="BC27" s="12">
        <v>0.0375</v>
      </c>
      <c r="BD27" s="11">
        <v>1911</v>
      </c>
      <c r="BE27" s="13">
        <v>70457.41</v>
      </c>
      <c r="BF27" s="11">
        <v>540</v>
      </c>
      <c r="BG27" s="11">
        <v>2125</v>
      </c>
      <c r="BH27" s="13">
        <v>74234.64</v>
      </c>
      <c r="BI27" s="11">
        <v>581</v>
      </c>
      <c r="BJ27" s="12">
        <v>-0.1007</v>
      </c>
      <c r="BK27" s="12">
        <v>-0.0509</v>
      </c>
      <c r="BL27" s="11">
        <v>1069</v>
      </c>
      <c r="BM27" s="13">
        <v>42526.03</v>
      </c>
      <c r="BN27" s="11">
        <v>501</v>
      </c>
      <c r="BO27" s="11">
        <v>1500</v>
      </c>
      <c r="BP27" s="13">
        <v>59862.13</v>
      </c>
      <c r="BQ27" s="11">
        <v>487</v>
      </c>
      <c r="BR27" s="12">
        <v>-0.2873</v>
      </c>
      <c r="BS27" s="12">
        <v>-0.2896</v>
      </c>
      <c r="BT27" s="11">
        <v>962</v>
      </c>
      <c r="BU27" s="13">
        <v>40495.92</v>
      </c>
      <c r="BV27" s="11">
        <v>546</v>
      </c>
      <c r="BW27" s="11">
        <v>2243</v>
      </c>
      <c r="BX27" s="13">
        <v>99914.29</v>
      </c>
      <c r="BY27" s="11">
        <v>555</v>
      </c>
      <c r="BZ27" s="12">
        <v>-0.5711</v>
      </c>
      <c r="CA27" s="12">
        <v>-0.5947</v>
      </c>
      <c r="CB27" s="11">
        <v>419</v>
      </c>
      <c r="CC27" s="13">
        <v>19218.46</v>
      </c>
      <c r="CD27" s="11">
        <v>540</v>
      </c>
      <c r="CE27" s="11">
        <v>836</v>
      </c>
      <c r="CF27" s="13">
        <v>36980.97</v>
      </c>
      <c r="CG27" s="11">
        <v>582</v>
      </c>
      <c r="CH27" s="12">
        <v>-0.4988</v>
      </c>
      <c r="CI27" s="12">
        <v>-0.4803</v>
      </c>
      <c r="CJ27" s="11">
        <v>341</v>
      </c>
      <c r="CK27" s="13">
        <v>18087.34</v>
      </c>
      <c r="CL27" s="11">
        <v>540</v>
      </c>
      <c r="CM27" s="11">
        <v>468</v>
      </c>
      <c r="CN27" s="13">
        <v>23560.03</v>
      </c>
      <c r="CO27" s="11">
        <v>583</v>
      </c>
      <c r="CP27" s="12">
        <v>-0.2714</v>
      </c>
      <c r="CQ27" s="12">
        <v>-0.2323</v>
      </c>
      <c r="CR27" s="11">
        <v>371</v>
      </c>
      <c r="CS27" s="13">
        <v>15065.61</v>
      </c>
      <c r="CT27" s="11">
        <v>429</v>
      </c>
      <c r="CU27" s="11">
        <v>272</v>
      </c>
      <c r="CV27" s="13">
        <v>10921.53</v>
      </c>
      <c r="CW27" s="11">
        <v>358</v>
      </c>
      <c r="CX27" s="12">
        <v>0.364</v>
      </c>
      <c r="CY27" s="12">
        <v>0.3794</v>
      </c>
      <c r="CZ27" s="11">
        <v>178</v>
      </c>
      <c r="DA27" s="13">
        <v>7635.42</v>
      </c>
      <c r="DB27" s="11">
        <v>499</v>
      </c>
      <c r="DC27" s="11">
        <v>340</v>
      </c>
      <c r="DD27" s="13">
        <v>14360.99</v>
      </c>
      <c r="DE27" s="11">
        <v>521</v>
      </c>
      <c r="DF27" s="12">
        <v>-0.4765</v>
      </c>
      <c r="DG27" s="12">
        <v>-0.4683</v>
      </c>
      <c r="DH27" s="11">
        <v>156</v>
      </c>
      <c r="DI27" s="13">
        <v>6126.14</v>
      </c>
      <c r="DJ27" s="11">
        <v>63</v>
      </c>
      <c r="DK27" s="11">
        <v>473</v>
      </c>
      <c r="DL27" s="13">
        <v>20118.57</v>
      </c>
      <c r="DM27" s="11">
        <v>72</v>
      </c>
      <c r="DN27" s="12">
        <v>-0.6702</v>
      </c>
      <c r="DO27" s="12">
        <v>-0.6955</v>
      </c>
      <c r="DP27" s="11">
        <v>39</v>
      </c>
      <c r="DQ27" s="13">
        <v>1594.83</v>
      </c>
      <c r="DR27" s="11">
        <v>219</v>
      </c>
      <c r="DS27" s="11">
        <v>39</v>
      </c>
      <c r="DT27" s="13">
        <v>2066.07</v>
      </c>
      <c r="DU27" s="11">
        <v>107</v>
      </c>
      <c r="DV27" s="12"/>
      <c r="DW27" s="12">
        <v>-0.2281</v>
      </c>
      <c r="DX27" s="11">
        <v>36</v>
      </c>
      <c r="DY27" s="13">
        <v>1344.77</v>
      </c>
      <c r="DZ27" s="11">
        <v>40</v>
      </c>
      <c r="EA27" s="11">
        <v>158</v>
      </c>
      <c r="EB27" s="13">
        <v>6077.22</v>
      </c>
      <c r="EC27" s="11">
        <v>85</v>
      </c>
      <c r="ED27" s="12">
        <v>-0.7722</v>
      </c>
      <c r="EE27" s="12">
        <v>-0.7787</v>
      </c>
      <c r="EF27" s="11">
        <v>20</v>
      </c>
      <c r="EG27" s="13">
        <v>831.7</v>
      </c>
      <c r="EH27" s="11">
        <v>33</v>
      </c>
      <c r="EI27" s="11">
        <v>12</v>
      </c>
      <c r="EJ27" s="13">
        <v>438.57</v>
      </c>
      <c r="EK27" s="11">
        <v>13</v>
      </c>
      <c r="EL27" s="12">
        <v>0.6667</v>
      </c>
      <c r="EM27" s="12">
        <v>0.8964</v>
      </c>
      <c r="EN27" s="11">
        <v>17</v>
      </c>
      <c r="EO27" s="13">
        <v>812.74</v>
      </c>
      <c r="EP27" s="11">
        <v>83</v>
      </c>
      <c r="EQ27" s="11">
        <v>19</v>
      </c>
      <c r="ER27" s="13">
        <v>1046.52</v>
      </c>
      <c r="ES27" s="11">
        <v>76</v>
      </c>
      <c r="ET27" s="12">
        <v>-0.1053</v>
      </c>
      <c r="EU27" s="12">
        <v>-0.2234</v>
      </c>
      <c r="EV27" s="11">
        <v>15</v>
      </c>
      <c r="EW27" s="13">
        <v>674.89</v>
      </c>
      <c r="EX27" s="11">
        <v>125</v>
      </c>
      <c r="EY27" s="11">
        <v>25</v>
      </c>
      <c r="EZ27" s="13">
        <v>1104.12</v>
      </c>
      <c r="FA27" s="11">
        <v>112</v>
      </c>
      <c r="FB27" s="12">
        <v>-0.4</v>
      </c>
      <c r="FC27" s="12">
        <v>-0.3888</v>
      </c>
      <c r="FD27" s="11">
        <v>7</v>
      </c>
      <c r="FE27" s="13">
        <v>477.19</v>
      </c>
      <c r="FF27" s="11">
        <v>67</v>
      </c>
      <c r="FG27" s="11">
        <v>14</v>
      </c>
      <c r="FH27" s="13">
        <v>734.1</v>
      </c>
      <c r="FI27" s="11">
        <v>340</v>
      </c>
      <c r="FJ27" s="12">
        <v>-0.5</v>
      </c>
      <c r="FK27" s="12">
        <v>-0.35</v>
      </c>
      <c r="FL27" s="11">
        <v>8</v>
      </c>
      <c r="FM27" s="13">
        <v>287.24</v>
      </c>
      <c r="FN27" s="11">
        <v>189</v>
      </c>
      <c r="FO27" s="11">
        <v>9</v>
      </c>
      <c r="FP27" s="13">
        <v>361.54</v>
      </c>
      <c r="FQ27" s="11">
        <v>257</v>
      </c>
      <c r="FR27" s="12">
        <v>-0.1111</v>
      </c>
      <c r="FS27" s="12">
        <v>-0.2055</v>
      </c>
      <c r="FT27" s="11">
        <v>6</v>
      </c>
      <c r="FU27" s="13">
        <v>251.16</v>
      </c>
      <c r="FV27" s="11">
        <v>143</v>
      </c>
      <c r="FW27" s="11">
        <v>8</v>
      </c>
      <c r="FX27" s="13">
        <v>438.85</v>
      </c>
      <c r="FY27" s="11">
        <v>384</v>
      </c>
      <c r="FZ27" s="12">
        <v>-0.25</v>
      </c>
      <c r="GA27" s="12">
        <v>-0.4277</v>
      </c>
      <c r="GB27" s="11">
        <v>3</v>
      </c>
      <c r="GC27" s="13">
        <v>193.17</v>
      </c>
      <c r="GD27" s="11">
        <v>12</v>
      </c>
      <c r="GE27" s="11">
        <v>10</v>
      </c>
      <c r="GF27" s="13">
        <v>656.27</v>
      </c>
      <c r="GG27" s="11">
        <v>34</v>
      </c>
      <c r="GH27" s="12">
        <v>-0.7</v>
      </c>
      <c r="GI27" s="12">
        <v>-0.7057</v>
      </c>
      <c r="GJ27" s="11"/>
      <c r="GK27" s="13"/>
      <c r="GL27" s="11"/>
      <c r="GM27" s="11">
        <v>154</v>
      </c>
      <c r="GN27" s="13">
        <v>5909.86</v>
      </c>
      <c r="GO27" s="11">
        <v>501</v>
      </c>
      <c r="GP27" s="12">
        <v>-1</v>
      </c>
      <c r="GQ27" s="12">
        <v>-1</v>
      </c>
      <c r="GR27" s="11"/>
      <c r="GS27" s="13"/>
      <c r="GT27" s="11"/>
      <c r="GU27" s="11">
        <v>38</v>
      </c>
      <c r="GV27" s="13">
        <v>1717.74</v>
      </c>
      <c r="GW27" s="11">
        <v>330</v>
      </c>
      <c r="GX27" s="12">
        <v>-1</v>
      </c>
      <c r="GY27" s="12">
        <v>-1</v>
      </c>
      <c r="GZ27" s="11"/>
      <c r="HA27" s="13"/>
      <c r="HB27" s="11"/>
      <c r="HC27" s="11">
        <v>23</v>
      </c>
      <c r="HD27" s="13">
        <v>959.06</v>
      </c>
      <c r="HE27" s="11">
        <v>30</v>
      </c>
      <c r="HF27" s="12">
        <v>-1</v>
      </c>
      <c r="HG27" s="12">
        <v>-1</v>
      </c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>
        <v>145504</v>
      </c>
      <c r="JE27" s="11">
        <v>26486</v>
      </c>
      <c r="JF27" s="11"/>
      <c r="JG27" s="11">
        <v>35117</v>
      </c>
      <c r="JH27" s="11"/>
      <c r="JI27" s="11"/>
      <c r="JJ27" s="11">
        <v>1060</v>
      </c>
      <c r="JK27" s="11">
        <v>1288</v>
      </c>
      <c r="JL27" s="11"/>
      <c r="JM27" s="11"/>
      <c r="JN27" s="11"/>
      <c r="JO27" s="11"/>
      <c r="JP27" s="11"/>
      <c r="JQ27" s="11"/>
      <c r="JR27" s="11">
        <v>600</v>
      </c>
      <c r="JS27" s="11">
        <v>1302</v>
      </c>
      <c r="JT27" s="11">
        <v>280</v>
      </c>
      <c r="JU27" s="11">
        <v>1569</v>
      </c>
      <c r="JV27" s="11">
        <v>1616</v>
      </c>
      <c r="JW27" s="11">
        <v>1030</v>
      </c>
      <c r="JX27" s="11">
        <v>4720</v>
      </c>
      <c r="JY27" s="11">
        <v>3350</v>
      </c>
      <c r="JZ27" s="11">
        <v>800</v>
      </c>
      <c r="KA27" s="11">
        <v>320</v>
      </c>
      <c r="KB27" s="11">
        <v>3970</v>
      </c>
      <c r="KC27" s="11">
        <v>1050</v>
      </c>
      <c r="KD27" s="11">
        <v>550</v>
      </c>
      <c r="KE27" s="11">
        <v>1819</v>
      </c>
      <c r="KF27" s="11">
        <v>600</v>
      </c>
      <c r="KG27" s="11">
        <v>2690</v>
      </c>
      <c r="KH27" s="11">
        <v>1060</v>
      </c>
      <c r="KI27" s="11">
        <v>1600</v>
      </c>
      <c r="KJ27" s="11">
        <v>1858</v>
      </c>
      <c r="KK27" s="11">
        <v>1609</v>
      </c>
      <c r="KL27" s="11">
        <v>740</v>
      </c>
      <c r="KM27" s="11">
        <v>3000</v>
      </c>
      <c r="KN27" s="11">
        <v>600</v>
      </c>
      <c r="KO27" s="11">
        <v>530</v>
      </c>
      <c r="KP27" s="11">
        <v>21</v>
      </c>
      <c r="KQ27" s="11">
        <v>22</v>
      </c>
      <c r="KR27" s="11">
        <v>1520</v>
      </c>
      <c r="KS27" s="11">
        <v>581</v>
      </c>
      <c r="KT27" s="11">
        <v>220</v>
      </c>
      <c r="KU27" s="11">
        <v>1290</v>
      </c>
      <c r="KV27" s="11">
        <v>800</v>
      </c>
      <c r="KW27" s="11">
        <v>2370</v>
      </c>
      <c r="KX27" s="11">
        <v>230</v>
      </c>
      <c r="KY27" s="11">
        <v>360</v>
      </c>
      <c r="KZ27" s="11">
        <v>110</v>
      </c>
      <c r="LA27" s="11">
        <v>1700</v>
      </c>
      <c r="LB27" s="11">
        <v>660</v>
      </c>
      <c r="LC27" s="11">
        <v>2980</v>
      </c>
      <c r="LD27" s="11">
        <v>1320</v>
      </c>
      <c r="LE27" s="11">
        <v>1130</v>
      </c>
      <c r="LF27" s="11">
        <v>7060</v>
      </c>
      <c r="LG27" s="11">
        <v>500</v>
      </c>
      <c r="LH27" s="11">
        <v>440</v>
      </c>
      <c r="LI27" s="11">
        <v>1000</v>
      </c>
    </row>
    <row r="28">
      <c r="A28" s="20" t="s">
        <v>139</v>
      </c>
      <c r="B28" s="15" t="s">
        <v>128</v>
      </c>
      <c r="C28" s="15" t="s">
        <v>128</v>
      </c>
      <c r="D28" s="16">
        <v>209455</v>
      </c>
      <c r="E28" s="16">
        <f>=ROUNDDOWN({0},0)</f>
      </c>
      <c r="F28" s="16">
        <v>61577</v>
      </c>
      <c r="G28" s="17"/>
      <c r="H28" s="16"/>
      <c r="I28" s="16">
        <f>=ROUNDDOWN({0},0)</f>
      </c>
      <c r="J28" s="16"/>
      <c r="K28" s="17"/>
      <c r="L28" s="16">
        <v>23057</v>
      </c>
      <c r="M28" s="18">
        <v>961133.32</v>
      </c>
      <c r="N28" s="16">
        <v>547</v>
      </c>
      <c r="O28" s="19">
        <v>1757.1</v>
      </c>
      <c r="P28" s="16">
        <v>25530</v>
      </c>
      <c r="Q28" s="18">
        <v>1100576.43</v>
      </c>
      <c r="R28" s="16">
        <v>599</v>
      </c>
      <c r="S28" s="19">
        <v>1837.36</v>
      </c>
      <c r="T28" s="17">
        <v>-0.0969</v>
      </c>
      <c r="U28" s="17">
        <v>-0.1267</v>
      </c>
      <c r="V28" s="17">
        <v>-0.0868</v>
      </c>
      <c r="W28" s="17">
        <v>-0.0437</v>
      </c>
      <c r="X28" s="16">
        <v>8679</v>
      </c>
      <c r="Y28" s="18">
        <v>377951.48</v>
      </c>
      <c r="Z28" s="16">
        <v>492</v>
      </c>
      <c r="AA28" s="16">
        <v>7606</v>
      </c>
      <c r="AB28" s="18">
        <v>354092.03</v>
      </c>
      <c r="AC28" s="16">
        <v>381</v>
      </c>
      <c r="AD28" s="17">
        <v>0.1411</v>
      </c>
      <c r="AE28" s="17">
        <v>0.0674</v>
      </c>
      <c r="AF28" s="16">
        <v>3791</v>
      </c>
      <c r="AG28" s="18">
        <v>146933.56</v>
      </c>
      <c r="AH28" s="16">
        <v>540</v>
      </c>
      <c r="AI28" s="16">
        <v>3297</v>
      </c>
      <c r="AJ28" s="18">
        <v>137803.98</v>
      </c>
      <c r="AK28" s="16">
        <v>572</v>
      </c>
      <c r="AL28" s="17">
        <v>0.1498</v>
      </c>
      <c r="AM28" s="17">
        <v>0.0663</v>
      </c>
      <c r="AN28" s="16">
        <v>2693</v>
      </c>
      <c r="AO28" s="18">
        <v>112973.74</v>
      </c>
      <c r="AP28" s="16">
        <v>519</v>
      </c>
      <c r="AQ28" s="16">
        <v>3893</v>
      </c>
      <c r="AR28" s="18">
        <v>153533.5</v>
      </c>
      <c r="AS28" s="16">
        <v>494</v>
      </c>
      <c r="AT28" s="17">
        <v>-0.3082</v>
      </c>
      <c r="AU28" s="17">
        <v>-0.2642</v>
      </c>
      <c r="AV28" s="16">
        <v>2336</v>
      </c>
      <c r="AW28" s="18">
        <v>97194.52</v>
      </c>
      <c r="AX28" s="16">
        <v>462</v>
      </c>
      <c r="AY28" s="16">
        <v>1968</v>
      </c>
      <c r="AZ28" s="18">
        <v>93683.85</v>
      </c>
      <c r="BA28" s="16">
        <v>546</v>
      </c>
      <c r="BB28" s="17">
        <v>0.187</v>
      </c>
      <c r="BC28" s="17">
        <v>0.0375</v>
      </c>
      <c r="BD28" s="16">
        <v>1911</v>
      </c>
      <c r="BE28" s="18">
        <v>70457.41</v>
      </c>
      <c r="BF28" s="16">
        <v>540</v>
      </c>
      <c r="BG28" s="16">
        <v>2125</v>
      </c>
      <c r="BH28" s="18">
        <v>74234.64</v>
      </c>
      <c r="BI28" s="16">
        <v>581</v>
      </c>
      <c r="BJ28" s="17">
        <v>-0.1007</v>
      </c>
      <c r="BK28" s="17">
        <v>-0.0509</v>
      </c>
      <c r="BL28" s="16">
        <v>1069</v>
      </c>
      <c r="BM28" s="18">
        <v>42526.03</v>
      </c>
      <c r="BN28" s="16">
        <v>501</v>
      </c>
      <c r="BO28" s="16">
        <v>1500</v>
      </c>
      <c r="BP28" s="18">
        <v>59862.13</v>
      </c>
      <c r="BQ28" s="16">
        <v>487</v>
      </c>
      <c r="BR28" s="17">
        <v>-0.2873</v>
      </c>
      <c r="BS28" s="17">
        <v>-0.2896</v>
      </c>
      <c r="BT28" s="16">
        <v>962</v>
      </c>
      <c r="BU28" s="18">
        <v>40495.92</v>
      </c>
      <c r="BV28" s="16">
        <v>546</v>
      </c>
      <c r="BW28" s="16">
        <v>2243</v>
      </c>
      <c r="BX28" s="18">
        <v>99914.29</v>
      </c>
      <c r="BY28" s="16">
        <v>555</v>
      </c>
      <c r="BZ28" s="17">
        <v>-0.5711</v>
      </c>
      <c r="CA28" s="17">
        <v>-0.5947</v>
      </c>
      <c r="CB28" s="16">
        <v>419</v>
      </c>
      <c r="CC28" s="18">
        <v>19218.46</v>
      </c>
      <c r="CD28" s="16">
        <v>540</v>
      </c>
      <c r="CE28" s="16">
        <v>836</v>
      </c>
      <c r="CF28" s="18">
        <v>36980.97</v>
      </c>
      <c r="CG28" s="16">
        <v>582</v>
      </c>
      <c r="CH28" s="17">
        <v>-0.4988</v>
      </c>
      <c r="CI28" s="17">
        <v>-0.4803</v>
      </c>
      <c r="CJ28" s="16">
        <v>341</v>
      </c>
      <c r="CK28" s="18">
        <v>18087.34</v>
      </c>
      <c r="CL28" s="16">
        <v>540</v>
      </c>
      <c r="CM28" s="16">
        <v>468</v>
      </c>
      <c r="CN28" s="18">
        <v>23560.03</v>
      </c>
      <c r="CO28" s="16">
        <v>583</v>
      </c>
      <c r="CP28" s="17">
        <v>-0.2714</v>
      </c>
      <c r="CQ28" s="17">
        <v>-0.2323</v>
      </c>
      <c r="CR28" s="16">
        <v>371</v>
      </c>
      <c r="CS28" s="18">
        <v>15065.61</v>
      </c>
      <c r="CT28" s="16">
        <v>429</v>
      </c>
      <c r="CU28" s="16">
        <v>272</v>
      </c>
      <c r="CV28" s="18">
        <v>10921.53</v>
      </c>
      <c r="CW28" s="16">
        <v>358</v>
      </c>
      <c r="CX28" s="17">
        <v>0.364</v>
      </c>
      <c r="CY28" s="17">
        <v>0.3794</v>
      </c>
      <c r="CZ28" s="16">
        <v>178</v>
      </c>
      <c r="DA28" s="18">
        <v>7635.42</v>
      </c>
      <c r="DB28" s="16">
        <v>499</v>
      </c>
      <c r="DC28" s="16">
        <v>340</v>
      </c>
      <c r="DD28" s="18">
        <v>14360.99</v>
      </c>
      <c r="DE28" s="16">
        <v>521</v>
      </c>
      <c r="DF28" s="17">
        <v>-0.4765</v>
      </c>
      <c r="DG28" s="17">
        <v>-0.4683</v>
      </c>
      <c r="DH28" s="16">
        <v>156</v>
      </c>
      <c r="DI28" s="18">
        <v>6126.14</v>
      </c>
      <c r="DJ28" s="16">
        <v>63</v>
      </c>
      <c r="DK28" s="16">
        <v>473</v>
      </c>
      <c r="DL28" s="18">
        <v>20118.57</v>
      </c>
      <c r="DM28" s="16">
        <v>72</v>
      </c>
      <c r="DN28" s="17">
        <v>-0.6702</v>
      </c>
      <c r="DO28" s="17">
        <v>-0.6955</v>
      </c>
      <c r="DP28" s="16">
        <v>39</v>
      </c>
      <c r="DQ28" s="18">
        <v>1594.83</v>
      </c>
      <c r="DR28" s="16">
        <v>219</v>
      </c>
      <c r="DS28" s="16">
        <v>39</v>
      </c>
      <c r="DT28" s="18">
        <v>2066.07</v>
      </c>
      <c r="DU28" s="16">
        <v>107</v>
      </c>
      <c r="DV28" s="17"/>
      <c r="DW28" s="17">
        <v>-0.2281</v>
      </c>
      <c r="DX28" s="16">
        <v>36</v>
      </c>
      <c r="DY28" s="18">
        <v>1344.77</v>
      </c>
      <c r="DZ28" s="16">
        <v>40</v>
      </c>
      <c r="EA28" s="16">
        <v>158</v>
      </c>
      <c r="EB28" s="18">
        <v>6077.22</v>
      </c>
      <c r="EC28" s="16">
        <v>85</v>
      </c>
      <c r="ED28" s="17">
        <v>-0.7722</v>
      </c>
      <c r="EE28" s="17">
        <v>-0.7787</v>
      </c>
      <c r="EF28" s="16">
        <v>20</v>
      </c>
      <c r="EG28" s="18">
        <v>831.7</v>
      </c>
      <c r="EH28" s="16">
        <v>33</v>
      </c>
      <c r="EI28" s="16">
        <v>12</v>
      </c>
      <c r="EJ28" s="18">
        <v>438.57</v>
      </c>
      <c r="EK28" s="16">
        <v>13</v>
      </c>
      <c r="EL28" s="17">
        <v>0.6667</v>
      </c>
      <c r="EM28" s="17">
        <v>0.8964</v>
      </c>
      <c r="EN28" s="16">
        <v>17</v>
      </c>
      <c r="EO28" s="18">
        <v>812.74</v>
      </c>
      <c r="EP28" s="16">
        <v>83</v>
      </c>
      <c r="EQ28" s="16">
        <v>19</v>
      </c>
      <c r="ER28" s="18">
        <v>1046.52</v>
      </c>
      <c r="ES28" s="16">
        <v>76</v>
      </c>
      <c r="ET28" s="17">
        <v>-0.1053</v>
      </c>
      <c r="EU28" s="17">
        <v>-0.2234</v>
      </c>
      <c r="EV28" s="16">
        <v>15</v>
      </c>
      <c r="EW28" s="18">
        <v>674.89</v>
      </c>
      <c r="EX28" s="16">
        <v>125</v>
      </c>
      <c r="EY28" s="16">
        <v>25</v>
      </c>
      <c r="EZ28" s="18">
        <v>1104.12</v>
      </c>
      <c r="FA28" s="16">
        <v>112</v>
      </c>
      <c r="FB28" s="17">
        <v>-0.4</v>
      </c>
      <c r="FC28" s="17">
        <v>-0.3888</v>
      </c>
      <c r="FD28" s="16">
        <v>7</v>
      </c>
      <c r="FE28" s="18">
        <v>477.19</v>
      </c>
      <c r="FF28" s="16">
        <v>67</v>
      </c>
      <c r="FG28" s="16">
        <v>14</v>
      </c>
      <c r="FH28" s="18">
        <v>734.1</v>
      </c>
      <c r="FI28" s="16">
        <v>340</v>
      </c>
      <c r="FJ28" s="17">
        <v>-0.5</v>
      </c>
      <c r="FK28" s="17">
        <v>-0.35</v>
      </c>
      <c r="FL28" s="16">
        <v>8</v>
      </c>
      <c r="FM28" s="18">
        <v>287.24</v>
      </c>
      <c r="FN28" s="16">
        <v>189</v>
      </c>
      <c r="FO28" s="16">
        <v>9</v>
      </c>
      <c r="FP28" s="18">
        <v>361.54</v>
      </c>
      <c r="FQ28" s="16">
        <v>257</v>
      </c>
      <c r="FR28" s="17">
        <v>-0.1111</v>
      </c>
      <c r="FS28" s="17">
        <v>-0.2055</v>
      </c>
      <c r="FT28" s="16">
        <v>6</v>
      </c>
      <c r="FU28" s="18">
        <v>251.16</v>
      </c>
      <c r="FV28" s="16">
        <v>143</v>
      </c>
      <c r="FW28" s="16">
        <v>8</v>
      </c>
      <c r="FX28" s="18">
        <v>438.85</v>
      </c>
      <c r="FY28" s="16">
        <v>384</v>
      </c>
      <c r="FZ28" s="17">
        <v>-0.25</v>
      </c>
      <c r="GA28" s="17">
        <v>-0.4277</v>
      </c>
      <c r="GB28" s="16">
        <v>3</v>
      </c>
      <c r="GC28" s="18">
        <v>193.17</v>
      </c>
      <c r="GD28" s="16">
        <v>12</v>
      </c>
      <c r="GE28" s="16">
        <v>10</v>
      </c>
      <c r="GF28" s="18">
        <v>656.27</v>
      </c>
      <c r="GG28" s="16">
        <v>34</v>
      </c>
      <c r="GH28" s="17">
        <v>-0.7</v>
      </c>
      <c r="GI28" s="17">
        <v>-0.7057</v>
      </c>
      <c r="GJ28" s="16"/>
      <c r="GK28" s="18"/>
      <c r="GL28" s="16"/>
      <c r="GM28" s="16">
        <v>154</v>
      </c>
      <c r="GN28" s="18">
        <v>5909.86</v>
      </c>
      <c r="GO28" s="16">
        <v>501</v>
      </c>
      <c r="GP28" s="17">
        <v>-1</v>
      </c>
      <c r="GQ28" s="17">
        <v>-1</v>
      </c>
      <c r="GR28" s="16"/>
      <c r="GS28" s="18"/>
      <c r="GT28" s="16"/>
      <c r="GU28" s="16">
        <v>38</v>
      </c>
      <c r="GV28" s="18">
        <v>1717.74</v>
      </c>
      <c r="GW28" s="16">
        <v>330</v>
      </c>
      <c r="GX28" s="17">
        <v>-1</v>
      </c>
      <c r="GY28" s="17">
        <v>-1</v>
      </c>
      <c r="GZ28" s="16"/>
      <c r="HA28" s="18"/>
      <c r="HB28" s="16"/>
      <c r="HC28" s="16">
        <v>23</v>
      </c>
      <c r="HD28" s="18">
        <v>959.06</v>
      </c>
      <c r="HE28" s="16">
        <v>30</v>
      </c>
      <c r="HF28" s="17">
        <v>-1</v>
      </c>
      <c r="HG28" s="17">
        <v>-1</v>
      </c>
      <c r="HH28" s="16"/>
      <c r="HI28" s="18"/>
      <c r="HJ28" s="16"/>
      <c r="HK28" s="16"/>
      <c r="HL28" s="18"/>
      <c r="HM28" s="16"/>
      <c r="HN28" s="17"/>
      <c r="HO28" s="17"/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/>
      <c r="ID28" s="17"/>
      <c r="IE28" s="17"/>
      <c r="IF28" s="16"/>
      <c r="IG28" s="18"/>
      <c r="IH28" s="16"/>
      <c r="II28" s="16"/>
      <c r="IJ28" s="18"/>
      <c r="IK28" s="16"/>
      <c r="IL28" s="17"/>
      <c r="IM28" s="17"/>
      <c r="IN28" s="16"/>
      <c r="IO28" s="18"/>
      <c r="IP28" s="16"/>
      <c r="IQ28" s="16"/>
      <c r="IR28" s="18"/>
      <c r="IS28" s="16"/>
      <c r="IT28" s="17"/>
      <c r="IU28" s="17"/>
      <c r="IV28" s="16"/>
      <c r="IW28" s="18"/>
      <c r="IX28" s="16"/>
      <c r="IY28" s="16"/>
      <c r="IZ28" s="18"/>
      <c r="JA28" s="16"/>
      <c r="JB28" s="17"/>
      <c r="JC28" s="17"/>
      <c r="JD28" s="16">
        <v>145504</v>
      </c>
      <c r="JE28" s="16">
        <v>26486</v>
      </c>
      <c r="JF28" s="16"/>
      <c r="JG28" s="16">
        <v>35117</v>
      </c>
      <c r="JH28" s="16"/>
      <c r="JI28" s="16"/>
      <c r="JJ28" s="16">
        <v>1060</v>
      </c>
      <c r="JK28" s="16">
        <v>1288</v>
      </c>
      <c r="JL28" s="16"/>
      <c r="JM28" s="16"/>
      <c r="JN28" s="16"/>
      <c r="JO28" s="16"/>
      <c r="JP28" s="16"/>
      <c r="JQ28" s="16"/>
      <c r="JR28" s="16">
        <v>600</v>
      </c>
      <c r="JS28" s="16">
        <v>1302</v>
      </c>
      <c r="JT28" s="16">
        <v>280</v>
      </c>
      <c r="JU28" s="16">
        <v>1569</v>
      </c>
      <c r="JV28" s="16">
        <v>1616</v>
      </c>
      <c r="JW28" s="16">
        <v>1030</v>
      </c>
      <c r="JX28" s="16">
        <v>4720</v>
      </c>
      <c r="JY28" s="16">
        <v>3350</v>
      </c>
      <c r="JZ28" s="16">
        <v>800</v>
      </c>
      <c r="KA28" s="16">
        <v>320</v>
      </c>
      <c r="KB28" s="16">
        <v>3970</v>
      </c>
      <c r="KC28" s="16">
        <v>1050</v>
      </c>
      <c r="KD28" s="16">
        <v>550</v>
      </c>
      <c r="KE28" s="16">
        <v>1819</v>
      </c>
      <c r="KF28" s="16">
        <v>600</v>
      </c>
      <c r="KG28" s="16">
        <v>2690</v>
      </c>
      <c r="KH28" s="16">
        <v>1060</v>
      </c>
      <c r="KI28" s="16">
        <v>1600</v>
      </c>
      <c r="KJ28" s="16">
        <v>1858</v>
      </c>
      <c r="KK28" s="16">
        <v>1609</v>
      </c>
      <c r="KL28" s="16">
        <v>740</v>
      </c>
      <c r="KM28" s="16">
        <v>3000</v>
      </c>
      <c r="KN28" s="16">
        <v>600</v>
      </c>
      <c r="KO28" s="16">
        <v>530</v>
      </c>
      <c r="KP28" s="16">
        <v>21</v>
      </c>
      <c r="KQ28" s="16">
        <v>22</v>
      </c>
      <c r="KR28" s="16">
        <v>1520</v>
      </c>
      <c r="KS28" s="16">
        <v>581</v>
      </c>
      <c r="KT28" s="16">
        <v>220</v>
      </c>
      <c r="KU28" s="16">
        <v>1290</v>
      </c>
      <c r="KV28" s="16">
        <v>800</v>
      </c>
      <c r="KW28" s="16">
        <v>2370</v>
      </c>
      <c r="KX28" s="16">
        <v>230</v>
      </c>
      <c r="KY28" s="16">
        <v>360</v>
      </c>
      <c r="KZ28" s="16">
        <v>110</v>
      </c>
      <c r="LA28" s="16">
        <v>1700</v>
      </c>
      <c r="LB28" s="16">
        <v>660</v>
      </c>
      <c r="LC28" s="16">
        <v>2980</v>
      </c>
      <c r="LD28" s="16">
        <v>1320</v>
      </c>
      <c r="LE28" s="16">
        <v>1130</v>
      </c>
      <c r="LF28" s="16">
        <v>7060</v>
      </c>
      <c r="LG28" s="16">
        <v>500</v>
      </c>
      <c r="LH28" s="16">
        <v>440</v>
      </c>
      <c r="LI28" s="16">
        <v>1000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Q3"/>
    <mergeCell ref="JR2:LI3"/>
  </mergeCells>
  <headerFooter/>
</worksheet>
</file>