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laine.sun\Documents\Fashion Bedding\Closeout truck loads\2024 Q3\West\"/>
    </mc:Choice>
  </mc:AlternateContent>
  <xr:revisionPtr revIDLastSave="0" documentId="13_ncr:1_{FC18B9FB-C5B5-41A6-8731-A1E70E88F7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15" r:id="rId1"/>
    <sheet name="ADUL" sheetId="17" r:id="rId2"/>
    <sheet name="APL" sheetId="18" r:id="rId3"/>
  </sheets>
  <definedNames>
    <definedName name="_xlnm._FilterDatabase" localSheetId="1" hidden="1">ADUL!$A$4:$O$39</definedName>
    <definedName name="_xlnm._FilterDatabase" localSheetId="2" hidden="1">APL!$A$4:$O$314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5" l="1"/>
  <c r="B13" i="15"/>
  <c r="C12" i="15"/>
  <c r="B12" i="15"/>
  <c r="M314" i="18"/>
  <c r="L314" i="18"/>
  <c r="N313" i="18"/>
  <c r="O313" i="18" s="1"/>
  <c r="N312" i="18"/>
  <c r="O312" i="18" s="1"/>
  <c r="N311" i="18"/>
  <c r="O311" i="18" s="1"/>
  <c r="O310" i="18"/>
  <c r="N310" i="18"/>
  <c r="N309" i="18"/>
  <c r="O309" i="18" s="1"/>
  <c r="N308" i="18"/>
  <c r="O308" i="18" s="1"/>
  <c r="N307" i="18"/>
  <c r="O307" i="18" s="1"/>
  <c r="O306" i="18"/>
  <c r="N306" i="18"/>
  <c r="N305" i="18"/>
  <c r="O305" i="18" s="1"/>
  <c r="N304" i="18"/>
  <c r="O304" i="18" s="1"/>
  <c r="N303" i="18"/>
  <c r="O303" i="18" s="1"/>
  <c r="O302" i="18"/>
  <c r="N302" i="18"/>
  <c r="N301" i="18"/>
  <c r="O301" i="18" s="1"/>
  <c r="N300" i="18"/>
  <c r="O300" i="18" s="1"/>
  <c r="N299" i="18"/>
  <c r="O299" i="18" s="1"/>
  <c r="O298" i="18"/>
  <c r="N298" i="18"/>
  <c r="N297" i="18"/>
  <c r="O297" i="18" s="1"/>
  <c r="N296" i="18"/>
  <c r="O296" i="18" s="1"/>
  <c r="N295" i="18"/>
  <c r="O295" i="18" s="1"/>
  <c r="O294" i="18"/>
  <c r="N294" i="18"/>
  <c r="N293" i="18"/>
  <c r="O293" i="18" s="1"/>
  <c r="N292" i="18"/>
  <c r="O292" i="18" s="1"/>
  <c r="N291" i="18"/>
  <c r="O291" i="18" s="1"/>
  <c r="O290" i="18"/>
  <c r="N290" i="18"/>
  <c r="N289" i="18"/>
  <c r="O289" i="18" s="1"/>
  <c r="N288" i="18"/>
  <c r="O288" i="18" s="1"/>
  <c r="N287" i="18"/>
  <c r="O287" i="18" s="1"/>
  <c r="O286" i="18"/>
  <c r="N286" i="18"/>
  <c r="N285" i="18"/>
  <c r="O285" i="18" s="1"/>
  <c r="N284" i="18"/>
  <c r="O284" i="18" s="1"/>
  <c r="N283" i="18"/>
  <c r="O283" i="18" s="1"/>
  <c r="O282" i="18"/>
  <c r="N282" i="18"/>
  <c r="N281" i="18"/>
  <c r="O281" i="18" s="1"/>
  <c r="N280" i="18"/>
  <c r="O280" i="18" s="1"/>
  <c r="N279" i="18"/>
  <c r="O279" i="18" s="1"/>
  <c r="O278" i="18"/>
  <c r="N278" i="18"/>
  <c r="N277" i="18"/>
  <c r="O277" i="18" s="1"/>
  <c r="N276" i="18"/>
  <c r="O276" i="18" s="1"/>
  <c r="N275" i="18"/>
  <c r="O275" i="18" s="1"/>
  <c r="O274" i="18"/>
  <c r="N274" i="18"/>
  <c r="N273" i="18"/>
  <c r="O273" i="18" s="1"/>
  <c r="N272" i="18"/>
  <c r="O272" i="18" s="1"/>
  <c r="N271" i="18"/>
  <c r="O271" i="18" s="1"/>
  <c r="O270" i="18"/>
  <c r="N270" i="18"/>
  <c r="N269" i="18"/>
  <c r="O269" i="18" s="1"/>
  <c r="N268" i="18"/>
  <c r="O268" i="18" s="1"/>
  <c r="N267" i="18"/>
  <c r="O267" i="18" s="1"/>
  <c r="O266" i="18"/>
  <c r="N266" i="18"/>
  <c r="N265" i="18"/>
  <c r="O265" i="18" s="1"/>
  <c r="N264" i="18"/>
  <c r="O264" i="18" s="1"/>
  <c r="N263" i="18"/>
  <c r="O263" i="18" s="1"/>
  <c r="O262" i="18"/>
  <c r="N262" i="18"/>
  <c r="N261" i="18"/>
  <c r="O261" i="18" s="1"/>
  <c r="N260" i="18"/>
  <c r="O260" i="18" s="1"/>
  <c r="N259" i="18"/>
  <c r="O259" i="18" s="1"/>
  <c r="O258" i="18"/>
  <c r="N258" i="18"/>
  <c r="N257" i="18"/>
  <c r="O257" i="18" s="1"/>
  <c r="N256" i="18"/>
  <c r="O256" i="18" s="1"/>
  <c r="N255" i="18"/>
  <c r="O255" i="18" s="1"/>
  <c r="O254" i="18"/>
  <c r="N254" i="18"/>
  <c r="N253" i="18"/>
  <c r="O253" i="18" s="1"/>
  <c r="N252" i="18"/>
  <c r="O252" i="18" s="1"/>
  <c r="N251" i="18"/>
  <c r="O251" i="18" s="1"/>
  <c r="O250" i="18"/>
  <c r="N250" i="18"/>
  <c r="N249" i="18"/>
  <c r="O249" i="18" s="1"/>
  <c r="N248" i="18"/>
  <c r="O248" i="18" s="1"/>
  <c r="N247" i="18"/>
  <c r="O247" i="18" s="1"/>
  <c r="O246" i="18"/>
  <c r="N246" i="18"/>
  <c r="N245" i="18"/>
  <c r="O245" i="18" s="1"/>
  <c r="N244" i="18"/>
  <c r="O244" i="18" s="1"/>
  <c r="N243" i="18"/>
  <c r="O243" i="18" s="1"/>
  <c r="O242" i="18"/>
  <c r="N242" i="18"/>
  <c r="N241" i="18"/>
  <c r="O241" i="18" s="1"/>
  <c r="N240" i="18"/>
  <c r="O240" i="18" s="1"/>
  <c r="N239" i="18"/>
  <c r="O239" i="18" s="1"/>
  <c r="O238" i="18"/>
  <c r="N238" i="18"/>
  <c r="N237" i="18"/>
  <c r="O237" i="18" s="1"/>
  <c r="N236" i="18"/>
  <c r="O236" i="18" s="1"/>
  <c r="N235" i="18"/>
  <c r="O235" i="18" s="1"/>
  <c r="O234" i="18"/>
  <c r="N234" i="18"/>
  <c r="N233" i="18"/>
  <c r="O233" i="18" s="1"/>
  <c r="N232" i="18"/>
  <c r="O232" i="18" s="1"/>
  <c r="N231" i="18"/>
  <c r="O231" i="18" s="1"/>
  <c r="O230" i="18"/>
  <c r="N230" i="18"/>
  <c r="N229" i="18"/>
  <c r="O229" i="18" s="1"/>
  <c r="N228" i="18"/>
  <c r="O228" i="18" s="1"/>
  <c r="N227" i="18"/>
  <c r="O227" i="18" s="1"/>
  <c r="O226" i="18"/>
  <c r="N226" i="18"/>
  <c r="N225" i="18"/>
  <c r="O225" i="18" s="1"/>
  <c r="N224" i="18"/>
  <c r="O224" i="18" s="1"/>
  <c r="N223" i="18"/>
  <c r="O223" i="18" s="1"/>
  <c r="O222" i="18"/>
  <c r="N222" i="18"/>
  <c r="N221" i="18"/>
  <c r="O221" i="18" s="1"/>
  <c r="N220" i="18"/>
  <c r="O220" i="18" s="1"/>
  <c r="N219" i="18"/>
  <c r="O219" i="18" s="1"/>
  <c r="O218" i="18"/>
  <c r="N218" i="18"/>
  <c r="N217" i="18"/>
  <c r="O217" i="18" s="1"/>
  <c r="N216" i="18"/>
  <c r="O216" i="18" s="1"/>
  <c r="N215" i="18"/>
  <c r="O215" i="18" s="1"/>
  <c r="O214" i="18"/>
  <c r="N214" i="18"/>
  <c r="N213" i="18"/>
  <c r="O213" i="18" s="1"/>
  <c r="N212" i="18"/>
  <c r="O212" i="18" s="1"/>
  <c r="N211" i="18"/>
  <c r="O211" i="18" s="1"/>
  <c r="O210" i="18"/>
  <c r="N210" i="18"/>
  <c r="N209" i="18"/>
  <c r="O209" i="18" s="1"/>
  <c r="N208" i="18"/>
  <c r="O208" i="18" s="1"/>
  <c r="N207" i="18"/>
  <c r="O207" i="18" s="1"/>
  <c r="O206" i="18"/>
  <c r="N206" i="18"/>
  <c r="N205" i="18"/>
  <c r="O205" i="18" s="1"/>
  <c r="N204" i="18"/>
  <c r="O204" i="18" s="1"/>
  <c r="N203" i="18"/>
  <c r="O203" i="18" s="1"/>
  <c r="O202" i="18"/>
  <c r="N202" i="18"/>
  <c r="N201" i="18"/>
  <c r="O201" i="18" s="1"/>
  <c r="N200" i="18"/>
  <c r="O200" i="18" s="1"/>
  <c r="N199" i="18"/>
  <c r="O199" i="18" s="1"/>
  <c r="O198" i="18"/>
  <c r="N198" i="18"/>
  <c r="N197" i="18"/>
  <c r="O197" i="18" s="1"/>
  <c r="N196" i="18"/>
  <c r="O196" i="18" s="1"/>
  <c r="N195" i="18"/>
  <c r="O195" i="18" s="1"/>
  <c r="O194" i="18"/>
  <c r="N194" i="18"/>
  <c r="N193" i="18"/>
  <c r="O193" i="18" s="1"/>
  <c r="N192" i="18"/>
  <c r="O192" i="18" s="1"/>
  <c r="N191" i="18"/>
  <c r="O191" i="18" s="1"/>
  <c r="O190" i="18"/>
  <c r="N190" i="18"/>
  <c r="N189" i="18"/>
  <c r="O189" i="18" s="1"/>
  <c r="N188" i="18"/>
  <c r="O188" i="18" s="1"/>
  <c r="N187" i="18"/>
  <c r="O187" i="18" s="1"/>
  <c r="O186" i="18"/>
  <c r="N186" i="18"/>
  <c r="N185" i="18"/>
  <c r="O185" i="18" s="1"/>
  <c r="N184" i="18"/>
  <c r="O184" i="18" s="1"/>
  <c r="N183" i="18"/>
  <c r="O183" i="18" s="1"/>
  <c r="O182" i="18"/>
  <c r="N182" i="18"/>
  <c r="N181" i="18"/>
  <c r="O181" i="18" s="1"/>
  <c r="N180" i="18"/>
  <c r="O180" i="18" s="1"/>
  <c r="N179" i="18"/>
  <c r="O179" i="18" s="1"/>
  <c r="O178" i="18"/>
  <c r="N178" i="18"/>
  <c r="N177" i="18"/>
  <c r="O177" i="18" s="1"/>
  <c r="N176" i="18"/>
  <c r="O176" i="18" s="1"/>
  <c r="N175" i="18"/>
  <c r="O175" i="18" s="1"/>
  <c r="O174" i="18"/>
  <c r="N174" i="18"/>
  <c r="N173" i="18"/>
  <c r="O173" i="18" s="1"/>
  <c r="N172" i="18"/>
  <c r="O172" i="18" s="1"/>
  <c r="N171" i="18"/>
  <c r="O171" i="18" s="1"/>
  <c r="N170" i="18"/>
  <c r="O170" i="18" s="1"/>
  <c r="N169" i="18"/>
  <c r="O169" i="18" s="1"/>
  <c r="N168" i="18"/>
  <c r="O168" i="18" s="1"/>
  <c r="N167" i="18"/>
  <c r="O167" i="18" s="1"/>
  <c r="N166" i="18"/>
  <c r="O166" i="18" s="1"/>
  <c r="N165" i="18"/>
  <c r="O165" i="18" s="1"/>
  <c r="N164" i="18"/>
  <c r="O164" i="18" s="1"/>
  <c r="N163" i="18"/>
  <c r="O163" i="18" s="1"/>
  <c r="N162" i="18"/>
  <c r="O162" i="18" s="1"/>
  <c r="N161" i="18"/>
  <c r="O161" i="18" s="1"/>
  <c r="N160" i="18"/>
  <c r="O160" i="18" s="1"/>
  <c r="N159" i="18"/>
  <c r="O159" i="18" s="1"/>
  <c r="N158" i="18"/>
  <c r="O158" i="18" s="1"/>
  <c r="N157" i="18"/>
  <c r="O157" i="18" s="1"/>
  <c r="N156" i="18"/>
  <c r="O156" i="18" s="1"/>
  <c r="N155" i="18"/>
  <c r="O155" i="18" s="1"/>
  <c r="N154" i="18"/>
  <c r="O154" i="18" s="1"/>
  <c r="N153" i="18"/>
  <c r="O153" i="18" s="1"/>
  <c r="N152" i="18"/>
  <c r="O152" i="18" s="1"/>
  <c r="N151" i="18"/>
  <c r="O151" i="18" s="1"/>
  <c r="O150" i="18"/>
  <c r="N150" i="18"/>
  <c r="N149" i="18"/>
  <c r="O149" i="18" s="1"/>
  <c r="N148" i="18"/>
  <c r="O148" i="18" s="1"/>
  <c r="N147" i="18"/>
  <c r="O147" i="18" s="1"/>
  <c r="N146" i="18"/>
  <c r="O146" i="18" s="1"/>
  <c r="N145" i="18"/>
  <c r="O145" i="18" s="1"/>
  <c r="N144" i="18"/>
  <c r="O144" i="18" s="1"/>
  <c r="N143" i="18"/>
  <c r="O143" i="18" s="1"/>
  <c r="O142" i="18"/>
  <c r="N142" i="18"/>
  <c r="N141" i="18"/>
  <c r="O141" i="18" s="1"/>
  <c r="N140" i="18"/>
  <c r="O140" i="18" s="1"/>
  <c r="N139" i="18"/>
  <c r="O139" i="18" s="1"/>
  <c r="N138" i="18"/>
  <c r="O138" i="18" s="1"/>
  <c r="N137" i="18"/>
  <c r="O137" i="18" s="1"/>
  <c r="N136" i="18"/>
  <c r="O136" i="18" s="1"/>
  <c r="N135" i="18"/>
  <c r="O135" i="18" s="1"/>
  <c r="N134" i="18"/>
  <c r="O134" i="18" s="1"/>
  <c r="N133" i="18"/>
  <c r="O133" i="18" s="1"/>
  <c r="N132" i="18"/>
  <c r="O132" i="18" s="1"/>
  <c r="N131" i="18"/>
  <c r="O131" i="18" s="1"/>
  <c r="N130" i="18"/>
  <c r="O130" i="18" s="1"/>
  <c r="N129" i="18"/>
  <c r="O129" i="18" s="1"/>
  <c r="N128" i="18"/>
  <c r="O128" i="18" s="1"/>
  <c r="N127" i="18"/>
  <c r="O127" i="18" s="1"/>
  <c r="N126" i="18"/>
  <c r="O126" i="18" s="1"/>
  <c r="N125" i="18"/>
  <c r="O125" i="18" s="1"/>
  <c r="N124" i="18"/>
  <c r="O124" i="18" s="1"/>
  <c r="N123" i="18"/>
  <c r="O123" i="18" s="1"/>
  <c r="N122" i="18"/>
  <c r="O122" i="18" s="1"/>
  <c r="N121" i="18"/>
  <c r="O121" i="18" s="1"/>
  <c r="N120" i="18"/>
  <c r="O120" i="18" s="1"/>
  <c r="N119" i="18"/>
  <c r="O119" i="18" s="1"/>
  <c r="O118" i="18"/>
  <c r="N118" i="18"/>
  <c r="N117" i="18"/>
  <c r="O117" i="18" s="1"/>
  <c r="N116" i="18"/>
  <c r="O116" i="18" s="1"/>
  <c r="N115" i="18"/>
  <c r="O115" i="18" s="1"/>
  <c r="N114" i="18"/>
  <c r="O114" i="18" s="1"/>
  <c r="N113" i="18"/>
  <c r="O113" i="18" s="1"/>
  <c r="N112" i="18"/>
  <c r="O112" i="18" s="1"/>
  <c r="N111" i="18"/>
  <c r="O111" i="18" s="1"/>
  <c r="O110" i="18"/>
  <c r="N110" i="18"/>
  <c r="N109" i="18"/>
  <c r="O109" i="18" s="1"/>
  <c r="N108" i="18"/>
  <c r="O108" i="18" s="1"/>
  <c r="N107" i="18"/>
  <c r="O107" i="18" s="1"/>
  <c r="N106" i="18"/>
  <c r="O106" i="18" s="1"/>
  <c r="N105" i="18"/>
  <c r="O105" i="18" s="1"/>
  <c r="N104" i="18"/>
  <c r="O104" i="18" s="1"/>
  <c r="N103" i="18"/>
  <c r="O103" i="18" s="1"/>
  <c r="N102" i="18"/>
  <c r="O102" i="18" s="1"/>
  <c r="N101" i="18"/>
  <c r="O101" i="18" s="1"/>
  <c r="N100" i="18"/>
  <c r="O100" i="18" s="1"/>
  <c r="N99" i="18"/>
  <c r="O99" i="18" s="1"/>
  <c r="N98" i="18"/>
  <c r="O98" i="18" s="1"/>
  <c r="N97" i="18"/>
  <c r="O97" i="18" s="1"/>
  <c r="N96" i="18"/>
  <c r="O96" i="18" s="1"/>
  <c r="N95" i="18"/>
  <c r="O95" i="18" s="1"/>
  <c r="N94" i="18"/>
  <c r="O94" i="18" s="1"/>
  <c r="N93" i="18"/>
  <c r="O93" i="18" s="1"/>
  <c r="N92" i="18"/>
  <c r="O92" i="18" s="1"/>
  <c r="N91" i="18"/>
  <c r="O91" i="18" s="1"/>
  <c r="N90" i="18"/>
  <c r="O90" i="18" s="1"/>
  <c r="N89" i="18"/>
  <c r="O89" i="18" s="1"/>
  <c r="N88" i="18"/>
  <c r="O88" i="18" s="1"/>
  <c r="N87" i="18"/>
  <c r="O87" i="18" s="1"/>
  <c r="O86" i="18"/>
  <c r="N86" i="18"/>
  <c r="N85" i="18"/>
  <c r="O85" i="18" s="1"/>
  <c r="N84" i="18"/>
  <c r="O84" i="18" s="1"/>
  <c r="N83" i="18"/>
  <c r="O83" i="18" s="1"/>
  <c r="N82" i="18"/>
  <c r="O82" i="18" s="1"/>
  <c r="N81" i="18"/>
  <c r="O81" i="18" s="1"/>
  <c r="N80" i="18"/>
  <c r="O80" i="18" s="1"/>
  <c r="N79" i="18"/>
  <c r="O79" i="18" s="1"/>
  <c r="O78" i="18"/>
  <c r="N78" i="18"/>
  <c r="N77" i="18"/>
  <c r="O77" i="18" s="1"/>
  <c r="N76" i="18"/>
  <c r="O76" i="18" s="1"/>
  <c r="N75" i="18"/>
  <c r="O75" i="18" s="1"/>
  <c r="N74" i="18"/>
  <c r="O74" i="18" s="1"/>
  <c r="N73" i="18"/>
  <c r="O73" i="18" s="1"/>
  <c r="N72" i="18"/>
  <c r="O72" i="18" s="1"/>
  <c r="N71" i="18"/>
  <c r="O71" i="18" s="1"/>
  <c r="N70" i="18"/>
  <c r="O70" i="18" s="1"/>
  <c r="N69" i="18"/>
  <c r="O69" i="18" s="1"/>
  <c r="N68" i="18"/>
  <c r="O68" i="18" s="1"/>
  <c r="N67" i="18"/>
  <c r="O67" i="18" s="1"/>
  <c r="N66" i="18"/>
  <c r="O66" i="18" s="1"/>
  <c r="N65" i="18"/>
  <c r="O65" i="18" s="1"/>
  <c r="N64" i="18"/>
  <c r="O64" i="18" s="1"/>
  <c r="N63" i="18"/>
  <c r="O63" i="18" s="1"/>
  <c r="N62" i="18"/>
  <c r="O62" i="18" s="1"/>
  <c r="N61" i="18"/>
  <c r="O61" i="18" s="1"/>
  <c r="N60" i="18"/>
  <c r="O60" i="18" s="1"/>
  <c r="N59" i="18"/>
  <c r="O59" i="18" s="1"/>
  <c r="N58" i="18"/>
  <c r="O58" i="18" s="1"/>
  <c r="N57" i="18"/>
  <c r="O57" i="18" s="1"/>
  <c r="N56" i="18"/>
  <c r="O56" i="18" s="1"/>
  <c r="N55" i="18"/>
  <c r="O55" i="18" s="1"/>
  <c r="O54" i="18"/>
  <c r="N54" i="18"/>
  <c r="N53" i="18"/>
  <c r="O53" i="18" s="1"/>
  <c r="N52" i="18"/>
  <c r="O52" i="18" s="1"/>
  <c r="N51" i="18"/>
  <c r="O51" i="18" s="1"/>
  <c r="N50" i="18"/>
  <c r="O50" i="18" s="1"/>
  <c r="N49" i="18"/>
  <c r="O49" i="18" s="1"/>
  <c r="N48" i="18"/>
  <c r="O48" i="18" s="1"/>
  <c r="N47" i="18"/>
  <c r="O47" i="18" s="1"/>
  <c r="O46" i="18"/>
  <c r="N46" i="18"/>
  <c r="N45" i="18"/>
  <c r="O45" i="18" s="1"/>
  <c r="N44" i="18"/>
  <c r="O44" i="18" s="1"/>
  <c r="N43" i="18"/>
  <c r="O43" i="18" s="1"/>
  <c r="N42" i="18"/>
  <c r="O42" i="18" s="1"/>
  <c r="N41" i="18"/>
  <c r="O41" i="18" s="1"/>
  <c r="N40" i="18"/>
  <c r="O40" i="18" s="1"/>
  <c r="N39" i="18"/>
  <c r="O39" i="18" s="1"/>
  <c r="N38" i="18"/>
  <c r="O38" i="18" s="1"/>
  <c r="N37" i="18"/>
  <c r="O37" i="18" s="1"/>
  <c r="N36" i="18"/>
  <c r="O36" i="18" s="1"/>
  <c r="N35" i="18"/>
  <c r="O35" i="18" s="1"/>
  <c r="N34" i="18"/>
  <c r="O34" i="18" s="1"/>
  <c r="N33" i="18"/>
  <c r="O33" i="18" s="1"/>
  <c r="N32" i="18"/>
  <c r="O32" i="18" s="1"/>
  <c r="N31" i="18"/>
  <c r="O31" i="18" s="1"/>
  <c r="N30" i="18"/>
  <c r="O30" i="18" s="1"/>
  <c r="N29" i="18"/>
  <c r="O29" i="18" s="1"/>
  <c r="N28" i="18"/>
  <c r="O28" i="18" s="1"/>
  <c r="N27" i="18"/>
  <c r="O27" i="18" s="1"/>
  <c r="N26" i="18"/>
  <c r="O26" i="18" s="1"/>
  <c r="N25" i="18"/>
  <c r="O25" i="18" s="1"/>
  <c r="N24" i="18"/>
  <c r="O24" i="18" s="1"/>
  <c r="N23" i="18"/>
  <c r="O23" i="18" s="1"/>
  <c r="O22" i="18"/>
  <c r="N22" i="18"/>
  <c r="N21" i="18"/>
  <c r="O21" i="18" s="1"/>
  <c r="N20" i="18"/>
  <c r="O20" i="18" s="1"/>
  <c r="N19" i="18"/>
  <c r="O19" i="18" s="1"/>
  <c r="N18" i="18"/>
  <c r="O18" i="18" s="1"/>
  <c r="N17" i="18"/>
  <c r="O17" i="18" s="1"/>
  <c r="N16" i="18"/>
  <c r="O16" i="18" s="1"/>
  <c r="N15" i="18"/>
  <c r="O15" i="18" s="1"/>
  <c r="O14" i="18"/>
  <c r="N14" i="18"/>
  <c r="N13" i="18"/>
  <c r="O13" i="18" s="1"/>
  <c r="N12" i="18"/>
  <c r="O12" i="18" s="1"/>
  <c r="N11" i="18"/>
  <c r="O11" i="18" s="1"/>
  <c r="N10" i="18"/>
  <c r="O10" i="18" s="1"/>
  <c r="N9" i="18"/>
  <c r="O9" i="18" s="1"/>
  <c r="N8" i="18"/>
  <c r="O8" i="18" s="1"/>
  <c r="N7" i="18"/>
  <c r="O7" i="18" s="1"/>
  <c r="N6" i="18"/>
  <c r="O6" i="18" s="1"/>
  <c r="N5" i="18"/>
  <c r="M39" i="17"/>
  <c r="L39" i="17"/>
  <c r="O38" i="17"/>
  <c r="N38" i="17"/>
  <c r="N37" i="17"/>
  <c r="O37" i="17" s="1"/>
  <c r="N36" i="17"/>
  <c r="O36" i="17" s="1"/>
  <c r="N35" i="17"/>
  <c r="O35" i="17" s="1"/>
  <c r="N34" i="17"/>
  <c r="O34" i="17" s="1"/>
  <c r="N33" i="17"/>
  <c r="O33" i="17" s="1"/>
  <c r="N32" i="17"/>
  <c r="O32" i="17" s="1"/>
  <c r="N31" i="17"/>
  <c r="O31" i="17" s="1"/>
  <c r="O30" i="17"/>
  <c r="N30" i="17"/>
  <c r="N29" i="17"/>
  <c r="O29" i="17" s="1"/>
  <c r="N28" i="17"/>
  <c r="O28" i="17" s="1"/>
  <c r="N27" i="17"/>
  <c r="O27" i="17" s="1"/>
  <c r="N26" i="17"/>
  <c r="O26" i="17" s="1"/>
  <c r="N25" i="17"/>
  <c r="O25" i="17" s="1"/>
  <c r="N24" i="17"/>
  <c r="O24" i="17" s="1"/>
  <c r="N23" i="17"/>
  <c r="O23" i="17" s="1"/>
  <c r="N22" i="17"/>
  <c r="O22" i="17" s="1"/>
  <c r="N21" i="17"/>
  <c r="O21" i="17" s="1"/>
  <c r="N20" i="17"/>
  <c r="O20" i="17" s="1"/>
  <c r="O19" i="17"/>
  <c r="N19" i="17"/>
  <c r="N18" i="17"/>
  <c r="O18" i="17" s="1"/>
  <c r="N17" i="17"/>
  <c r="O17" i="17" s="1"/>
  <c r="N16" i="17"/>
  <c r="O16" i="17" s="1"/>
  <c r="O15" i="17"/>
  <c r="N15" i="17"/>
  <c r="O14" i="17"/>
  <c r="N14" i="17"/>
  <c r="N13" i="17"/>
  <c r="O13" i="17" s="1"/>
  <c r="N12" i="17"/>
  <c r="O12" i="17" s="1"/>
  <c r="N11" i="17"/>
  <c r="O11" i="17" s="1"/>
  <c r="O10" i="17"/>
  <c r="N10" i="17"/>
  <c r="O9" i="17"/>
  <c r="N9" i="17"/>
  <c r="N8" i="17"/>
  <c r="O8" i="17" s="1"/>
  <c r="N7" i="17"/>
  <c r="O7" i="17" s="1"/>
  <c r="O6" i="17"/>
  <c r="N6" i="17"/>
  <c r="O5" i="17"/>
  <c r="N5" i="17"/>
  <c r="N39" i="17" l="1"/>
  <c r="O39" i="17" s="1"/>
  <c r="N314" i="18"/>
  <c r="O5" i="18"/>
  <c r="O314" i="18" s="1"/>
  <c r="C15" i="15" l="1"/>
  <c r="B15" i="15" l="1"/>
  <c r="B17" i="15" s="1"/>
</calcChain>
</file>

<file path=xl/sharedStrings.xml><?xml version="1.0" encoding="utf-8"?>
<sst xmlns="http://schemas.openxmlformats.org/spreadsheetml/2006/main" count="2142" uniqueCount="1095">
  <si>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</si>
  <si>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</si>
  <si>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</si>
  <si>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</si>
  <si>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</si>
  <si>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</si>
  <si>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</si>
  <si>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</si>
  <si>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</si>
  <si>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</si>
  <si>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</si>
  <si>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</si>
  <si>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</si>
  <si>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>CBM</t>
  </si>
  <si>
    <t>CBFT</t>
  </si>
  <si>
    <t>WDC</t>
  </si>
  <si>
    <t>ADUL</t>
  </si>
  <si>
    <t>Blue</t>
  </si>
  <si>
    <t>Taupe</t>
  </si>
  <si>
    <t>Grey</t>
  </si>
  <si>
    <t>Navy</t>
  </si>
  <si>
    <t>S</t>
  </si>
  <si>
    <t>APL</t>
  </si>
  <si>
    <t>M</t>
  </si>
  <si>
    <t>L</t>
  </si>
  <si>
    <t>XL</t>
  </si>
  <si>
    <t>EO02-7850</t>
  </si>
  <si>
    <t>022164132670</t>
  </si>
  <si>
    <t>EO222234|EO222234|EO222234</t>
  </si>
  <si>
    <t>S EO222234 Short Set</t>
  </si>
  <si>
    <t>Jacobson 110</t>
  </si>
  <si>
    <t>M EO222234 Short Set</t>
  </si>
  <si>
    <t>Animal Party 963</t>
  </si>
  <si>
    <t>Cheetah 310</t>
  </si>
  <si>
    <t>EO02-7859</t>
  </si>
  <si>
    <t>022164132762</t>
  </si>
  <si>
    <t>EO02-7942</t>
  </si>
  <si>
    <t>022164156492</t>
  </si>
  <si>
    <t>EO422232|EO422232|EO422232</t>
  </si>
  <si>
    <t>S EO422232 Top/Pant Set</t>
  </si>
  <si>
    <t>White Val Plaid 965</t>
  </si>
  <si>
    <t>EO02-7943</t>
  </si>
  <si>
    <t>022164156508</t>
  </si>
  <si>
    <t>M EO422232 Top/Pant Set</t>
  </si>
  <si>
    <t>EO02-7944</t>
  </si>
  <si>
    <t>022164156515</t>
  </si>
  <si>
    <t>L EO422232 Top/Pant Set</t>
  </si>
  <si>
    <t>EO02-7945</t>
  </si>
  <si>
    <t>022164156522</t>
  </si>
  <si>
    <t>XL EO422232 Top/Pant Set</t>
  </si>
  <si>
    <t>Red Buffalo Check 964</t>
  </si>
  <si>
    <t>EO02-7950</t>
  </si>
  <si>
    <t>022164156577</t>
  </si>
  <si>
    <t>Arcticplaid Pink 693</t>
  </si>
  <si>
    <t>EO02-7951</t>
  </si>
  <si>
    <t>022164156584</t>
  </si>
  <si>
    <t>EO02-7952</t>
  </si>
  <si>
    <t>022164156591</t>
  </si>
  <si>
    <t>EO02-7953</t>
  </si>
  <si>
    <t>022164156607</t>
  </si>
  <si>
    <t>EO02-7954</t>
  </si>
  <si>
    <t>022164156614</t>
  </si>
  <si>
    <t>Flurries 464</t>
  </si>
  <si>
    <t>EO02-7955</t>
  </si>
  <si>
    <t>022164156621</t>
  </si>
  <si>
    <t>EO02-7956</t>
  </si>
  <si>
    <t>022164156638</t>
  </si>
  <si>
    <t>EO02-7957</t>
  </si>
  <si>
    <t>022164156645</t>
  </si>
  <si>
    <t>EO322221|EO322221|EO322221</t>
  </si>
  <si>
    <t>S EO322221 Pant Set</t>
  </si>
  <si>
    <t>Road Paisley 460</t>
  </si>
  <si>
    <t>EO02-7981</t>
  </si>
  <si>
    <t>022164166439</t>
  </si>
  <si>
    <t>XL EO322221 Pant Set</t>
  </si>
  <si>
    <t>EO02-7986</t>
  </si>
  <si>
    <t>022164166484</t>
  </si>
  <si>
    <t>Porto Foulard 461</t>
  </si>
  <si>
    <t>L EO422232 Top Set</t>
  </si>
  <si>
    <t>EO02-8194</t>
  </si>
  <si>
    <t>022164192568</t>
  </si>
  <si>
    <t>S EO422232 Top Set</t>
  </si>
  <si>
    <t>Dots 113</t>
  </si>
  <si>
    <t>EO02-8195</t>
  </si>
  <si>
    <t>022164192575</t>
  </si>
  <si>
    <t>M EO422232 Top Set</t>
  </si>
  <si>
    <t>EO02-8196</t>
  </si>
  <si>
    <t>022164192582</t>
  </si>
  <si>
    <t>EO02-8197</t>
  </si>
  <si>
    <t>022164192599</t>
  </si>
  <si>
    <t>XL EO422232 Top Set</t>
  </si>
  <si>
    <t>EO422258|EO422258|EO422258</t>
  </si>
  <si>
    <t>Pineapple Stripe 972</t>
  </si>
  <si>
    <t>EO02-8219</t>
  </si>
  <si>
    <t>022164194739</t>
  </si>
  <si>
    <t>M EO422258 Tee Set</t>
  </si>
  <si>
    <t>L EO422258 Tee Set</t>
  </si>
  <si>
    <t>Brimfield Winter 970</t>
  </si>
  <si>
    <t>EO02-8224</t>
  </si>
  <si>
    <t>022164194784</t>
  </si>
  <si>
    <t>EO323213|EO323213|EO323213</t>
  </si>
  <si>
    <t>S  Top w/ The Short Set</t>
  </si>
  <si>
    <t>Plaid Navy 472</t>
  </si>
  <si>
    <t>M Top w/ The Short Set</t>
  </si>
  <si>
    <t>EO02-8444</t>
  </si>
  <si>
    <t>022164261424</t>
  </si>
  <si>
    <t>L  Top w/ The Short Set</t>
  </si>
  <si>
    <t>EO02-8445</t>
  </si>
  <si>
    <t>022164261431</t>
  </si>
  <si>
    <t>XL Top w/ The Short Set</t>
  </si>
  <si>
    <t>EO02-8446</t>
  </si>
  <si>
    <t>022164261448</t>
  </si>
  <si>
    <t>Rajasthan Paisley 541</t>
  </si>
  <si>
    <t>EO02-8447</t>
  </si>
  <si>
    <t>022164261455</t>
  </si>
  <si>
    <t>EO02-8448</t>
  </si>
  <si>
    <t>022164261462</t>
  </si>
  <si>
    <t>EO03-7863</t>
  </si>
  <si>
    <t>022164132809</t>
  </si>
  <si>
    <t>EO222704|EO222704|EO222704</t>
  </si>
  <si>
    <t>M EO222704 Sleepshirt</t>
  </si>
  <si>
    <t>EO03-7866</t>
  </si>
  <si>
    <t>022164132830</t>
  </si>
  <si>
    <t>S EO222704 Sleepshirt</t>
  </si>
  <si>
    <t>EO03-7867</t>
  </si>
  <si>
    <t>022164132847</t>
  </si>
  <si>
    <t>EO03-8198</t>
  </si>
  <si>
    <t>022164195064</t>
  </si>
  <si>
    <t>EO422700|EO422700|EO422700</t>
  </si>
  <si>
    <t>S EO422700 Sleepshirt</t>
  </si>
  <si>
    <t>Holiday Market 961</t>
  </si>
  <si>
    <t>EO03-8199</t>
  </si>
  <si>
    <t>022164195071</t>
  </si>
  <si>
    <t>M EO422700 Sleepshirt</t>
  </si>
  <si>
    <t>EO03-8200</t>
  </si>
  <si>
    <t>022164195088</t>
  </si>
  <si>
    <t>L EO422700 Sleepshirt</t>
  </si>
  <si>
    <t>EO03-8201</t>
  </si>
  <si>
    <t>022164195095</t>
  </si>
  <si>
    <t>XL EO422700 Sleepshirt</t>
  </si>
  <si>
    <t>Christmas Trees 962</t>
  </si>
  <si>
    <t>EO03-8203</t>
  </si>
  <si>
    <t>022164192650</t>
  </si>
  <si>
    <t>EO03-8204</t>
  </si>
  <si>
    <t>022164192667</t>
  </si>
  <si>
    <t>EO03-8205</t>
  </si>
  <si>
    <t>022164192674</t>
  </si>
  <si>
    <t>EO03-8242</t>
  </si>
  <si>
    <t>022164194968</t>
  </si>
  <si>
    <t>EO422707|EO422707|EO422707</t>
  </si>
  <si>
    <t>S EO422707 Sleepshirt</t>
  </si>
  <si>
    <t>Valentine's Dot 112</t>
  </si>
  <si>
    <t>EO03-8243</t>
  </si>
  <si>
    <t>022164194975</t>
  </si>
  <si>
    <t>M EO422707 Sleepshirt</t>
  </si>
  <si>
    <t>EO03-8244</t>
  </si>
  <si>
    <t>022164194982</t>
  </si>
  <si>
    <t>L EO422707 Sleepshirt</t>
  </si>
  <si>
    <t>XL EO422707 Sleepshirt</t>
  </si>
  <si>
    <t>EO03-8246</t>
  </si>
  <si>
    <t>022164195002</t>
  </si>
  <si>
    <t>Red Hearts 694</t>
  </si>
  <si>
    <t>EO03-8247</t>
  </si>
  <si>
    <t>022164195019</t>
  </si>
  <si>
    <t>EO03-8248</t>
  </si>
  <si>
    <t>022164195026</t>
  </si>
  <si>
    <t>EO03-8249</t>
  </si>
  <si>
    <t>022164195033</t>
  </si>
  <si>
    <t>EO422101|EO422101|EO422101</t>
  </si>
  <si>
    <t>S EO422101 Robe</t>
  </si>
  <si>
    <t>EO04-7931</t>
  </si>
  <si>
    <t>022164156386</t>
  </si>
  <si>
    <t>M EO422101 Robe</t>
  </si>
  <si>
    <t>L EO422101 Robe</t>
  </si>
  <si>
    <t>EO04-7938</t>
  </si>
  <si>
    <t>022164156454</t>
  </si>
  <si>
    <t>EO04-7939</t>
  </si>
  <si>
    <t>022164156461</t>
  </si>
  <si>
    <t>EO04-7940</t>
  </si>
  <si>
    <t>022164156478</t>
  </si>
  <si>
    <t>II10-800</t>
  </si>
  <si>
    <t>675716842642</t>
  </si>
  <si>
    <t>Masie|Masie|Masie</t>
  </si>
  <si>
    <t>K/CK Masie Comforter Mini Set</t>
  </si>
  <si>
    <t>King/Cal King: 104x92"/20x36"</t>
  </si>
  <si>
    <t>XXL</t>
  </si>
  <si>
    <t>King: 104x92"/20x36+2"(2)/78x8</t>
  </si>
  <si>
    <t>Queen: 90x90"/20x26"(2)/60x80+</t>
  </si>
  <si>
    <t>Cal King: 104x92"/20x36"(2)/72</t>
  </si>
  <si>
    <t>Serenity|Odisha|Nepal</t>
  </si>
  <si>
    <t>Truck load</t>
  </si>
  <si>
    <t>Grand Total</t>
  </si>
  <si>
    <t>Sum of AV Qty</t>
  </si>
  <si>
    <t>Sum of CBFT</t>
  </si>
  <si>
    <t>qty-unit</t>
  </si>
  <si>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</si>
  <si>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</si>
  <si>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</si>
  <si>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</si>
  <si>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</si>
  <si>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</si>
  <si>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</si>
  <si>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</si>
  <si>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</si>
  <si>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</si>
  <si>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</si>
  <si>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</si>
  <si>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</si>
  <si>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</si>
  <si>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</si>
  <si>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</si>
  <si>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</si>
  <si>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</si>
  <si>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</si>
  <si>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</si>
  <si>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</si>
  <si>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</t>
  </si>
  <si>
    <t>Collect</t>
  </si>
  <si>
    <t>FOB E &amp; E Warehouse</t>
  </si>
  <si>
    <t>Prepaid before shipment</t>
  </si>
  <si>
    <t>Elaine Sun</t>
  </si>
  <si>
    <t>TRUCK#</t>
  </si>
  <si>
    <t>PO SALES</t>
  </si>
  <si>
    <t>Truck Sale Summary</t>
  </si>
  <si>
    <t>King: 104x92"/20x36"(2)/78x80+</t>
  </si>
  <si>
    <t>Black/Grey</t>
  </si>
  <si>
    <t>MP10-2588</t>
  </si>
  <si>
    <t>675716735852</t>
  </si>
  <si>
    <t>Full: 82x90"/20x26"(2)/54x75+1</t>
  </si>
  <si>
    <t>Green</t>
  </si>
  <si>
    <t>HL-110124</t>
  </si>
  <si>
    <t>11/4/2024-7/8/2024</t>
  </si>
  <si>
    <t>5DS10-0253</t>
  </si>
  <si>
    <t>022164131000</t>
  </si>
  <si>
    <t>Ramsey|Lynda|Casey</t>
  </si>
  <si>
    <t>K Ramsey/Lynda/Casey</t>
  </si>
  <si>
    <t>King: 104"Wx92"L/20"Wx36"L(2)/</t>
  </si>
  <si>
    <t>BH8144409622-01</t>
  </si>
  <si>
    <t>086569509406</t>
  </si>
  <si>
    <t>Pintuck</t>
  </si>
  <si>
    <t>F/Q Pintuck Comforter Set</t>
  </si>
  <si>
    <t>Full/Queen: 92x96"/20x28"(2)</t>
  </si>
  <si>
    <t>Blush</t>
  </si>
  <si>
    <t>BH8144409622-02</t>
  </si>
  <si>
    <t>086569509413</t>
  </si>
  <si>
    <t>K Pintuck Comforter Set</t>
  </si>
  <si>
    <t>King: 110x96"/20x36"(2)</t>
  </si>
  <si>
    <t>CS14-0417-1</t>
  </si>
  <si>
    <t>086569899859</t>
  </si>
  <si>
    <t>Kashmir|Noami|Gale</t>
  </si>
  <si>
    <t>F/Q Kashmir Mini Quilt Set</t>
  </si>
  <si>
    <t>Full/Queen: 90x90"/20x26"+1/2"</t>
  </si>
  <si>
    <t>Blue/Grey</t>
  </si>
  <si>
    <t>FR11-1933</t>
  </si>
  <si>
    <t>888777034042</t>
  </si>
  <si>
    <t>MV Quilt Sham white</t>
  </si>
  <si>
    <t>STD MV Quilt Sham white</t>
  </si>
  <si>
    <t>Standard sham:20x26"</t>
  </si>
  <si>
    <t>Bright White 11-0601</t>
  </si>
  <si>
    <t>FR11-1934</t>
  </si>
  <si>
    <t>888777070736</t>
  </si>
  <si>
    <t>K MV Quilt Sham white</t>
  </si>
  <si>
    <t>King sham:20x36"</t>
  </si>
  <si>
    <t>FR11-1937</t>
  </si>
  <si>
    <t>888777111583</t>
  </si>
  <si>
    <t>MV Quilt Sham Gray</t>
  </si>
  <si>
    <t>STD MV Quilt Sham Gray</t>
  </si>
  <si>
    <t>Chiseled Stone 16-3917</t>
  </si>
  <si>
    <t>FR11-1938</t>
  </si>
  <si>
    <t>888777057324</t>
  </si>
  <si>
    <t>K MV Quilt Sham gray</t>
  </si>
  <si>
    <t>FR11-1941</t>
  </si>
  <si>
    <t>888777127782</t>
  </si>
  <si>
    <t>MV Quilt Sham Blue</t>
  </si>
  <si>
    <t>STD MV Quilt Sham Blue</t>
  </si>
  <si>
    <t>Grissaille 18-3912</t>
  </si>
  <si>
    <t>FR11-1942</t>
  </si>
  <si>
    <t>888777110135</t>
  </si>
  <si>
    <t>K MV Quilt Sham Blue</t>
  </si>
  <si>
    <t>FR11-1945</t>
  </si>
  <si>
    <t>888777075922</t>
  </si>
  <si>
    <t>HD sham white</t>
  </si>
  <si>
    <t>STD HD sham white</t>
  </si>
  <si>
    <t>FR11-1946</t>
  </si>
  <si>
    <t>888777103458</t>
  </si>
  <si>
    <t>K HD sham white</t>
  </si>
  <si>
    <t>FR14-1931</t>
  </si>
  <si>
    <t>888777130355</t>
  </si>
  <si>
    <t>MV Quilt white</t>
  </si>
  <si>
    <t>F/Q MV Quilt white</t>
  </si>
  <si>
    <t>Full/Queen: 90x94"</t>
  </si>
  <si>
    <t>FR14-1935</t>
  </si>
  <si>
    <t>888777032826</t>
  </si>
  <si>
    <t>MV Quilt gray</t>
  </si>
  <si>
    <t>F/Q MV Quilt gray</t>
  </si>
  <si>
    <t>FR14-1936</t>
  </si>
  <si>
    <t>888777091755</t>
  </si>
  <si>
    <t>K MV Quilt gray</t>
  </si>
  <si>
    <t>King: 106x94"</t>
  </si>
  <si>
    <t>FR14-1939</t>
  </si>
  <si>
    <t>888777049749</t>
  </si>
  <si>
    <t>MV Quilt Blue</t>
  </si>
  <si>
    <t>F/Q MV Quilt Blue</t>
  </si>
  <si>
    <t>FR14-1940</t>
  </si>
  <si>
    <t>888777015393</t>
  </si>
  <si>
    <t>K MV Quilt Blue</t>
  </si>
  <si>
    <t>KL10-3378</t>
  </si>
  <si>
    <t>022164188844</t>
  </si>
  <si>
    <t>Mirabella|Mirabella|Mirabella</t>
  </si>
  <si>
    <t>K Mirabella</t>
  </si>
  <si>
    <t>King: 106x94"/20x36"(2)/78x80+</t>
  </si>
  <si>
    <t>Blue/Yellow</t>
  </si>
  <si>
    <t>KL10-3379</t>
  </si>
  <si>
    <t>022164188851</t>
  </si>
  <si>
    <t>CK Mirabella</t>
  </si>
  <si>
    <t>Cal King: 106x94"/20x36"(2)/72</t>
  </si>
  <si>
    <t>KL10-3384</t>
  </si>
  <si>
    <t>022164188905</t>
  </si>
  <si>
    <t>Morgan|Morgan|Morgan</t>
  </si>
  <si>
    <t>K Morgan</t>
  </si>
  <si>
    <t>Gray</t>
  </si>
  <si>
    <t>KL10-3385</t>
  </si>
  <si>
    <t>022164188912</t>
  </si>
  <si>
    <t>CK Morgan</t>
  </si>
  <si>
    <t>MP10-042</t>
  </si>
  <si>
    <t>675716279257</t>
  </si>
  <si>
    <t>Amherst|Eastridge|Salem</t>
  </si>
  <si>
    <t>Comforter 7 pc set</t>
  </si>
  <si>
    <t>Queen: 90x90"/20x26+2"(2)/60x8</t>
  </si>
  <si>
    <t>MP10-043</t>
  </si>
  <si>
    <t>675716279288</t>
  </si>
  <si>
    <t>MP10-113</t>
  </si>
  <si>
    <t>675716319823</t>
  </si>
  <si>
    <t>Lincoln Square|Davenport|Daniel</t>
  </si>
  <si>
    <t>CK Lincoln square 8 pcs Set</t>
  </si>
  <si>
    <t>Cal King: 104x92"/20x36+2"(2)/</t>
  </si>
  <si>
    <t>Blue/Brown</t>
  </si>
  <si>
    <t>MP10-225</t>
  </si>
  <si>
    <t>675716382643</t>
  </si>
  <si>
    <t>Q Tradewinds 7pcs Set</t>
  </si>
  <si>
    <t>F Carter/Chester/Kerry 7pcs Co</t>
  </si>
  <si>
    <t>MP10-3660</t>
  </si>
  <si>
    <t>675716845650</t>
  </si>
  <si>
    <t>Lucy|Georgia|Rose</t>
  </si>
  <si>
    <t>Q Lucy/Georgia/Rose Comforter</t>
  </si>
  <si>
    <t>Red</t>
  </si>
  <si>
    <t>MP10-847</t>
  </si>
  <si>
    <t>675716515584</t>
  </si>
  <si>
    <t>K Carter/Chester/Kerry 7pcs Co</t>
  </si>
  <si>
    <t>MP10-848</t>
  </si>
  <si>
    <t>675716515591</t>
  </si>
  <si>
    <t>CK Carter/Chester/Kerry 7pcs C</t>
  </si>
  <si>
    <t>MP13-5017</t>
  </si>
  <si>
    <t>086569925053</t>
  </si>
  <si>
    <t>F/Q Lucy/Georgia/Rose Coverlet</t>
  </si>
  <si>
    <t>Full/Queen</t>
  </si>
  <si>
    <t>MP13-5018</t>
  </si>
  <si>
    <t>086569925060</t>
  </si>
  <si>
    <t>K/CK Lucy/Georgia/Rose Coverle</t>
  </si>
  <si>
    <t>King/Cal King</t>
  </si>
  <si>
    <t>MPE10-085</t>
  </si>
  <si>
    <t>675716613907</t>
  </si>
  <si>
    <t>Merritt|Almaden|Becker</t>
  </si>
  <si>
    <t>F Merritt/Almaden/Becker 9pc C</t>
  </si>
  <si>
    <t>Full: 78x86"/20x26"(2)/54x75+1</t>
  </si>
  <si>
    <t>MPE10-154</t>
  </si>
  <si>
    <t>675716709952</t>
  </si>
  <si>
    <t>CK Serenity/Aurora/Nepal Comfo</t>
  </si>
  <si>
    <t>Cal King: 104x92"/20x36"+2"(2)</t>
  </si>
  <si>
    <t>BR03-093</t>
  </si>
  <si>
    <t>086569473592</t>
  </si>
  <si>
    <t>BR121700</t>
  </si>
  <si>
    <t>S BR121700 Chemise</t>
  </si>
  <si>
    <t>Geo Daisy 960</t>
  </si>
  <si>
    <t>BR03-094</t>
  </si>
  <si>
    <t>086569473608</t>
  </si>
  <si>
    <t>M BR121700 Chemise</t>
  </si>
  <si>
    <t>BR03-095</t>
  </si>
  <si>
    <t>086569473615</t>
  </si>
  <si>
    <t>L BR121700 Chemise</t>
  </si>
  <si>
    <t>BR03-097</t>
  </si>
  <si>
    <t>086569473639</t>
  </si>
  <si>
    <t>Double Diamond 960</t>
  </si>
  <si>
    <t>BR03-098</t>
  </si>
  <si>
    <t>086569473646</t>
  </si>
  <si>
    <t>BR03-099</t>
  </si>
  <si>
    <t>086569473653</t>
  </si>
  <si>
    <t>CW02-0344</t>
  </si>
  <si>
    <t>022164351989</t>
  </si>
  <si>
    <t>CW224200|CW224200|CW224200</t>
  </si>
  <si>
    <t>S CW224200</t>
  </si>
  <si>
    <t>Lynx 061</t>
  </si>
  <si>
    <t>CW02-0345</t>
  </si>
  <si>
    <t>022164351996</t>
  </si>
  <si>
    <t>M CW224200</t>
  </si>
  <si>
    <t>CW02-0346</t>
  </si>
  <si>
    <t>022164352009</t>
  </si>
  <si>
    <t>L CW224200</t>
  </si>
  <si>
    <t>CW02-0347</t>
  </si>
  <si>
    <t>022164352016</t>
  </si>
  <si>
    <t>XL CW224200</t>
  </si>
  <si>
    <t>CW02-0348</t>
  </si>
  <si>
    <t>022164352023</t>
  </si>
  <si>
    <t>Dot Floral 691</t>
  </si>
  <si>
    <t>CW02-0349</t>
  </si>
  <si>
    <t>022164352030</t>
  </si>
  <si>
    <t>CW02-0350</t>
  </si>
  <si>
    <t>022164352047</t>
  </si>
  <si>
    <t>CW02-0351</t>
  </si>
  <si>
    <t>022164352054</t>
  </si>
  <si>
    <t>CW02-0352</t>
  </si>
  <si>
    <t>022164352061</t>
  </si>
  <si>
    <t>Butterfly 060</t>
  </si>
  <si>
    <t>CW02-0353</t>
  </si>
  <si>
    <t>022164352078</t>
  </si>
  <si>
    <t>CW02-0354</t>
  </si>
  <si>
    <t>022164352085</t>
  </si>
  <si>
    <t>CW02-0355</t>
  </si>
  <si>
    <t>022164352092</t>
  </si>
  <si>
    <t>CW02-0356</t>
  </si>
  <si>
    <t>022164352108</t>
  </si>
  <si>
    <t>CW224201|CW224201|CW224201</t>
  </si>
  <si>
    <t>S CW224201</t>
  </si>
  <si>
    <t>CW02-0357</t>
  </si>
  <si>
    <t>022164352115</t>
  </si>
  <si>
    <t>M CW224201</t>
  </si>
  <si>
    <t>CW02-0358</t>
  </si>
  <si>
    <t>022164352122</t>
  </si>
  <si>
    <t>L CW224201</t>
  </si>
  <si>
    <t>CW02-0359</t>
  </si>
  <si>
    <t>022164352139</t>
  </si>
  <si>
    <t>XL CW224201</t>
  </si>
  <si>
    <t>CW02-0360</t>
  </si>
  <si>
    <t>022164352146</t>
  </si>
  <si>
    <t>CW02-0361</t>
  </si>
  <si>
    <t>022164352153</t>
  </si>
  <si>
    <t>CW02-0362</t>
  </si>
  <si>
    <t>022164352160</t>
  </si>
  <si>
    <t>CW02-0363</t>
  </si>
  <si>
    <t>022164352177</t>
  </si>
  <si>
    <t>CW02-0364</t>
  </si>
  <si>
    <t>022164352184</t>
  </si>
  <si>
    <t>CW224210|CW224210|CW224210</t>
  </si>
  <si>
    <t>S CW224210</t>
  </si>
  <si>
    <t>Floral 460</t>
  </si>
  <si>
    <t>CW02-0365</t>
  </si>
  <si>
    <t>022164352191</t>
  </si>
  <si>
    <t>M CW224210</t>
  </si>
  <si>
    <t>CW02-0366</t>
  </si>
  <si>
    <t>022164352207</t>
  </si>
  <si>
    <t>L CW224210</t>
  </si>
  <si>
    <t>CW02-0367</t>
  </si>
  <si>
    <t>022164352214</t>
  </si>
  <si>
    <t>XL CW224210</t>
  </si>
  <si>
    <t>CW02-0368</t>
  </si>
  <si>
    <t>022164352221</t>
  </si>
  <si>
    <t>Dot Floral 461</t>
  </si>
  <si>
    <t>CW02-0369</t>
  </si>
  <si>
    <t>022164352238</t>
  </si>
  <si>
    <t>CW02-0370</t>
  </si>
  <si>
    <t>022164352245</t>
  </si>
  <si>
    <t>CW02-0371</t>
  </si>
  <si>
    <t>022164352252</t>
  </si>
  <si>
    <t>CW02-0372</t>
  </si>
  <si>
    <t>022164352269</t>
  </si>
  <si>
    <t>Whimsical Floral 750</t>
  </si>
  <si>
    <t>CW02-0373</t>
  </si>
  <si>
    <t>022164352276</t>
  </si>
  <si>
    <t>CW02-0374</t>
  </si>
  <si>
    <t>022164352283</t>
  </si>
  <si>
    <t>CW02-0375</t>
  </si>
  <si>
    <t>022164352290</t>
  </si>
  <si>
    <t>CW02-0396</t>
  </si>
  <si>
    <t>022164352504</t>
  </si>
  <si>
    <t>CW224225|CW224225|CW224225</t>
  </si>
  <si>
    <t>S CW224225</t>
  </si>
  <si>
    <t>Botanical Dot 541</t>
  </si>
  <si>
    <t>CW02-0397</t>
  </si>
  <si>
    <t>022164352511</t>
  </si>
  <si>
    <t>M CW224225</t>
  </si>
  <si>
    <t>CW02-0398</t>
  </si>
  <si>
    <t>022164352528</t>
  </si>
  <si>
    <t>L CW224225</t>
  </si>
  <si>
    <t>CW02-0399</t>
  </si>
  <si>
    <t>022164352535</t>
  </si>
  <si>
    <t>XL CW224225</t>
  </si>
  <si>
    <t>CW02-0401</t>
  </si>
  <si>
    <t>022164352559</t>
  </si>
  <si>
    <t>Astra Floral 692</t>
  </si>
  <si>
    <t>CW02-0402</t>
  </si>
  <si>
    <t>022164352566</t>
  </si>
  <si>
    <t>CW02-0403</t>
  </si>
  <si>
    <t>022164352573</t>
  </si>
  <si>
    <t>CW02-0404</t>
  </si>
  <si>
    <t>022164352580</t>
  </si>
  <si>
    <t>Wild Leopard 540</t>
  </si>
  <si>
    <t>CW02-0405</t>
  </si>
  <si>
    <t>022164352597</t>
  </si>
  <si>
    <t>CW02-0406</t>
  </si>
  <si>
    <t>022164352603</t>
  </si>
  <si>
    <t>CW02-0407</t>
  </si>
  <si>
    <t>022164352610</t>
  </si>
  <si>
    <t>CW03-0376</t>
  </si>
  <si>
    <t>022164352306</t>
  </si>
  <si>
    <t>CW224700|CW224700|CW224700</t>
  </si>
  <si>
    <t>S CW224700</t>
  </si>
  <si>
    <t>CW03-0377</t>
  </si>
  <si>
    <t>022164352313</t>
  </si>
  <si>
    <t>M CW224700</t>
  </si>
  <si>
    <t>CW03-0378</t>
  </si>
  <si>
    <t>022164352320</t>
  </si>
  <si>
    <t>L CW224700</t>
  </si>
  <si>
    <t>CW03-0379</t>
  </si>
  <si>
    <t>022164352337</t>
  </si>
  <si>
    <t>XL CW224700</t>
  </si>
  <si>
    <t>CW03-0380</t>
  </si>
  <si>
    <t>022164352344</t>
  </si>
  <si>
    <t>CW03-0381</t>
  </si>
  <si>
    <t>022164352351</t>
  </si>
  <si>
    <t>CW03-0382</t>
  </si>
  <si>
    <t>022164352368</t>
  </si>
  <si>
    <t>CW03-0383</t>
  </si>
  <si>
    <t>022164352375</t>
  </si>
  <si>
    <t>CW03-0384</t>
  </si>
  <si>
    <t>022164352382</t>
  </si>
  <si>
    <t>CW03-0385</t>
  </si>
  <si>
    <t>022164352399</t>
  </si>
  <si>
    <t>CW03-0386</t>
  </si>
  <si>
    <t>022164352405</t>
  </si>
  <si>
    <t>CW03-0387</t>
  </si>
  <si>
    <t>022164352412</t>
  </si>
  <si>
    <t>CW03-0388</t>
  </si>
  <si>
    <t>022164352429</t>
  </si>
  <si>
    <t>CW224601|CW224601|CW224601</t>
  </si>
  <si>
    <t>S CW224601</t>
  </si>
  <si>
    <t>CW03-0389</t>
  </si>
  <si>
    <t>022164352436</t>
  </si>
  <si>
    <t>M CW224601</t>
  </si>
  <si>
    <t>CW03-0390</t>
  </si>
  <si>
    <t>022164352443</t>
  </si>
  <si>
    <t>L CW224601</t>
  </si>
  <si>
    <t>CW03-0391</t>
  </si>
  <si>
    <t>022164352450</t>
  </si>
  <si>
    <t>XL CW224601</t>
  </si>
  <si>
    <t>CW03-0392</t>
  </si>
  <si>
    <t>022164352467</t>
  </si>
  <si>
    <t>CW03-0393</t>
  </si>
  <si>
    <t>022164352474</t>
  </si>
  <si>
    <t>CW03-0394</t>
  </si>
  <si>
    <t>022164352481</t>
  </si>
  <si>
    <t>CW03-0395</t>
  </si>
  <si>
    <t>022164352498</t>
  </si>
  <si>
    <t>HPS02-0694</t>
  </si>
  <si>
    <t>086569462596</t>
  </si>
  <si>
    <t>JA121205</t>
  </si>
  <si>
    <t>S JA121205 Short Set</t>
  </si>
  <si>
    <t>Wild At Heart 110</t>
  </si>
  <si>
    <t>HPS02-0695</t>
  </si>
  <si>
    <t>086569462602</t>
  </si>
  <si>
    <t>M JA121205 Short Set</t>
  </si>
  <si>
    <t>HPS02-0696</t>
  </si>
  <si>
    <t>086569462619</t>
  </si>
  <si>
    <t>L JA121205 Short Set</t>
  </si>
  <si>
    <t>HPS02-0697</t>
  </si>
  <si>
    <t>086569462626</t>
  </si>
  <si>
    <t>XL JA121205 Short Set</t>
  </si>
  <si>
    <t>HPS02-0698</t>
  </si>
  <si>
    <t>086569462633</t>
  </si>
  <si>
    <t>Dog Doodle 690</t>
  </si>
  <si>
    <t>HPS02-0699</t>
  </si>
  <si>
    <t>086569462640</t>
  </si>
  <si>
    <t>HPS02-0700</t>
  </si>
  <si>
    <t>086569462657</t>
  </si>
  <si>
    <t>HPS02-0701</t>
  </si>
  <si>
    <t>086569462664</t>
  </si>
  <si>
    <t>HPS02-0706</t>
  </si>
  <si>
    <t>086569462718</t>
  </si>
  <si>
    <t>JA121208</t>
  </si>
  <si>
    <t>S JA121208 Tank</t>
  </si>
  <si>
    <t>Tie Dye 960</t>
  </si>
  <si>
    <t>HPS02-0707</t>
  </si>
  <si>
    <t>086569462725</t>
  </si>
  <si>
    <t>M JA121208 Tank</t>
  </si>
  <si>
    <t>HPS02-0708</t>
  </si>
  <si>
    <t>086569462732</t>
  </si>
  <si>
    <t>L JA121208 Tank</t>
  </si>
  <si>
    <t>HPS02-0709</t>
  </si>
  <si>
    <t>086569462749</t>
  </si>
  <si>
    <t>XL JA121208 Tank</t>
  </si>
  <si>
    <t>HPS02-1068</t>
  </si>
  <si>
    <t>086569659767</t>
  </si>
  <si>
    <t>JA421210</t>
  </si>
  <si>
    <t>L JA421210 Short Set</t>
  </si>
  <si>
    <t>Love Jammies 124</t>
  </si>
  <si>
    <t>HPS02-1139</t>
  </si>
  <si>
    <t>022164116571</t>
  </si>
  <si>
    <t>JA222200|JA222200|JA222200</t>
  </si>
  <si>
    <t>S JA222200 Top/Jogger</t>
  </si>
  <si>
    <t>Tropical Tie Dye 962</t>
  </si>
  <si>
    <t>HPS02-1140</t>
  </si>
  <si>
    <t>022164116588</t>
  </si>
  <si>
    <t>M JA222200 Top/Jogger</t>
  </si>
  <si>
    <t>HPS02-1141</t>
  </si>
  <si>
    <t>022164116595</t>
  </si>
  <si>
    <t>L JA222200 Top/Jogger</t>
  </si>
  <si>
    <t>HPS02-1142</t>
  </si>
  <si>
    <t>022164116601</t>
  </si>
  <si>
    <t>XL JA222200 Top/Jogger</t>
  </si>
  <si>
    <t>HPS02-1143</t>
  </si>
  <si>
    <t>022164116618</t>
  </si>
  <si>
    <t>JA222204|JA222204|JA222204</t>
  </si>
  <si>
    <t>S V neck w/ Lounge Pant</t>
  </si>
  <si>
    <t>Pastel Stars 960</t>
  </si>
  <si>
    <t>HPS02-1144</t>
  </si>
  <si>
    <t>022164116625</t>
  </si>
  <si>
    <t>M V neck w/ Lounge Pant</t>
  </si>
  <si>
    <t>HPS02-1145</t>
  </si>
  <si>
    <t>022164116632</t>
  </si>
  <si>
    <t>L  V neck w/ Lounge Pant</t>
  </si>
  <si>
    <t>HPS02-1146</t>
  </si>
  <si>
    <t>022164116649</t>
  </si>
  <si>
    <t>XL V neck w/ Lounge Pant</t>
  </si>
  <si>
    <t>HPS02-1147</t>
  </si>
  <si>
    <t>022164116656</t>
  </si>
  <si>
    <t>JA222208|JA222208|JA222208</t>
  </si>
  <si>
    <t>S V Neck w/Ruffle Shorty</t>
  </si>
  <si>
    <t>Heart Stripes 961</t>
  </si>
  <si>
    <t>HPS02-1148</t>
  </si>
  <si>
    <t>022164116663</t>
  </si>
  <si>
    <t>M V Neck w/Ruffle Shorty</t>
  </si>
  <si>
    <t>HPS02-1149</t>
  </si>
  <si>
    <t>022164116670</t>
  </si>
  <si>
    <t>L V Neck w/Ruffle Shorty</t>
  </si>
  <si>
    <t>HPS02-1150</t>
  </si>
  <si>
    <t>022164116687</t>
  </si>
  <si>
    <t>XL V Neck w/Ruffle Shorty</t>
  </si>
  <si>
    <t>II02-7954</t>
  </si>
  <si>
    <t>022164131888</t>
  </si>
  <si>
    <t>II222206|II222206|II222206</t>
  </si>
  <si>
    <t>S II222206 Short Set</t>
  </si>
  <si>
    <t>Americana Jacobean 961</t>
  </si>
  <si>
    <t>II02-7955</t>
  </si>
  <si>
    <t>022164131895</t>
  </si>
  <si>
    <t>M II222206 Short Set</t>
  </si>
  <si>
    <t>II02-7956</t>
  </si>
  <si>
    <t>022164131901</t>
  </si>
  <si>
    <t>L II222206 Short Set</t>
  </si>
  <si>
    <t>II02-7957</t>
  </si>
  <si>
    <t>022164131918</t>
  </si>
  <si>
    <t>XL II222206 Short Set</t>
  </si>
  <si>
    <t>II02-7958</t>
  </si>
  <si>
    <t>022164131925</t>
  </si>
  <si>
    <t>Americana Paisley 461</t>
  </si>
  <si>
    <t>II02-7959</t>
  </si>
  <si>
    <t>022164131932</t>
  </si>
  <si>
    <t>II02-7960</t>
  </si>
  <si>
    <t>022164131949</t>
  </si>
  <si>
    <t>II02-7961</t>
  </si>
  <si>
    <t>022164131956</t>
  </si>
  <si>
    <t>II02-7962</t>
  </si>
  <si>
    <t>022164131963</t>
  </si>
  <si>
    <t>Tropical Leaves 462</t>
  </si>
  <si>
    <t>II02-7963</t>
  </si>
  <si>
    <t>022164131970</t>
  </si>
  <si>
    <t>II02-7964</t>
  </si>
  <si>
    <t>022164131987</t>
  </si>
  <si>
    <t>II02-7965</t>
  </si>
  <si>
    <t>022164131994</t>
  </si>
  <si>
    <t>II02-8179</t>
  </si>
  <si>
    <t>022164186086</t>
  </si>
  <si>
    <t>II417251A|II417251A|II417251A</t>
  </si>
  <si>
    <t>S II417251A Tee W/The Capri Se</t>
  </si>
  <si>
    <t>Leopard Floral 190</t>
  </si>
  <si>
    <t>II02-8183</t>
  </si>
  <si>
    <t>022164186123</t>
  </si>
  <si>
    <t>Autumn Paisley 460</t>
  </si>
  <si>
    <t>II02-8187</t>
  </si>
  <si>
    <t>022164186161</t>
  </si>
  <si>
    <t>Beaut Floral 061</t>
  </si>
  <si>
    <t>II02-8191</t>
  </si>
  <si>
    <t>022164186208</t>
  </si>
  <si>
    <t>Falltime Foulard/Medallion 469</t>
  </si>
  <si>
    <t>II02-8714</t>
  </si>
  <si>
    <t>022164227130</t>
  </si>
  <si>
    <t>II123230|II123230|II123230</t>
  </si>
  <si>
    <t>S II123230 Tee W/Capri Set</t>
  </si>
  <si>
    <t>Blossom Patch 961</t>
  </si>
  <si>
    <t>II02-8715</t>
  </si>
  <si>
    <t>022164227147</t>
  </si>
  <si>
    <t>M II123230 Tee W/Capri Set</t>
  </si>
  <si>
    <t>II02-8716</t>
  </si>
  <si>
    <t>022164227154</t>
  </si>
  <si>
    <t>L II123230 Tee W/Capri Set</t>
  </si>
  <si>
    <t>II02-8717</t>
  </si>
  <si>
    <t>022164227161</t>
  </si>
  <si>
    <t>XL II123230 Tee W/Capri Set</t>
  </si>
  <si>
    <t>II02-8722</t>
  </si>
  <si>
    <t>022164227215</t>
  </si>
  <si>
    <t>Blossom Floral 462</t>
  </si>
  <si>
    <t>II02-8723</t>
  </si>
  <si>
    <t>022164227222</t>
  </si>
  <si>
    <t>II02-8724</t>
  </si>
  <si>
    <t>022164227239</t>
  </si>
  <si>
    <t>II02-8725</t>
  </si>
  <si>
    <t>022164227246</t>
  </si>
  <si>
    <t>II02-8871</t>
  </si>
  <si>
    <t>022164247183</t>
  </si>
  <si>
    <t>II223224</t>
  </si>
  <si>
    <t>S II223224 Top W/Leg Pant</t>
  </si>
  <si>
    <t>Sketched Paisley 960</t>
  </si>
  <si>
    <t>II02-8872</t>
  </si>
  <si>
    <t>022164247190</t>
  </si>
  <si>
    <t>II223224|II223224|II223224</t>
  </si>
  <si>
    <t>M II223224 Top W/Leg Pant</t>
  </si>
  <si>
    <t>II02-8873</t>
  </si>
  <si>
    <t>022164247206</t>
  </si>
  <si>
    <t>L II223224 Top W/Leg Pant</t>
  </si>
  <si>
    <t>II02-8874</t>
  </si>
  <si>
    <t>022164247213</t>
  </si>
  <si>
    <t>XL II223224 Top W/Leg Pant</t>
  </si>
  <si>
    <t>II02-8875</t>
  </si>
  <si>
    <t>022164251845</t>
  </si>
  <si>
    <t>Sweet Calico 665</t>
  </si>
  <si>
    <t>II02-8876</t>
  </si>
  <si>
    <t>022164251852</t>
  </si>
  <si>
    <t>II02-8877</t>
  </si>
  <si>
    <t>022164251869</t>
  </si>
  <si>
    <t>II02-8878</t>
  </si>
  <si>
    <t>022164251876</t>
  </si>
  <si>
    <t>II02-8879</t>
  </si>
  <si>
    <t>022164251883</t>
  </si>
  <si>
    <t>II223227|II223227|II223227</t>
  </si>
  <si>
    <t>S II223227 Top W/Leg Pant</t>
  </si>
  <si>
    <t>Medallion 060</t>
  </si>
  <si>
    <t>II02-8880</t>
  </si>
  <si>
    <t>022164251890</t>
  </si>
  <si>
    <t>M II223227 Top W/Leg Pant</t>
  </si>
  <si>
    <t>II02-8881</t>
  </si>
  <si>
    <t>022164251906</t>
  </si>
  <si>
    <t>L II223227 Top W/Leg Pant</t>
  </si>
  <si>
    <t>II02-8882</t>
  </si>
  <si>
    <t>022164251913</t>
  </si>
  <si>
    <t>XL II223227 Top W/Leg Pant</t>
  </si>
  <si>
    <t>II02-8883</t>
  </si>
  <si>
    <t>022164251920</t>
  </si>
  <si>
    <t>Sweet Palm 954</t>
  </si>
  <si>
    <t>II02-8884</t>
  </si>
  <si>
    <t>022164251937</t>
  </si>
  <si>
    <t>II02-8885</t>
  </si>
  <si>
    <t>022164251944</t>
  </si>
  <si>
    <t>II02-8886</t>
  </si>
  <si>
    <t>022164251951</t>
  </si>
  <si>
    <t>II02-9660</t>
  </si>
  <si>
    <t>022164351484</t>
  </si>
  <si>
    <t>II224210|II224210|II224210</t>
  </si>
  <si>
    <t>S II224210</t>
  </si>
  <si>
    <t>Happy Leopard 461</t>
  </si>
  <si>
    <t>II02-9661</t>
  </si>
  <si>
    <t>022164351491</t>
  </si>
  <si>
    <t>M II224210</t>
  </si>
  <si>
    <t>II02-9662</t>
  </si>
  <si>
    <t>022164351507</t>
  </si>
  <si>
    <t>L II224210</t>
  </si>
  <si>
    <t>II02-9663</t>
  </si>
  <si>
    <t>022164351514</t>
  </si>
  <si>
    <t>XL II224210</t>
  </si>
  <si>
    <t>II02-9668</t>
  </si>
  <si>
    <t>022164351569</t>
  </si>
  <si>
    <t>Tropical Bliss 691</t>
  </si>
  <si>
    <t>II02-9669</t>
  </si>
  <si>
    <t>022164351576</t>
  </si>
  <si>
    <t>II02-9670</t>
  </si>
  <si>
    <t>022164351583</t>
  </si>
  <si>
    <t>II02-9671</t>
  </si>
  <si>
    <t>022164351590</t>
  </si>
  <si>
    <t>II02-9684</t>
  </si>
  <si>
    <t>022164351729</t>
  </si>
  <si>
    <t>II224218|II224218|II224218</t>
  </si>
  <si>
    <t>S II224218</t>
  </si>
  <si>
    <t>Tropical Hibiscus 961</t>
  </si>
  <si>
    <t>II02-9685</t>
  </si>
  <si>
    <t>022164351736</t>
  </si>
  <si>
    <t>M II224218</t>
  </si>
  <si>
    <t>II02-9686</t>
  </si>
  <si>
    <t>022164351743</t>
  </si>
  <si>
    <t>L II224218</t>
  </si>
  <si>
    <t>II02-9687</t>
  </si>
  <si>
    <t>022164351750</t>
  </si>
  <si>
    <t>XL II224218</t>
  </si>
  <si>
    <t>II02-9688</t>
  </si>
  <si>
    <t>022164351767</t>
  </si>
  <si>
    <t>Breezy Floral 692</t>
  </si>
  <si>
    <t>II02-9689</t>
  </si>
  <si>
    <t>022164351774</t>
  </si>
  <si>
    <t>II02-9690</t>
  </si>
  <si>
    <t>022164351781</t>
  </si>
  <si>
    <t>II02-9691</t>
  </si>
  <si>
    <t>022164351798</t>
  </si>
  <si>
    <t>II02-9692</t>
  </si>
  <si>
    <t>022164351804</t>
  </si>
  <si>
    <t>Garden Party 060</t>
  </si>
  <si>
    <t>II02-9693</t>
  </si>
  <si>
    <t>022164351811</t>
  </si>
  <si>
    <t>II02-9694</t>
  </si>
  <si>
    <t>022164351828</t>
  </si>
  <si>
    <t>II02-9695</t>
  </si>
  <si>
    <t>022164351835</t>
  </si>
  <si>
    <t>II03-8891</t>
  </si>
  <si>
    <t>022164247268</t>
  </si>
  <si>
    <t>II223703|II223703|II223703</t>
  </si>
  <si>
    <t>S II223703 Sleepshirt</t>
  </si>
  <si>
    <t>II03-8892</t>
  </si>
  <si>
    <t>022164247275</t>
  </si>
  <si>
    <t>M II223703 Sleepshirt</t>
  </si>
  <si>
    <t>II03-8893</t>
  </si>
  <si>
    <t>022164247282</t>
  </si>
  <si>
    <t>L II223703 Sleepshirt</t>
  </si>
  <si>
    <t>II03-8894</t>
  </si>
  <si>
    <t>022164247299</t>
  </si>
  <si>
    <t>XL II223703 Sleepshirt</t>
  </si>
  <si>
    <t>II03-9672</t>
  </si>
  <si>
    <t>022164351606</t>
  </si>
  <si>
    <t>II224601|II224601|II224601</t>
  </si>
  <si>
    <t>S II224601</t>
  </si>
  <si>
    <t>II03-9673</t>
  </si>
  <si>
    <t>022164351613</t>
  </si>
  <si>
    <t>M II224601</t>
  </si>
  <si>
    <t>II03-9674</t>
  </si>
  <si>
    <t>022164351620</t>
  </si>
  <si>
    <t>L II224601</t>
  </si>
  <si>
    <t>II03-9675</t>
  </si>
  <si>
    <t>022164351637</t>
  </si>
  <si>
    <t>XL II224601</t>
  </si>
  <si>
    <t>II03-9676</t>
  </si>
  <si>
    <t>022164351644</t>
  </si>
  <si>
    <t>Lovely Floral 462</t>
  </si>
  <si>
    <t>II03-9677</t>
  </si>
  <si>
    <t>022164351651</t>
  </si>
  <si>
    <t>II03-9678</t>
  </si>
  <si>
    <t>022164351668</t>
  </si>
  <si>
    <t>II03-9679</t>
  </si>
  <si>
    <t>022164351675</t>
  </si>
  <si>
    <t>II03-9680</t>
  </si>
  <si>
    <t>022164351682</t>
  </si>
  <si>
    <t>II03-9681</t>
  </si>
  <si>
    <t>022164351699</t>
  </si>
  <si>
    <t>II03-9682</t>
  </si>
  <si>
    <t>022164351705</t>
  </si>
  <si>
    <t>II03-9683</t>
  </si>
  <si>
    <t>022164351712</t>
  </si>
  <si>
    <t>II03-9696</t>
  </si>
  <si>
    <t>022164351842</t>
  </si>
  <si>
    <t>II224602|II224602|II224602</t>
  </si>
  <si>
    <t>S II224602</t>
  </si>
  <si>
    <t>II03-9697</t>
  </si>
  <si>
    <t>022164351859</t>
  </si>
  <si>
    <t>M II224602</t>
  </si>
  <si>
    <t>II03-9698</t>
  </si>
  <si>
    <t>022164351866</t>
  </si>
  <si>
    <t>L II224602</t>
  </si>
  <si>
    <t>II03-9699</t>
  </si>
  <si>
    <t>022164351873</t>
  </si>
  <si>
    <t>XL II224602</t>
  </si>
  <si>
    <t>II03-9700</t>
  </si>
  <si>
    <t>022164351880</t>
  </si>
  <si>
    <t>II03-9701</t>
  </si>
  <si>
    <t>022164351897</t>
  </si>
  <si>
    <t>II03-9702</t>
  </si>
  <si>
    <t>022164351903</t>
  </si>
  <si>
    <t>II03-9703</t>
  </si>
  <si>
    <t>022164351910</t>
  </si>
  <si>
    <t>II03-9704</t>
  </si>
  <si>
    <t>022164351927</t>
  </si>
  <si>
    <t>II03-9705</t>
  </si>
  <si>
    <t>022164351934</t>
  </si>
  <si>
    <t>II03-9706</t>
  </si>
  <si>
    <t>022164351941</t>
  </si>
  <si>
    <t>II03-9707</t>
  </si>
  <si>
    <t>022164351958</t>
  </si>
  <si>
    <t>LAF02-0308</t>
  </si>
  <si>
    <t>086569044754</t>
  </si>
  <si>
    <t>II417251A</t>
  </si>
  <si>
    <t>S II417251A Oversized Tee And</t>
  </si>
  <si>
    <t>DAY DREAMER 215</t>
  </si>
  <si>
    <t>LAF02-0309</t>
  </si>
  <si>
    <t>086569044761</t>
  </si>
  <si>
    <t>M II417251A Oversized Tee And</t>
  </si>
  <si>
    <t>LAF03-903</t>
  </si>
  <si>
    <t>086569322494</t>
  </si>
  <si>
    <t>II220661</t>
  </si>
  <si>
    <t>XS II220661 Chemise</t>
  </si>
  <si>
    <t>XS</t>
  </si>
  <si>
    <t>BLACK 001</t>
  </si>
  <si>
    <t>LAF03-909</t>
  </si>
  <si>
    <t>086569322555</t>
  </si>
  <si>
    <t>Grey 040</t>
  </si>
  <si>
    <t>LAF03-910</t>
  </si>
  <si>
    <t>086569322562</t>
  </si>
  <si>
    <t>S II220661 Chemise</t>
  </si>
  <si>
    <t>LAF03-911</t>
  </si>
  <si>
    <t>086569322579</t>
  </si>
  <si>
    <t>M II220661 Chemise</t>
  </si>
  <si>
    <t>LAF03-912</t>
  </si>
  <si>
    <t>086569322586</t>
  </si>
  <si>
    <t>L II220661 Chemise</t>
  </si>
  <si>
    <t>LAF03-913</t>
  </si>
  <si>
    <t>086569322593</t>
  </si>
  <si>
    <t>XL II220661 Chemise</t>
  </si>
  <si>
    <t>LAF03-914</t>
  </si>
  <si>
    <t>086569322609</t>
  </si>
  <si>
    <t>XXL II220661 Chemise</t>
  </si>
  <si>
    <t>LAF03-915</t>
  </si>
  <si>
    <t>086569322616</t>
  </si>
  <si>
    <t>Nude 101</t>
  </si>
  <si>
    <t>LAF03-920</t>
  </si>
  <si>
    <t>086569322661</t>
  </si>
  <si>
    <t>LAF03-951</t>
  </si>
  <si>
    <t>086569322982</t>
  </si>
  <si>
    <t>II220663</t>
  </si>
  <si>
    <t>XS II220663 Maxi Dress</t>
  </si>
  <si>
    <t>LAF03-952</t>
  </si>
  <si>
    <t>086569322999</t>
  </si>
  <si>
    <t>S II220663 Maxi Dress</t>
  </si>
  <si>
    <t>LAF03-957</t>
  </si>
  <si>
    <t>086569323040</t>
  </si>
  <si>
    <t>Blue 411</t>
  </si>
  <si>
    <t>LAF03-958</t>
  </si>
  <si>
    <t>086569323057</t>
  </si>
  <si>
    <t>LAF03-963</t>
  </si>
  <si>
    <t>086569323101</t>
  </si>
  <si>
    <t>Green 302</t>
  </si>
  <si>
    <t>LAF03-969</t>
  </si>
  <si>
    <t>086569323163</t>
  </si>
  <si>
    <t>LAF03-970</t>
  </si>
  <si>
    <t>086569323170</t>
  </si>
  <si>
    <t>LAF03-971</t>
  </si>
  <si>
    <t>086569323187</t>
  </si>
  <si>
    <t>M II220663 Maxi Dress</t>
  </si>
  <si>
    <t>LAF03-972</t>
  </si>
  <si>
    <t>086569323194</t>
  </si>
  <si>
    <t>L  II220663 Maxi Dress</t>
  </si>
  <si>
    <t>LAF03-973</t>
  </si>
  <si>
    <t>086569323200</t>
  </si>
  <si>
    <t>XL II220663 Maxi Dress</t>
  </si>
  <si>
    <t>LAF03-974</t>
  </si>
  <si>
    <t>086569323217</t>
  </si>
  <si>
    <t>XXL II220663 Maxi Dress</t>
  </si>
  <si>
    <t>LAF03-975</t>
  </si>
  <si>
    <t>086569323224</t>
  </si>
  <si>
    <t>Red 611</t>
  </si>
  <si>
    <t>LAF03-976</t>
  </si>
  <si>
    <t>086569323231</t>
  </si>
  <si>
    <t>LAF03-977</t>
  </si>
  <si>
    <t>086569323248</t>
  </si>
  <si>
    <t>LAF03-978</t>
  </si>
  <si>
    <t>086569323255</t>
  </si>
  <si>
    <t>LAF03-979</t>
  </si>
  <si>
    <t>086569323262</t>
  </si>
  <si>
    <t>LAF03-980</t>
  </si>
  <si>
    <t>086569323279</t>
  </si>
  <si>
    <t>MC02-073</t>
  </si>
  <si>
    <t>086569502261</t>
  </si>
  <si>
    <t>JA221200</t>
  </si>
  <si>
    <t>S JA221200 Short Set</t>
  </si>
  <si>
    <t>Rainbow Hearts 960</t>
  </si>
  <si>
    <t>MC02-074</t>
  </si>
  <si>
    <t>086569502278</t>
  </si>
  <si>
    <t>M JA221200  Short Set</t>
  </si>
  <si>
    <t>MC02-075</t>
  </si>
  <si>
    <t>086569502285</t>
  </si>
  <si>
    <t>L JA221200 Short Set</t>
  </si>
  <si>
    <t>MC02-076</t>
  </si>
  <si>
    <t>086569502308</t>
  </si>
  <si>
    <t>XL JA221200  Short Set</t>
  </si>
  <si>
    <t>MC02-077</t>
  </si>
  <si>
    <t>086569502315</t>
  </si>
  <si>
    <t>SJA221200  Short Set</t>
  </si>
  <si>
    <t>Pride Stars 961</t>
  </si>
  <si>
    <t>MC02-078</t>
  </si>
  <si>
    <t>086569502322</t>
  </si>
  <si>
    <t>MC02-079</t>
  </si>
  <si>
    <t>086569502339</t>
  </si>
  <si>
    <t>MC02-080</t>
  </si>
  <si>
    <t>086569502346</t>
  </si>
  <si>
    <t>MC03-269</t>
  </si>
  <si>
    <t>086569559975</t>
  </si>
  <si>
    <t>II121742</t>
  </si>
  <si>
    <t>S II121742 Patch Pockets</t>
  </si>
  <si>
    <t>Potpourri 690</t>
  </si>
  <si>
    <t>MC03-270</t>
  </si>
  <si>
    <t>086569560025</t>
  </si>
  <si>
    <t>M II121742 Patch Pockets</t>
  </si>
  <si>
    <t>MC03-271</t>
  </si>
  <si>
    <t>086569560148</t>
  </si>
  <si>
    <t>L II121742 Patch Pockets</t>
  </si>
  <si>
    <t>MC03-272</t>
  </si>
  <si>
    <t>086569560209</t>
  </si>
  <si>
    <t>XL II121742 Patch Pockets</t>
  </si>
  <si>
    <t>MC03-273</t>
  </si>
  <si>
    <t>086569560360</t>
  </si>
  <si>
    <t>Black Iris 410</t>
  </si>
  <si>
    <t>MC03-274</t>
  </si>
  <si>
    <t>086569560377</t>
  </si>
  <si>
    <t>MC03-275</t>
  </si>
  <si>
    <t>086569560384</t>
  </si>
  <si>
    <t>MC03-276</t>
  </si>
  <si>
    <t>086569560391</t>
  </si>
  <si>
    <t>MC03-277</t>
  </si>
  <si>
    <t>086569560407</t>
  </si>
  <si>
    <t>II121743</t>
  </si>
  <si>
    <t>S II121743 Seam Pockets</t>
  </si>
  <si>
    <t>Baby Blue 450</t>
  </si>
  <si>
    <t>MC03-278</t>
  </si>
  <si>
    <t>086569560414</t>
  </si>
  <si>
    <t>M II121743 Seam Pockets</t>
  </si>
  <si>
    <t>MC03-279</t>
  </si>
  <si>
    <t>086569560421</t>
  </si>
  <si>
    <t>L II121743 Seam Pockets</t>
  </si>
  <si>
    <t>MC03-281</t>
  </si>
  <si>
    <t>086569560445</t>
  </si>
  <si>
    <t>Jet Black 001</t>
  </si>
  <si>
    <t>MC03-282</t>
  </si>
  <si>
    <t>086569560452</t>
  </si>
  <si>
    <t>MC03-285</t>
  </si>
  <si>
    <t>086569560483</t>
  </si>
  <si>
    <t>Tie Dye Medallion 498</t>
  </si>
  <si>
    <t>MC03-286</t>
  </si>
  <si>
    <t>086569560506</t>
  </si>
  <si>
    <t>MC03-287</t>
  </si>
  <si>
    <t>086569560643</t>
  </si>
  <si>
    <t>MC03-289</t>
  </si>
  <si>
    <t>086569560667</t>
  </si>
  <si>
    <t>Pink Tie dye 957</t>
  </si>
  <si>
    <t>MC03-290</t>
  </si>
  <si>
    <t>086569560674</t>
  </si>
  <si>
    <t>MC03-291</t>
  </si>
  <si>
    <t>086569560681</t>
  </si>
  <si>
    <t>MC03-292</t>
  </si>
  <si>
    <t>086569560698</t>
  </si>
  <si>
    <t>XL II121743 Seam Pockets</t>
  </si>
  <si>
    <t>MC03-293</t>
  </si>
  <si>
    <t>086569560704</t>
  </si>
  <si>
    <t>II121746</t>
  </si>
  <si>
    <t>S II121746 Strappy Dress</t>
  </si>
  <si>
    <t>MC03-294</t>
  </si>
  <si>
    <t>086569560711</t>
  </si>
  <si>
    <t>M II121746 Strappy Dress</t>
  </si>
  <si>
    <t>MC03-295</t>
  </si>
  <si>
    <t>086569560728</t>
  </si>
  <si>
    <t>L II121746 Strappy Dress</t>
  </si>
  <si>
    <t>MC03-296</t>
  </si>
  <si>
    <t>086569560735</t>
  </si>
  <si>
    <t>XL II121746 Strappy Dress</t>
  </si>
  <si>
    <t>MC03-297</t>
  </si>
  <si>
    <t>086569560742</t>
  </si>
  <si>
    <t>Tie dye stripe 496</t>
  </si>
  <si>
    <t>MC03-298</t>
  </si>
  <si>
    <t>086569560759</t>
  </si>
  <si>
    <t>MC03-299</t>
  </si>
  <si>
    <t>086569560766</t>
  </si>
  <si>
    <t>MC03-300</t>
  </si>
  <si>
    <t>086569560773</t>
  </si>
  <si>
    <t>MC03-301</t>
  </si>
  <si>
    <t>086569560780</t>
  </si>
  <si>
    <t>MC03-302</t>
  </si>
  <si>
    <t>086569560803</t>
  </si>
  <si>
    <t>MC03-303</t>
  </si>
  <si>
    <t>086569560810</t>
  </si>
  <si>
    <t>MC03-305</t>
  </si>
  <si>
    <t>086569560834</t>
  </si>
  <si>
    <t>Natural Leopard 961</t>
  </si>
  <si>
    <t>MC03-306</t>
  </si>
  <si>
    <t>086569560841</t>
  </si>
  <si>
    <t>MC03-307</t>
  </si>
  <si>
    <t>086569560858</t>
  </si>
  <si>
    <t>MC03-308</t>
  </si>
  <si>
    <t>086569560865</t>
  </si>
  <si>
    <t>MC03-309</t>
  </si>
  <si>
    <t>086569560872</t>
  </si>
  <si>
    <t>MC03-310</t>
  </si>
  <si>
    <t>086569560889</t>
  </si>
  <si>
    <t>MC03-311</t>
  </si>
  <si>
    <t>086569560896</t>
  </si>
  <si>
    <t>MC03-312</t>
  </si>
  <si>
    <t>086569560902</t>
  </si>
  <si>
    <t>MC03-313</t>
  </si>
  <si>
    <t>086569560919</t>
  </si>
  <si>
    <t>Zebra 960</t>
  </si>
  <si>
    <t>MC03-314</t>
  </si>
  <si>
    <t>086569560926</t>
  </si>
  <si>
    <t>MC03-315</t>
  </si>
  <si>
    <t>086569560995</t>
  </si>
  <si>
    <t>MC03-316</t>
  </si>
  <si>
    <t>086569561008</t>
  </si>
  <si>
    <t>walmart private label, cannot sell to national stores in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</si>
</sst>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0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8"/>
      <name val="Trebuchet MS"/>
      <family val="2"/>
    </font>
    <font>
      <b/>
      <sz val="8"/>
      <name val="Trebuchet MS"/>
      <family val="2"/>
    </font>
    <font>
      <sz val="10"/>
      <color rgb="FF000000"/>
      <name val="ARIAL"/>
      <charset val="1"/>
    </font>
    <font>
      <sz val="10"/>
      <color rgb="FFFF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top"/>
    </xf>
    <xf numFmtId="0" fontId="1" fillId="0" borderId="0">
      <alignment vertical="top"/>
    </xf>
    <xf numFmtId="0" fontId="3" fillId="0" borderId="0"/>
    <xf numFmtId="0" fontId="7" fillId="0" borderId="0"/>
  </cellStyleXfs>
  <cellXfs count="35">
    <xf numFmtId="0" fontId="0" fillId="0" borderId="0" xfId="0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3" fontId="2" fillId="0" borderId="0" xfId="0" applyNumberFormat="1" applyFont="1" applyAlignment="1"/>
    <xf numFmtId="1" fontId="2" fillId="0" borderId="0" xfId="0" applyNumberFormat="1" applyFont="1" applyAlignment="1"/>
    <xf numFmtId="164" fontId="2" fillId="0" borderId="0" xfId="0" applyNumberFormat="1" applyFont="1" applyAlignment="1"/>
    <xf numFmtId="2" fontId="2" fillId="0" borderId="0" xfId="0" applyNumberFormat="1" applyFont="1" applyAlignme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right" wrapText="1" indent="1"/>
    </xf>
    <xf numFmtId="0" fontId="6" fillId="0" borderId="0" xfId="2" applyFont="1" applyAlignment="1">
      <alignment horizontal="left" indent="1"/>
    </xf>
    <xf numFmtId="0" fontId="6" fillId="3" borderId="2" xfId="2" applyFont="1" applyFill="1" applyBorder="1" applyAlignment="1">
      <alignment horizontal="center" wrapText="1"/>
    </xf>
    <xf numFmtId="0" fontId="6" fillId="0" borderId="0" xfId="2" applyFont="1"/>
    <xf numFmtId="0" fontId="6" fillId="0" borderId="0" xfId="2" applyFont="1" applyAlignment="1">
      <alignment horizontal="left"/>
    </xf>
    <xf numFmtId="14" fontId="6" fillId="0" borderId="0" xfId="2" applyNumberFormat="1" applyFont="1" applyAlignment="1">
      <alignment horizontal="left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3" xfId="2" applyFont="1" applyBorder="1"/>
    <xf numFmtId="0" fontId="6" fillId="3" borderId="2" xfId="2" applyFont="1" applyFill="1" applyBorder="1" applyAlignment="1">
      <alignment horizontal="center"/>
    </xf>
    <xf numFmtId="0" fontId="6" fillId="3" borderId="2" xfId="2" applyFont="1" applyFill="1" applyBorder="1"/>
    <xf numFmtId="165" fontId="6" fillId="0" borderId="3" xfId="2" applyNumberFormat="1" applyFont="1" applyBorder="1" applyAlignment="1">
      <alignment horizontal="center"/>
    </xf>
    <xf numFmtId="0" fontId="6" fillId="3" borderId="2" xfId="2" applyFont="1" applyFill="1" applyBorder="1" applyAlignment="1">
      <alignment horizontal="center" wrapText="1"/>
    </xf>
    <xf numFmtId="0" fontId="6" fillId="0" borderId="3" xfId="2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top"/>
    </xf>
    <xf numFmtId="0" fontId="7" fillId="0" borderId="0" xfId="3"/>
    <xf numFmtId="2" fontId="7" fillId="0" borderId="0" xfId="3" applyNumberFormat="1" applyAlignment="1">
      <alignment vertical="top"/>
    </xf>
    <xf numFmtId="4" fontId="7" fillId="0" borderId="0" xfId="3" applyNumberFormat="1"/>
    <xf numFmtId="3" fontId="7" fillId="0" borderId="0" xfId="3" applyNumberFormat="1"/>
    <xf numFmtId="2" fontId="9" fillId="2" borderId="0" xfId="3" applyNumberFormat="1" applyFont="1" applyFill="1" applyAlignment="1">
      <alignment vertical="top"/>
    </xf>
    <xf numFmtId="2" fontId="7" fillId="0" borderId="0" xfId="3" applyNumberFormat="1"/>
    <xf numFmtId="2" fontId="9" fillId="0" borderId="0" xfId="3" applyNumberFormat="1" applyFont="1" applyAlignment="1">
      <alignment vertical="top"/>
    </xf>
    <xf numFmtId="0" fontId="8" fillId="0" borderId="0" xfId="3" applyFont="1"/>
  </cellXfs>
  <cellStyles count="4">
    <cellStyle name="Normal" xfId="0" builtinId="0"/>
    <cellStyle name="Normal 2" xfId="3" xr:uid="{9F19C2A4-8888-4F6A-8CB4-71B313FBBD0D}"/>
    <cellStyle name="Normal 2 2" xfId="1" xr:uid="{00000000-0005-0000-0000-000001000000}"/>
    <cellStyle name="Normal 3" xfId="2" xr:uid="{43D6D446-58F6-4D1E-9CF7-8351B7493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36087CF-63CC-4E7F-9B48-82621DB9F8A5}"/>
            </a:ext>
          </a:extLst>
        </xdr:cNvPr>
        <xdr:cNvSpPr txBox="1">
          <a:spLocks noChangeArrowheads="1"/>
        </xdr:cNvSpPr>
      </xdr:nvSpPr>
      <xdr:spPr bwMode="auto">
        <a:xfrm>
          <a:off x="11125200" y="541020"/>
          <a:ext cx="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0</xdr:colOff>
      <xdr:row>0</xdr:row>
      <xdr:rowOff>15240</xdr:rowOff>
    </xdr:from>
    <xdr:to>
      <xdr:col>10</xdr:col>
      <xdr:colOff>53340</xdr:colOff>
      <xdr:row>0</xdr:row>
      <xdr:rowOff>586740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318B03F-F349-4EDF-A89A-7A7A853A85D3}"/>
            </a:ext>
          </a:extLst>
        </xdr:cNvPr>
        <xdr:cNvSpPr>
          <a:spLocks noChangeArrowheads="1"/>
        </xdr:cNvSpPr>
      </xdr:nvSpPr>
      <xdr:spPr bwMode="auto">
        <a:xfrm>
          <a:off x="0" y="15240"/>
          <a:ext cx="8199120" cy="571500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251460</xdr:colOff>
      <xdr:row>0</xdr:row>
      <xdr:rowOff>53340</xdr:rowOff>
    </xdr:from>
    <xdr:to>
      <xdr:col>5</xdr:col>
      <xdr:colOff>451267</xdr:colOff>
      <xdr:row>0</xdr:row>
      <xdr:rowOff>565448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02859B-1AA9-90F6-242E-504063C1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1360" y="53340"/>
          <a:ext cx="1883827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A10" sqref="A10:C10"/>
    </sheetView>
  </sheetViews>
  <sheetFormatPr defaultRowHeight="13.2"/>
  <cols>
    <col min="1" max="1" width="10.77734375" bestFit="1" customWidth="1"/>
    <col min="2" max="2" width="17.5546875" bestFit="1" customWidth="1"/>
    <col min="3" max="3" width="10.5546875" customWidth="1"/>
    <col min="4" max="4" width="12.44140625" customWidth="1"/>
    <col min="5" max="5" width="12.109375" customWidth="1"/>
    <col min="8" max="8" width="12.5546875" customWidth="1"/>
    <col min="10" max="10" width="16.109375" bestFit="1" customWidth="1"/>
  </cols>
  <sheetData>
    <row r="1" spans="1:10" s="7" customFormat="1" ht="48.6" customHeight="1">
      <c r="F1" s="8"/>
      <c r="G1" s="8"/>
    </row>
    <row r="2" spans="1:10" s="7" customFormat="1" ht="15.6" customHeight="1">
      <c r="A2" s="9" t="s">
        <v>195</v>
      </c>
      <c r="B2" s="12" t="s">
        <v>196</v>
      </c>
      <c r="C2" s="9" t="s">
        <v>197</v>
      </c>
      <c r="D2" s="12" t="s">
        <v>198</v>
      </c>
      <c r="E2" s="12"/>
      <c r="F2" s="9" t="s">
        <v>199</v>
      </c>
      <c r="G2" s="12" t="s">
        <v>198</v>
      </c>
      <c r="H2" s="13"/>
      <c r="I2" s="9" t="s">
        <v>200</v>
      </c>
      <c r="J2" s="13" t="s">
        <v>230</v>
      </c>
    </row>
    <row r="3" spans="1:10" s="7" customFormat="1" ht="14.1" customHeight="1">
      <c r="A3" s="12"/>
      <c r="B3" s="12" t="s">
        <v>201</v>
      </c>
      <c r="C3" s="10"/>
      <c r="D3" s="12" t="s">
        <v>202</v>
      </c>
      <c r="E3" s="12"/>
      <c r="F3" s="12"/>
      <c r="G3" s="12" t="s">
        <v>202</v>
      </c>
      <c r="H3" s="10"/>
      <c r="I3" s="9" t="s">
        <v>203</v>
      </c>
      <c r="J3" s="14">
        <v>45597</v>
      </c>
    </row>
    <row r="4" spans="1:10" s="7" customFormat="1" ht="14.1" customHeight="1">
      <c r="A4" s="12"/>
      <c r="B4" s="12" t="s">
        <v>204</v>
      </c>
      <c r="C4" s="12"/>
      <c r="D4" s="12" t="s">
        <v>205</v>
      </c>
      <c r="E4" s="12"/>
      <c r="F4" s="12"/>
      <c r="G4" s="12" t="s">
        <v>205</v>
      </c>
      <c r="H4" s="10"/>
      <c r="I4" s="9" t="s">
        <v>206</v>
      </c>
      <c r="J4" s="13" t="s">
        <v>231</v>
      </c>
    </row>
    <row r="5" spans="1:10" s="7" customFormat="1" ht="14.1" customHeight="1">
      <c r="A5" s="12"/>
      <c r="B5" s="12" t="s">
        <v>207</v>
      </c>
      <c r="C5" s="12"/>
      <c r="D5" s="13" t="s">
        <v>208</v>
      </c>
      <c r="E5" s="12"/>
      <c r="F5" s="12"/>
      <c r="G5" s="13" t="s">
        <v>208</v>
      </c>
      <c r="H5" s="10"/>
      <c r="I5" s="9" t="s">
        <v>209</v>
      </c>
      <c r="J5" s="13" t="s">
        <v>210</v>
      </c>
    </row>
    <row r="6" spans="1:10" s="7" customFormat="1" ht="14.1" customHeight="1" thickBot="1">
      <c r="A6" s="15"/>
      <c r="B6" s="15"/>
      <c r="C6" s="15"/>
      <c r="D6" s="15"/>
      <c r="E6" s="15"/>
      <c r="F6" s="16"/>
      <c r="G6" s="16"/>
      <c r="H6" s="15"/>
      <c r="I6" s="15"/>
      <c r="J6" s="12"/>
    </row>
    <row r="7" spans="1:10" s="7" customFormat="1" ht="15.6" customHeight="1">
      <c r="A7" s="20" t="s">
        <v>211</v>
      </c>
      <c r="B7" s="11" t="s">
        <v>212</v>
      </c>
      <c r="C7" s="22" t="s">
        <v>213</v>
      </c>
      <c r="D7" s="22"/>
      <c r="E7" s="22" t="s">
        <v>214</v>
      </c>
      <c r="F7" s="22"/>
      <c r="G7" s="22" t="s">
        <v>215</v>
      </c>
      <c r="H7" s="22"/>
      <c r="I7" s="19" t="s">
        <v>221</v>
      </c>
      <c r="J7" s="11" t="s">
        <v>222</v>
      </c>
    </row>
    <row r="8" spans="1:10" s="8" customFormat="1" ht="15.9" customHeight="1">
      <c r="A8" s="18" t="s">
        <v>220</v>
      </c>
      <c r="B8" s="17" t="s">
        <v>216</v>
      </c>
      <c r="C8" s="23" t="s">
        <v>217</v>
      </c>
      <c r="D8" s="23"/>
      <c r="E8" s="23" t="s">
        <v>218</v>
      </c>
      <c r="F8" s="23"/>
      <c r="G8" s="23" t="s">
        <v>219</v>
      </c>
      <c r="H8" s="23"/>
      <c r="I8" s="17">
        <v>1</v>
      </c>
      <c r="J8" s="21">
        <v>7500</v>
      </c>
    </row>
    <row r="9" spans="1:10" s="8" customFormat="1" ht="15.9" customHeight="1"/>
    <row r="10" spans="1:10" ht="14.4">
      <c r="A10" s="24" t="s">
        <v>223</v>
      </c>
      <c r="B10" s="24"/>
      <c r="C10" s="24"/>
    </row>
    <row r="11" spans="1:10" ht="14.4">
      <c r="A11" s="2" t="s">
        <v>12</v>
      </c>
      <c r="B11" s="2" t="s">
        <v>193</v>
      </c>
      <c r="C11" s="1" t="s">
        <v>194</v>
      </c>
    </row>
    <row r="12" spans="1:10" ht="14.4">
      <c r="A12" s="2" t="s">
        <v>16</v>
      </c>
      <c r="B12" s="3">
        <f>ADUL!O39</f>
        <v>3285.2192410246039</v>
      </c>
      <c r="C12" s="4">
        <f>ADUL!M39</f>
        <v>1460</v>
      </c>
    </row>
    <row r="13" spans="1:10" ht="14.4">
      <c r="A13" s="2" t="s">
        <v>22</v>
      </c>
      <c r="B13" s="3">
        <f>APL!O314</f>
        <v>3749.1527873545192</v>
      </c>
      <c r="C13" s="4">
        <f>APL!M314</f>
        <v>63372</v>
      </c>
    </row>
    <row r="14" spans="1:10" ht="14.4">
      <c r="A14" s="2"/>
      <c r="B14" s="3"/>
      <c r="C14" s="4"/>
    </row>
    <row r="15" spans="1:10" ht="14.4">
      <c r="A15" s="2" t="s">
        <v>191</v>
      </c>
      <c r="B15" s="3">
        <f>SUM(B12:B13)</f>
        <v>7034.3720283791226</v>
      </c>
      <c r="C15" s="5">
        <f>SUM(C12:C13)</f>
        <v>64832</v>
      </c>
    </row>
    <row r="16" spans="1:10" ht="14.4">
      <c r="A16" s="2"/>
      <c r="B16" s="2"/>
      <c r="C16" s="2"/>
    </row>
    <row r="17" spans="1:3" ht="14.4">
      <c r="A17" s="2" t="s">
        <v>190</v>
      </c>
      <c r="B17" s="6">
        <f>B15/2800</f>
        <v>2.5122757244211154</v>
      </c>
      <c r="C17" s="2"/>
    </row>
  </sheetData>
  <mergeCells count="7">
    <mergeCell ref="G7:H7"/>
    <mergeCell ref="G8:H8"/>
    <mergeCell ref="A10:C10"/>
    <mergeCell ref="C7:D7"/>
    <mergeCell ref="C8:D8"/>
    <mergeCell ref="E7:F7"/>
    <mergeCell ref="E8:F8"/>
  </mergeCells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65BC-DAEC-4772-AED3-4BFB6CDED917}">
  <dimension ref="A1:P40"/>
  <sheetViews>
    <sheetView zoomScale="85" zoomScaleNormal="85" workbookViewId="0">
      <pane ySplit="4" topLeftCell="A5" activePane="bottomLeft" state="frozen"/>
      <selection activeCell="T280" sqref="T280"/>
      <selection pane="bottomLeft" activeCell="C22" sqref="C22"/>
    </sheetView>
  </sheetViews>
  <sheetFormatPr defaultColWidth="9" defaultRowHeight="13.2"/>
  <cols>
    <col min="1" max="1" width="13.6640625" style="27" customWidth="1"/>
    <col min="2" max="2" width="17" style="27" customWidth="1"/>
    <col min="3" max="3" width="11.6640625" style="27" customWidth="1"/>
    <col min="4" max="4" width="33.109375" style="27" customWidth="1"/>
    <col min="5" max="5" width="23.5546875" style="27" customWidth="1"/>
    <col min="6" max="6" width="23.109375" style="27" customWidth="1"/>
    <col min="7" max="11" width="9" style="27"/>
    <col min="12" max="12" width="6.5546875" style="27" customWidth="1"/>
    <col min="13" max="13" width="10.5546875" style="27" customWidth="1"/>
    <col min="14" max="16384" width="9" style="27"/>
  </cols>
  <sheetData>
    <row r="1" spans="1:16">
      <c r="A1" s="27" t="s">
        <v>12</v>
      </c>
      <c r="B1" s="27" t="s">
        <v>16</v>
      </c>
    </row>
    <row r="3" spans="1:16">
      <c r="A3" s="27" t="s">
        <v>192</v>
      </c>
      <c r="L3" s="27" t="s">
        <v>6</v>
      </c>
    </row>
    <row r="4" spans="1:16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7" t="s">
        <v>15</v>
      </c>
      <c r="M4" s="27" t="s">
        <v>191</v>
      </c>
      <c r="N4" s="25" t="s">
        <v>13</v>
      </c>
      <c r="O4" s="26" t="s">
        <v>14</v>
      </c>
    </row>
    <row r="5" spans="1:16">
      <c r="A5" s="27" t="s">
        <v>232</v>
      </c>
      <c r="B5" s="27" t="s">
        <v>233</v>
      </c>
      <c r="C5" s="27" t="s">
        <v>234</v>
      </c>
      <c r="D5" s="27" t="s">
        <v>235</v>
      </c>
      <c r="E5" s="27" t="s">
        <v>236</v>
      </c>
      <c r="F5" s="27" t="s">
        <v>17</v>
      </c>
      <c r="G5" s="29">
        <v>55.44</v>
      </c>
      <c r="H5" s="30">
        <v>1</v>
      </c>
      <c r="I5" s="29">
        <v>22.0472</v>
      </c>
      <c r="J5" s="29">
        <v>19.2913</v>
      </c>
      <c r="K5" s="29">
        <v>10.2362</v>
      </c>
      <c r="L5" s="27">
        <v>6</v>
      </c>
      <c r="M5" s="27">
        <v>6</v>
      </c>
      <c r="N5" s="28">
        <f>(M5/H5)*I5*J5*K5*0.0254*0.0254*0.0254</f>
        <v>0.4280614316211368</v>
      </c>
      <c r="O5" s="28">
        <f>N5*35.3147</f>
        <v>15.11686103927096</v>
      </c>
    </row>
    <row r="6" spans="1:16">
      <c r="A6" s="27" t="s">
        <v>237</v>
      </c>
      <c r="B6" s="27" t="s">
        <v>238</v>
      </c>
      <c r="C6" s="27" t="s">
        <v>239</v>
      </c>
      <c r="D6" s="27" t="s">
        <v>240</v>
      </c>
      <c r="E6" s="27" t="s">
        <v>241</v>
      </c>
      <c r="F6" s="27" t="s">
        <v>242</v>
      </c>
      <c r="G6" s="29">
        <v>34.25</v>
      </c>
      <c r="H6" s="30">
        <v>1</v>
      </c>
      <c r="I6" s="29">
        <v>24.02</v>
      </c>
      <c r="J6" s="29">
        <v>19.29</v>
      </c>
      <c r="K6" s="29">
        <v>9.4499999999999993</v>
      </c>
      <c r="L6" s="27">
        <v>329</v>
      </c>
      <c r="M6" s="27">
        <v>329</v>
      </c>
      <c r="N6" s="28">
        <f t="shared" ref="N6:N38" si="0">(M6/H6)*I6*J6*K6*0.0254*0.0254*0.0254</f>
        <v>23.606635103439231</v>
      </c>
      <c r="O6" s="28">
        <f t="shared" ref="O6:O39" si="1">N6*35.3147</f>
        <v>833.66123668742546</v>
      </c>
      <c r="P6" s="34" t="s">
        <v>1094</v>
      </c>
    </row>
    <row r="7" spans="1:16">
      <c r="A7" s="27" t="s">
        <v>243</v>
      </c>
      <c r="B7" s="27" t="s">
        <v>244</v>
      </c>
      <c r="C7" s="27" t="s">
        <v>239</v>
      </c>
      <c r="D7" s="27" t="s">
        <v>245</v>
      </c>
      <c r="E7" s="27" t="s">
        <v>246</v>
      </c>
      <c r="F7" s="27" t="s">
        <v>242</v>
      </c>
      <c r="G7" s="29">
        <v>39.630000000000003</v>
      </c>
      <c r="H7" s="30">
        <v>1</v>
      </c>
      <c r="I7" s="29">
        <v>24.02</v>
      </c>
      <c r="J7" s="29">
        <v>19.29</v>
      </c>
      <c r="K7" s="29">
        <v>10.24</v>
      </c>
      <c r="L7" s="27">
        <v>200</v>
      </c>
      <c r="M7" s="27">
        <v>200</v>
      </c>
      <c r="N7" s="28">
        <f t="shared" si="0"/>
        <v>15.550212666841494</v>
      </c>
      <c r="O7" s="28">
        <f t="shared" si="1"/>
        <v>549.15109526570734</v>
      </c>
      <c r="P7" s="34" t="s">
        <v>1094</v>
      </c>
    </row>
    <row r="8" spans="1:16">
      <c r="A8" s="27" t="s">
        <v>247</v>
      </c>
      <c r="B8" s="27" t="s">
        <v>248</v>
      </c>
      <c r="C8" s="27" t="s">
        <v>249</v>
      </c>
      <c r="D8" s="27" t="s">
        <v>250</v>
      </c>
      <c r="E8" s="27" t="s">
        <v>251</v>
      </c>
      <c r="F8" s="27" t="s">
        <v>252</v>
      </c>
      <c r="G8" s="29">
        <v>25.34</v>
      </c>
      <c r="H8" s="30">
        <v>1</v>
      </c>
      <c r="I8" s="29">
        <v>18.110199999999999</v>
      </c>
      <c r="J8" s="29">
        <v>13.3858</v>
      </c>
      <c r="K8" s="29">
        <v>6.6928999999999998</v>
      </c>
      <c r="L8" s="27">
        <v>52</v>
      </c>
      <c r="M8" s="27">
        <v>52</v>
      </c>
      <c r="N8" s="28">
        <f t="shared" si="0"/>
        <v>1.3825677045605904</v>
      </c>
      <c r="O8" s="28">
        <f t="shared" si="1"/>
        <v>48.824963716245882</v>
      </c>
    </row>
    <row r="9" spans="1:16">
      <c r="A9" s="27" t="s">
        <v>253</v>
      </c>
      <c r="B9" s="27" t="s">
        <v>254</v>
      </c>
      <c r="C9" s="27" t="s">
        <v>255</v>
      </c>
      <c r="D9" s="27" t="s">
        <v>256</v>
      </c>
      <c r="E9" s="27" t="s">
        <v>257</v>
      </c>
      <c r="F9" s="27" t="s">
        <v>258</v>
      </c>
      <c r="G9" s="29">
        <v>9.73</v>
      </c>
      <c r="H9" s="30">
        <v>4</v>
      </c>
      <c r="I9" s="29">
        <v>10.4331</v>
      </c>
      <c r="J9" s="29">
        <v>6.2991999999999999</v>
      </c>
      <c r="K9" s="29">
        <v>8.2676999999999996</v>
      </c>
      <c r="L9" s="27">
        <v>3</v>
      </c>
      <c r="M9" s="27">
        <v>3</v>
      </c>
      <c r="N9" s="28">
        <f t="shared" si="0"/>
        <v>6.6779919359521191E-3</v>
      </c>
      <c r="O9" s="28">
        <f t="shared" si="1"/>
        <v>0.23583128182056831</v>
      </c>
    </row>
    <row r="10" spans="1:16">
      <c r="A10" s="27" t="s">
        <v>259</v>
      </c>
      <c r="B10" s="27" t="s">
        <v>260</v>
      </c>
      <c r="C10" s="27" t="s">
        <v>255</v>
      </c>
      <c r="D10" s="27" t="s">
        <v>261</v>
      </c>
      <c r="E10" s="27" t="s">
        <v>262</v>
      </c>
      <c r="F10" s="27" t="s">
        <v>258</v>
      </c>
      <c r="G10" s="29">
        <v>11.35</v>
      </c>
      <c r="H10" s="30">
        <v>4</v>
      </c>
      <c r="I10" s="29">
        <v>10.4331</v>
      </c>
      <c r="J10" s="29">
        <v>6.2991999999999999</v>
      </c>
      <c r="K10" s="29">
        <v>9.0550999999999995</v>
      </c>
      <c r="L10" s="27">
        <v>3</v>
      </c>
      <c r="M10" s="27">
        <v>3</v>
      </c>
      <c r="N10" s="28">
        <f t="shared" si="0"/>
        <v>7.3139911679475584E-3</v>
      </c>
      <c r="O10" s="28">
        <f t="shared" si="1"/>
        <v>0.25829140389871763</v>
      </c>
    </row>
    <row r="11" spans="1:16">
      <c r="A11" s="27" t="s">
        <v>263</v>
      </c>
      <c r="B11" s="27" t="s">
        <v>264</v>
      </c>
      <c r="C11" s="27" t="s">
        <v>265</v>
      </c>
      <c r="D11" s="27" t="s">
        <v>266</v>
      </c>
      <c r="E11" s="27" t="s">
        <v>257</v>
      </c>
      <c r="F11" s="27" t="s">
        <v>267</v>
      </c>
      <c r="G11" s="29">
        <v>9.73</v>
      </c>
      <c r="H11" s="30">
        <v>4</v>
      </c>
      <c r="I11" s="29">
        <v>10.4331</v>
      </c>
      <c r="J11" s="29">
        <v>8.6614000000000004</v>
      </c>
      <c r="K11" s="29">
        <v>6.2991999999999999</v>
      </c>
      <c r="L11" s="27">
        <v>1</v>
      </c>
      <c r="M11" s="27">
        <v>1</v>
      </c>
      <c r="N11" s="28">
        <f t="shared" si="0"/>
        <v>2.3319971839832797E-3</v>
      </c>
      <c r="O11" s="28">
        <f t="shared" si="1"/>
        <v>8.2353780953214328E-2</v>
      </c>
    </row>
    <row r="12" spans="1:16">
      <c r="A12" s="27" t="s">
        <v>268</v>
      </c>
      <c r="B12" s="27" t="s">
        <v>269</v>
      </c>
      <c r="C12" s="27" t="s">
        <v>265</v>
      </c>
      <c r="D12" s="27" t="s">
        <v>270</v>
      </c>
      <c r="E12" s="27" t="s">
        <v>262</v>
      </c>
      <c r="F12" s="27" t="s">
        <v>267</v>
      </c>
      <c r="G12" s="29">
        <v>11.35</v>
      </c>
      <c r="H12" s="30">
        <v>4</v>
      </c>
      <c r="I12" s="29">
        <v>10.4331</v>
      </c>
      <c r="J12" s="29">
        <v>9.4488000000000003</v>
      </c>
      <c r="K12" s="29">
        <v>6.2991999999999999</v>
      </c>
      <c r="L12" s="27">
        <v>3</v>
      </c>
      <c r="M12" s="27">
        <v>3</v>
      </c>
      <c r="N12" s="28">
        <f t="shared" si="0"/>
        <v>7.6319907839452784E-3</v>
      </c>
      <c r="O12" s="28">
        <f t="shared" si="1"/>
        <v>0.26952146493779233</v>
      </c>
    </row>
    <row r="13" spans="1:16">
      <c r="A13" s="27" t="s">
        <v>271</v>
      </c>
      <c r="B13" s="27" t="s">
        <v>272</v>
      </c>
      <c r="C13" s="27" t="s">
        <v>273</v>
      </c>
      <c r="D13" s="27" t="s">
        <v>274</v>
      </c>
      <c r="E13" s="27" t="s">
        <v>257</v>
      </c>
      <c r="F13" s="27" t="s">
        <v>275</v>
      </c>
      <c r="G13" s="29">
        <v>9.73</v>
      </c>
      <c r="H13" s="30">
        <v>4</v>
      </c>
      <c r="I13" s="29">
        <v>10.4331</v>
      </c>
      <c r="J13" s="29">
        <v>8.6614000000000004</v>
      </c>
      <c r="K13" s="29">
        <v>6.2991999999999999</v>
      </c>
      <c r="L13" s="27">
        <v>3</v>
      </c>
      <c r="M13" s="27">
        <v>3</v>
      </c>
      <c r="N13" s="28">
        <f t="shared" si="0"/>
        <v>6.9959915519498391E-3</v>
      </c>
      <c r="O13" s="28">
        <f t="shared" si="1"/>
        <v>0.24706134285964299</v>
      </c>
    </row>
    <row r="14" spans="1:16">
      <c r="A14" s="27" t="s">
        <v>276</v>
      </c>
      <c r="B14" s="27" t="s">
        <v>277</v>
      </c>
      <c r="C14" s="27" t="s">
        <v>273</v>
      </c>
      <c r="D14" s="27" t="s">
        <v>278</v>
      </c>
      <c r="E14" s="27" t="s">
        <v>262</v>
      </c>
      <c r="F14" s="27" t="s">
        <v>275</v>
      </c>
      <c r="G14" s="29">
        <v>11.35</v>
      </c>
      <c r="H14" s="30">
        <v>4</v>
      </c>
      <c r="I14" s="29">
        <v>10.4331</v>
      </c>
      <c r="J14" s="29">
        <v>9.4488000000000003</v>
      </c>
      <c r="K14" s="29">
        <v>6.2991999999999999</v>
      </c>
      <c r="L14" s="27">
        <v>3</v>
      </c>
      <c r="M14" s="27">
        <v>3</v>
      </c>
      <c r="N14" s="28">
        <f t="shared" si="0"/>
        <v>7.6319907839452784E-3</v>
      </c>
      <c r="O14" s="28">
        <f t="shared" si="1"/>
        <v>0.26952146493779233</v>
      </c>
    </row>
    <row r="15" spans="1:16">
      <c r="A15" s="27" t="s">
        <v>279</v>
      </c>
      <c r="B15" s="27" t="s">
        <v>280</v>
      </c>
      <c r="C15" s="27" t="s">
        <v>281</v>
      </c>
      <c r="D15" s="27" t="s">
        <v>282</v>
      </c>
      <c r="E15" s="27" t="s">
        <v>257</v>
      </c>
      <c r="F15" s="27" t="s">
        <v>258</v>
      </c>
      <c r="G15" s="29">
        <v>6.68</v>
      </c>
      <c r="H15" s="30">
        <v>4</v>
      </c>
      <c r="I15" s="29">
        <v>10.629899999999999</v>
      </c>
      <c r="J15" s="29">
        <v>8.2676999999999996</v>
      </c>
      <c r="K15" s="29">
        <v>6.4961000000000002</v>
      </c>
      <c r="L15" s="27">
        <v>3</v>
      </c>
      <c r="M15" s="27">
        <v>3</v>
      </c>
      <c r="N15" s="28">
        <f t="shared" si="0"/>
        <v>7.0166369068681723E-3</v>
      </c>
      <c r="O15" s="28">
        <f t="shared" si="1"/>
        <v>0.24779042737497745</v>
      </c>
    </row>
    <row r="16" spans="1:16">
      <c r="A16" s="27" t="s">
        <v>283</v>
      </c>
      <c r="B16" s="27" t="s">
        <v>284</v>
      </c>
      <c r="C16" s="27" t="s">
        <v>281</v>
      </c>
      <c r="D16" s="27" t="s">
        <v>285</v>
      </c>
      <c r="E16" s="27" t="s">
        <v>262</v>
      </c>
      <c r="F16" s="27" t="s">
        <v>258</v>
      </c>
      <c r="G16" s="29">
        <v>8.35</v>
      </c>
      <c r="H16" s="30">
        <v>4</v>
      </c>
      <c r="I16" s="29">
        <v>10.629899999999999</v>
      </c>
      <c r="J16" s="29">
        <v>9.8424999999999994</v>
      </c>
      <c r="K16" s="29">
        <v>6.4961000000000002</v>
      </c>
      <c r="L16" s="27">
        <v>3</v>
      </c>
      <c r="M16" s="27">
        <v>3</v>
      </c>
      <c r="N16" s="28">
        <f t="shared" si="0"/>
        <v>8.3531391748430609E-3</v>
      </c>
      <c r="O16" s="28">
        <f t="shared" si="1"/>
        <v>0.29498860401783028</v>
      </c>
    </row>
    <row r="17" spans="1:15">
      <c r="A17" s="27" t="s">
        <v>286</v>
      </c>
      <c r="B17" s="27" t="s">
        <v>287</v>
      </c>
      <c r="C17" s="27" t="s">
        <v>288</v>
      </c>
      <c r="D17" s="27" t="s">
        <v>289</v>
      </c>
      <c r="E17" s="27" t="s">
        <v>290</v>
      </c>
      <c r="F17" s="27" t="s">
        <v>258</v>
      </c>
      <c r="G17" s="29">
        <v>42.58</v>
      </c>
      <c r="H17" s="30">
        <v>2</v>
      </c>
      <c r="I17" s="29">
        <v>15.3543</v>
      </c>
      <c r="J17" s="29">
        <v>13.3858</v>
      </c>
      <c r="K17" s="29">
        <v>16.535399999999999</v>
      </c>
      <c r="L17" s="27">
        <v>1</v>
      </c>
      <c r="M17" s="27">
        <v>1</v>
      </c>
      <c r="N17" s="28">
        <f t="shared" si="0"/>
        <v>2.7845832924334148E-2</v>
      </c>
      <c r="O17" s="28">
        <f t="shared" si="1"/>
        <v>0.98336723597298326</v>
      </c>
    </row>
    <row r="18" spans="1:15">
      <c r="A18" s="27" t="s">
        <v>291</v>
      </c>
      <c r="B18" s="27" t="s">
        <v>292</v>
      </c>
      <c r="C18" s="27" t="s">
        <v>293</v>
      </c>
      <c r="D18" s="27" t="s">
        <v>294</v>
      </c>
      <c r="E18" s="27" t="s">
        <v>290</v>
      </c>
      <c r="F18" s="27" t="s">
        <v>267</v>
      </c>
      <c r="G18" s="29">
        <v>42.58</v>
      </c>
      <c r="H18" s="30">
        <v>2</v>
      </c>
      <c r="I18" s="29">
        <v>16.535399999999999</v>
      </c>
      <c r="J18" s="29">
        <v>15.3543</v>
      </c>
      <c r="K18" s="29">
        <v>13.3858</v>
      </c>
      <c r="L18" s="27">
        <v>1</v>
      </c>
      <c r="M18" s="27">
        <v>1</v>
      </c>
      <c r="N18" s="28">
        <f t="shared" si="0"/>
        <v>2.7845832924334148E-2</v>
      </c>
      <c r="O18" s="28">
        <f t="shared" si="1"/>
        <v>0.98336723597298326</v>
      </c>
    </row>
    <row r="19" spans="1:15">
      <c r="A19" s="27" t="s">
        <v>295</v>
      </c>
      <c r="B19" s="27" t="s">
        <v>296</v>
      </c>
      <c r="C19" s="27" t="s">
        <v>293</v>
      </c>
      <c r="D19" s="27" t="s">
        <v>297</v>
      </c>
      <c r="E19" s="27" t="s">
        <v>298</v>
      </c>
      <c r="F19" s="27" t="s">
        <v>267</v>
      </c>
      <c r="G19" s="29">
        <v>49.14</v>
      </c>
      <c r="H19" s="30">
        <v>2</v>
      </c>
      <c r="I19" s="29">
        <v>19.684999999999999</v>
      </c>
      <c r="J19" s="29">
        <v>15.3543</v>
      </c>
      <c r="K19" s="29">
        <v>13.3858</v>
      </c>
      <c r="L19" s="27">
        <v>1</v>
      </c>
      <c r="M19" s="27">
        <v>1</v>
      </c>
      <c r="N19" s="28">
        <f t="shared" si="0"/>
        <v>3.3149801100397794E-2</v>
      </c>
      <c r="O19" s="28">
        <f t="shared" si="1"/>
        <v>1.1706752809202181</v>
      </c>
    </row>
    <row r="20" spans="1:15">
      <c r="A20" s="27" t="s">
        <v>299</v>
      </c>
      <c r="B20" s="27" t="s">
        <v>300</v>
      </c>
      <c r="C20" s="27" t="s">
        <v>301</v>
      </c>
      <c r="D20" s="27" t="s">
        <v>302</v>
      </c>
      <c r="E20" s="27" t="s">
        <v>290</v>
      </c>
      <c r="F20" s="27" t="s">
        <v>275</v>
      </c>
      <c r="G20" s="29">
        <v>42.58</v>
      </c>
      <c r="H20" s="30">
        <v>2</v>
      </c>
      <c r="I20" s="29">
        <v>16.535399999999999</v>
      </c>
      <c r="J20" s="29">
        <v>15.3543</v>
      </c>
      <c r="K20" s="29">
        <v>13.3858</v>
      </c>
      <c r="L20" s="27">
        <v>1</v>
      </c>
      <c r="M20" s="27">
        <v>1</v>
      </c>
      <c r="N20" s="28">
        <f t="shared" si="0"/>
        <v>2.7845832924334148E-2</v>
      </c>
      <c r="O20" s="28">
        <f t="shared" si="1"/>
        <v>0.98336723597298326</v>
      </c>
    </row>
    <row r="21" spans="1:15">
      <c r="A21" s="27" t="s">
        <v>303</v>
      </c>
      <c r="B21" s="27" t="s">
        <v>304</v>
      </c>
      <c r="C21" s="27" t="s">
        <v>301</v>
      </c>
      <c r="D21" s="27" t="s">
        <v>305</v>
      </c>
      <c r="E21" s="27" t="s">
        <v>298</v>
      </c>
      <c r="F21" s="27" t="s">
        <v>275</v>
      </c>
      <c r="G21" s="29">
        <v>49.14</v>
      </c>
      <c r="H21" s="30">
        <v>2</v>
      </c>
      <c r="I21" s="29">
        <v>19.684999999999999</v>
      </c>
      <c r="J21" s="29">
        <v>15.3543</v>
      </c>
      <c r="K21" s="29">
        <v>13.3858</v>
      </c>
      <c r="L21" s="27">
        <v>1</v>
      </c>
      <c r="M21" s="27">
        <v>1</v>
      </c>
      <c r="N21" s="28">
        <f t="shared" si="0"/>
        <v>3.3149801100397794E-2</v>
      </c>
      <c r="O21" s="28">
        <f t="shared" si="1"/>
        <v>1.1706752809202181</v>
      </c>
    </row>
    <row r="22" spans="1:15">
      <c r="A22" s="27" t="s">
        <v>180</v>
      </c>
      <c r="B22" s="27" t="s">
        <v>181</v>
      </c>
      <c r="C22" s="27" t="s">
        <v>182</v>
      </c>
      <c r="D22" s="27" t="s">
        <v>183</v>
      </c>
      <c r="E22" s="27" t="s">
        <v>184</v>
      </c>
      <c r="F22" s="27" t="s">
        <v>20</v>
      </c>
      <c r="G22" s="29">
        <v>75</v>
      </c>
      <c r="H22" s="30">
        <v>1</v>
      </c>
      <c r="I22" s="29">
        <v>22.440899999999999</v>
      </c>
      <c r="J22" s="29">
        <v>21.259799999999998</v>
      </c>
      <c r="K22" s="29">
        <v>10.2362</v>
      </c>
      <c r="L22" s="27">
        <v>92</v>
      </c>
      <c r="M22" s="27">
        <v>92</v>
      </c>
      <c r="N22" s="28">
        <f t="shared" si="0"/>
        <v>7.3625318246323488</v>
      </c>
      <c r="O22" s="28">
        <f t="shared" si="1"/>
        <v>260.00560262734405</v>
      </c>
    </row>
    <row r="23" spans="1:15">
      <c r="A23" s="27" t="s">
        <v>306</v>
      </c>
      <c r="B23" s="27" t="s">
        <v>307</v>
      </c>
      <c r="C23" s="27" t="s">
        <v>308</v>
      </c>
      <c r="D23" s="27" t="s">
        <v>309</v>
      </c>
      <c r="E23" s="27" t="s">
        <v>310</v>
      </c>
      <c r="F23" s="27" t="s">
        <v>311</v>
      </c>
      <c r="G23" s="29">
        <v>50.14</v>
      </c>
      <c r="H23" s="30">
        <v>1</v>
      </c>
      <c r="I23" s="29">
        <v>22.05</v>
      </c>
      <c r="J23" s="29">
        <v>21.26</v>
      </c>
      <c r="K23" s="29">
        <v>11.02</v>
      </c>
      <c r="L23" s="27">
        <v>3</v>
      </c>
      <c r="M23" s="27">
        <v>3</v>
      </c>
      <c r="N23" s="28">
        <f t="shared" si="0"/>
        <v>0.25396616038408265</v>
      </c>
      <c r="O23" s="28">
        <f t="shared" si="1"/>
        <v>8.9687387641157645</v>
      </c>
    </row>
    <row r="24" spans="1:15">
      <c r="A24" s="27" t="s">
        <v>312</v>
      </c>
      <c r="B24" s="27" t="s">
        <v>313</v>
      </c>
      <c r="C24" s="27" t="s">
        <v>308</v>
      </c>
      <c r="D24" s="27" t="s">
        <v>314</v>
      </c>
      <c r="E24" s="27" t="s">
        <v>315</v>
      </c>
      <c r="F24" s="27" t="s">
        <v>311</v>
      </c>
      <c r="G24" s="29">
        <v>50.14</v>
      </c>
      <c r="H24" s="30">
        <v>1</v>
      </c>
      <c r="I24" s="29">
        <v>22.0472</v>
      </c>
      <c r="J24" s="29">
        <v>21.259799999999998</v>
      </c>
      <c r="K24" s="29">
        <v>11.0236</v>
      </c>
      <c r="L24" s="27">
        <v>3</v>
      </c>
      <c r="M24" s="27">
        <v>3</v>
      </c>
      <c r="N24" s="28">
        <f t="shared" si="0"/>
        <v>0.25401447590704812</v>
      </c>
      <c r="O24" s="28">
        <f t="shared" si="1"/>
        <v>8.9704450123146326</v>
      </c>
    </row>
    <row r="25" spans="1:15">
      <c r="A25" s="27" t="s">
        <v>316</v>
      </c>
      <c r="B25" s="27" t="s">
        <v>317</v>
      </c>
      <c r="C25" s="27" t="s">
        <v>318</v>
      </c>
      <c r="D25" s="27" t="s">
        <v>319</v>
      </c>
      <c r="E25" s="27" t="s">
        <v>310</v>
      </c>
      <c r="F25" s="27" t="s">
        <v>320</v>
      </c>
      <c r="G25" s="29">
        <v>47.38</v>
      </c>
      <c r="H25" s="30">
        <v>1</v>
      </c>
      <c r="I25" s="29">
        <v>22.44</v>
      </c>
      <c r="J25" s="29">
        <v>22.05</v>
      </c>
      <c r="K25" s="29">
        <v>11.42</v>
      </c>
      <c r="L25" s="27">
        <v>3</v>
      </c>
      <c r="M25" s="27">
        <v>3</v>
      </c>
      <c r="N25" s="28">
        <f t="shared" si="0"/>
        <v>0.27779214093589732</v>
      </c>
      <c r="O25" s="28">
        <f t="shared" si="1"/>
        <v>9.8101461195089339</v>
      </c>
    </row>
    <row r="26" spans="1:15">
      <c r="A26" s="27" t="s">
        <v>321</v>
      </c>
      <c r="B26" s="27" t="s">
        <v>322</v>
      </c>
      <c r="C26" s="27" t="s">
        <v>318</v>
      </c>
      <c r="D26" s="27" t="s">
        <v>323</v>
      </c>
      <c r="E26" s="27" t="s">
        <v>315</v>
      </c>
      <c r="F26" s="27" t="s">
        <v>320</v>
      </c>
      <c r="G26" s="29">
        <v>47.38</v>
      </c>
      <c r="H26" s="30">
        <v>1</v>
      </c>
      <c r="I26" s="29">
        <v>22.44</v>
      </c>
      <c r="J26" s="29">
        <v>22.05</v>
      </c>
      <c r="K26" s="29">
        <v>11.42</v>
      </c>
      <c r="L26" s="27">
        <v>3</v>
      </c>
      <c r="M26" s="27">
        <v>3</v>
      </c>
      <c r="N26" s="28">
        <f t="shared" si="0"/>
        <v>0.27779214093589732</v>
      </c>
      <c r="O26" s="28">
        <f t="shared" si="1"/>
        <v>9.8101461195089339</v>
      </c>
    </row>
    <row r="27" spans="1:15">
      <c r="A27" s="27" t="s">
        <v>324</v>
      </c>
      <c r="B27" s="27" t="s">
        <v>325</v>
      </c>
      <c r="C27" s="27" t="s">
        <v>326</v>
      </c>
      <c r="D27" s="27" t="s">
        <v>327</v>
      </c>
      <c r="E27" s="27" t="s">
        <v>328</v>
      </c>
      <c r="F27" s="27" t="s">
        <v>17</v>
      </c>
      <c r="G27" s="29">
        <v>61.96</v>
      </c>
      <c r="H27" s="30">
        <v>1</v>
      </c>
      <c r="I27" s="29">
        <v>23.622</v>
      </c>
      <c r="J27" s="29">
        <v>19.2913</v>
      </c>
      <c r="K27" s="29">
        <v>11.0236</v>
      </c>
      <c r="L27" s="27">
        <v>30</v>
      </c>
      <c r="M27" s="27">
        <v>30</v>
      </c>
      <c r="N27" s="28">
        <f t="shared" si="0"/>
        <v>2.4695851824296349</v>
      </c>
      <c r="O27" s="28">
        <f t="shared" si="1"/>
        <v>87.212659841947826</v>
      </c>
    </row>
    <row r="28" spans="1:15">
      <c r="A28" s="27" t="s">
        <v>329</v>
      </c>
      <c r="B28" s="27" t="s">
        <v>330</v>
      </c>
      <c r="C28" s="27" t="s">
        <v>326</v>
      </c>
      <c r="D28" s="27" t="s">
        <v>327</v>
      </c>
      <c r="E28" s="27" t="s">
        <v>186</v>
      </c>
      <c r="F28" s="27" t="s">
        <v>17</v>
      </c>
      <c r="G28" s="29">
        <v>71.14</v>
      </c>
      <c r="H28" s="30">
        <v>1</v>
      </c>
      <c r="I28" s="29">
        <v>23.622</v>
      </c>
      <c r="J28" s="29">
        <v>19.2913</v>
      </c>
      <c r="K28" s="29">
        <v>12.204700000000001</v>
      </c>
      <c r="L28" s="27">
        <v>38</v>
      </c>
      <c r="M28" s="27">
        <v>38</v>
      </c>
      <c r="N28" s="28">
        <f t="shared" si="0"/>
        <v>3.4632992201215593</v>
      </c>
      <c r="O28" s="28">
        <f t="shared" si="1"/>
        <v>122.30537296882684</v>
      </c>
    </row>
    <row r="29" spans="1:15">
      <c r="A29" s="27" t="s">
        <v>331</v>
      </c>
      <c r="B29" s="27" t="s">
        <v>332</v>
      </c>
      <c r="C29" s="27" t="s">
        <v>333</v>
      </c>
      <c r="D29" s="27" t="s">
        <v>334</v>
      </c>
      <c r="E29" s="27" t="s">
        <v>335</v>
      </c>
      <c r="F29" s="27" t="s">
        <v>336</v>
      </c>
      <c r="G29" s="29">
        <v>78.400000000000006</v>
      </c>
      <c r="H29" s="30">
        <v>1</v>
      </c>
      <c r="I29" s="29">
        <v>18.700800000000001</v>
      </c>
      <c r="J29" s="29">
        <v>13.9764</v>
      </c>
      <c r="K29" s="29">
        <v>12.795299999999999</v>
      </c>
      <c r="L29" s="27">
        <v>53</v>
      </c>
      <c r="M29" s="27">
        <v>53</v>
      </c>
      <c r="N29" s="28">
        <f t="shared" si="0"/>
        <v>2.9045777046430605</v>
      </c>
      <c r="O29" s="28">
        <f t="shared" si="1"/>
        <v>102.5742902661583</v>
      </c>
    </row>
    <row r="30" spans="1:15">
      <c r="A30" s="27" t="s">
        <v>337</v>
      </c>
      <c r="B30" s="27" t="s">
        <v>338</v>
      </c>
      <c r="C30" s="27" t="s">
        <v>326</v>
      </c>
      <c r="D30" s="27" t="s">
        <v>339</v>
      </c>
      <c r="E30" s="27" t="s">
        <v>187</v>
      </c>
      <c r="F30" s="27" t="s">
        <v>225</v>
      </c>
      <c r="G30" s="29">
        <v>61.96</v>
      </c>
      <c r="H30" s="30">
        <v>1</v>
      </c>
      <c r="I30" s="29">
        <v>23.622</v>
      </c>
      <c r="J30" s="29">
        <v>19.2913</v>
      </c>
      <c r="K30" s="29">
        <v>11.0236</v>
      </c>
      <c r="L30" s="27">
        <v>10</v>
      </c>
      <c r="M30" s="27">
        <v>10</v>
      </c>
      <c r="N30" s="28">
        <f t="shared" si="0"/>
        <v>0.82319506080987814</v>
      </c>
      <c r="O30" s="28">
        <f t="shared" si="1"/>
        <v>29.070886613982605</v>
      </c>
    </row>
    <row r="31" spans="1:15">
      <c r="A31" s="27" t="s">
        <v>226</v>
      </c>
      <c r="B31" s="27" t="s">
        <v>227</v>
      </c>
      <c r="C31" s="27" t="s">
        <v>326</v>
      </c>
      <c r="D31" s="27" t="s">
        <v>340</v>
      </c>
      <c r="E31" s="27" t="s">
        <v>228</v>
      </c>
      <c r="F31" s="27" t="s">
        <v>229</v>
      </c>
      <c r="G31" s="29">
        <v>53.99</v>
      </c>
      <c r="H31" s="30">
        <v>1</v>
      </c>
      <c r="I31" s="29">
        <v>23.622</v>
      </c>
      <c r="J31" s="29">
        <v>19.2913</v>
      </c>
      <c r="K31" s="29">
        <v>11.0236</v>
      </c>
      <c r="L31" s="27">
        <v>29</v>
      </c>
      <c r="M31" s="27">
        <v>29</v>
      </c>
      <c r="N31" s="28">
        <f t="shared" si="0"/>
        <v>2.3872656763486471</v>
      </c>
      <c r="O31" s="28">
        <f t="shared" si="1"/>
        <v>84.305571180549578</v>
      </c>
    </row>
    <row r="32" spans="1:15">
      <c r="A32" s="27" t="s">
        <v>341</v>
      </c>
      <c r="B32" s="27" t="s">
        <v>342</v>
      </c>
      <c r="C32" s="27" t="s">
        <v>343</v>
      </c>
      <c r="D32" s="27" t="s">
        <v>344</v>
      </c>
      <c r="E32" s="27" t="s">
        <v>187</v>
      </c>
      <c r="F32" s="27" t="s">
        <v>345</v>
      </c>
      <c r="G32" s="29">
        <v>75.2</v>
      </c>
      <c r="H32" s="30">
        <v>1</v>
      </c>
      <c r="I32" s="29">
        <v>23.622</v>
      </c>
      <c r="J32" s="29">
        <v>18.897600000000001</v>
      </c>
      <c r="K32" s="29">
        <v>9.4488000000000003</v>
      </c>
      <c r="L32" s="27">
        <v>67</v>
      </c>
      <c r="M32" s="27">
        <v>67</v>
      </c>
      <c r="N32" s="28">
        <f t="shared" si="0"/>
        <v>4.6310122138155725</v>
      </c>
      <c r="O32" s="28">
        <f t="shared" si="1"/>
        <v>163.54280702723281</v>
      </c>
    </row>
    <row r="33" spans="1:15">
      <c r="A33" s="27" t="s">
        <v>346</v>
      </c>
      <c r="B33" s="27" t="s">
        <v>347</v>
      </c>
      <c r="C33" s="27" t="s">
        <v>326</v>
      </c>
      <c r="D33" s="27" t="s">
        <v>348</v>
      </c>
      <c r="E33" s="27" t="s">
        <v>224</v>
      </c>
      <c r="F33" s="27" t="s">
        <v>229</v>
      </c>
      <c r="G33" s="29">
        <v>71.14</v>
      </c>
      <c r="H33" s="30">
        <v>1</v>
      </c>
      <c r="I33" s="29">
        <v>23.622</v>
      </c>
      <c r="J33" s="29">
        <v>19.2913</v>
      </c>
      <c r="K33" s="29">
        <v>12.204700000000001</v>
      </c>
      <c r="L33" s="27">
        <v>38</v>
      </c>
      <c r="M33" s="27">
        <v>38</v>
      </c>
      <c r="N33" s="28">
        <f t="shared" si="0"/>
        <v>3.4632992201215593</v>
      </c>
      <c r="O33" s="28">
        <f t="shared" si="1"/>
        <v>122.30537296882684</v>
      </c>
    </row>
    <row r="34" spans="1:15">
      <c r="A34" s="27" t="s">
        <v>349</v>
      </c>
      <c r="B34" s="27" t="s">
        <v>350</v>
      </c>
      <c r="C34" s="27" t="s">
        <v>326</v>
      </c>
      <c r="D34" s="27" t="s">
        <v>351</v>
      </c>
      <c r="E34" s="27" t="s">
        <v>188</v>
      </c>
      <c r="F34" s="27" t="s">
        <v>229</v>
      </c>
      <c r="G34" s="29">
        <v>71.14</v>
      </c>
      <c r="H34" s="30">
        <v>1</v>
      </c>
      <c r="I34" s="29">
        <v>23.622</v>
      </c>
      <c r="J34" s="29">
        <v>19.2913</v>
      </c>
      <c r="K34" s="29">
        <v>12.204700000000001</v>
      </c>
      <c r="L34" s="27">
        <v>40</v>
      </c>
      <c r="M34" s="27">
        <v>40</v>
      </c>
      <c r="N34" s="28">
        <f t="shared" si="0"/>
        <v>3.6455781264437466</v>
      </c>
      <c r="O34" s="28">
        <f t="shared" si="1"/>
        <v>128.74249786192297</v>
      </c>
    </row>
    <row r="35" spans="1:15">
      <c r="A35" s="27" t="s">
        <v>352</v>
      </c>
      <c r="B35" s="27" t="s">
        <v>353</v>
      </c>
      <c r="C35" s="27" t="s">
        <v>343</v>
      </c>
      <c r="D35" s="27" t="s">
        <v>354</v>
      </c>
      <c r="E35" s="27" t="s">
        <v>355</v>
      </c>
      <c r="F35" s="27" t="s">
        <v>345</v>
      </c>
      <c r="G35" s="29">
        <v>59.8</v>
      </c>
      <c r="H35" s="30">
        <v>1</v>
      </c>
      <c r="I35" s="29">
        <v>23.031500000000001</v>
      </c>
      <c r="J35" s="29">
        <v>18.110199999999999</v>
      </c>
      <c r="K35" s="29">
        <v>7.8739999999999997</v>
      </c>
      <c r="L35" s="27">
        <v>9</v>
      </c>
      <c r="M35" s="27">
        <v>9</v>
      </c>
      <c r="N35" s="28">
        <f t="shared" si="0"/>
        <v>0.48437814528160622</v>
      </c>
      <c r="O35" s="28">
        <f t="shared" si="1"/>
        <v>17.105668887176339</v>
      </c>
    </row>
    <row r="36" spans="1:15">
      <c r="A36" s="27" t="s">
        <v>356</v>
      </c>
      <c r="B36" s="27" t="s">
        <v>357</v>
      </c>
      <c r="C36" s="27" t="s">
        <v>343</v>
      </c>
      <c r="D36" s="27" t="s">
        <v>358</v>
      </c>
      <c r="E36" s="27" t="s">
        <v>359</v>
      </c>
      <c r="F36" s="27" t="s">
        <v>345</v>
      </c>
      <c r="G36" s="29">
        <v>64.400000000000006</v>
      </c>
      <c r="H36" s="30">
        <v>1</v>
      </c>
      <c r="I36" s="29">
        <v>22.834599999999998</v>
      </c>
      <c r="J36" s="29">
        <v>17.7165</v>
      </c>
      <c r="K36" s="29">
        <v>5.9055</v>
      </c>
      <c r="L36" s="27">
        <v>87</v>
      </c>
      <c r="M36" s="27">
        <v>87</v>
      </c>
      <c r="N36" s="28">
        <f t="shared" si="0"/>
        <v>3.4060295637408728</v>
      </c>
      <c r="O36" s="28">
        <f t="shared" si="1"/>
        <v>120.28291223463981</v>
      </c>
    </row>
    <row r="37" spans="1:15">
      <c r="A37" s="27" t="s">
        <v>360</v>
      </c>
      <c r="B37" s="27" t="s">
        <v>361</v>
      </c>
      <c r="C37" s="27" t="s">
        <v>362</v>
      </c>
      <c r="D37" s="27" t="s">
        <v>363</v>
      </c>
      <c r="E37" s="27" t="s">
        <v>364</v>
      </c>
      <c r="F37" s="27" t="s">
        <v>19</v>
      </c>
      <c r="G37" s="29">
        <v>57.19</v>
      </c>
      <c r="H37" s="30">
        <v>1</v>
      </c>
      <c r="I37" s="29">
        <v>18.899999999999999</v>
      </c>
      <c r="J37" s="29">
        <v>13.78</v>
      </c>
      <c r="K37" s="29">
        <v>9.4499999999999993</v>
      </c>
      <c r="L37" s="27">
        <v>182</v>
      </c>
      <c r="M37" s="27">
        <v>182</v>
      </c>
      <c r="N37" s="28">
        <f t="shared" si="0"/>
        <v>7.3403263343631284</v>
      </c>
      <c r="O37" s="28">
        <f t="shared" si="1"/>
        <v>259.22142240013358</v>
      </c>
    </row>
    <row r="38" spans="1:15">
      <c r="A38" s="27" t="s">
        <v>365</v>
      </c>
      <c r="B38" s="27" t="s">
        <v>366</v>
      </c>
      <c r="C38" s="27" t="s">
        <v>189</v>
      </c>
      <c r="D38" s="27" t="s">
        <v>367</v>
      </c>
      <c r="E38" s="27" t="s">
        <v>368</v>
      </c>
      <c r="F38" s="27" t="s">
        <v>18</v>
      </c>
      <c r="G38" s="29">
        <v>64.209999999999994</v>
      </c>
      <c r="H38" s="30">
        <v>1</v>
      </c>
      <c r="I38" s="29">
        <v>19.29</v>
      </c>
      <c r="J38" s="29">
        <v>14.17</v>
      </c>
      <c r="K38" s="29">
        <v>11.81</v>
      </c>
      <c r="L38" s="27">
        <v>159</v>
      </c>
      <c r="M38" s="27">
        <v>159</v>
      </c>
      <c r="N38" s="28">
        <f t="shared" si="0"/>
        <v>8.4110506780803522</v>
      </c>
      <c r="O38" s="28">
        <f t="shared" si="1"/>
        <v>297.03373138120423</v>
      </c>
    </row>
    <row r="39" spans="1:15">
      <c r="A39" s="27" t="s">
        <v>191</v>
      </c>
      <c r="L39" s="27">
        <f>SUM(L5:L38)</f>
        <v>1460</v>
      </c>
      <c r="M39" s="27">
        <f>SUM(M5:M38)</f>
        <v>1460</v>
      </c>
      <c r="N39" s="31">
        <f>SUM(N5:N38)</f>
        <v>93.02696160592059</v>
      </c>
      <c r="O39" s="31">
        <f t="shared" si="1"/>
        <v>3285.2192410246039</v>
      </c>
    </row>
    <row r="40" spans="1:15">
      <c r="N40" s="32"/>
      <c r="O40" s="28"/>
    </row>
  </sheetData>
  <autoFilter ref="A4:O39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06A4-0782-47A3-BADE-6B183AE14D8C}">
  <dimension ref="A1:O372"/>
  <sheetViews>
    <sheetView zoomScale="85" zoomScaleNormal="85" workbookViewId="0">
      <pane ySplit="4" topLeftCell="A5" activePane="bottomLeft" state="frozen"/>
      <selection activeCell="T280" sqref="T280"/>
      <selection pane="bottomLeft" activeCell="D20" sqref="D20"/>
    </sheetView>
  </sheetViews>
  <sheetFormatPr defaultRowHeight="13.2"/>
  <cols>
    <col min="1" max="1" width="13.6640625" style="27" bestFit="1" customWidth="1"/>
    <col min="2" max="2" width="17" style="27" bestFit="1" customWidth="1"/>
    <col min="3" max="3" width="31.109375" style="27" customWidth="1"/>
    <col min="4" max="4" width="21.5546875" style="27" customWidth="1"/>
    <col min="5" max="5" width="8.88671875" style="27"/>
    <col min="6" max="6" width="23.5546875" style="27" customWidth="1"/>
    <col min="7" max="11" width="8.88671875" style="27"/>
    <col min="12" max="12" width="7" style="27" customWidth="1"/>
    <col min="13" max="13" width="11.6640625" style="27" bestFit="1" customWidth="1"/>
    <col min="14" max="16384" width="8.88671875" style="27"/>
  </cols>
  <sheetData>
    <row r="1" spans="1:15">
      <c r="A1" s="27" t="s">
        <v>12</v>
      </c>
      <c r="B1" s="27" t="s">
        <v>22</v>
      </c>
    </row>
    <row r="3" spans="1:15">
      <c r="A3" s="27" t="s">
        <v>192</v>
      </c>
      <c r="L3" s="27" t="s">
        <v>6</v>
      </c>
    </row>
    <row r="4" spans="1:15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7" t="s">
        <v>15</v>
      </c>
      <c r="M4" s="27" t="s">
        <v>191</v>
      </c>
      <c r="N4" s="25" t="s">
        <v>13</v>
      </c>
      <c r="O4" s="26" t="s">
        <v>14</v>
      </c>
    </row>
    <row r="5" spans="1:15">
      <c r="A5" s="27" t="s">
        <v>369</v>
      </c>
      <c r="B5" s="27" t="s">
        <v>370</v>
      </c>
      <c r="C5" s="27" t="s">
        <v>371</v>
      </c>
      <c r="D5" s="27" t="s">
        <v>372</v>
      </c>
      <c r="E5" s="27" t="s">
        <v>21</v>
      </c>
      <c r="F5" s="27" t="s">
        <v>373</v>
      </c>
      <c r="G5" s="29">
        <v>10.24</v>
      </c>
      <c r="H5" s="30">
        <v>25</v>
      </c>
      <c r="I5" s="29">
        <v>22.0472</v>
      </c>
      <c r="J5" s="29">
        <v>10.2362</v>
      </c>
      <c r="K5" s="29">
        <v>3.9369999999999998</v>
      </c>
      <c r="L5" s="27">
        <v>39</v>
      </c>
      <c r="M5" s="27">
        <v>39</v>
      </c>
      <c r="N5" s="28">
        <f t="shared" ref="N5:N68" si="0">(M5/H5)*I5*J5*K5*0.0254*0.0254*0.0254</f>
        <v>2.2713463718672562E-2</v>
      </c>
      <c r="O5" s="28">
        <f t="shared" ref="O5:O68" si="1">N5*35.3147</f>
        <v>0.80211915718580595</v>
      </c>
    </row>
    <row r="6" spans="1:15">
      <c r="A6" s="27" t="s">
        <v>374</v>
      </c>
      <c r="B6" s="27" t="s">
        <v>375</v>
      </c>
      <c r="C6" s="27" t="s">
        <v>371</v>
      </c>
      <c r="D6" s="27" t="s">
        <v>376</v>
      </c>
      <c r="E6" s="27" t="s">
        <v>23</v>
      </c>
      <c r="F6" s="27" t="s">
        <v>373</v>
      </c>
      <c r="G6" s="29">
        <v>10.24</v>
      </c>
      <c r="H6" s="30">
        <v>25</v>
      </c>
      <c r="I6" s="29">
        <v>22.0472</v>
      </c>
      <c r="J6" s="29">
        <v>10.2362</v>
      </c>
      <c r="K6" s="29">
        <v>3.9369999999999998</v>
      </c>
      <c r="L6" s="27">
        <v>122</v>
      </c>
      <c r="M6" s="27">
        <v>122</v>
      </c>
      <c r="N6" s="28">
        <f t="shared" si="0"/>
        <v>7.1052373684052622E-2</v>
      </c>
      <c r="O6" s="28">
        <f t="shared" si="1"/>
        <v>2.5091932609402132</v>
      </c>
    </row>
    <row r="7" spans="1:15">
      <c r="A7" s="27" t="s">
        <v>377</v>
      </c>
      <c r="B7" s="27" t="s">
        <v>378</v>
      </c>
      <c r="C7" s="27" t="s">
        <v>371</v>
      </c>
      <c r="D7" s="27" t="s">
        <v>379</v>
      </c>
      <c r="E7" s="27" t="s">
        <v>24</v>
      </c>
      <c r="F7" s="27" t="s">
        <v>373</v>
      </c>
      <c r="G7" s="29">
        <v>10.24</v>
      </c>
      <c r="H7" s="30">
        <v>25</v>
      </c>
      <c r="I7" s="29">
        <v>22.834599999999998</v>
      </c>
      <c r="J7" s="29">
        <v>11.0236</v>
      </c>
      <c r="K7" s="29">
        <v>3.9369999999999998</v>
      </c>
      <c r="L7" s="27">
        <v>100</v>
      </c>
      <c r="M7" s="27">
        <v>100</v>
      </c>
      <c r="N7" s="28">
        <f t="shared" si="0"/>
        <v>6.4959610240779508E-2</v>
      </c>
      <c r="O7" s="28">
        <f t="shared" si="1"/>
        <v>2.2940291477700563</v>
      </c>
    </row>
    <row r="8" spans="1:15">
      <c r="A8" s="27" t="s">
        <v>380</v>
      </c>
      <c r="B8" s="27" t="s">
        <v>381</v>
      </c>
      <c r="C8" s="27" t="s">
        <v>371</v>
      </c>
      <c r="D8" s="27" t="s">
        <v>372</v>
      </c>
      <c r="E8" s="27" t="s">
        <v>21</v>
      </c>
      <c r="F8" s="27" t="s">
        <v>382</v>
      </c>
      <c r="G8" s="29">
        <v>10.24</v>
      </c>
      <c r="H8" s="30">
        <v>25</v>
      </c>
      <c r="I8" s="29">
        <v>22.0472</v>
      </c>
      <c r="J8" s="29">
        <v>10.2362</v>
      </c>
      <c r="K8" s="29">
        <v>3.9369999999999998</v>
      </c>
      <c r="L8" s="27">
        <v>33</v>
      </c>
      <c r="M8" s="27">
        <v>33</v>
      </c>
      <c r="N8" s="28">
        <f t="shared" si="0"/>
        <v>1.9219084685030627E-2</v>
      </c>
      <c r="O8" s="28">
        <f t="shared" si="1"/>
        <v>0.6787162099264511</v>
      </c>
    </row>
    <row r="9" spans="1:15">
      <c r="A9" s="27" t="s">
        <v>383</v>
      </c>
      <c r="B9" s="27" t="s">
        <v>384</v>
      </c>
      <c r="C9" s="27" t="s">
        <v>371</v>
      </c>
      <c r="D9" s="27" t="s">
        <v>376</v>
      </c>
      <c r="E9" s="27" t="s">
        <v>23</v>
      </c>
      <c r="F9" s="27" t="s">
        <v>382</v>
      </c>
      <c r="G9" s="29">
        <v>10.24</v>
      </c>
      <c r="H9" s="30">
        <v>25</v>
      </c>
      <c r="I9" s="29">
        <v>22.0472</v>
      </c>
      <c r="J9" s="29">
        <v>10.2362</v>
      </c>
      <c r="K9" s="29">
        <v>3.9369999999999998</v>
      </c>
      <c r="L9" s="27">
        <v>76</v>
      </c>
      <c r="M9" s="27">
        <v>76</v>
      </c>
      <c r="N9" s="28">
        <f t="shared" si="0"/>
        <v>4.4262134426131132E-2</v>
      </c>
      <c r="O9" s="28">
        <f t="shared" si="1"/>
        <v>1.5631039986184931</v>
      </c>
    </row>
    <row r="10" spans="1:15">
      <c r="A10" s="27" t="s">
        <v>385</v>
      </c>
      <c r="B10" s="27" t="s">
        <v>386</v>
      </c>
      <c r="C10" s="27" t="s">
        <v>371</v>
      </c>
      <c r="D10" s="27" t="s">
        <v>379</v>
      </c>
      <c r="E10" s="27" t="s">
        <v>24</v>
      </c>
      <c r="F10" s="27" t="s">
        <v>382</v>
      </c>
      <c r="G10" s="29">
        <v>10.24</v>
      </c>
      <c r="H10" s="30">
        <v>25</v>
      </c>
      <c r="I10" s="29">
        <v>22.834599999999998</v>
      </c>
      <c r="J10" s="29">
        <v>11.0236</v>
      </c>
      <c r="K10" s="29">
        <v>3.9369999999999998</v>
      </c>
      <c r="L10" s="27">
        <v>65</v>
      </c>
      <c r="M10" s="27">
        <v>65</v>
      </c>
      <c r="N10" s="28">
        <f t="shared" si="0"/>
        <v>4.2223746656506682E-2</v>
      </c>
      <c r="O10" s="28">
        <f t="shared" si="1"/>
        <v>1.4911189460505365</v>
      </c>
    </row>
    <row r="11" spans="1:15">
      <c r="A11" s="27" t="s">
        <v>387</v>
      </c>
      <c r="B11" s="27" t="s">
        <v>388</v>
      </c>
      <c r="C11" s="27" t="s">
        <v>389</v>
      </c>
      <c r="D11" s="27" t="s">
        <v>390</v>
      </c>
      <c r="E11" s="27" t="s">
        <v>21</v>
      </c>
      <c r="F11" s="27" t="s">
        <v>391</v>
      </c>
      <c r="G11" s="29">
        <v>19.21</v>
      </c>
      <c r="H11" s="30">
        <v>20</v>
      </c>
      <c r="I11" s="29">
        <v>20.4724</v>
      </c>
      <c r="J11" s="29">
        <v>12.992100000000001</v>
      </c>
      <c r="K11" s="29">
        <v>8.2676999999999996</v>
      </c>
      <c r="L11" s="27">
        <v>145</v>
      </c>
      <c r="M11" s="27">
        <v>145</v>
      </c>
      <c r="N11" s="28">
        <f t="shared" si="0"/>
        <v>0.26125943243713512</v>
      </c>
      <c r="O11" s="28">
        <f t="shared" si="1"/>
        <v>9.2262984786876956</v>
      </c>
    </row>
    <row r="12" spans="1:15">
      <c r="A12" s="27" t="s">
        <v>392</v>
      </c>
      <c r="B12" s="27" t="s">
        <v>393</v>
      </c>
      <c r="C12" s="27" t="s">
        <v>389</v>
      </c>
      <c r="D12" s="27" t="s">
        <v>394</v>
      </c>
      <c r="E12" s="27" t="s">
        <v>23</v>
      </c>
      <c r="F12" s="27" t="s">
        <v>391</v>
      </c>
      <c r="G12" s="29">
        <v>19.21</v>
      </c>
      <c r="H12" s="30">
        <v>20</v>
      </c>
      <c r="I12" s="29">
        <v>20.4724</v>
      </c>
      <c r="J12" s="29">
        <v>12.992100000000001</v>
      </c>
      <c r="K12" s="29">
        <v>8.2676999999999996</v>
      </c>
      <c r="L12" s="27">
        <v>304</v>
      </c>
      <c r="M12" s="27">
        <v>304</v>
      </c>
      <c r="N12" s="28">
        <f t="shared" si="0"/>
        <v>0.54774391352337293</v>
      </c>
      <c r="O12" s="28">
        <f t="shared" si="1"/>
        <v>19.343411982903859</v>
      </c>
    </row>
    <row r="13" spans="1:15">
      <c r="A13" s="27" t="s">
        <v>395</v>
      </c>
      <c r="B13" s="27" t="s">
        <v>396</v>
      </c>
      <c r="C13" s="27" t="s">
        <v>389</v>
      </c>
      <c r="D13" s="27" t="s">
        <v>397</v>
      </c>
      <c r="E13" s="27" t="s">
        <v>24</v>
      </c>
      <c r="F13" s="27" t="s">
        <v>391</v>
      </c>
      <c r="G13" s="29">
        <v>19.21</v>
      </c>
      <c r="H13" s="30">
        <v>20</v>
      </c>
      <c r="I13" s="29">
        <v>20.4724</v>
      </c>
      <c r="J13" s="29">
        <v>12.992100000000001</v>
      </c>
      <c r="K13" s="29">
        <v>8.2676999999999996</v>
      </c>
      <c r="L13" s="27">
        <v>296</v>
      </c>
      <c r="M13" s="27">
        <v>296</v>
      </c>
      <c r="N13" s="28">
        <f t="shared" si="0"/>
        <v>0.53332960000959995</v>
      </c>
      <c r="O13" s="28">
        <f t="shared" si="1"/>
        <v>18.834374825459019</v>
      </c>
    </row>
    <row r="14" spans="1:15">
      <c r="A14" s="27" t="s">
        <v>398</v>
      </c>
      <c r="B14" s="27" t="s">
        <v>399</v>
      </c>
      <c r="C14" s="27" t="s">
        <v>389</v>
      </c>
      <c r="D14" s="27" t="s">
        <v>400</v>
      </c>
      <c r="E14" s="27" t="s">
        <v>25</v>
      </c>
      <c r="F14" s="27" t="s">
        <v>391</v>
      </c>
      <c r="G14" s="29">
        <v>19.21</v>
      </c>
      <c r="H14" s="30">
        <v>20</v>
      </c>
      <c r="I14" s="29">
        <v>20.4724</v>
      </c>
      <c r="J14" s="29">
        <v>12.992100000000001</v>
      </c>
      <c r="K14" s="29">
        <v>8.2676999999999996</v>
      </c>
      <c r="L14" s="27">
        <v>150</v>
      </c>
      <c r="M14" s="27">
        <v>150</v>
      </c>
      <c r="N14" s="28">
        <f t="shared" si="0"/>
        <v>0.27026837838324319</v>
      </c>
      <c r="O14" s="28">
        <f t="shared" si="1"/>
        <v>9.5444467020907187</v>
      </c>
    </row>
    <row r="15" spans="1:15">
      <c r="A15" s="27" t="s">
        <v>401</v>
      </c>
      <c r="B15" s="27" t="s">
        <v>402</v>
      </c>
      <c r="C15" s="27" t="s">
        <v>389</v>
      </c>
      <c r="D15" s="27" t="s">
        <v>390</v>
      </c>
      <c r="E15" s="27" t="s">
        <v>21</v>
      </c>
      <c r="F15" s="27" t="s">
        <v>403</v>
      </c>
      <c r="G15" s="29">
        <v>19.21</v>
      </c>
      <c r="H15" s="30">
        <v>20</v>
      </c>
      <c r="I15" s="29">
        <v>20.4724</v>
      </c>
      <c r="J15" s="29">
        <v>12.992100000000001</v>
      </c>
      <c r="K15" s="29">
        <v>8.2676999999999996</v>
      </c>
      <c r="L15" s="27">
        <v>194</v>
      </c>
      <c r="M15" s="27">
        <v>194</v>
      </c>
      <c r="N15" s="28">
        <f t="shared" si="0"/>
        <v>0.34954710270899458</v>
      </c>
      <c r="O15" s="28">
        <f t="shared" si="1"/>
        <v>12.344151068037332</v>
      </c>
    </row>
    <row r="16" spans="1:15">
      <c r="A16" s="27" t="s">
        <v>404</v>
      </c>
      <c r="B16" s="27" t="s">
        <v>405</v>
      </c>
      <c r="C16" s="27" t="s">
        <v>389</v>
      </c>
      <c r="D16" s="27" t="s">
        <v>394</v>
      </c>
      <c r="E16" s="27" t="s">
        <v>23</v>
      </c>
      <c r="F16" s="27" t="s">
        <v>403</v>
      </c>
      <c r="G16" s="29">
        <v>19.21</v>
      </c>
      <c r="H16" s="30">
        <v>20</v>
      </c>
      <c r="I16" s="29">
        <v>20.4724</v>
      </c>
      <c r="J16" s="29">
        <v>12.992100000000001</v>
      </c>
      <c r="K16" s="29">
        <v>8.2676999999999996</v>
      </c>
      <c r="L16" s="27">
        <v>393</v>
      </c>
      <c r="M16" s="27">
        <v>393</v>
      </c>
      <c r="N16" s="28">
        <f t="shared" si="0"/>
        <v>0.70810315136409718</v>
      </c>
      <c r="O16" s="28">
        <f t="shared" si="1"/>
        <v>25.006450359477686</v>
      </c>
    </row>
    <row r="17" spans="1:15">
      <c r="A17" s="27" t="s">
        <v>406</v>
      </c>
      <c r="B17" s="27" t="s">
        <v>407</v>
      </c>
      <c r="C17" s="27" t="s">
        <v>389</v>
      </c>
      <c r="D17" s="27" t="s">
        <v>397</v>
      </c>
      <c r="E17" s="27" t="s">
        <v>24</v>
      </c>
      <c r="F17" s="27" t="s">
        <v>403</v>
      </c>
      <c r="G17" s="29">
        <v>19.21</v>
      </c>
      <c r="H17" s="30">
        <v>20</v>
      </c>
      <c r="I17" s="29">
        <v>20.4724</v>
      </c>
      <c r="J17" s="29">
        <v>12.992100000000001</v>
      </c>
      <c r="K17" s="29">
        <v>8.2676999999999996</v>
      </c>
      <c r="L17" s="27">
        <v>393</v>
      </c>
      <c r="M17" s="27">
        <v>393</v>
      </c>
      <c r="N17" s="28">
        <f t="shared" si="0"/>
        <v>0.70810315136409718</v>
      </c>
      <c r="O17" s="28">
        <f t="shared" si="1"/>
        <v>25.006450359477686</v>
      </c>
    </row>
    <row r="18" spans="1:15">
      <c r="A18" s="27" t="s">
        <v>408</v>
      </c>
      <c r="B18" s="27" t="s">
        <v>409</v>
      </c>
      <c r="C18" s="27" t="s">
        <v>389</v>
      </c>
      <c r="D18" s="27" t="s">
        <v>400</v>
      </c>
      <c r="E18" s="27" t="s">
        <v>25</v>
      </c>
      <c r="F18" s="27" t="s">
        <v>403</v>
      </c>
      <c r="G18" s="29">
        <v>19.21</v>
      </c>
      <c r="H18" s="30">
        <v>20</v>
      </c>
      <c r="I18" s="29">
        <v>20.4724</v>
      </c>
      <c r="J18" s="29">
        <v>12.992100000000001</v>
      </c>
      <c r="K18" s="29">
        <v>8.2676999999999996</v>
      </c>
      <c r="L18" s="27">
        <v>196</v>
      </c>
      <c r="M18" s="27">
        <v>196</v>
      </c>
      <c r="N18" s="28">
        <f t="shared" si="0"/>
        <v>0.35315068108743775</v>
      </c>
      <c r="O18" s="28">
        <f t="shared" si="1"/>
        <v>12.471410357398538</v>
      </c>
    </row>
    <row r="19" spans="1:15">
      <c r="A19" s="27" t="s">
        <v>410</v>
      </c>
      <c r="B19" s="27" t="s">
        <v>411</v>
      </c>
      <c r="C19" s="27" t="s">
        <v>389</v>
      </c>
      <c r="D19" s="27" t="s">
        <v>390</v>
      </c>
      <c r="E19" s="27" t="s">
        <v>21</v>
      </c>
      <c r="F19" s="27" t="s">
        <v>412</v>
      </c>
      <c r="G19" s="29">
        <v>19.21</v>
      </c>
      <c r="H19" s="30">
        <v>20</v>
      </c>
      <c r="I19" s="29">
        <v>20.4724</v>
      </c>
      <c r="J19" s="29">
        <v>12.992100000000001</v>
      </c>
      <c r="K19" s="29">
        <v>8.2676999999999996</v>
      </c>
      <c r="L19" s="27">
        <v>196</v>
      </c>
      <c r="M19" s="27">
        <v>196</v>
      </c>
      <c r="N19" s="28">
        <f t="shared" si="0"/>
        <v>0.35315068108743775</v>
      </c>
      <c r="O19" s="28">
        <f t="shared" si="1"/>
        <v>12.471410357398538</v>
      </c>
    </row>
    <row r="20" spans="1:15">
      <c r="A20" s="27" t="s">
        <v>413</v>
      </c>
      <c r="B20" s="27" t="s">
        <v>414</v>
      </c>
      <c r="C20" s="27" t="s">
        <v>389</v>
      </c>
      <c r="D20" s="27" t="s">
        <v>394</v>
      </c>
      <c r="E20" s="27" t="s">
        <v>23</v>
      </c>
      <c r="F20" s="27" t="s">
        <v>412</v>
      </c>
      <c r="G20" s="29">
        <v>19.21</v>
      </c>
      <c r="H20" s="30">
        <v>20</v>
      </c>
      <c r="I20" s="29">
        <v>20.4724</v>
      </c>
      <c r="J20" s="29">
        <v>12.992100000000001</v>
      </c>
      <c r="K20" s="29">
        <v>8.2676999999999996</v>
      </c>
      <c r="L20" s="27">
        <v>394</v>
      </c>
      <c r="M20" s="27">
        <v>394</v>
      </c>
      <c r="N20" s="28">
        <f t="shared" si="0"/>
        <v>0.70990494055331876</v>
      </c>
      <c r="O20" s="28">
        <f t="shared" si="1"/>
        <v>25.070080004158289</v>
      </c>
    </row>
    <row r="21" spans="1:15">
      <c r="A21" s="27" t="s">
        <v>415</v>
      </c>
      <c r="B21" s="27" t="s">
        <v>416</v>
      </c>
      <c r="C21" s="27" t="s">
        <v>389</v>
      </c>
      <c r="D21" s="27" t="s">
        <v>397</v>
      </c>
      <c r="E21" s="27" t="s">
        <v>24</v>
      </c>
      <c r="F21" s="27" t="s">
        <v>412</v>
      </c>
      <c r="G21" s="29">
        <v>19.21</v>
      </c>
      <c r="H21" s="30">
        <v>20</v>
      </c>
      <c r="I21" s="29">
        <v>20.4724</v>
      </c>
      <c r="J21" s="29">
        <v>12.992100000000001</v>
      </c>
      <c r="K21" s="29">
        <v>8.2676999999999996</v>
      </c>
      <c r="L21" s="27">
        <v>391</v>
      </c>
      <c r="M21" s="27">
        <v>391</v>
      </c>
      <c r="N21" s="28">
        <f t="shared" si="0"/>
        <v>0.70449957298565391</v>
      </c>
      <c r="O21" s="28">
        <f t="shared" si="1"/>
        <v>24.879191070116473</v>
      </c>
    </row>
    <row r="22" spans="1:15">
      <c r="A22" s="27" t="s">
        <v>417</v>
      </c>
      <c r="B22" s="27" t="s">
        <v>418</v>
      </c>
      <c r="C22" s="27" t="s">
        <v>389</v>
      </c>
      <c r="D22" s="27" t="s">
        <v>400</v>
      </c>
      <c r="E22" s="27" t="s">
        <v>25</v>
      </c>
      <c r="F22" s="27" t="s">
        <v>412</v>
      </c>
      <c r="G22" s="29">
        <v>15.82</v>
      </c>
      <c r="H22" s="30">
        <v>20</v>
      </c>
      <c r="I22" s="29">
        <v>20.4724</v>
      </c>
      <c r="J22" s="29">
        <v>12.992100000000001</v>
      </c>
      <c r="K22" s="29">
        <v>8.2676999999999996</v>
      </c>
      <c r="L22" s="27">
        <v>195</v>
      </c>
      <c r="M22" s="27">
        <v>195</v>
      </c>
      <c r="N22" s="28">
        <f t="shared" si="0"/>
        <v>0.35134889189821616</v>
      </c>
      <c r="O22" s="28">
        <f t="shared" si="1"/>
        <v>12.407780712717935</v>
      </c>
    </row>
    <row r="23" spans="1:15">
      <c r="A23" s="27" t="s">
        <v>419</v>
      </c>
      <c r="B23" s="27" t="s">
        <v>420</v>
      </c>
      <c r="C23" s="27" t="s">
        <v>421</v>
      </c>
      <c r="D23" s="27" t="s">
        <v>422</v>
      </c>
      <c r="E23" s="27" t="s">
        <v>21</v>
      </c>
      <c r="F23" s="27" t="s">
        <v>391</v>
      </c>
      <c r="G23" s="29">
        <v>15.82</v>
      </c>
      <c r="H23" s="30">
        <v>20</v>
      </c>
      <c r="I23" s="29">
        <v>21.259799999999998</v>
      </c>
      <c r="J23" s="29">
        <v>11.417299999999999</v>
      </c>
      <c r="K23" s="29">
        <v>8.6614000000000004</v>
      </c>
      <c r="L23" s="27">
        <v>198</v>
      </c>
      <c r="M23" s="27">
        <v>198</v>
      </c>
      <c r="N23" s="28">
        <f t="shared" si="0"/>
        <v>0.34107275355529282</v>
      </c>
      <c r="O23" s="28">
        <f t="shared" si="1"/>
        <v>12.0448819699791</v>
      </c>
    </row>
    <row r="24" spans="1:15">
      <c r="A24" s="27" t="s">
        <v>423</v>
      </c>
      <c r="B24" s="27" t="s">
        <v>424</v>
      </c>
      <c r="C24" s="27" t="s">
        <v>421</v>
      </c>
      <c r="D24" s="27" t="s">
        <v>425</v>
      </c>
      <c r="E24" s="27" t="s">
        <v>23</v>
      </c>
      <c r="F24" s="27" t="s">
        <v>391</v>
      </c>
      <c r="G24" s="29">
        <v>15.82</v>
      </c>
      <c r="H24" s="30">
        <v>20</v>
      </c>
      <c r="I24" s="29">
        <v>21.259799999999998</v>
      </c>
      <c r="J24" s="29">
        <v>11.417299999999999</v>
      </c>
      <c r="K24" s="29">
        <v>8.6614000000000004</v>
      </c>
      <c r="L24" s="27">
        <v>394</v>
      </c>
      <c r="M24" s="27">
        <v>394</v>
      </c>
      <c r="N24" s="28">
        <f t="shared" si="0"/>
        <v>0.67870032778174427</v>
      </c>
      <c r="O24" s="28">
        <f t="shared" si="1"/>
        <v>23.968098465513965</v>
      </c>
    </row>
    <row r="25" spans="1:15">
      <c r="A25" s="27" t="s">
        <v>426</v>
      </c>
      <c r="B25" s="27" t="s">
        <v>427</v>
      </c>
      <c r="C25" s="27" t="s">
        <v>421</v>
      </c>
      <c r="D25" s="27" t="s">
        <v>428</v>
      </c>
      <c r="E25" s="27" t="s">
        <v>24</v>
      </c>
      <c r="F25" s="27" t="s">
        <v>391</v>
      </c>
      <c r="G25" s="29">
        <v>15.82</v>
      </c>
      <c r="H25" s="30">
        <v>20</v>
      </c>
      <c r="I25" s="29">
        <v>21.259799999999998</v>
      </c>
      <c r="J25" s="29">
        <v>11.417299999999999</v>
      </c>
      <c r="K25" s="29">
        <v>8.6614000000000004</v>
      </c>
      <c r="L25" s="27">
        <v>395</v>
      </c>
      <c r="M25" s="27">
        <v>395</v>
      </c>
      <c r="N25" s="28">
        <f t="shared" si="0"/>
        <v>0.68042291744616501</v>
      </c>
      <c r="O25" s="28">
        <f t="shared" si="1"/>
        <v>24.028931202736086</v>
      </c>
    </row>
    <row r="26" spans="1:15">
      <c r="A26" s="27" t="s">
        <v>429</v>
      </c>
      <c r="B26" s="27" t="s">
        <v>430</v>
      </c>
      <c r="C26" s="27" t="s">
        <v>421</v>
      </c>
      <c r="D26" s="27" t="s">
        <v>431</v>
      </c>
      <c r="E26" s="27" t="s">
        <v>25</v>
      </c>
      <c r="F26" s="27" t="s">
        <v>391</v>
      </c>
      <c r="G26" s="29">
        <v>15.82</v>
      </c>
      <c r="H26" s="30">
        <v>20</v>
      </c>
      <c r="I26" s="29">
        <v>21.259799999999998</v>
      </c>
      <c r="J26" s="29">
        <v>11.417299999999999</v>
      </c>
      <c r="K26" s="29">
        <v>8.6614000000000004</v>
      </c>
      <c r="L26" s="27">
        <v>197</v>
      </c>
      <c r="M26" s="27">
        <v>197</v>
      </c>
      <c r="N26" s="28">
        <f t="shared" si="0"/>
        <v>0.33935016389087214</v>
      </c>
      <c r="O26" s="28">
        <f t="shared" si="1"/>
        <v>11.984049232756982</v>
      </c>
    </row>
    <row r="27" spans="1:15">
      <c r="A27" s="27" t="s">
        <v>432</v>
      </c>
      <c r="B27" s="27" t="s">
        <v>433</v>
      </c>
      <c r="C27" s="27" t="s">
        <v>421</v>
      </c>
      <c r="D27" s="27" t="s">
        <v>422</v>
      </c>
      <c r="E27" s="27" t="s">
        <v>21</v>
      </c>
      <c r="F27" s="27" t="s">
        <v>412</v>
      </c>
      <c r="G27" s="29">
        <v>15.82</v>
      </c>
      <c r="H27" s="30">
        <v>20</v>
      </c>
      <c r="I27" s="29">
        <v>21.259799999999998</v>
      </c>
      <c r="J27" s="29">
        <v>11.417299999999999</v>
      </c>
      <c r="K27" s="29">
        <v>8.6614000000000004</v>
      </c>
      <c r="L27" s="27">
        <v>195</v>
      </c>
      <c r="M27" s="27">
        <v>195</v>
      </c>
      <c r="N27" s="28">
        <f t="shared" si="0"/>
        <v>0.33590498456203083</v>
      </c>
      <c r="O27" s="28">
        <f t="shared" si="1"/>
        <v>11.862383758312751</v>
      </c>
    </row>
    <row r="28" spans="1:15">
      <c r="A28" s="27" t="s">
        <v>434</v>
      </c>
      <c r="B28" s="27" t="s">
        <v>435</v>
      </c>
      <c r="C28" s="27" t="s">
        <v>421</v>
      </c>
      <c r="D28" s="27" t="s">
        <v>425</v>
      </c>
      <c r="E28" s="27" t="s">
        <v>23</v>
      </c>
      <c r="F28" s="27" t="s">
        <v>412</v>
      </c>
      <c r="G28" s="29">
        <v>15.82</v>
      </c>
      <c r="H28" s="30">
        <v>20</v>
      </c>
      <c r="I28" s="29">
        <v>21.259799999999998</v>
      </c>
      <c r="J28" s="29">
        <v>11.417299999999999</v>
      </c>
      <c r="K28" s="29">
        <v>8.6614000000000004</v>
      </c>
      <c r="L28" s="27">
        <v>393</v>
      </c>
      <c r="M28" s="27">
        <v>393</v>
      </c>
      <c r="N28" s="28">
        <f t="shared" si="0"/>
        <v>0.67697773811732342</v>
      </c>
      <c r="O28" s="28">
        <f t="shared" si="1"/>
        <v>23.907265728291843</v>
      </c>
    </row>
    <row r="29" spans="1:15">
      <c r="A29" s="27" t="s">
        <v>436</v>
      </c>
      <c r="B29" s="27" t="s">
        <v>437</v>
      </c>
      <c r="C29" s="27" t="s">
        <v>421</v>
      </c>
      <c r="D29" s="27" t="s">
        <v>428</v>
      </c>
      <c r="E29" s="27" t="s">
        <v>24</v>
      </c>
      <c r="F29" s="27" t="s">
        <v>412</v>
      </c>
      <c r="G29" s="29">
        <v>15.82</v>
      </c>
      <c r="H29" s="30">
        <v>20</v>
      </c>
      <c r="I29" s="29">
        <v>21.259799999999998</v>
      </c>
      <c r="J29" s="29">
        <v>11.417299999999999</v>
      </c>
      <c r="K29" s="29">
        <v>8.6614000000000004</v>
      </c>
      <c r="L29" s="27">
        <v>389</v>
      </c>
      <c r="M29" s="27">
        <v>389</v>
      </c>
      <c r="N29" s="28">
        <f t="shared" si="0"/>
        <v>0.67008737945964092</v>
      </c>
      <c r="O29" s="28">
        <f t="shared" si="1"/>
        <v>23.663934779403384</v>
      </c>
    </row>
    <row r="30" spans="1:15">
      <c r="A30" s="27" t="s">
        <v>438</v>
      </c>
      <c r="B30" s="27" t="s">
        <v>439</v>
      </c>
      <c r="C30" s="27" t="s">
        <v>421</v>
      </c>
      <c r="D30" s="27" t="s">
        <v>431</v>
      </c>
      <c r="E30" s="27" t="s">
        <v>25</v>
      </c>
      <c r="F30" s="27" t="s">
        <v>412</v>
      </c>
      <c r="G30" s="29">
        <v>15.82</v>
      </c>
      <c r="H30" s="30">
        <v>20</v>
      </c>
      <c r="I30" s="29">
        <v>21.259799999999998</v>
      </c>
      <c r="J30" s="29">
        <v>11.417299999999999</v>
      </c>
      <c r="K30" s="29">
        <v>8.6614000000000004</v>
      </c>
      <c r="L30" s="27">
        <v>195</v>
      </c>
      <c r="M30" s="27">
        <v>195</v>
      </c>
      <c r="N30" s="28">
        <f t="shared" si="0"/>
        <v>0.33590498456203083</v>
      </c>
      <c r="O30" s="28">
        <f t="shared" si="1"/>
        <v>11.862383758312751</v>
      </c>
    </row>
    <row r="31" spans="1:15">
      <c r="A31" s="27" t="s">
        <v>440</v>
      </c>
      <c r="B31" s="27" t="s">
        <v>441</v>
      </c>
      <c r="C31" s="27" t="s">
        <v>442</v>
      </c>
      <c r="D31" s="27" t="s">
        <v>443</v>
      </c>
      <c r="E31" s="27" t="s">
        <v>21</v>
      </c>
      <c r="F31" s="27" t="s">
        <v>444</v>
      </c>
      <c r="G31" s="29">
        <v>19.21</v>
      </c>
      <c r="H31" s="30">
        <v>20</v>
      </c>
      <c r="I31" s="29">
        <v>21.259799999999998</v>
      </c>
      <c r="J31" s="29">
        <v>14.1732</v>
      </c>
      <c r="K31" s="29">
        <v>11.0236</v>
      </c>
      <c r="L31" s="27">
        <v>155</v>
      </c>
      <c r="M31" s="27">
        <v>155</v>
      </c>
      <c r="N31" s="28">
        <f t="shared" si="0"/>
        <v>0.42184546891706204</v>
      </c>
      <c r="O31" s="28">
        <f t="shared" si="1"/>
        <v>14.897346181165371</v>
      </c>
    </row>
    <row r="32" spans="1:15">
      <c r="A32" s="27" t="s">
        <v>445</v>
      </c>
      <c r="B32" s="27" t="s">
        <v>446</v>
      </c>
      <c r="C32" s="27" t="s">
        <v>442</v>
      </c>
      <c r="D32" s="27" t="s">
        <v>447</v>
      </c>
      <c r="E32" s="27" t="s">
        <v>23</v>
      </c>
      <c r="F32" s="27" t="s">
        <v>444</v>
      </c>
      <c r="G32" s="29">
        <v>19.21</v>
      </c>
      <c r="H32" s="30">
        <v>20</v>
      </c>
      <c r="I32" s="29">
        <v>21.259799999999998</v>
      </c>
      <c r="J32" s="29">
        <v>14.1732</v>
      </c>
      <c r="K32" s="29">
        <v>11.0236</v>
      </c>
      <c r="L32" s="27">
        <v>308</v>
      </c>
      <c r="M32" s="27">
        <v>308</v>
      </c>
      <c r="N32" s="28">
        <f t="shared" si="0"/>
        <v>0.83824777049325894</v>
      </c>
      <c r="O32" s="28">
        <f t="shared" si="1"/>
        <v>29.602468540638291</v>
      </c>
    </row>
    <row r="33" spans="1:15">
      <c r="A33" s="27" t="s">
        <v>448</v>
      </c>
      <c r="B33" s="27" t="s">
        <v>449</v>
      </c>
      <c r="C33" s="27" t="s">
        <v>442</v>
      </c>
      <c r="D33" s="27" t="s">
        <v>450</v>
      </c>
      <c r="E33" s="27" t="s">
        <v>24</v>
      </c>
      <c r="F33" s="27" t="s">
        <v>444</v>
      </c>
      <c r="G33" s="29">
        <v>19.21</v>
      </c>
      <c r="H33" s="30">
        <v>20</v>
      </c>
      <c r="I33" s="29">
        <v>21.259799999999998</v>
      </c>
      <c r="J33" s="29">
        <v>14.1732</v>
      </c>
      <c r="K33" s="29">
        <v>11.0236</v>
      </c>
      <c r="L33" s="27">
        <v>307</v>
      </c>
      <c r="M33" s="27">
        <v>307</v>
      </c>
      <c r="N33" s="28">
        <f t="shared" si="0"/>
        <v>0.8355261868228262</v>
      </c>
      <c r="O33" s="28">
        <f t="shared" si="1"/>
        <v>29.506356629792062</v>
      </c>
    </row>
    <row r="34" spans="1:15">
      <c r="A34" s="27" t="s">
        <v>451</v>
      </c>
      <c r="B34" s="27" t="s">
        <v>452</v>
      </c>
      <c r="C34" s="27" t="s">
        <v>442</v>
      </c>
      <c r="D34" s="27" t="s">
        <v>453</v>
      </c>
      <c r="E34" s="27" t="s">
        <v>25</v>
      </c>
      <c r="F34" s="27" t="s">
        <v>444</v>
      </c>
      <c r="G34" s="29">
        <v>19.21</v>
      </c>
      <c r="H34" s="30">
        <v>20</v>
      </c>
      <c r="I34" s="29">
        <v>21.259799999999998</v>
      </c>
      <c r="J34" s="29">
        <v>14.1732</v>
      </c>
      <c r="K34" s="29">
        <v>11.0236</v>
      </c>
      <c r="L34" s="27">
        <v>150</v>
      </c>
      <c r="M34" s="27">
        <v>150</v>
      </c>
      <c r="N34" s="28">
        <f t="shared" si="0"/>
        <v>0.4082375505648988</v>
      </c>
      <c r="O34" s="28">
        <f t="shared" si="1"/>
        <v>14.416786626934233</v>
      </c>
    </row>
    <row r="35" spans="1:15">
      <c r="A35" s="27" t="s">
        <v>454</v>
      </c>
      <c r="B35" s="27" t="s">
        <v>455</v>
      </c>
      <c r="C35" s="27" t="s">
        <v>442</v>
      </c>
      <c r="D35" s="27" t="s">
        <v>443</v>
      </c>
      <c r="E35" s="27" t="s">
        <v>21</v>
      </c>
      <c r="F35" s="27" t="s">
        <v>456</v>
      </c>
      <c r="G35" s="29">
        <v>19.21</v>
      </c>
      <c r="H35" s="30">
        <v>20</v>
      </c>
      <c r="I35" s="29">
        <v>21.259799999999998</v>
      </c>
      <c r="J35" s="29">
        <v>14.1732</v>
      </c>
      <c r="K35" s="29">
        <v>11.0236</v>
      </c>
      <c r="L35" s="27">
        <v>176</v>
      </c>
      <c r="M35" s="27">
        <v>176</v>
      </c>
      <c r="N35" s="28">
        <f t="shared" si="0"/>
        <v>0.4789987259961479</v>
      </c>
      <c r="O35" s="28">
        <f t="shared" si="1"/>
        <v>16.915696308936166</v>
      </c>
    </row>
    <row r="36" spans="1:15">
      <c r="A36" s="27" t="s">
        <v>457</v>
      </c>
      <c r="B36" s="27" t="s">
        <v>458</v>
      </c>
      <c r="C36" s="27" t="s">
        <v>442</v>
      </c>
      <c r="D36" s="27" t="s">
        <v>447</v>
      </c>
      <c r="E36" s="27" t="s">
        <v>23</v>
      </c>
      <c r="F36" s="27" t="s">
        <v>456</v>
      </c>
      <c r="G36" s="29">
        <v>19.21</v>
      </c>
      <c r="H36" s="30">
        <v>20</v>
      </c>
      <c r="I36" s="29">
        <v>21.259799999999998</v>
      </c>
      <c r="J36" s="29">
        <v>14.1732</v>
      </c>
      <c r="K36" s="29">
        <v>11.0236</v>
      </c>
      <c r="L36" s="27">
        <v>348</v>
      </c>
      <c r="M36" s="27">
        <v>348</v>
      </c>
      <c r="N36" s="28">
        <f t="shared" si="0"/>
        <v>0.94711111731056519</v>
      </c>
      <c r="O36" s="28">
        <f t="shared" si="1"/>
        <v>33.446944974487415</v>
      </c>
    </row>
    <row r="37" spans="1:15">
      <c r="A37" s="27" t="s">
        <v>459</v>
      </c>
      <c r="B37" s="27" t="s">
        <v>460</v>
      </c>
      <c r="C37" s="27" t="s">
        <v>442</v>
      </c>
      <c r="D37" s="27" t="s">
        <v>450</v>
      </c>
      <c r="E37" s="27" t="s">
        <v>24</v>
      </c>
      <c r="F37" s="27" t="s">
        <v>456</v>
      </c>
      <c r="G37" s="29">
        <v>19.21</v>
      </c>
      <c r="H37" s="30">
        <v>20</v>
      </c>
      <c r="I37" s="29">
        <v>21.259799999999998</v>
      </c>
      <c r="J37" s="29">
        <v>14.1732</v>
      </c>
      <c r="K37" s="29">
        <v>11.0236</v>
      </c>
      <c r="L37" s="27">
        <v>351</v>
      </c>
      <c r="M37" s="27">
        <v>351</v>
      </c>
      <c r="N37" s="28">
        <f t="shared" si="0"/>
        <v>0.95527586832186306</v>
      </c>
      <c r="O37" s="28">
        <f t="shared" si="1"/>
        <v>33.735280707026099</v>
      </c>
    </row>
    <row r="38" spans="1:15">
      <c r="A38" s="27" t="s">
        <v>461</v>
      </c>
      <c r="B38" s="27" t="s">
        <v>462</v>
      </c>
      <c r="C38" s="27" t="s">
        <v>442</v>
      </c>
      <c r="D38" s="27" t="s">
        <v>453</v>
      </c>
      <c r="E38" s="27" t="s">
        <v>25</v>
      </c>
      <c r="F38" s="27" t="s">
        <v>456</v>
      </c>
      <c r="G38" s="29">
        <v>19.21</v>
      </c>
      <c r="H38" s="30">
        <v>20</v>
      </c>
      <c r="I38" s="29">
        <v>21.259799999999998</v>
      </c>
      <c r="J38" s="29">
        <v>14.1732</v>
      </c>
      <c r="K38" s="29">
        <v>11.0236</v>
      </c>
      <c r="L38" s="27">
        <v>175</v>
      </c>
      <c r="M38" s="27">
        <v>175</v>
      </c>
      <c r="N38" s="28">
        <f t="shared" si="0"/>
        <v>0.47627714232571527</v>
      </c>
      <c r="O38" s="28">
        <f t="shared" si="1"/>
        <v>16.819584398089937</v>
      </c>
    </row>
    <row r="39" spans="1:15">
      <c r="A39" s="27" t="s">
        <v>463</v>
      </c>
      <c r="B39" s="27" t="s">
        <v>464</v>
      </c>
      <c r="C39" s="27" t="s">
        <v>442</v>
      </c>
      <c r="D39" s="27" t="s">
        <v>443</v>
      </c>
      <c r="E39" s="27" t="s">
        <v>21</v>
      </c>
      <c r="F39" s="27" t="s">
        <v>465</v>
      </c>
      <c r="G39" s="29">
        <v>19.21</v>
      </c>
      <c r="H39" s="30">
        <v>20</v>
      </c>
      <c r="I39" s="29">
        <v>21.259799999999998</v>
      </c>
      <c r="J39" s="29">
        <v>14.1732</v>
      </c>
      <c r="K39" s="29">
        <v>11.0236</v>
      </c>
      <c r="L39" s="27">
        <v>194</v>
      </c>
      <c r="M39" s="27">
        <v>194</v>
      </c>
      <c r="N39" s="28">
        <f t="shared" si="0"/>
        <v>0.52798723206393572</v>
      </c>
      <c r="O39" s="28">
        <f t="shared" si="1"/>
        <v>18.645710704168273</v>
      </c>
    </row>
    <row r="40" spans="1:15">
      <c r="A40" s="27" t="s">
        <v>466</v>
      </c>
      <c r="B40" s="27" t="s">
        <v>467</v>
      </c>
      <c r="C40" s="27" t="s">
        <v>442</v>
      </c>
      <c r="D40" s="27" t="s">
        <v>447</v>
      </c>
      <c r="E40" s="27" t="s">
        <v>23</v>
      </c>
      <c r="F40" s="27" t="s">
        <v>465</v>
      </c>
      <c r="G40" s="29">
        <v>19.21</v>
      </c>
      <c r="H40" s="30">
        <v>20</v>
      </c>
      <c r="I40" s="29">
        <v>21.259799999999998</v>
      </c>
      <c r="J40" s="29">
        <v>14.1732</v>
      </c>
      <c r="K40" s="29">
        <v>11.0236</v>
      </c>
      <c r="L40" s="27">
        <v>389</v>
      </c>
      <c r="M40" s="27">
        <v>389</v>
      </c>
      <c r="N40" s="28">
        <f t="shared" si="0"/>
        <v>1.0586960477983041</v>
      </c>
      <c r="O40" s="28">
        <f t="shared" si="1"/>
        <v>37.387533319182772</v>
      </c>
    </row>
    <row r="41" spans="1:15">
      <c r="A41" s="27" t="s">
        <v>468</v>
      </c>
      <c r="B41" s="27" t="s">
        <v>469</v>
      </c>
      <c r="C41" s="27" t="s">
        <v>442</v>
      </c>
      <c r="D41" s="27" t="s">
        <v>450</v>
      </c>
      <c r="E41" s="27" t="s">
        <v>24</v>
      </c>
      <c r="F41" s="27" t="s">
        <v>465</v>
      </c>
      <c r="G41" s="29">
        <v>19.21</v>
      </c>
      <c r="H41" s="30">
        <v>20</v>
      </c>
      <c r="I41" s="29">
        <v>21.259799999999998</v>
      </c>
      <c r="J41" s="29">
        <v>14.1732</v>
      </c>
      <c r="K41" s="29">
        <v>11.0236</v>
      </c>
      <c r="L41" s="27">
        <v>390</v>
      </c>
      <c r="M41" s="27">
        <v>390</v>
      </c>
      <c r="N41" s="28">
        <f t="shared" si="0"/>
        <v>1.0614176314687369</v>
      </c>
      <c r="O41" s="28">
        <f t="shared" si="1"/>
        <v>37.483645230029005</v>
      </c>
    </row>
    <row r="42" spans="1:15">
      <c r="A42" s="27" t="s">
        <v>470</v>
      </c>
      <c r="B42" s="27" t="s">
        <v>471</v>
      </c>
      <c r="C42" s="27" t="s">
        <v>442</v>
      </c>
      <c r="D42" s="27" t="s">
        <v>453</v>
      </c>
      <c r="E42" s="27" t="s">
        <v>25</v>
      </c>
      <c r="F42" s="27" t="s">
        <v>465</v>
      </c>
      <c r="G42" s="29">
        <v>19.21</v>
      </c>
      <c r="H42" s="30">
        <v>20</v>
      </c>
      <c r="I42" s="29">
        <v>21.259799999999998</v>
      </c>
      <c r="J42" s="29">
        <v>14.1732</v>
      </c>
      <c r="K42" s="29">
        <v>11.0236</v>
      </c>
      <c r="L42" s="27">
        <v>193</v>
      </c>
      <c r="M42" s="27">
        <v>193</v>
      </c>
      <c r="N42" s="28">
        <f t="shared" si="0"/>
        <v>0.52526564839350309</v>
      </c>
      <c r="O42" s="28">
        <f t="shared" si="1"/>
        <v>18.549598793322044</v>
      </c>
    </row>
    <row r="43" spans="1:15">
      <c r="A43" s="27" t="s">
        <v>472</v>
      </c>
      <c r="B43" s="27" t="s">
        <v>473</v>
      </c>
      <c r="C43" s="27" t="s">
        <v>474</v>
      </c>
      <c r="D43" s="27" t="s">
        <v>475</v>
      </c>
      <c r="E43" s="27" t="s">
        <v>21</v>
      </c>
      <c r="F43" s="27" t="s">
        <v>476</v>
      </c>
      <c r="G43" s="29">
        <v>15.82</v>
      </c>
      <c r="H43" s="30">
        <v>20</v>
      </c>
      <c r="I43" s="29">
        <v>21.259799999999998</v>
      </c>
      <c r="J43" s="29">
        <v>12.992100000000001</v>
      </c>
      <c r="K43" s="29">
        <v>6.6928999999999998</v>
      </c>
      <c r="L43" s="27">
        <v>156</v>
      </c>
      <c r="M43" s="27">
        <v>156</v>
      </c>
      <c r="N43" s="28">
        <f t="shared" si="0"/>
        <v>0.23629178224363545</v>
      </c>
      <c r="O43" s="28">
        <f t="shared" si="1"/>
        <v>8.3445734023993126</v>
      </c>
    </row>
    <row r="44" spans="1:15">
      <c r="A44" s="27" t="s">
        <v>477</v>
      </c>
      <c r="B44" s="27" t="s">
        <v>478</v>
      </c>
      <c r="C44" s="27" t="s">
        <v>474</v>
      </c>
      <c r="D44" s="27" t="s">
        <v>479</v>
      </c>
      <c r="E44" s="27" t="s">
        <v>23</v>
      </c>
      <c r="F44" s="27" t="s">
        <v>476</v>
      </c>
      <c r="G44" s="29">
        <v>15.82</v>
      </c>
      <c r="H44" s="30">
        <v>20</v>
      </c>
      <c r="I44" s="29">
        <v>21.259799999999998</v>
      </c>
      <c r="J44" s="29">
        <v>12.992100000000001</v>
      </c>
      <c r="K44" s="29">
        <v>6.6928999999999998</v>
      </c>
      <c r="L44" s="27">
        <v>318</v>
      </c>
      <c r="M44" s="27">
        <v>318</v>
      </c>
      <c r="N44" s="28">
        <f t="shared" si="0"/>
        <v>0.48167170995817998</v>
      </c>
      <c r="O44" s="28">
        <f t="shared" si="1"/>
        <v>17.010091935660139</v>
      </c>
    </row>
    <row r="45" spans="1:15">
      <c r="A45" s="27" t="s">
        <v>480</v>
      </c>
      <c r="B45" s="27" t="s">
        <v>481</v>
      </c>
      <c r="C45" s="27" t="s">
        <v>474</v>
      </c>
      <c r="D45" s="27" t="s">
        <v>482</v>
      </c>
      <c r="E45" s="27" t="s">
        <v>24</v>
      </c>
      <c r="F45" s="27" t="s">
        <v>476</v>
      </c>
      <c r="G45" s="29">
        <v>15.82</v>
      </c>
      <c r="H45" s="30">
        <v>20</v>
      </c>
      <c r="I45" s="29">
        <v>21.259799999999998</v>
      </c>
      <c r="J45" s="29">
        <v>12.992100000000001</v>
      </c>
      <c r="K45" s="29">
        <v>6.6928999999999998</v>
      </c>
      <c r="L45" s="27">
        <v>319</v>
      </c>
      <c r="M45" s="27">
        <v>319</v>
      </c>
      <c r="N45" s="28">
        <f t="shared" si="0"/>
        <v>0.48318640086999814</v>
      </c>
      <c r="O45" s="28">
        <f t="shared" si="1"/>
        <v>17.063582790803725</v>
      </c>
    </row>
    <row r="46" spans="1:15">
      <c r="A46" s="27" t="s">
        <v>483</v>
      </c>
      <c r="B46" s="27" t="s">
        <v>484</v>
      </c>
      <c r="C46" s="27" t="s">
        <v>474</v>
      </c>
      <c r="D46" s="27" t="s">
        <v>485</v>
      </c>
      <c r="E46" s="27" t="s">
        <v>25</v>
      </c>
      <c r="F46" s="27" t="s">
        <v>476</v>
      </c>
      <c r="G46" s="29">
        <v>15.82</v>
      </c>
      <c r="H46" s="30">
        <v>20</v>
      </c>
      <c r="I46" s="29">
        <v>21.259799999999998</v>
      </c>
      <c r="J46" s="29">
        <v>12.992100000000001</v>
      </c>
      <c r="K46" s="29">
        <v>6.6928999999999998</v>
      </c>
      <c r="L46" s="27">
        <v>160</v>
      </c>
      <c r="M46" s="27">
        <v>160</v>
      </c>
      <c r="N46" s="28">
        <f t="shared" si="0"/>
        <v>0.24235054589090818</v>
      </c>
      <c r="O46" s="28">
        <f t="shared" si="1"/>
        <v>8.5585368229736556</v>
      </c>
    </row>
    <row r="47" spans="1:15">
      <c r="A47" s="27" t="s">
        <v>486</v>
      </c>
      <c r="B47" s="27" t="s">
        <v>487</v>
      </c>
      <c r="C47" s="27" t="s">
        <v>474</v>
      </c>
      <c r="D47" s="27" t="s">
        <v>479</v>
      </c>
      <c r="E47" s="27" t="s">
        <v>23</v>
      </c>
      <c r="F47" s="27" t="s">
        <v>488</v>
      </c>
      <c r="G47" s="29">
        <v>15.82</v>
      </c>
      <c r="H47" s="30">
        <v>20</v>
      </c>
      <c r="I47" s="29">
        <v>21.259799999999998</v>
      </c>
      <c r="J47" s="29">
        <v>12.992100000000001</v>
      </c>
      <c r="K47" s="29">
        <v>6.6928999999999998</v>
      </c>
      <c r="L47" s="27">
        <v>359</v>
      </c>
      <c r="M47" s="27">
        <v>359</v>
      </c>
      <c r="N47" s="28">
        <f t="shared" si="0"/>
        <v>0.54377403734272511</v>
      </c>
      <c r="O47" s="28">
        <f t="shared" si="1"/>
        <v>19.203216996547134</v>
      </c>
    </row>
    <row r="48" spans="1:15">
      <c r="A48" s="27" t="s">
        <v>489</v>
      </c>
      <c r="B48" s="27" t="s">
        <v>490</v>
      </c>
      <c r="C48" s="27" t="s">
        <v>474</v>
      </c>
      <c r="D48" s="27" t="s">
        <v>482</v>
      </c>
      <c r="E48" s="27" t="s">
        <v>24</v>
      </c>
      <c r="F48" s="27" t="s">
        <v>488</v>
      </c>
      <c r="G48" s="29">
        <v>15.82</v>
      </c>
      <c r="H48" s="30">
        <v>20</v>
      </c>
      <c r="I48" s="29">
        <v>21.259799999999998</v>
      </c>
      <c r="J48" s="29">
        <v>12.992100000000001</v>
      </c>
      <c r="K48" s="29">
        <v>6.6928999999999998</v>
      </c>
      <c r="L48" s="27">
        <v>359</v>
      </c>
      <c r="M48" s="27">
        <v>359</v>
      </c>
      <c r="N48" s="28">
        <f t="shared" si="0"/>
        <v>0.54377403734272511</v>
      </c>
      <c r="O48" s="28">
        <f t="shared" si="1"/>
        <v>19.203216996547134</v>
      </c>
    </row>
    <row r="49" spans="1:15">
      <c r="A49" s="27" t="s">
        <v>491</v>
      </c>
      <c r="B49" s="27" t="s">
        <v>492</v>
      </c>
      <c r="C49" s="27" t="s">
        <v>474</v>
      </c>
      <c r="D49" s="27" t="s">
        <v>485</v>
      </c>
      <c r="E49" s="27" t="s">
        <v>25</v>
      </c>
      <c r="F49" s="27" t="s">
        <v>488</v>
      </c>
      <c r="G49" s="29">
        <v>15.82</v>
      </c>
      <c r="H49" s="30">
        <v>20</v>
      </c>
      <c r="I49" s="29">
        <v>21.259799999999998</v>
      </c>
      <c r="J49" s="29">
        <v>12.992100000000001</v>
      </c>
      <c r="K49" s="29">
        <v>6.6928999999999998</v>
      </c>
      <c r="L49" s="27">
        <v>180</v>
      </c>
      <c r="M49" s="27">
        <v>180</v>
      </c>
      <c r="N49" s="28">
        <f t="shared" si="0"/>
        <v>0.27264436412727167</v>
      </c>
      <c r="O49" s="28">
        <f t="shared" si="1"/>
        <v>9.6283539258453619</v>
      </c>
    </row>
    <row r="50" spans="1:15">
      <c r="A50" s="27" t="s">
        <v>493</v>
      </c>
      <c r="B50" s="27" t="s">
        <v>494</v>
      </c>
      <c r="C50" s="27" t="s">
        <v>474</v>
      </c>
      <c r="D50" s="27" t="s">
        <v>475</v>
      </c>
      <c r="E50" s="27" t="s">
        <v>21</v>
      </c>
      <c r="F50" s="27" t="s">
        <v>495</v>
      </c>
      <c r="G50" s="29">
        <v>15.82</v>
      </c>
      <c r="H50" s="30">
        <v>20</v>
      </c>
      <c r="I50" s="29">
        <v>21.259799999999998</v>
      </c>
      <c r="J50" s="29">
        <v>12.992100000000001</v>
      </c>
      <c r="K50" s="29">
        <v>6.6928999999999998</v>
      </c>
      <c r="L50" s="27">
        <v>200</v>
      </c>
      <c r="M50" s="27">
        <v>200</v>
      </c>
      <c r="N50" s="28">
        <f t="shared" si="0"/>
        <v>0.30293818236363523</v>
      </c>
      <c r="O50" s="28">
        <f t="shared" si="1"/>
        <v>10.69817102871707</v>
      </c>
    </row>
    <row r="51" spans="1:15">
      <c r="A51" s="27" t="s">
        <v>496</v>
      </c>
      <c r="B51" s="27" t="s">
        <v>497</v>
      </c>
      <c r="C51" s="27" t="s">
        <v>474</v>
      </c>
      <c r="D51" s="27" t="s">
        <v>479</v>
      </c>
      <c r="E51" s="27" t="s">
        <v>23</v>
      </c>
      <c r="F51" s="27" t="s">
        <v>495</v>
      </c>
      <c r="G51" s="29">
        <v>15.82</v>
      </c>
      <c r="H51" s="30">
        <v>20</v>
      </c>
      <c r="I51" s="29">
        <v>21.259799999999998</v>
      </c>
      <c r="J51" s="29">
        <v>12.992100000000001</v>
      </c>
      <c r="K51" s="29">
        <v>6.6928999999999998</v>
      </c>
      <c r="L51" s="27">
        <v>400</v>
      </c>
      <c r="M51" s="27">
        <v>400</v>
      </c>
      <c r="N51" s="28">
        <f t="shared" si="0"/>
        <v>0.60587636472727047</v>
      </c>
      <c r="O51" s="28">
        <f t="shared" si="1"/>
        <v>21.39634205743414</v>
      </c>
    </row>
    <row r="52" spans="1:15">
      <c r="A52" s="27" t="s">
        <v>498</v>
      </c>
      <c r="B52" s="27" t="s">
        <v>499</v>
      </c>
      <c r="C52" s="27" t="s">
        <v>474</v>
      </c>
      <c r="D52" s="27" t="s">
        <v>482</v>
      </c>
      <c r="E52" s="27" t="s">
        <v>24</v>
      </c>
      <c r="F52" s="27" t="s">
        <v>495</v>
      </c>
      <c r="G52" s="29">
        <v>15.82</v>
      </c>
      <c r="H52" s="30">
        <v>20</v>
      </c>
      <c r="I52" s="29">
        <v>21.259799999999998</v>
      </c>
      <c r="J52" s="29">
        <v>12.992100000000001</v>
      </c>
      <c r="K52" s="29">
        <v>6.6928999999999998</v>
      </c>
      <c r="L52" s="27">
        <v>399</v>
      </c>
      <c r="M52" s="27">
        <v>399</v>
      </c>
      <c r="N52" s="28">
        <f t="shared" si="0"/>
        <v>0.60436167381545225</v>
      </c>
      <c r="O52" s="28">
        <f t="shared" si="1"/>
        <v>21.342851202290554</v>
      </c>
    </row>
    <row r="53" spans="1:15">
      <c r="A53" s="27" t="s">
        <v>500</v>
      </c>
      <c r="B53" s="27" t="s">
        <v>501</v>
      </c>
      <c r="C53" s="27" t="s">
        <v>474</v>
      </c>
      <c r="D53" s="27" t="s">
        <v>485</v>
      </c>
      <c r="E53" s="27" t="s">
        <v>25</v>
      </c>
      <c r="F53" s="27" t="s">
        <v>495</v>
      </c>
      <c r="G53" s="29">
        <v>15.82</v>
      </c>
      <c r="H53" s="30">
        <v>20</v>
      </c>
      <c r="I53" s="29">
        <v>21.259799999999998</v>
      </c>
      <c r="J53" s="29">
        <v>12.992100000000001</v>
      </c>
      <c r="K53" s="29">
        <v>6.6928999999999998</v>
      </c>
      <c r="L53" s="27">
        <v>199</v>
      </c>
      <c r="M53" s="27">
        <v>199</v>
      </c>
      <c r="N53" s="28">
        <f t="shared" si="0"/>
        <v>0.30142349145181707</v>
      </c>
      <c r="O53" s="28">
        <f t="shared" si="1"/>
        <v>10.644680173573486</v>
      </c>
    </row>
    <row r="54" spans="1:15">
      <c r="A54" s="27" t="s">
        <v>502</v>
      </c>
      <c r="B54" s="27" t="s">
        <v>503</v>
      </c>
      <c r="C54" s="27" t="s">
        <v>504</v>
      </c>
      <c r="D54" s="27" t="s">
        <v>505</v>
      </c>
      <c r="E54" s="27" t="s">
        <v>21</v>
      </c>
      <c r="F54" s="27" t="s">
        <v>444</v>
      </c>
      <c r="G54" s="29">
        <v>14.125</v>
      </c>
      <c r="H54" s="30">
        <v>20</v>
      </c>
      <c r="I54" s="29">
        <v>21.259799999999998</v>
      </c>
      <c r="J54" s="29">
        <v>14.1732</v>
      </c>
      <c r="K54" s="29">
        <v>7.0865999999999998</v>
      </c>
      <c r="L54" s="27">
        <v>177</v>
      </c>
      <c r="M54" s="27">
        <v>177</v>
      </c>
      <c r="N54" s="28">
        <f t="shared" si="0"/>
        <v>0.30967734192851604</v>
      </c>
      <c r="O54" s="28">
        <f t="shared" si="1"/>
        <v>10.936162427002966</v>
      </c>
    </row>
    <row r="55" spans="1:15">
      <c r="A55" s="27" t="s">
        <v>506</v>
      </c>
      <c r="B55" s="27" t="s">
        <v>507</v>
      </c>
      <c r="C55" s="27" t="s">
        <v>504</v>
      </c>
      <c r="D55" s="27" t="s">
        <v>508</v>
      </c>
      <c r="E55" s="27" t="s">
        <v>23</v>
      </c>
      <c r="F55" s="27" t="s">
        <v>444</v>
      </c>
      <c r="G55" s="29">
        <v>14.125</v>
      </c>
      <c r="H55" s="30">
        <v>20</v>
      </c>
      <c r="I55" s="29">
        <v>21.259799999999998</v>
      </c>
      <c r="J55" s="29">
        <v>14.1732</v>
      </c>
      <c r="K55" s="29">
        <v>7.0865999999999998</v>
      </c>
      <c r="L55" s="27">
        <v>355</v>
      </c>
      <c r="M55" s="27">
        <v>355</v>
      </c>
      <c r="N55" s="28">
        <f t="shared" si="0"/>
        <v>0.62110427335945317</v>
      </c>
      <c r="O55" s="28">
        <f t="shared" si="1"/>
        <v>21.934111082407082</v>
      </c>
    </row>
    <row r="56" spans="1:15">
      <c r="A56" s="27" t="s">
        <v>509</v>
      </c>
      <c r="B56" s="27" t="s">
        <v>510</v>
      </c>
      <c r="C56" s="27" t="s">
        <v>504</v>
      </c>
      <c r="D56" s="27" t="s">
        <v>511</v>
      </c>
      <c r="E56" s="27" t="s">
        <v>24</v>
      </c>
      <c r="F56" s="27" t="s">
        <v>444</v>
      </c>
      <c r="G56" s="29">
        <v>14.125</v>
      </c>
      <c r="H56" s="30">
        <v>20</v>
      </c>
      <c r="I56" s="29">
        <v>21.259799999999998</v>
      </c>
      <c r="J56" s="29">
        <v>14.1732</v>
      </c>
      <c r="K56" s="29">
        <v>7.0865999999999998</v>
      </c>
      <c r="L56" s="27">
        <v>349</v>
      </c>
      <c r="M56" s="27">
        <v>349</v>
      </c>
      <c r="N56" s="28">
        <f t="shared" si="0"/>
        <v>0.61060673634492713</v>
      </c>
      <c r="O56" s="28">
        <f t="shared" si="1"/>
        <v>21.563393712000199</v>
      </c>
    </row>
    <row r="57" spans="1:15">
      <c r="A57" s="27" t="s">
        <v>512</v>
      </c>
      <c r="B57" s="27" t="s">
        <v>513</v>
      </c>
      <c r="C57" s="27" t="s">
        <v>504</v>
      </c>
      <c r="D57" s="27" t="s">
        <v>514</v>
      </c>
      <c r="E57" s="27" t="s">
        <v>25</v>
      </c>
      <c r="F57" s="27" t="s">
        <v>444</v>
      </c>
      <c r="G57" s="29">
        <v>14.125</v>
      </c>
      <c r="H57" s="30">
        <v>20</v>
      </c>
      <c r="I57" s="29">
        <v>21.259799999999998</v>
      </c>
      <c r="J57" s="29">
        <v>14.1732</v>
      </c>
      <c r="K57" s="29">
        <v>7.0865999999999998</v>
      </c>
      <c r="L57" s="27">
        <v>177</v>
      </c>
      <c r="M57" s="27">
        <v>177</v>
      </c>
      <c r="N57" s="28">
        <f t="shared" si="0"/>
        <v>0.30967734192851604</v>
      </c>
      <c r="O57" s="28">
        <f t="shared" si="1"/>
        <v>10.936162427002966</v>
      </c>
    </row>
    <row r="58" spans="1:15">
      <c r="A58" s="27" t="s">
        <v>515</v>
      </c>
      <c r="B58" s="27" t="s">
        <v>516</v>
      </c>
      <c r="C58" s="27" t="s">
        <v>504</v>
      </c>
      <c r="D58" s="27" t="s">
        <v>505</v>
      </c>
      <c r="E58" s="27" t="s">
        <v>21</v>
      </c>
      <c r="F58" s="27" t="s">
        <v>456</v>
      </c>
      <c r="G58" s="29">
        <v>14.125</v>
      </c>
      <c r="H58" s="30">
        <v>20</v>
      </c>
      <c r="I58" s="29">
        <v>21.259799999999998</v>
      </c>
      <c r="J58" s="29">
        <v>14.1732</v>
      </c>
      <c r="K58" s="29">
        <v>7.0865999999999998</v>
      </c>
      <c r="L58" s="27">
        <v>174</v>
      </c>
      <c r="M58" s="27">
        <v>174</v>
      </c>
      <c r="N58" s="28">
        <f t="shared" si="0"/>
        <v>0.30442857342125307</v>
      </c>
      <c r="O58" s="28">
        <f t="shared" si="1"/>
        <v>10.750803741799526</v>
      </c>
    </row>
    <row r="59" spans="1:15">
      <c r="A59" s="27" t="s">
        <v>517</v>
      </c>
      <c r="B59" s="27" t="s">
        <v>518</v>
      </c>
      <c r="C59" s="27" t="s">
        <v>504</v>
      </c>
      <c r="D59" s="27" t="s">
        <v>508</v>
      </c>
      <c r="E59" s="27" t="s">
        <v>23</v>
      </c>
      <c r="F59" s="27" t="s">
        <v>456</v>
      </c>
      <c r="G59" s="29">
        <v>14.125</v>
      </c>
      <c r="H59" s="30">
        <v>20</v>
      </c>
      <c r="I59" s="29">
        <v>21.259799999999998</v>
      </c>
      <c r="J59" s="29">
        <v>14.1732</v>
      </c>
      <c r="K59" s="29">
        <v>7.0865999999999998</v>
      </c>
      <c r="L59" s="27">
        <v>354</v>
      </c>
      <c r="M59" s="27">
        <v>354</v>
      </c>
      <c r="N59" s="28">
        <f t="shared" si="0"/>
        <v>0.61935468385703207</v>
      </c>
      <c r="O59" s="28">
        <f t="shared" si="1"/>
        <v>21.872324854005932</v>
      </c>
    </row>
    <row r="60" spans="1:15">
      <c r="A60" s="27" t="s">
        <v>519</v>
      </c>
      <c r="B60" s="27" t="s">
        <v>520</v>
      </c>
      <c r="C60" s="27" t="s">
        <v>504</v>
      </c>
      <c r="D60" s="27" t="s">
        <v>511</v>
      </c>
      <c r="E60" s="27" t="s">
        <v>24</v>
      </c>
      <c r="F60" s="27" t="s">
        <v>456</v>
      </c>
      <c r="G60" s="29">
        <v>14.125</v>
      </c>
      <c r="H60" s="30">
        <v>20</v>
      </c>
      <c r="I60" s="29">
        <v>21.259799999999998</v>
      </c>
      <c r="J60" s="29">
        <v>14.1732</v>
      </c>
      <c r="K60" s="29">
        <v>7.0865999999999998</v>
      </c>
      <c r="L60" s="27">
        <v>347</v>
      </c>
      <c r="M60" s="27">
        <v>347</v>
      </c>
      <c r="N60" s="28">
        <f t="shared" si="0"/>
        <v>0.60710755734008526</v>
      </c>
      <c r="O60" s="28">
        <f t="shared" si="1"/>
        <v>21.439821255197909</v>
      </c>
    </row>
    <row r="61" spans="1:15">
      <c r="A61" s="27" t="s">
        <v>521</v>
      </c>
      <c r="B61" s="27" t="s">
        <v>522</v>
      </c>
      <c r="C61" s="27" t="s">
        <v>504</v>
      </c>
      <c r="D61" s="27" t="s">
        <v>514</v>
      </c>
      <c r="E61" s="27" t="s">
        <v>25</v>
      </c>
      <c r="F61" s="27" t="s">
        <v>456</v>
      </c>
      <c r="G61" s="29">
        <v>14.125</v>
      </c>
      <c r="H61" s="30">
        <v>20</v>
      </c>
      <c r="I61" s="29">
        <v>21.259799999999998</v>
      </c>
      <c r="J61" s="29">
        <v>14.1732</v>
      </c>
      <c r="K61" s="29">
        <v>7.0865999999999998</v>
      </c>
      <c r="L61" s="27">
        <v>175</v>
      </c>
      <c r="M61" s="27">
        <v>175</v>
      </c>
      <c r="N61" s="28">
        <f t="shared" si="0"/>
        <v>0.30617816292367406</v>
      </c>
      <c r="O61" s="28">
        <f t="shared" si="1"/>
        <v>10.812589970200673</v>
      </c>
    </row>
    <row r="62" spans="1:15">
      <c r="A62" s="27" t="s">
        <v>523</v>
      </c>
      <c r="B62" s="27" t="s">
        <v>524</v>
      </c>
      <c r="C62" s="27" t="s">
        <v>504</v>
      </c>
      <c r="D62" s="27" t="s">
        <v>505</v>
      </c>
      <c r="E62" s="27" t="s">
        <v>21</v>
      </c>
      <c r="F62" s="27" t="s">
        <v>465</v>
      </c>
      <c r="G62" s="29">
        <v>14.125</v>
      </c>
      <c r="H62" s="30">
        <v>20</v>
      </c>
      <c r="I62" s="29">
        <v>21.259799999999998</v>
      </c>
      <c r="J62" s="29">
        <v>14.1732</v>
      </c>
      <c r="K62" s="29">
        <v>7.0865999999999998</v>
      </c>
      <c r="L62" s="27">
        <v>194</v>
      </c>
      <c r="M62" s="27">
        <v>194</v>
      </c>
      <c r="N62" s="28">
        <f t="shared" si="0"/>
        <v>0.33942036346967297</v>
      </c>
      <c r="O62" s="28">
        <f t="shared" si="1"/>
        <v>11.986528309822461</v>
      </c>
    </row>
    <row r="63" spans="1:15">
      <c r="A63" s="27" t="s">
        <v>525</v>
      </c>
      <c r="B63" s="27" t="s">
        <v>526</v>
      </c>
      <c r="C63" s="27" t="s">
        <v>504</v>
      </c>
      <c r="D63" s="27" t="s">
        <v>508</v>
      </c>
      <c r="E63" s="27" t="s">
        <v>23</v>
      </c>
      <c r="F63" s="27" t="s">
        <v>465</v>
      </c>
      <c r="G63" s="29">
        <v>14.125</v>
      </c>
      <c r="H63" s="30">
        <v>20</v>
      </c>
      <c r="I63" s="29">
        <v>21.259799999999998</v>
      </c>
      <c r="J63" s="29">
        <v>14.1732</v>
      </c>
      <c r="K63" s="29">
        <v>7.0865999999999998</v>
      </c>
      <c r="L63" s="27">
        <v>392</v>
      </c>
      <c r="M63" s="27">
        <v>392</v>
      </c>
      <c r="N63" s="28">
        <f t="shared" si="0"/>
        <v>0.6858390849490299</v>
      </c>
      <c r="O63" s="28">
        <f t="shared" si="1"/>
        <v>24.220201533249508</v>
      </c>
    </row>
    <row r="64" spans="1:15">
      <c r="A64" s="27" t="s">
        <v>527</v>
      </c>
      <c r="B64" s="27" t="s">
        <v>528</v>
      </c>
      <c r="C64" s="27" t="s">
        <v>504</v>
      </c>
      <c r="D64" s="27" t="s">
        <v>511</v>
      </c>
      <c r="E64" s="27" t="s">
        <v>24</v>
      </c>
      <c r="F64" s="27" t="s">
        <v>465</v>
      </c>
      <c r="G64" s="29">
        <v>14.125</v>
      </c>
      <c r="H64" s="30">
        <v>20</v>
      </c>
      <c r="I64" s="29">
        <v>21.259799999999998</v>
      </c>
      <c r="J64" s="29">
        <v>14.1732</v>
      </c>
      <c r="K64" s="29">
        <v>7.0865999999999998</v>
      </c>
      <c r="L64" s="27">
        <v>387</v>
      </c>
      <c r="M64" s="27">
        <v>387</v>
      </c>
      <c r="N64" s="28">
        <f t="shared" si="0"/>
        <v>0.67709113743692506</v>
      </c>
      <c r="O64" s="28">
        <f t="shared" si="1"/>
        <v>23.911270391243779</v>
      </c>
    </row>
    <row r="65" spans="1:15">
      <c r="A65" s="27" t="s">
        <v>529</v>
      </c>
      <c r="B65" s="27" t="s">
        <v>530</v>
      </c>
      <c r="C65" s="27" t="s">
        <v>504</v>
      </c>
      <c r="D65" s="27" t="s">
        <v>514</v>
      </c>
      <c r="E65" s="27" t="s">
        <v>25</v>
      </c>
      <c r="F65" s="27" t="s">
        <v>465</v>
      </c>
      <c r="G65" s="29">
        <v>14.125</v>
      </c>
      <c r="H65" s="30">
        <v>20</v>
      </c>
      <c r="I65" s="29">
        <v>21.259799999999998</v>
      </c>
      <c r="J65" s="29">
        <v>14.1732</v>
      </c>
      <c r="K65" s="29">
        <v>7.0865999999999998</v>
      </c>
      <c r="L65" s="27">
        <v>187</v>
      </c>
      <c r="M65" s="27">
        <v>187</v>
      </c>
      <c r="N65" s="28">
        <f t="shared" si="0"/>
        <v>0.32717323695272599</v>
      </c>
      <c r="O65" s="28">
        <f t="shared" si="1"/>
        <v>11.554024711014433</v>
      </c>
    </row>
    <row r="66" spans="1:15">
      <c r="A66" s="27" t="s">
        <v>531</v>
      </c>
      <c r="B66" s="27" t="s">
        <v>532</v>
      </c>
      <c r="C66" s="27" t="s">
        <v>533</v>
      </c>
      <c r="D66" s="27" t="s">
        <v>534</v>
      </c>
      <c r="E66" s="27" t="s">
        <v>21</v>
      </c>
      <c r="F66" s="27" t="s">
        <v>456</v>
      </c>
      <c r="G66" s="29">
        <v>12.994999999999999</v>
      </c>
      <c r="H66" s="30">
        <v>20</v>
      </c>
      <c r="I66" s="29">
        <v>21.259799999999998</v>
      </c>
      <c r="J66" s="29">
        <v>14.1732</v>
      </c>
      <c r="K66" s="29">
        <v>7.0865999999999998</v>
      </c>
      <c r="L66" s="27">
        <v>195</v>
      </c>
      <c r="M66" s="27">
        <v>195</v>
      </c>
      <c r="N66" s="28">
        <f t="shared" si="0"/>
        <v>0.34116995297209396</v>
      </c>
      <c r="O66" s="28">
        <f t="shared" si="1"/>
        <v>12.048314538223607</v>
      </c>
    </row>
    <row r="67" spans="1:15">
      <c r="A67" s="27" t="s">
        <v>535</v>
      </c>
      <c r="B67" s="27" t="s">
        <v>536</v>
      </c>
      <c r="C67" s="27" t="s">
        <v>533</v>
      </c>
      <c r="D67" s="27" t="s">
        <v>537</v>
      </c>
      <c r="E67" s="27" t="s">
        <v>23</v>
      </c>
      <c r="F67" s="27" t="s">
        <v>456</v>
      </c>
      <c r="G67" s="29">
        <v>12.994999999999999</v>
      </c>
      <c r="H67" s="30">
        <v>20</v>
      </c>
      <c r="I67" s="29">
        <v>21.259799999999998</v>
      </c>
      <c r="J67" s="29">
        <v>14.1732</v>
      </c>
      <c r="K67" s="29">
        <v>7.0865999999999998</v>
      </c>
      <c r="L67" s="27">
        <v>388</v>
      </c>
      <c r="M67" s="27">
        <v>388</v>
      </c>
      <c r="N67" s="28">
        <f t="shared" si="0"/>
        <v>0.67884072693934594</v>
      </c>
      <c r="O67" s="28">
        <f t="shared" si="1"/>
        <v>23.973056619644922</v>
      </c>
    </row>
    <row r="68" spans="1:15">
      <c r="A68" s="27" t="s">
        <v>538</v>
      </c>
      <c r="B68" s="27" t="s">
        <v>539</v>
      </c>
      <c r="C68" s="27" t="s">
        <v>533</v>
      </c>
      <c r="D68" s="27" t="s">
        <v>540</v>
      </c>
      <c r="E68" s="27" t="s">
        <v>24</v>
      </c>
      <c r="F68" s="27" t="s">
        <v>456</v>
      </c>
      <c r="G68" s="29">
        <v>12.994999999999999</v>
      </c>
      <c r="H68" s="30">
        <v>20</v>
      </c>
      <c r="I68" s="29">
        <v>21.259799999999998</v>
      </c>
      <c r="J68" s="29">
        <v>14.1732</v>
      </c>
      <c r="K68" s="29">
        <v>7.0865999999999998</v>
      </c>
      <c r="L68" s="27">
        <v>388</v>
      </c>
      <c r="M68" s="27">
        <v>388</v>
      </c>
      <c r="N68" s="28">
        <f t="shared" si="0"/>
        <v>0.67884072693934594</v>
      </c>
      <c r="O68" s="28">
        <f t="shared" si="1"/>
        <v>23.973056619644922</v>
      </c>
    </row>
    <row r="69" spans="1:15">
      <c r="A69" s="27" t="s">
        <v>541</v>
      </c>
      <c r="B69" s="27" t="s">
        <v>542</v>
      </c>
      <c r="C69" s="27" t="s">
        <v>533</v>
      </c>
      <c r="D69" s="27" t="s">
        <v>543</v>
      </c>
      <c r="E69" s="27" t="s">
        <v>25</v>
      </c>
      <c r="F69" s="27" t="s">
        <v>456</v>
      </c>
      <c r="G69" s="29">
        <v>12.994999999999999</v>
      </c>
      <c r="H69" s="30">
        <v>20</v>
      </c>
      <c r="I69" s="29">
        <v>21.259799999999998</v>
      </c>
      <c r="J69" s="29">
        <v>14.1732</v>
      </c>
      <c r="K69" s="29">
        <v>7.0865999999999998</v>
      </c>
      <c r="L69" s="27">
        <v>190</v>
      </c>
      <c r="M69" s="27">
        <v>190</v>
      </c>
      <c r="N69" s="28">
        <f t="shared" ref="N69:N132" si="2">(M69/H69)*I69*J69*K69*0.0254*0.0254*0.0254</f>
        <v>0.33242200545998901</v>
      </c>
      <c r="O69" s="28">
        <f t="shared" ref="O69:O132" si="3">N69*35.3147</f>
        <v>11.739383396217875</v>
      </c>
    </row>
    <row r="70" spans="1:15">
      <c r="A70" s="27" t="s">
        <v>544</v>
      </c>
      <c r="B70" s="27" t="s">
        <v>545</v>
      </c>
      <c r="C70" s="27" t="s">
        <v>533</v>
      </c>
      <c r="D70" s="27" t="s">
        <v>534</v>
      </c>
      <c r="E70" s="27" t="s">
        <v>21</v>
      </c>
      <c r="F70" s="27" t="s">
        <v>465</v>
      </c>
      <c r="G70" s="29">
        <v>12.994999999999999</v>
      </c>
      <c r="H70" s="30">
        <v>20</v>
      </c>
      <c r="I70" s="29">
        <v>21.259799999999998</v>
      </c>
      <c r="J70" s="29">
        <v>14.1732</v>
      </c>
      <c r="K70" s="29">
        <v>7.0865999999999998</v>
      </c>
      <c r="L70" s="27">
        <v>192</v>
      </c>
      <c r="M70" s="27">
        <v>192</v>
      </c>
      <c r="N70" s="28">
        <f t="shared" si="2"/>
        <v>0.33592118446483094</v>
      </c>
      <c r="O70" s="28">
        <f t="shared" si="3"/>
        <v>11.862955853020166</v>
      </c>
    </row>
    <row r="71" spans="1:15">
      <c r="A71" s="27" t="s">
        <v>546</v>
      </c>
      <c r="B71" s="27" t="s">
        <v>547</v>
      </c>
      <c r="C71" s="27" t="s">
        <v>533</v>
      </c>
      <c r="D71" s="27" t="s">
        <v>537</v>
      </c>
      <c r="E71" s="27" t="s">
        <v>23</v>
      </c>
      <c r="F71" s="27" t="s">
        <v>465</v>
      </c>
      <c r="G71" s="29">
        <v>12.994999999999999</v>
      </c>
      <c r="H71" s="30">
        <v>20</v>
      </c>
      <c r="I71" s="29">
        <v>21.259799999999998</v>
      </c>
      <c r="J71" s="29">
        <v>14.1732</v>
      </c>
      <c r="K71" s="29">
        <v>7.0865999999999998</v>
      </c>
      <c r="L71" s="27">
        <v>391</v>
      </c>
      <c r="M71" s="27">
        <v>391</v>
      </c>
      <c r="N71" s="28">
        <f t="shared" si="2"/>
        <v>0.68408949544660902</v>
      </c>
      <c r="O71" s="28">
        <f t="shared" si="3"/>
        <v>24.158415304848365</v>
      </c>
    </row>
    <row r="72" spans="1:15">
      <c r="A72" s="27" t="s">
        <v>548</v>
      </c>
      <c r="B72" s="27" t="s">
        <v>549</v>
      </c>
      <c r="C72" s="27" t="s">
        <v>533</v>
      </c>
      <c r="D72" s="27" t="s">
        <v>540</v>
      </c>
      <c r="E72" s="27" t="s">
        <v>24</v>
      </c>
      <c r="F72" s="27" t="s">
        <v>465</v>
      </c>
      <c r="G72" s="29">
        <v>12.994999999999999</v>
      </c>
      <c r="H72" s="30">
        <v>20</v>
      </c>
      <c r="I72" s="29">
        <v>21.259799999999998</v>
      </c>
      <c r="J72" s="29">
        <v>14.1732</v>
      </c>
      <c r="K72" s="29">
        <v>7.0865999999999998</v>
      </c>
      <c r="L72" s="27">
        <v>387</v>
      </c>
      <c r="M72" s="27">
        <v>387</v>
      </c>
      <c r="N72" s="28">
        <f t="shared" si="2"/>
        <v>0.67709113743692506</v>
      </c>
      <c r="O72" s="28">
        <f t="shared" si="3"/>
        <v>23.911270391243779</v>
      </c>
    </row>
    <row r="73" spans="1:15">
      <c r="A73" s="27" t="s">
        <v>550</v>
      </c>
      <c r="B73" s="27" t="s">
        <v>551</v>
      </c>
      <c r="C73" s="27" t="s">
        <v>533</v>
      </c>
      <c r="D73" s="27" t="s">
        <v>543</v>
      </c>
      <c r="E73" s="27" t="s">
        <v>25</v>
      </c>
      <c r="F73" s="27" t="s">
        <v>465</v>
      </c>
      <c r="G73" s="29">
        <v>12.994999999999999</v>
      </c>
      <c r="H73" s="30">
        <v>20</v>
      </c>
      <c r="I73" s="29">
        <v>21.259799999999998</v>
      </c>
      <c r="J73" s="29">
        <v>14.1732</v>
      </c>
      <c r="K73" s="29">
        <v>7.0865999999999998</v>
      </c>
      <c r="L73" s="27">
        <v>190</v>
      </c>
      <c r="M73" s="27">
        <v>190</v>
      </c>
      <c r="N73" s="28">
        <f t="shared" si="2"/>
        <v>0.33242200545998901</v>
      </c>
      <c r="O73" s="28">
        <f t="shared" si="3"/>
        <v>11.739383396217875</v>
      </c>
    </row>
    <row r="74" spans="1:15">
      <c r="A74" s="27" t="s">
        <v>26</v>
      </c>
      <c r="B74" s="27" t="s">
        <v>27</v>
      </c>
      <c r="C74" s="27" t="s">
        <v>28</v>
      </c>
      <c r="D74" s="27" t="s">
        <v>29</v>
      </c>
      <c r="E74" s="27" t="s">
        <v>21</v>
      </c>
      <c r="F74" s="27" t="s">
        <v>30</v>
      </c>
      <c r="G74" s="29">
        <v>14.69</v>
      </c>
      <c r="H74" s="30">
        <v>20</v>
      </c>
      <c r="I74" s="29">
        <v>12.992100000000001</v>
      </c>
      <c r="J74" s="29">
        <v>10.2362</v>
      </c>
      <c r="K74" s="29">
        <v>9.8424999999999994</v>
      </c>
      <c r="L74" s="27">
        <v>2</v>
      </c>
      <c r="M74" s="27">
        <v>2</v>
      </c>
      <c r="N74" s="28">
        <f t="shared" si="2"/>
        <v>2.1449871300257399E-3</v>
      </c>
      <c r="O74" s="28">
        <f t="shared" si="3"/>
        <v>7.5749577000720006E-2</v>
      </c>
    </row>
    <row r="75" spans="1:15">
      <c r="A75" s="27" t="s">
        <v>34</v>
      </c>
      <c r="B75" s="27" t="s">
        <v>35</v>
      </c>
      <c r="C75" s="27" t="s">
        <v>28</v>
      </c>
      <c r="D75" s="27" t="s">
        <v>31</v>
      </c>
      <c r="E75" s="27" t="s">
        <v>23</v>
      </c>
      <c r="F75" s="27" t="s">
        <v>33</v>
      </c>
      <c r="G75" s="29">
        <v>14.69</v>
      </c>
      <c r="H75" s="30">
        <v>20</v>
      </c>
      <c r="I75" s="29">
        <v>12.992100000000001</v>
      </c>
      <c r="J75" s="29">
        <v>10.2362</v>
      </c>
      <c r="K75" s="29">
        <v>9.8424999999999994</v>
      </c>
      <c r="L75" s="27">
        <v>16</v>
      </c>
      <c r="M75" s="27">
        <v>16</v>
      </c>
      <c r="N75" s="28">
        <f t="shared" si="2"/>
        <v>1.7159897040205919E-2</v>
      </c>
      <c r="O75" s="28">
        <f t="shared" si="3"/>
        <v>0.60599661600576005</v>
      </c>
    </row>
    <row r="76" spans="1:15">
      <c r="A76" s="27" t="s">
        <v>36</v>
      </c>
      <c r="B76" s="27" t="s">
        <v>37</v>
      </c>
      <c r="C76" s="27" t="s">
        <v>38</v>
      </c>
      <c r="D76" s="27" t="s">
        <v>39</v>
      </c>
      <c r="E76" s="27" t="s">
        <v>21</v>
      </c>
      <c r="F76" s="27" t="s">
        <v>40</v>
      </c>
      <c r="G76" s="29">
        <v>17.510000000000002</v>
      </c>
      <c r="H76" s="30">
        <v>20</v>
      </c>
      <c r="I76" s="29">
        <v>21.8504</v>
      </c>
      <c r="J76" s="29">
        <v>14.960599999999999</v>
      </c>
      <c r="K76" s="29">
        <v>19.881900000000002</v>
      </c>
      <c r="L76" s="27">
        <v>1</v>
      </c>
      <c r="M76" s="27">
        <v>1</v>
      </c>
      <c r="N76" s="28">
        <f t="shared" si="2"/>
        <v>5.3252186264422362E-3</v>
      </c>
      <c r="O76" s="28">
        <f t="shared" si="3"/>
        <v>0.18805849822721965</v>
      </c>
    </row>
    <row r="77" spans="1:15">
      <c r="A77" s="27" t="s">
        <v>41</v>
      </c>
      <c r="B77" s="27" t="s">
        <v>42</v>
      </c>
      <c r="C77" s="27" t="s">
        <v>38</v>
      </c>
      <c r="D77" s="27" t="s">
        <v>43</v>
      </c>
      <c r="E77" s="27" t="s">
        <v>23</v>
      </c>
      <c r="F77" s="27" t="s">
        <v>40</v>
      </c>
      <c r="G77" s="29">
        <v>17.510000000000002</v>
      </c>
      <c r="H77" s="30">
        <v>20</v>
      </c>
      <c r="I77" s="29">
        <v>21.8504</v>
      </c>
      <c r="J77" s="29">
        <v>14.960599999999999</v>
      </c>
      <c r="K77" s="29">
        <v>19.881900000000002</v>
      </c>
      <c r="L77" s="27">
        <v>14</v>
      </c>
      <c r="M77" s="27">
        <v>14</v>
      </c>
      <c r="N77" s="28">
        <f t="shared" si="2"/>
        <v>7.4553060770191318E-2</v>
      </c>
      <c r="O77" s="28">
        <f t="shared" si="3"/>
        <v>2.6328189751810753</v>
      </c>
    </row>
    <row r="78" spans="1:15">
      <c r="A78" s="27" t="s">
        <v>44</v>
      </c>
      <c r="B78" s="27" t="s">
        <v>45</v>
      </c>
      <c r="C78" s="27" t="s">
        <v>38</v>
      </c>
      <c r="D78" s="27" t="s">
        <v>46</v>
      </c>
      <c r="E78" s="27" t="s">
        <v>24</v>
      </c>
      <c r="F78" s="27" t="s">
        <v>40</v>
      </c>
      <c r="G78" s="29">
        <v>17.510000000000002</v>
      </c>
      <c r="H78" s="30">
        <v>20</v>
      </c>
      <c r="I78" s="29">
        <v>21.8504</v>
      </c>
      <c r="J78" s="29">
        <v>14.960599999999999</v>
      </c>
      <c r="K78" s="29">
        <v>19.881900000000002</v>
      </c>
      <c r="L78" s="27">
        <v>4</v>
      </c>
      <c r="M78" s="27">
        <v>4</v>
      </c>
      <c r="N78" s="28">
        <f t="shared" si="2"/>
        <v>2.1300874505768945E-2</v>
      </c>
      <c r="O78" s="28">
        <f t="shared" si="3"/>
        <v>0.7522339929088786</v>
      </c>
    </row>
    <row r="79" spans="1:15">
      <c r="A79" s="27" t="s">
        <v>47</v>
      </c>
      <c r="B79" s="27" t="s">
        <v>48</v>
      </c>
      <c r="C79" s="27" t="s">
        <v>38</v>
      </c>
      <c r="D79" s="27" t="s">
        <v>49</v>
      </c>
      <c r="E79" s="27" t="s">
        <v>25</v>
      </c>
      <c r="F79" s="27" t="s">
        <v>40</v>
      </c>
      <c r="G79" s="29">
        <v>17.510000000000002</v>
      </c>
      <c r="H79" s="30">
        <v>20</v>
      </c>
      <c r="I79" s="29">
        <v>21.8504</v>
      </c>
      <c r="J79" s="29">
        <v>14.960599999999999</v>
      </c>
      <c r="K79" s="29">
        <v>19.881900000000002</v>
      </c>
      <c r="L79" s="27">
        <v>1</v>
      </c>
      <c r="M79" s="27">
        <v>1</v>
      </c>
      <c r="N79" s="28">
        <f t="shared" si="2"/>
        <v>5.3252186264422362E-3</v>
      </c>
      <c r="O79" s="28">
        <f t="shared" si="3"/>
        <v>0.18805849822721965</v>
      </c>
    </row>
    <row r="80" spans="1:15">
      <c r="A80" s="27" t="s">
        <v>51</v>
      </c>
      <c r="B80" s="27" t="s">
        <v>52</v>
      </c>
      <c r="C80" s="27" t="s">
        <v>38</v>
      </c>
      <c r="D80" s="27" t="s">
        <v>39</v>
      </c>
      <c r="E80" s="27" t="s">
        <v>21</v>
      </c>
      <c r="F80" s="27" t="s">
        <v>53</v>
      </c>
      <c r="G80" s="29">
        <v>17.510000000000002</v>
      </c>
      <c r="H80" s="30">
        <v>20</v>
      </c>
      <c r="I80" s="29">
        <v>21.8504</v>
      </c>
      <c r="J80" s="29">
        <v>14.960599999999999</v>
      </c>
      <c r="K80" s="29">
        <v>19.881900000000002</v>
      </c>
      <c r="L80" s="27">
        <v>5</v>
      </c>
      <c r="M80" s="27">
        <v>5</v>
      </c>
      <c r="N80" s="28">
        <f t="shared" si="2"/>
        <v>2.6626093132211183E-2</v>
      </c>
      <c r="O80" s="28">
        <f t="shared" si="3"/>
        <v>0.94029249113609836</v>
      </c>
    </row>
    <row r="81" spans="1:15">
      <c r="A81" s="27" t="s">
        <v>54</v>
      </c>
      <c r="B81" s="27" t="s">
        <v>55</v>
      </c>
      <c r="C81" s="27" t="s">
        <v>38</v>
      </c>
      <c r="D81" s="27" t="s">
        <v>43</v>
      </c>
      <c r="E81" s="27" t="s">
        <v>23</v>
      </c>
      <c r="F81" s="27" t="s">
        <v>53</v>
      </c>
      <c r="G81" s="29">
        <v>17.510000000000002</v>
      </c>
      <c r="H81" s="30">
        <v>20</v>
      </c>
      <c r="I81" s="29">
        <v>21.8504</v>
      </c>
      <c r="J81" s="29">
        <v>14.960599999999999</v>
      </c>
      <c r="K81" s="29">
        <v>19.881900000000002</v>
      </c>
      <c r="L81" s="27">
        <v>6</v>
      </c>
      <c r="M81" s="27">
        <v>6</v>
      </c>
      <c r="N81" s="28">
        <f t="shared" si="2"/>
        <v>3.1951311758653414E-2</v>
      </c>
      <c r="O81" s="28">
        <f t="shared" si="3"/>
        <v>1.1283509893633177</v>
      </c>
    </row>
    <row r="82" spans="1:15">
      <c r="A82" s="27" t="s">
        <v>56</v>
      </c>
      <c r="B82" s="27" t="s">
        <v>57</v>
      </c>
      <c r="C82" s="27" t="s">
        <v>38</v>
      </c>
      <c r="D82" s="27" t="s">
        <v>46</v>
      </c>
      <c r="E82" s="27" t="s">
        <v>24</v>
      </c>
      <c r="F82" s="27" t="s">
        <v>53</v>
      </c>
      <c r="G82" s="29">
        <v>17.510000000000002</v>
      </c>
      <c r="H82" s="30">
        <v>20</v>
      </c>
      <c r="I82" s="29">
        <v>21.8504</v>
      </c>
      <c r="J82" s="29">
        <v>14.960599999999999</v>
      </c>
      <c r="K82" s="29">
        <v>19.881900000000002</v>
      </c>
      <c r="L82" s="27">
        <v>6</v>
      </c>
      <c r="M82" s="27">
        <v>6</v>
      </c>
      <c r="N82" s="28">
        <f t="shared" si="2"/>
        <v>3.1951311758653414E-2</v>
      </c>
      <c r="O82" s="28">
        <f t="shared" si="3"/>
        <v>1.1283509893633177</v>
      </c>
    </row>
    <row r="83" spans="1:15">
      <c r="A83" s="27" t="s">
        <v>58</v>
      </c>
      <c r="B83" s="27" t="s">
        <v>59</v>
      </c>
      <c r="C83" s="27" t="s">
        <v>38</v>
      </c>
      <c r="D83" s="27" t="s">
        <v>49</v>
      </c>
      <c r="E83" s="27" t="s">
        <v>25</v>
      </c>
      <c r="F83" s="27" t="s">
        <v>53</v>
      </c>
      <c r="G83" s="29">
        <v>17.510000000000002</v>
      </c>
      <c r="H83" s="30">
        <v>20</v>
      </c>
      <c r="I83" s="29">
        <v>21.8504</v>
      </c>
      <c r="J83" s="29">
        <v>14.960599999999999</v>
      </c>
      <c r="K83" s="29">
        <v>19.881900000000002</v>
      </c>
      <c r="L83" s="27">
        <v>13</v>
      </c>
      <c r="M83" s="27">
        <v>13</v>
      </c>
      <c r="N83" s="28">
        <f t="shared" si="2"/>
        <v>6.922784214374908E-2</v>
      </c>
      <c r="O83" s="28">
        <f t="shared" si="3"/>
        <v>2.4447604769538556</v>
      </c>
    </row>
    <row r="84" spans="1:15">
      <c r="A84" s="27" t="s">
        <v>60</v>
      </c>
      <c r="B84" s="27" t="s">
        <v>61</v>
      </c>
      <c r="C84" s="27" t="s">
        <v>38</v>
      </c>
      <c r="D84" s="27" t="s">
        <v>39</v>
      </c>
      <c r="E84" s="27" t="s">
        <v>21</v>
      </c>
      <c r="F84" s="27" t="s">
        <v>62</v>
      </c>
      <c r="G84" s="29">
        <v>17.510000000000002</v>
      </c>
      <c r="H84" s="30">
        <v>20</v>
      </c>
      <c r="I84" s="29">
        <v>21.8504</v>
      </c>
      <c r="J84" s="29">
        <v>14.960599999999999</v>
      </c>
      <c r="K84" s="29">
        <v>19.881900000000002</v>
      </c>
      <c r="L84" s="27">
        <v>14</v>
      </c>
      <c r="M84" s="27">
        <v>14</v>
      </c>
      <c r="N84" s="28">
        <f t="shared" si="2"/>
        <v>7.4553060770191318E-2</v>
      </c>
      <c r="O84" s="28">
        <f t="shared" si="3"/>
        <v>2.6328189751810753</v>
      </c>
    </row>
    <row r="85" spans="1:15">
      <c r="A85" s="27" t="s">
        <v>63</v>
      </c>
      <c r="B85" s="27" t="s">
        <v>64</v>
      </c>
      <c r="C85" s="27" t="s">
        <v>38</v>
      </c>
      <c r="D85" s="27" t="s">
        <v>43</v>
      </c>
      <c r="E85" s="27" t="s">
        <v>23</v>
      </c>
      <c r="F85" s="27" t="s">
        <v>62</v>
      </c>
      <c r="G85" s="29">
        <v>17.510000000000002</v>
      </c>
      <c r="H85" s="30">
        <v>20</v>
      </c>
      <c r="I85" s="29">
        <v>21.8504</v>
      </c>
      <c r="J85" s="29">
        <v>14.960599999999999</v>
      </c>
      <c r="K85" s="29">
        <v>19.881900000000002</v>
      </c>
      <c r="L85" s="27">
        <v>7</v>
      </c>
      <c r="M85" s="27">
        <v>7</v>
      </c>
      <c r="N85" s="28">
        <f t="shared" si="2"/>
        <v>3.7276530385095659E-2</v>
      </c>
      <c r="O85" s="28">
        <f t="shared" si="3"/>
        <v>1.3164094875905377</v>
      </c>
    </row>
    <row r="86" spans="1:15">
      <c r="A86" s="27" t="s">
        <v>65</v>
      </c>
      <c r="B86" s="27" t="s">
        <v>66</v>
      </c>
      <c r="C86" s="27" t="s">
        <v>38</v>
      </c>
      <c r="D86" s="27" t="s">
        <v>46</v>
      </c>
      <c r="E86" s="27" t="s">
        <v>24</v>
      </c>
      <c r="F86" s="27" t="s">
        <v>62</v>
      </c>
      <c r="G86" s="29">
        <v>17.510000000000002</v>
      </c>
      <c r="H86" s="30">
        <v>20</v>
      </c>
      <c r="I86" s="29">
        <v>21.8504</v>
      </c>
      <c r="J86" s="29">
        <v>14.960599999999999</v>
      </c>
      <c r="K86" s="29">
        <v>19.881900000000002</v>
      </c>
      <c r="L86" s="27">
        <v>13</v>
      </c>
      <c r="M86" s="27">
        <v>13</v>
      </c>
      <c r="N86" s="28">
        <f t="shared" si="2"/>
        <v>6.922784214374908E-2</v>
      </c>
      <c r="O86" s="28">
        <f t="shared" si="3"/>
        <v>2.4447604769538556</v>
      </c>
    </row>
    <row r="87" spans="1:15">
      <c r="A87" s="27" t="s">
        <v>67</v>
      </c>
      <c r="B87" s="27" t="s">
        <v>68</v>
      </c>
      <c r="C87" s="27" t="s">
        <v>38</v>
      </c>
      <c r="D87" s="27" t="s">
        <v>49</v>
      </c>
      <c r="E87" s="27" t="s">
        <v>25</v>
      </c>
      <c r="F87" s="27" t="s">
        <v>62</v>
      </c>
      <c r="G87" s="29">
        <v>17.510000000000002</v>
      </c>
      <c r="H87" s="30">
        <v>20</v>
      </c>
      <c r="I87" s="29">
        <v>21.8504</v>
      </c>
      <c r="J87" s="29">
        <v>14.960599999999999</v>
      </c>
      <c r="K87" s="29">
        <v>19.881900000000002</v>
      </c>
      <c r="L87" s="27">
        <v>160</v>
      </c>
      <c r="M87" s="27">
        <v>160</v>
      </c>
      <c r="N87" s="28">
        <f t="shared" si="2"/>
        <v>0.85203498023075785</v>
      </c>
      <c r="O87" s="28">
        <f t="shared" si="3"/>
        <v>30.089359716355148</v>
      </c>
    </row>
    <row r="88" spans="1:15">
      <c r="A88" s="27" t="s">
        <v>72</v>
      </c>
      <c r="B88" s="27" t="s">
        <v>73</v>
      </c>
      <c r="C88" s="27" t="s">
        <v>69</v>
      </c>
      <c r="D88" s="27" t="s">
        <v>74</v>
      </c>
      <c r="E88" s="27" t="s">
        <v>25</v>
      </c>
      <c r="F88" s="27" t="s">
        <v>71</v>
      </c>
      <c r="G88" s="29">
        <v>16.38</v>
      </c>
      <c r="H88" s="30">
        <v>20</v>
      </c>
      <c r="I88" s="29">
        <v>14.960599999999999</v>
      </c>
      <c r="J88" s="29">
        <v>11.0236</v>
      </c>
      <c r="K88" s="29">
        <v>11.811</v>
      </c>
      <c r="L88" s="27">
        <v>20</v>
      </c>
      <c r="M88" s="27">
        <v>20</v>
      </c>
      <c r="N88" s="28">
        <f t="shared" si="2"/>
        <v>3.1919808480383033E-2</v>
      </c>
      <c r="O88" s="28">
        <f t="shared" si="3"/>
        <v>1.1272384605421828</v>
      </c>
    </row>
    <row r="89" spans="1:15">
      <c r="A89" s="27" t="s">
        <v>75</v>
      </c>
      <c r="B89" s="27" t="s">
        <v>76</v>
      </c>
      <c r="C89" s="27" t="s">
        <v>69</v>
      </c>
      <c r="D89" s="27" t="s">
        <v>70</v>
      </c>
      <c r="E89" s="27" t="s">
        <v>21</v>
      </c>
      <c r="F89" s="27" t="s">
        <v>77</v>
      </c>
      <c r="G89" s="29">
        <v>16.38</v>
      </c>
      <c r="H89" s="30">
        <v>20</v>
      </c>
      <c r="I89" s="29">
        <v>14.960599999999999</v>
      </c>
      <c r="J89" s="29">
        <v>11.0236</v>
      </c>
      <c r="K89" s="29">
        <v>11.811</v>
      </c>
      <c r="L89" s="27">
        <v>100</v>
      </c>
      <c r="M89" s="27">
        <v>100</v>
      </c>
      <c r="N89" s="28">
        <f t="shared" si="2"/>
        <v>0.15959904240191516</v>
      </c>
      <c r="O89" s="28">
        <f t="shared" si="3"/>
        <v>5.6361923027109135</v>
      </c>
    </row>
    <row r="90" spans="1:15">
      <c r="A90" s="27" t="s">
        <v>79</v>
      </c>
      <c r="B90" s="27" t="s">
        <v>80</v>
      </c>
      <c r="C90" s="27" t="s">
        <v>38</v>
      </c>
      <c r="D90" s="27" t="s">
        <v>81</v>
      </c>
      <c r="E90" s="27" t="s">
        <v>21</v>
      </c>
      <c r="F90" s="27" t="s">
        <v>82</v>
      </c>
      <c r="G90" s="29">
        <v>17.510000000000002</v>
      </c>
      <c r="H90" s="30">
        <v>20</v>
      </c>
      <c r="I90" s="29">
        <v>22.0472</v>
      </c>
      <c r="J90" s="29">
        <v>14.960599999999999</v>
      </c>
      <c r="K90" s="29">
        <v>20.078700000000001</v>
      </c>
      <c r="L90" s="27">
        <v>14</v>
      </c>
      <c r="M90" s="27">
        <v>14</v>
      </c>
      <c r="N90" s="28">
        <f t="shared" si="2"/>
        <v>7.5969144183311604E-2</v>
      </c>
      <c r="O90" s="28">
        <f t="shared" si="3"/>
        <v>2.6828275360903944</v>
      </c>
    </row>
    <row r="91" spans="1:15">
      <c r="A91" s="27" t="s">
        <v>83</v>
      </c>
      <c r="B91" s="27" t="s">
        <v>84</v>
      </c>
      <c r="C91" s="27" t="s">
        <v>38</v>
      </c>
      <c r="D91" s="27" t="s">
        <v>85</v>
      </c>
      <c r="E91" s="27" t="s">
        <v>23</v>
      </c>
      <c r="F91" s="27" t="s">
        <v>82</v>
      </c>
      <c r="G91" s="29">
        <v>17.510000000000002</v>
      </c>
      <c r="H91" s="30">
        <v>20</v>
      </c>
      <c r="I91" s="29">
        <v>22.0472</v>
      </c>
      <c r="J91" s="29">
        <v>14.960599999999999</v>
      </c>
      <c r="K91" s="29">
        <v>20.078700000000001</v>
      </c>
      <c r="L91" s="27">
        <v>133</v>
      </c>
      <c r="M91" s="27">
        <v>133</v>
      </c>
      <c r="N91" s="28">
        <f t="shared" si="2"/>
        <v>0.72170686974146048</v>
      </c>
      <c r="O91" s="28">
        <f t="shared" si="3"/>
        <v>25.486861592858755</v>
      </c>
    </row>
    <row r="92" spans="1:15">
      <c r="A92" s="27" t="s">
        <v>86</v>
      </c>
      <c r="B92" s="27" t="s">
        <v>87</v>
      </c>
      <c r="C92" s="27" t="s">
        <v>38</v>
      </c>
      <c r="D92" s="27" t="s">
        <v>78</v>
      </c>
      <c r="E92" s="27" t="s">
        <v>24</v>
      </c>
      <c r="F92" s="27" t="s">
        <v>82</v>
      </c>
      <c r="G92" s="29">
        <v>17.510000000000002</v>
      </c>
      <c r="H92" s="30">
        <v>20</v>
      </c>
      <c r="I92" s="29">
        <v>22.0472</v>
      </c>
      <c r="J92" s="29">
        <v>14.960599999999999</v>
      </c>
      <c r="K92" s="29">
        <v>20.078700000000001</v>
      </c>
      <c r="L92" s="27">
        <v>146</v>
      </c>
      <c r="M92" s="27">
        <v>146</v>
      </c>
      <c r="N92" s="28">
        <f t="shared" si="2"/>
        <v>0.79224964648310692</v>
      </c>
      <c r="O92" s="28">
        <f t="shared" si="3"/>
        <v>27.978058590656978</v>
      </c>
    </row>
    <row r="93" spans="1:15">
      <c r="A93" s="27" t="s">
        <v>88</v>
      </c>
      <c r="B93" s="27" t="s">
        <v>89</v>
      </c>
      <c r="C93" s="27" t="s">
        <v>38</v>
      </c>
      <c r="D93" s="27" t="s">
        <v>90</v>
      </c>
      <c r="E93" s="27" t="s">
        <v>25</v>
      </c>
      <c r="F93" s="27" t="s">
        <v>82</v>
      </c>
      <c r="G93" s="29">
        <v>17.510000000000002</v>
      </c>
      <c r="H93" s="30">
        <v>20</v>
      </c>
      <c r="I93" s="29">
        <v>22.0472</v>
      </c>
      <c r="J93" s="29">
        <v>14.960599999999999</v>
      </c>
      <c r="K93" s="29">
        <v>20.078700000000001</v>
      </c>
      <c r="L93" s="27">
        <v>5</v>
      </c>
      <c r="M93" s="27">
        <v>5</v>
      </c>
      <c r="N93" s="28">
        <f t="shared" si="2"/>
        <v>2.7131837208325581E-2</v>
      </c>
      <c r="O93" s="28">
        <f t="shared" si="3"/>
        <v>0.95815269146085547</v>
      </c>
    </row>
    <row r="94" spans="1:15">
      <c r="A94" s="27" t="s">
        <v>93</v>
      </c>
      <c r="B94" s="27" t="s">
        <v>94</v>
      </c>
      <c r="C94" s="27" t="s">
        <v>91</v>
      </c>
      <c r="D94" s="27" t="s">
        <v>95</v>
      </c>
      <c r="E94" s="27" t="s">
        <v>23</v>
      </c>
      <c r="F94" s="27" t="s">
        <v>92</v>
      </c>
      <c r="G94" s="29">
        <v>16.38</v>
      </c>
      <c r="H94" s="30">
        <v>20</v>
      </c>
      <c r="I94" s="29">
        <v>21.259799999999998</v>
      </c>
      <c r="J94" s="29">
        <v>11.811</v>
      </c>
      <c r="K94" s="29">
        <v>7.4802999999999997</v>
      </c>
      <c r="L94" s="27">
        <v>40</v>
      </c>
      <c r="M94" s="27">
        <v>40</v>
      </c>
      <c r="N94" s="28">
        <f t="shared" si="2"/>
        <v>6.1559630640738709E-2</v>
      </c>
      <c r="O94" s="28">
        <f t="shared" si="3"/>
        <v>2.1739598881884956</v>
      </c>
    </row>
    <row r="95" spans="1:15">
      <c r="A95" s="27" t="s">
        <v>98</v>
      </c>
      <c r="B95" s="27" t="s">
        <v>99</v>
      </c>
      <c r="C95" s="27" t="s">
        <v>91</v>
      </c>
      <c r="D95" s="27" t="s">
        <v>96</v>
      </c>
      <c r="E95" s="27" t="s">
        <v>24</v>
      </c>
      <c r="F95" s="27" t="s">
        <v>97</v>
      </c>
      <c r="G95" s="29">
        <v>16.38</v>
      </c>
      <c r="H95" s="30">
        <v>20</v>
      </c>
      <c r="I95" s="29">
        <v>21.259799999999998</v>
      </c>
      <c r="J95" s="29">
        <v>11.811</v>
      </c>
      <c r="K95" s="29">
        <v>7.4802999999999997</v>
      </c>
      <c r="L95" s="27">
        <v>80</v>
      </c>
      <c r="M95" s="27">
        <v>80</v>
      </c>
      <c r="N95" s="28">
        <f t="shared" si="2"/>
        <v>0.12311926128147742</v>
      </c>
      <c r="O95" s="28">
        <f t="shared" si="3"/>
        <v>4.3479197763769912</v>
      </c>
    </row>
    <row r="96" spans="1:15">
      <c r="A96" s="27" t="s">
        <v>104</v>
      </c>
      <c r="B96" s="27" t="s">
        <v>105</v>
      </c>
      <c r="C96" s="27" t="s">
        <v>100</v>
      </c>
      <c r="D96" s="27" t="s">
        <v>106</v>
      </c>
      <c r="E96" s="27" t="s">
        <v>24</v>
      </c>
      <c r="F96" s="27" t="s">
        <v>102</v>
      </c>
      <c r="G96" s="29">
        <v>13.56</v>
      </c>
      <c r="H96" s="30">
        <v>20</v>
      </c>
      <c r="I96" s="29">
        <v>22.0472</v>
      </c>
      <c r="J96" s="29">
        <v>13.3858</v>
      </c>
      <c r="K96" s="29">
        <v>8.6614000000000004</v>
      </c>
      <c r="L96" s="27">
        <v>2</v>
      </c>
      <c r="M96" s="27">
        <v>2</v>
      </c>
      <c r="N96" s="28">
        <f t="shared" si="2"/>
        <v>4.1887748672502657E-3</v>
      </c>
      <c r="O96" s="28">
        <f t="shared" si="3"/>
        <v>0.14792532780448298</v>
      </c>
    </row>
    <row r="97" spans="1:15">
      <c r="A97" s="27" t="s">
        <v>107</v>
      </c>
      <c r="B97" s="27" t="s">
        <v>108</v>
      </c>
      <c r="C97" s="27" t="s">
        <v>100</v>
      </c>
      <c r="D97" s="27" t="s">
        <v>109</v>
      </c>
      <c r="E97" s="27" t="s">
        <v>25</v>
      </c>
      <c r="F97" s="27" t="s">
        <v>102</v>
      </c>
      <c r="G97" s="29">
        <v>13.56</v>
      </c>
      <c r="H97" s="30">
        <v>20</v>
      </c>
      <c r="I97" s="29">
        <v>22.0472</v>
      </c>
      <c r="J97" s="29">
        <v>13.3858</v>
      </c>
      <c r="K97" s="29">
        <v>8.6614000000000004</v>
      </c>
      <c r="L97" s="27">
        <v>5</v>
      </c>
      <c r="M97" s="27">
        <v>5</v>
      </c>
      <c r="N97" s="28">
        <f t="shared" si="2"/>
        <v>1.0471937168125663E-2</v>
      </c>
      <c r="O97" s="28">
        <f t="shared" si="3"/>
        <v>0.36981331951120738</v>
      </c>
    </row>
    <row r="98" spans="1:15">
      <c r="A98" s="27" t="s">
        <v>110</v>
      </c>
      <c r="B98" s="27" t="s">
        <v>111</v>
      </c>
      <c r="C98" s="27" t="s">
        <v>100</v>
      </c>
      <c r="D98" s="27" t="s">
        <v>101</v>
      </c>
      <c r="E98" s="27" t="s">
        <v>21</v>
      </c>
      <c r="F98" s="27" t="s">
        <v>112</v>
      </c>
      <c r="G98" s="29">
        <v>13.56</v>
      </c>
      <c r="H98" s="30">
        <v>20</v>
      </c>
      <c r="I98" s="29">
        <v>22.0472</v>
      </c>
      <c r="J98" s="29">
        <v>13.3858</v>
      </c>
      <c r="K98" s="29">
        <v>8.6614000000000004</v>
      </c>
      <c r="L98" s="27">
        <v>6</v>
      </c>
      <c r="M98" s="27">
        <v>6</v>
      </c>
      <c r="N98" s="28">
        <f t="shared" si="2"/>
        <v>1.2566324601750795E-2</v>
      </c>
      <c r="O98" s="28">
        <f t="shared" si="3"/>
        <v>0.44377598341344882</v>
      </c>
    </row>
    <row r="99" spans="1:15">
      <c r="A99" s="27" t="s">
        <v>113</v>
      </c>
      <c r="B99" s="27" t="s">
        <v>114</v>
      </c>
      <c r="C99" s="27" t="s">
        <v>100</v>
      </c>
      <c r="D99" s="27" t="s">
        <v>103</v>
      </c>
      <c r="E99" s="27" t="s">
        <v>23</v>
      </c>
      <c r="F99" s="27" t="s">
        <v>112</v>
      </c>
      <c r="G99" s="29">
        <v>13.56</v>
      </c>
      <c r="H99" s="30">
        <v>20</v>
      </c>
      <c r="I99" s="29">
        <v>22.0472</v>
      </c>
      <c r="J99" s="29">
        <v>13.3858</v>
      </c>
      <c r="K99" s="29">
        <v>8.6614000000000004</v>
      </c>
      <c r="L99" s="27">
        <v>19</v>
      </c>
      <c r="M99" s="27">
        <v>19</v>
      </c>
      <c r="N99" s="28">
        <f t="shared" si="2"/>
        <v>3.9793361238877528E-2</v>
      </c>
      <c r="O99" s="28">
        <f t="shared" si="3"/>
        <v>1.4052906141425883</v>
      </c>
    </row>
    <row r="100" spans="1:15">
      <c r="A100" s="27" t="s">
        <v>115</v>
      </c>
      <c r="B100" s="27" t="s">
        <v>116</v>
      </c>
      <c r="C100" s="27" t="s">
        <v>100</v>
      </c>
      <c r="D100" s="27" t="s">
        <v>106</v>
      </c>
      <c r="E100" s="27" t="s">
        <v>24</v>
      </c>
      <c r="F100" s="27" t="s">
        <v>112</v>
      </c>
      <c r="G100" s="29">
        <v>13.56</v>
      </c>
      <c r="H100" s="30">
        <v>20</v>
      </c>
      <c r="I100" s="29">
        <v>22.0472</v>
      </c>
      <c r="J100" s="29">
        <v>13.3858</v>
      </c>
      <c r="K100" s="29">
        <v>8.6614000000000004</v>
      </c>
      <c r="L100" s="27">
        <v>7</v>
      </c>
      <c r="M100" s="27">
        <v>7</v>
      </c>
      <c r="N100" s="28">
        <f t="shared" si="2"/>
        <v>1.4660712035375927E-2</v>
      </c>
      <c r="O100" s="28">
        <f t="shared" si="3"/>
        <v>0.5177386473156903</v>
      </c>
    </row>
    <row r="101" spans="1:15">
      <c r="A101" s="27" t="s">
        <v>117</v>
      </c>
      <c r="B101" s="27" t="s">
        <v>118</v>
      </c>
      <c r="C101" s="27" t="s">
        <v>119</v>
      </c>
      <c r="D101" s="27" t="s">
        <v>120</v>
      </c>
      <c r="E101" s="27" t="s">
        <v>23</v>
      </c>
      <c r="F101" s="27" t="s">
        <v>30</v>
      </c>
      <c r="G101" s="29">
        <v>12.43</v>
      </c>
      <c r="H101" s="30">
        <v>20</v>
      </c>
      <c r="I101" s="29">
        <v>14.5669</v>
      </c>
      <c r="J101" s="29">
        <v>10.629899999999999</v>
      </c>
      <c r="K101" s="29">
        <v>5.9055</v>
      </c>
      <c r="L101" s="27">
        <v>80</v>
      </c>
      <c r="M101" s="27">
        <v>80</v>
      </c>
      <c r="N101" s="28">
        <f t="shared" si="2"/>
        <v>5.9939640360719269E-2</v>
      </c>
      <c r="O101" s="28">
        <f t="shared" si="3"/>
        <v>2.1167504174466929</v>
      </c>
    </row>
    <row r="102" spans="1:15">
      <c r="A102" s="27" t="s">
        <v>121</v>
      </c>
      <c r="B102" s="27" t="s">
        <v>122</v>
      </c>
      <c r="C102" s="27" t="s">
        <v>119</v>
      </c>
      <c r="D102" s="27" t="s">
        <v>123</v>
      </c>
      <c r="E102" s="27" t="s">
        <v>21</v>
      </c>
      <c r="F102" s="27" t="s">
        <v>32</v>
      </c>
      <c r="G102" s="29">
        <v>12.43</v>
      </c>
      <c r="H102" s="30">
        <v>20</v>
      </c>
      <c r="I102" s="29">
        <v>14.5669</v>
      </c>
      <c r="J102" s="29">
        <v>10.629899999999999</v>
      </c>
      <c r="K102" s="29">
        <v>5.9055</v>
      </c>
      <c r="L102" s="27">
        <v>20</v>
      </c>
      <c r="M102" s="27">
        <v>20</v>
      </c>
      <c r="N102" s="28">
        <f t="shared" si="2"/>
        <v>1.4984910090179817E-2</v>
      </c>
      <c r="O102" s="28">
        <f t="shared" si="3"/>
        <v>0.52918760436167323</v>
      </c>
    </row>
    <row r="103" spans="1:15">
      <c r="A103" s="27" t="s">
        <v>124</v>
      </c>
      <c r="B103" s="27" t="s">
        <v>125</v>
      </c>
      <c r="C103" s="27" t="s">
        <v>119</v>
      </c>
      <c r="D103" s="27" t="s">
        <v>120</v>
      </c>
      <c r="E103" s="27" t="s">
        <v>23</v>
      </c>
      <c r="F103" s="27" t="s">
        <v>32</v>
      </c>
      <c r="G103" s="29">
        <v>12.43</v>
      </c>
      <c r="H103" s="30">
        <v>20</v>
      </c>
      <c r="I103" s="29">
        <v>14.5669</v>
      </c>
      <c r="J103" s="29">
        <v>10.629899999999999</v>
      </c>
      <c r="K103" s="29">
        <v>5.9055</v>
      </c>
      <c r="L103" s="27">
        <v>9</v>
      </c>
      <c r="M103" s="27">
        <v>9</v>
      </c>
      <c r="N103" s="28">
        <f t="shared" si="2"/>
        <v>6.7432095405809186E-3</v>
      </c>
      <c r="O103" s="28">
        <f t="shared" si="3"/>
        <v>0.23813442196275297</v>
      </c>
    </row>
    <row r="104" spans="1:15">
      <c r="A104" s="27" t="s">
        <v>126</v>
      </c>
      <c r="B104" s="27" t="s">
        <v>127</v>
      </c>
      <c r="C104" s="27" t="s">
        <v>128</v>
      </c>
      <c r="D104" s="27" t="s">
        <v>129</v>
      </c>
      <c r="E104" s="27" t="s">
        <v>21</v>
      </c>
      <c r="F104" s="27" t="s">
        <v>130</v>
      </c>
      <c r="G104" s="29">
        <v>13.56</v>
      </c>
      <c r="H104" s="30">
        <v>20</v>
      </c>
      <c r="I104" s="29">
        <v>14.960599999999999</v>
      </c>
      <c r="J104" s="29">
        <v>11.0236</v>
      </c>
      <c r="K104" s="29">
        <v>8.6614000000000004</v>
      </c>
      <c r="L104" s="27">
        <v>16</v>
      </c>
      <c r="M104" s="27">
        <v>16</v>
      </c>
      <c r="N104" s="28">
        <f t="shared" si="2"/>
        <v>1.8726287641824716E-2</v>
      </c>
      <c r="O104" s="28">
        <f t="shared" si="3"/>
        <v>0.6613132301847473</v>
      </c>
    </row>
    <row r="105" spans="1:15">
      <c r="A105" s="27" t="s">
        <v>131</v>
      </c>
      <c r="B105" s="27" t="s">
        <v>132</v>
      </c>
      <c r="C105" s="27" t="s">
        <v>128</v>
      </c>
      <c r="D105" s="27" t="s">
        <v>133</v>
      </c>
      <c r="E105" s="27" t="s">
        <v>23</v>
      </c>
      <c r="F105" s="27" t="s">
        <v>130</v>
      </c>
      <c r="G105" s="29">
        <v>13.56</v>
      </c>
      <c r="H105" s="30">
        <v>20</v>
      </c>
      <c r="I105" s="29">
        <v>14.960599999999999</v>
      </c>
      <c r="J105" s="29">
        <v>11.0236</v>
      </c>
      <c r="K105" s="29">
        <v>8.6614000000000004</v>
      </c>
      <c r="L105" s="27">
        <v>13</v>
      </c>
      <c r="M105" s="27">
        <v>13</v>
      </c>
      <c r="N105" s="28">
        <f t="shared" si="2"/>
        <v>1.5215108708982582E-2</v>
      </c>
      <c r="O105" s="28">
        <f t="shared" si="3"/>
        <v>0.53731699952510725</v>
      </c>
    </row>
    <row r="106" spans="1:15">
      <c r="A106" s="27" t="s">
        <v>134</v>
      </c>
      <c r="B106" s="27" t="s">
        <v>135</v>
      </c>
      <c r="C106" s="27" t="s">
        <v>128</v>
      </c>
      <c r="D106" s="27" t="s">
        <v>136</v>
      </c>
      <c r="E106" s="27" t="s">
        <v>24</v>
      </c>
      <c r="F106" s="27" t="s">
        <v>130</v>
      </c>
      <c r="G106" s="29">
        <v>13.56</v>
      </c>
      <c r="H106" s="30">
        <v>20</v>
      </c>
      <c r="I106" s="29">
        <v>14.960599999999999</v>
      </c>
      <c r="J106" s="29">
        <v>11.0236</v>
      </c>
      <c r="K106" s="29">
        <v>8.6614000000000004</v>
      </c>
      <c r="L106" s="27">
        <v>6</v>
      </c>
      <c r="M106" s="27">
        <v>6</v>
      </c>
      <c r="N106" s="28">
        <f t="shared" si="2"/>
        <v>7.0223578656842681E-3</v>
      </c>
      <c r="O106" s="28">
        <f t="shared" si="3"/>
        <v>0.24799246131928024</v>
      </c>
    </row>
    <row r="107" spans="1:15">
      <c r="A107" s="27" t="s">
        <v>137</v>
      </c>
      <c r="B107" s="27" t="s">
        <v>138</v>
      </c>
      <c r="C107" s="27" t="s">
        <v>128</v>
      </c>
      <c r="D107" s="27" t="s">
        <v>139</v>
      </c>
      <c r="E107" s="27" t="s">
        <v>25</v>
      </c>
      <c r="F107" s="27" t="s">
        <v>130</v>
      </c>
      <c r="G107" s="29">
        <v>13.56</v>
      </c>
      <c r="H107" s="30">
        <v>20</v>
      </c>
      <c r="I107" s="29">
        <v>14.960599999999999</v>
      </c>
      <c r="J107" s="29">
        <v>11.0236</v>
      </c>
      <c r="K107" s="29">
        <v>8.6614000000000004</v>
      </c>
      <c r="L107" s="27">
        <v>20</v>
      </c>
      <c r="M107" s="27">
        <v>20</v>
      </c>
      <c r="N107" s="28">
        <f t="shared" si="2"/>
        <v>2.3407859552280894E-2</v>
      </c>
      <c r="O107" s="28">
        <f t="shared" si="3"/>
        <v>0.82664153773093418</v>
      </c>
    </row>
    <row r="108" spans="1:15">
      <c r="A108" s="27" t="s">
        <v>141</v>
      </c>
      <c r="B108" s="27" t="s">
        <v>142</v>
      </c>
      <c r="C108" s="27" t="s">
        <v>128</v>
      </c>
      <c r="D108" s="27" t="s">
        <v>133</v>
      </c>
      <c r="E108" s="27" t="s">
        <v>23</v>
      </c>
      <c r="F108" s="27" t="s">
        <v>140</v>
      </c>
      <c r="G108" s="29">
        <v>13.56</v>
      </c>
      <c r="H108" s="30">
        <v>20</v>
      </c>
      <c r="I108" s="29">
        <v>14.960599999999999</v>
      </c>
      <c r="J108" s="29">
        <v>11.0236</v>
      </c>
      <c r="K108" s="29">
        <v>8.6614000000000004</v>
      </c>
      <c r="L108" s="27">
        <v>6</v>
      </c>
      <c r="M108" s="27">
        <v>6</v>
      </c>
      <c r="N108" s="28">
        <f t="shared" si="2"/>
        <v>7.0223578656842681E-3</v>
      </c>
      <c r="O108" s="28">
        <f t="shared" si="3"/>
        <v>0.24799246131928024</v>
      </c>
    </row>
    <row r="109" spans="1:15">
      <c r="A109" s="27" t="s">
        <v>143</v>
      </c>
      <c r="B109" s="27" t="s">
        <v>144</v>
      </c>
      <c r="C109" s="27" t="s">
        <v>128</v>
      </c>
      <c r="D109" s="27" t="s">
        <v>136</v>
      </c>
      <c r="E109" s="27" t="s">
        <v>24</v>
      </c>
      <c r="F109" s="27" t="s">
        <v>140</v>
      </c>
      <c r="G109" s="29">
        <v>13.56</v>
      </c>
      <c r="H109" s="30">
        <v>20</v>
      </c>
      <c r="I109" s="29">
        <v>14.960599999999999</v>
      </c>
      <c r="J109" s="29">
        <v>11.0236</v>
      </c>
      <c r="K109" s="29">
        <v>8.6614000000000004</v>
      </c>
      <c r="L109" s="27">
        <v>2</v>
      </c>
      <c r="M109" s="27">
        <v>2</v>
      </c>
      <c r="N109" s="28">
        <f t="shared" si="2"/>
        <v>2.3407859552280895E-3</v>
      </c>
      <c r="O109" s="28">
        <f t="shared" si="3"/>
        <v>8.2664153773093413E-2</v>
      </c>
    </row>
    <row r="110" spans="1:15">
      <c r="A110" s="27" t="s">
        <v>145</v>
      </c>
      <c r="B110" s="27" t="s">
        <v>146</v>
      </c>
      <c r="C110" s="27" t="s">
        <v>128</v>
      </c>
      <c r="D110" s="27" t="s">
        <v>139</v>
      </c>
      <c r="E110" s="27" t="s">
        <v>25</v>
      </c>
      <c r="F110" s="27" t="s">
        <v>140</v>
      </c>
      <c r="G110" s="29">
        <v>13.56</v>
      </c>
      <c r="H110" s="30">
        <v>20</v>
      </c>
      <c r="I110" s="29">
        <v>14.960599999999999</v>
      </c>
      <c r="J110" s="29">
        <v>11.0236</v>
      </c>
      <c r="K110" s="29">
        <v>8.6614000000000004</v>
      </c>
      <c r="L110" s="27">
        <v>5</v>
      </c>
      <c r="M110" s="27">
        <v>5</v>
      </c>
      <c r="N110" s="28">
        <f t="shared" si="2"/>
        <v>5.8519648880702236E-3</v>
      </c>
      <c r="O110" s="28">
        <f t="shared" si="3"/>
        <v>0.20666038443273355</v>
      </c>
    </row>
    <row r="111" spans="1:15">
      <c r="A111" s="27" t="s">
        <v>147</v>
      </c>
      <c r="B111" s="27" t="s">
        <v>148</v>
      </c>
      <c r="C111" s="27" t="s">
        <v>149</v>
      </c>
      <c r="D111" s="27" t="s">
        <v>150</v>
      </c>
      <c r="E111" s="27" t="s">
        <v>21</v>
      </c>
      <c r="F111" s="27" t="s">
        <v>151</v>
      </c>
      <c r="G111" s="29">
        <v>12.99</v>
      </c>
      <c r="H111" s="30">
        <v>20</v>
      </c>
      <c r="I111" s="29">
        <v>15.74803</v>
      </c>
      <c r="J111" s="29">
        <v>11.41732</v>
      </c>
      <c r="K111" s="29">
        <v>9.8425200000000004</v>
      </c>
      <c r="L111" s="27">
        <v>2</v>
      </c>
      <c r="M111" s="27">
        <v>2</v>
      </c>
      <c r="N111" s="28">
        <f t="shared" si="2"/>
        <v>2.8999990973000368E-3</v>
      </c>
      <c r="O111" s="28">
        <f t="shared" si="3"/>
        <v>0.10241259812142162</v>
      </c>
    </row>
    <row r="112" spans="1:15">
      <c r="A112" s="27" t="s">
        <v>152</v>
      </c>
      <c r="B112" s="27" t="s">
        <v>153</v>
      </c>
      <c r="C112" s="27" t="s">
        <v>149</v>
      </c>
      <c r="D112" s="27" t="s">
        <v>154</v>
      </c>
      <c r="E112" s="27" t="s">
        <v>23</v>
      </c>
      <c r="F112" s="27" t="s">
        <v>151</v>
      </c>
      <c r="G112" s="29">
        <v>12.99</v>
      </c>
      <c r="H112" s="30">
        <v>20</v>
      </c>
      <c r="I112" s="29">
        <v>15.74803</v>
      </c>
      <c r="J112" s="29">
        <v>11.41732</v>
      </c>
      <c r="K112" s="29">
        <v>9.8425200000000004</v>
      </c>
      <c r="L112" s="27">
        <v>16</v>
      </c>
      <c r="M112" s="27">
        <v>16</v>
      </c>
      <c r="N112" s="28">
        <f t="shared" si="2"/>
        <v>2.3199992778400295E-2</v>
      </c>
      <c r="O112" s="28">
        <f t="shared" si="3"/>
        <v>0.81930078497137293</v>
      </c>
    </row>
    <row r="113" spans="1:15">
      <c r="A113" s="27" t="s">
        <v>155</v>
      </c>
      <c r="B113" s="27" t="s">
        <v>156</v>
      </c>
      <c r="C113" s="27" t="s">
        <v>149</v>
      </c>
      <c r="D113" s="27" t="s">
        <v>157</v>
      </c>
      <c r="E113" s="27" t="s">
        <v>24</v>
      </c>
      <c r="F113" s="27" t="s">
        <v>151</v>
      </c>
      <c r="G113" s="29">
        <v>12.99</v>
      </c>
      <c r="H113" s="30">
        <v>20</v>
      </c>
      <c r="I113" s="29">
        <v>15.74803</v>
      </c>
      <c r="J113" s="29">
        <v>11.41732</v>
      </c>
      <c r="K113" s="29">
        <v>9.8425200000000004</v>
      </c>
      <c r="L113" s="27">
        <v>13</v>
      </c>
      <c r="M113" s="27">
        <v>13</v>
      </c>
      <c r="N113" s="28">
        <f t="shared" si="2"/>
        <v>1.884999413245024E-2</v>
      </c>
      <c r="O113" s="28">
        <f t="shared" si="3"/>
        <v>0.66568188778924053</v>
      </c>
    </row>
    <row r="114" spans="1:15">
      <c r="A114" s="27" t="s">
        <v>159</v>
      </c>
      <c r="B114" s="27" t="s">
        <v>160</v>
      </c>
      <c r="C114" s="27" t="s">
        <v>149</v>
      </c>
      <c r="D114" s="27" t="s">
        <v>150</v>
      </c>
      <c r="E114" s="27" t="s">
        <v>21</v>
      </c>
      <c r="F114" s="27" t="s">
        <v>161</v>
      </c>
      <c r="G114" s="29">
        <v>12.99</v>
      </c>
      <c r="H114" s="30">
        <v>20</v>
      </c>
      <c r="I114" s="29">
        <v>15.74803</v>
      </c>
      <c r="J114" s="29">
        <v>11.41732</v>
      </c>
      <c r="K114" s="29">
        <v>9.8425200000000004</v>
      </c>
      <c r="L114" s="27">
        <v>10</v>
      </c>
      <c r="M114" s="27">
        <v>10</v>
      </c>
      <c r="N114" s="28">
        <f t="shared" si="2"/>
        <v>1.4499995486500184E-2</v>
      </c>
      <c r="O114" s="28">
        <f t="shared" si="3"/>
        <v>0.51206299060710803</v>
      </c>
    </row>
    <row r="115" spans="1:15">
      <c r="A115" s="27" t="s">
        <v>162</v>
      </c>
      <c r="B115" s="27" t="s">
        <v>163</v>
      </c>
      <c r="C115" s="27" t="s">
        <v>149</v>
      </c>
      <c r="D115" s="27" t="s">
        <v>154</v>
      </c>
      <c r="E115" s="27" t="s">
        <v>23</v>
      </c>
      <c r="F115" s="27" t="s">
        <v>161</v>
      </c>
      <c r="G115" s="29">
        <v>12.99</v>
      </c>
      <c r="H115" s="30">
        <v>20</v>
      </c>
      <c r="I115" s="29">
        <v>15.74803</v>
      </c>
      <c r="J115" s="29">
        <v>11.41732</v>
      </c>
      <c r="K115" s="29">
        <v>9.8425200000000004</v>
      </c>
      <c r="L115" s="27">
        <v>3</v>
      </c>
      <c r="M115" s="27">
        <v>3</v>
      </c>
      <c r="N115" s="28">
        <f t="shared" si="2"/>
        <v>4.3499986459500546E-3</v>
      </c>
      <c r="O115" s="28">
        <f t="shared" si="3"/>
        <v>0.1536188971821324</v>
      </c>
    </row>
    <row r="116" spans="1:15">
      <c r="A116" s="27" t="s">
        <v>164</v>
      </c>
      <c r="B116" s="27" t="s">
        <v>165</v>
      </c>
      <c r="C116" s="27" t="s">
        <v>149</v>
      </c>
      <c r="D116" s="27" t="s">
        <v>157</v>
      </c>
      <c r="E116" s="27" t="s">
        <v>24</v>
      </c>
      <c r="F116" s="27" t="s">
        <v>161</v>
      </c>
      <c r="G116" s="29">
        <v>12.99</v>
      </c>
      <c r="H116" s="30">
        <v>20</v>
      </c>
      <c r="I116" s="29">
        <v>15.74803</v>
      </c>
      <c r="J116" s="29">
        <v>11.41732</v>
      </c>
      <c r="K116" s="29">
        <v>9.8425200000000004</v>
      </c>
      <c r="L116" s="27">
        <v>4</v>
      </c>
      <c r="M116" s="27">
        <v>4</v>
      </c>
      <c r="N116" s="28">
        <f t="shared" si="2"/>
        <v>5.7999981946000737E-3</v>
      </c>
      <c r="O116" s="28">
        <f t="shared" si="3"/>
        <v>0.20482519624284323</v>
      </c>
    </row>
    <row r="117" spans="1:15">
      <c r="A117" s="27" t="s">
        <v>166</v>
      </c>
      <c r="B117" s="27" t="s">
        <v>167</v>
      </c>
      <c r="C117" s="27" t="s">
        <v>149</v>
      </c>
      <c r="D117" s="27" t="s">
        <v>158</v>
      </c>
      <c r="E117" s="27" t="s">
        <v>25</v>
      </c>
      <c r="F117" s="27" t="s">
        <v>161</v>
      </c>
      <c r="G117" s="29">
        <v>12.99</v>
      </c>
      <c r="H117" s="30">
        <v>20</v>
      </c>
      <c r="I117" s="29">
        <v>15.74803</v>
      </c>
      <c r="J117" s="29">
        <v>11.41732</v>
      </c>
      <c r="K117" s="29">
        <v>9.8425200000000004</v>
      </c>
      <c r="L117" s="27">
        <v>15</v>
      </c>
      <c r="M117" s="27">
        <v>15</v>
      </c>
      <c r="N117" s="28">
        <f t="shared" si="2"/>
        <v>2.1749993229750273E-2</v>
      </c>
      <c r="O117" s="28">
        <f t="shared" si="3"/>
        <v>0.76809448591066198</v>
      </c>
    </row>
    <row r="118" spans="1:15">
      <c r="A118" s="27" t="s">
        <v>170</v>
      </c>
      <c r="B118" s="27" t="s">
        <v>171</v>
      </c>
      <c r="C118" s="27" t="s">
        <v>168</v>
      </c>
      <c r="D118" s="27" t="s">
        <v>172</v>
      </c>
      <c r="E118" s="27" t="s">
        <v>23</v>
      </c>
      <c r="F118" s="27" t="s">
        <v>50</v>
      </c>
      <c r="G118" s="29">
        <v>22.03</v>
      </c>
      <c r="H118" s="30">
        <v>10</v>
      </c>
      <c r="I118" s="29">
        <v>23.622</v>
      </c>
      <c r="J118" s="29">
        <v>14.960599999999999</v>
      </c>
      <c r="K118" s="29">
        <v>13.779500000000001</v>
      </c>
      <c r="L118" s="27">
        <v>10</v>
      </c>
      <c r="M118" s="27">
        <v>10</v>
      </c>
      <c r="N118" s="28">
        <f t="shared" si="2"/>
        <v>7.9799521200957582E-2</v>
      </c>
      <c r="O118" s="28">
        <f t="shared" si="3"/>
        <v>2.8180961513554568</v>
      </c>
    </row>
    <row r="119" spans="1:15">
      <c r="A119" s="27" t="s">
        <v>174</v>
      </c>
      <c r="B119" s="27" t="s">
        <v>175</v>
      </c>
      <c r="C119" s="27" t="s">
        <v>168</v>
      </c>
      <c r="D119" s="27" t="s">
        <v>169</v>
      </c>
      <c r="E119" s="27" t="s">
        <v>21</v>
      </c>
      <c r="F119" s="27" t="s">
        <v>62</v>
      </c>
      <c r="G119" s="29">
        <v>22.03</v>
      </c>
      <c r="H119" s="30">
        <v>10</v>
      </c>
      <c r="I119" s="29">
        <v>23.622</v>
      </c>
      <c r="J119" s="29">
        <v>14.960599999999999</v>
      </c>
      <c r="K119" s="29">
        <v>13.779500000000001</v>
      </c>
      <c r="L119" s="27">
        <v>1</v>
      </c>
      <c r="M119" s="27">
        <v>1</v>
      </c>
      <c r="N119" s="28">
        <f t="shared" si="2"/>
        <v>7.97995212009576E-3</v>
      </c>
      <c r="O119" s="28">
        <f t="shared" si="3"/>
        <v>0.28180961513554575</v>
      </c>
    </row>
    <row r="120" spans="1:15">
      <c r="A120" s="27" t="s">
        <v>176</v>
      </c>
      <c r="B120" s="27" t="s">
        <v>177</v>
      </c>
      <c r="C120" s="27" t="s">
        <v>168</v>
      </c>
      <c r="D120" s="27" t="s">
        <v>172</v>
      </c>
      <c r="E120" s="27" t="s">
        <v>23</v>
      </c>
      <c r="F120" s="27" t="s">
        <v>62</v>
      </c>
      <c r="G120" s="29">
        <v>22.03</v>
      </c>
      <c r="H120" s="30">
        <v>10</v>
      </c>
      <c r="I120" s="29">
        <v>23.622</v>
      </c>
      <c r="J120" s="29">
        <v>14.960599999999999</v>
      </c>
      <c r="K120" s="29">
        <v>13.779500000000001</v>
      </c>
      <c r="L120" s="27">
        <v>2</v>
      </c>
      <c r="M120" s="27">
        <v>2</v>
      </c>
      <c r="N120" s="28">
        <f t="shared" si="2"/>
        <v>1.595990424019152E-2</v>
      </c>
      <c r="O120" s="28">
        <f t="shared" si="3"/>
        <v>0.56361923027109151</v>
      </c>
    </row>
    <row r="121" spans="1:15">
      <c r="A121" s="27" t="s">
        <v>178</v>
      </c>
      <c r="B121" s="27" t="s">
        <v>179</v>
      </c>
      <c r="C121" s="27" t="s">
        <v>168</v>
      </c>
      <c r="D121" s="27" t="s">
        <v>173</v>
      </c>
      <c r="E121" s="27" t="s">
        <v>24</v>
      </c>
      <c r="F121" s="27" t="s">
        <v>62</v>
      </c>
      <c r="G121" s="29">
        <v>22.03</v>
      </c>
      <c r="H121" s="30">
        <v>10</v>
      </c>
      <c r="I121" s="29">
        <v>23.622</v>
      </c>
      <c r="J121" s="29">
        <v>14.960599999999999</v>
      </c>
      <c r="K121" s="29">
        <v>13.779500000000001</v>
      </c>
      <c r="L121" s="27">
        <v>9</v>
      </c>
      <c r="M121" s="27">
        <v>9</v>
      </c>
      <c r="N121" s="28">
        <f t="shared" si="2"/>
        <v>7.1819569080861845E-2</v>
      </c>
      <c r="O121" s="28">
        <f t="shared" si="3"/>
        <v>2.5362865362199121</v>
      </c>
    </row>
    <row r="122" spans="1:15">
      <c r="A122" s="27" t="s">
        <v>552</v>
      </c>
      <c r="B122" s="27" t="s">
        <v>553</v>
      </c>
      <c r="C122" s="27" t="s">
        <v>554</v>
      </c>
      <c r="D122" s="27" t="s">
        <v>555</v>
      </c>
      <c r="E122" s="27" t="s">
        <v>21</v>
      </c>
      <c r="F122" s="27" t="s">
        <v>556</v>
      </c>
      <c r="G122" s="29">
        <v>10.5</v>
      </c>
      <c r="H122" s="30">
        <v>25</v>
      </c>
      <c r="I122" s="29">
        <v>14.960599999999999</v>
      </c>
      <c r="J122" s="29">
        <v>11.0236</v>
      </c>
      <c r="K122" s="29">
        <v>5.9055</v>
      </c>
      <c r="L122" s="27">
        <v>126</v>
      </c>
      <c r="M122" s="27">
        <v>126</v>
      </c>
      <c r="N122" s="28">
        <f t="shared" si="2"/>
        <v>8.0437917370565243E-2</v>
      </c>
      <c r="O122" s="28">
        <f t="shared" si="3"/>
        <v>2.8406409205663006</v>
      </c>
    </row>
    <row r="123" spans="1:15">
      <c r="A123" s="27" t="s">
        <v>557</v>
      </c>
      <c r="B123" s="27" t="s">
        <v>558</v>
      </c>
      <c r="C123" s="27" t="s">
        <v>554</v>
      </c>
      <c r="D123" s="27" t="s">
        <v>559</v>
      </c>
      <c r="E123" s="27" t="s">
        <v>23</v>
      </c>
      <c r="F123" s="27" t="s">
        <v>556</v>
      </c>
      <c r="G123" s="29">
        <v>10.5</v>
      </c>
      <c r="H123" s="30">
        <v>25</v>
      </c>
      <c r="I123" s="29">
        <v>14.960599999999999</v>
      </c>
      <c r="J123" s="29">
        <v>11.0236</v>
      </c>
      <c r="K123" s="29">
        <v>14.960599999999999</v>
      </c>
      <c r="L123" s="27">
        <v>391</v>
      </c>
      <c r="M123" s="27">
        <v>391</v>
      </c>
      <c r="N123" s="28">
        <f t="shared" si="2"/>
        <v>0.63235268586870808</v>
      </c>
      <c r="O123" s="28">
        <f t="shared" si="3"/>
        <v>22.331345395647666</v>
      </c>
    </row>
    <row r="124" spans="1:15">
      <c r="A124" s="27" t="s">
        <v>560</v>
      </c>
      <c r="B124" s="27" t="s">
        <v>561</v>
      </c>
      <c r="C124" s="27" t="s">
        <v>554</v>
      </c>
      <c r="D124" s="27" t="s">
        <v>562</v>
      </c>
      <c r="E124" s="27" t="s">
        <v>24</v>
      </c>
      <c r="F124" s="27" t="s">
        <v>556</v>
      </c>
      <c r="G124" s="29">
        <v>10.5</v>
      </c>
      <c r="H124" s="30">
        <v>25</v>
      </c>
      <c r="I124" s="29">
        <v>14.960599999999999</v>
      </c>
      <c r="J124" s="29">
        <v>11.0236</v>
      </c>
      <c r="K124" s="29">
        <v>14.960599999999999</v>
      </c>
      <c r="L124" s="27">
        <v>439</v>
      </c>
      <c r="M124" s="27">
        <v>439</v>
      </c>
      <c r="N124" s="28">
        <f t="shared" si="2"/>
        <v>0.70998166009299968</v>
      </c>
      <c r="O124" s="28">
        <f t="shared" si="3"/>
        <v>25.072789331686256</v>
      </c>
    </row>
    <row r="125" spans="1:15">
      <c r="A125" s="27" t="s">
        <v>563</v>
      </c>
      <c r="B125" s="27" t="s">
        <v>564</v>
      </c>
      <c r="C125" s="27" t="s">
        <v>554</v>
      </c>
      <c r="D125" s="27" t="s">
        <v>565</v>
      </c>
      <c r="E125" s="27" t="s">
        <v>25</v>
      </c>
      <c r="F125" s="27" t="s">
        <v>556</v>
      </c>
      <c r="G125" s="29">
        <v>10.5</v>
      </c>
      <c r="H125" s="30">
        <v>25</v>
      </c>
      <c r="I125" s="29">
        <v>14.960599999999999</v>
      </c>
      <c r="J125" s="29">
        <v>11.0236</v>
      </c>
      <c r="K125" s="29">
        <v>5.9055</v>
      </c>
      <c r="L125" s="27">
        <v>163</v>
      </c>
      <c r="M125" s="27">
        <v>163</v>
      </c>
      <c r="N125" s="28">
        <f t="shared" si="2"/>
        <v>0.1040585756460487</v>
      </c>
      <c r="O125" s="28">
        <f t="shared" si="3"/>
        <v>3.6747973813675161</v>
      </c>
    </row>
    <row r="126" spans="1:15">
      <c r="A126" s="27" t="s">
        <v>566</v>
      </c>
      <c r="B126" s="27" t="s">
        <v>567</v>
      </c>
      <c r="C126" s="27" t="s">
        <v>554</v>
      </c>
      <c r="D126" s="27" t="s">
        <v>555</v>
      </c>
      <c r="E126" s="27" t="s">
        <v>21</v>
      </c>
      <c r="F126" s="27" t="s">
        <v>568</v>
      </c>
      <c r="G126" s="29">
        <v>10.5</v>
      </c>
      <c r="H126" s="30">
        <v>25</v>
      </c>
      <c r="I126" s="29">
        <v>14.960599999999999</v>
      </c>
      <c r="J126" s="29">
        <v>11.0236</v>
      </c>
      <c r="K126" s="29">
        <v>14.960599999999999</v>
      </c>
      <c r="L126" s="27">
        <v>112</v>
      </c>
      <c r="M126" s="27">
        <v>112</v>
      </c>
      <c r="N126" s="28">
        <f t="shared" si="2"/>
        <v>0.18113427319001363</v>
      </c>
      <c r="O126" s="28">
        <f t="shared" si="3"/>
        <v>6.3967025174233747</v>
      </c>
    </row>
    <row r="127" spans="1:15">
      <c r="A127" s="27" t="s">
        <v>569</v>
      </c>
      <c r="B127" s="27" t="s">
        <v>570</v>
      </c>
      <c r="C127" s="27" t="s">
        <v>554</v>
      </c>
      <c r="D127" s="27" t="s">
        <v>559</v>
      </c>
      <c r="E127" s="27" t="s">
        <v>23</v>
      </c>
      <c r="F127" s="27" t="s">
        <v>568</v>
      </c>
      <c r="G127" s="29">
        <v>10.5</v>
      </c>
      <c r="H127" s="30">
        <v>25</v>
      </c>
      <c r="I127" s="29">
        <v>14.960599999999999</v>
      </c>
      <c r="J127" s="29">
        <v>11.0236</v>
      </c>
      <c r="K127" s="29">
        <v>14.960599999999999</v>
      </c>
      <c r="L127" s="27">
        <v>385</v>
      </c>
      <c r="M127" s="27">
        <v>385</v>
      </c>
      <c r="N127" s="28">
        <f t="shared" si="2"/>
        <v>0.62264906409067167</v>
      </c>
      <c r="O127" s="28">
        <f t="shared" si="3"/>
        <v>21.988664903642842</v>
      </c>
    </row>
    <row r="128" spans="1:15">
      <c r="A128" s="27" t="s">
        <v>571</v>
      </c>
      <c r="B128" s="27" t="s">
        <v>572</v>
      </c>
      <c r="C128" s="27" t="s">
        <v>554</v>
      </c>
      <c r="D128" s="27" t="s">
        <v>562</v>
      </c>
      <c r="E128" s="27" t="s">
        <v>24</v>
      </c>
      <c r="F128" s="27" t="s">
        <v>568</v>
      </c>
      <c r="G128" s="29">
        <v>10.5</v>
      </c>
      <c r="H128" s="30">
        <v>25</v>
      </c>
      <c r="I128" s="29">
        <v>14.960599999999999</v>
      </c>
      <c r="J128" s="29">
        <v>11.0236</v>
      </c>
      <c r="K128" s="29">
        <v>14.960599999999999</v>
      </c>
      <c r="L128" s="27">
        <v>405</v>
      </c>
      <c r="M128" s="27">
        <v>405</v>
      </c>
      <c r="N128" s="28">
        <f t="shared" si="2"/>
        <v>0.65499447001745992</v>
      </c>
      <c r="O128" s="28">
        <f t="shared" si="3"/>
        <v>23.130933210325594</v>
      </c>
    </row>
    <row r="129" spans="1:15">
      <c r="A129" s="27" t="s">
        <v>573</v>
      </c>
      <c r="B129" s="27" t="s">
        <v>574</v>
      </c>
      <c r="C129" s="27" t="s">
        <v>554</v>
      </c>
      <c r="D129" s="27" t="s">
        <v>565</v>
      </c>
      <c r="E129" s="27" t="s">
        <v>25</v>
      </c>
      <c r="F129" s="27" t="s">
        <v>568</v>
      </c>
      <c r="G129" s="29">
        <v>10.5</v>
      </c>
      <c r="H129" s="30">
        <v>25</v>
      </c>
      <c r="I129" s="29">
        <v>14.960599999999999</v>
      </c>
      <c r="J129" s="29">
        <v>11.0236</v>
      </c>
      <c r="K129" s="29">
        <v>14.960599999999999</v>
      </c>
      <c r="L129" s="27">
        <v>147</v>
      </c>
      <c r="M129" s="27">
        <v>147</v>
      </c>
      <c r="N129" s="28">
        <f t="shared" si="2"/>
        <v>0.23773873356189287</v>
      </c>
      <c r="O129" s="28">
        <f t="shared" si="3"/>
        <v>8.3956720541181795</v>
      </c>
    </row>
    <row r="130" spans="1:15">
      <c r="A130" s="27" t="s">
        <v>575</v>
      </c>
      <c r="B130" s="27" t="s">
        <v>576</v>
      </c>
      <c r="C130" s="27" t="s">
        <v>577</v>
      </c>
      <c r="D130" s="27" t="s">
        <v>578</v>
      </c>
      <c r="E130" s="27" t="s">
        <v>21</v>
      </c>
      <c r="F130" s="27" t="s">
        <v>579</v>
      </c>
      <c r="G130" s="29">
        <v>10.5</v>
      </c>
      <c r="H130" s="30">
        <v>25</v>
      </c>
      <c r="I130" s="29">
        <v>14.960599999999999</v>
      </c>
      <c r="J130" s="29">
        <v>11.0236</v>
      </c>
      <c r="K130" s="29">
        <v>5.9055</v>
      </c>
      <c r="L130" s="27">
        <v>124</v>
      </c>
      <c r="M130" s="27">
        <v>124</v>
      </c>
      <c r="N130" s="28">
        <f t="shared" si="2"/>
        <v>7.9161125031349935E-2</v>
      </c>
      <c r="O130" s="28">
        <f t="shared" si="3"/>
        <v>2.7955513821446139</v>
      </c>
    </row>
    <row r="131" spans="1:15">
      <c r="A131" s="27" t="s">
        <v>580</v>
      </c>
      <c r="B131" s="27" t="s">
        <v>581</v>
      </c>
      <c r="C131" s="27" t="s">
        <v>577</v>
      </c>
      <c r="D131" s="27" t="s">
        <v>582</v>
      </c>
      <c r="E131" s="27" t="s">
        <v>23</v>
      </c>
      <c r="F131" s="27" t="s">
        <v>579</v>
      </c>
      <c r="G131" s="29">
        <v>10.5</v>
      </c>
      <c r="H131" s="30">
        <v>25</v>
      </c>
      <c r="I131" s="29">
        <v>14.960599999999999</v>
      </c>
      <c r="J131" s="29">
        <v>11.0236</v>
      </c>
      <c r="K131" s="29">
        <v>5.9055</v>
      </c>
      <c r="L131" s="27">
        <v>301</v>
      </c>
      <c r="M131" s="27">
        <v>301</v>
      </c>
      <c r="N131" s="28">
        <f t="shared" si="2"/>
        <v>0.19215724705190584</v>
      </c>
      <c r="O131" s="28">
        <f t="shared" si="3"/>
        <v>6.7859755324639393</v>
      </c>
    </row>
    <row r="132" spans="1:15">
      <c r="A132" s="27" t="s">
        <v>583</v>
      </c>
      <c r="B132" s="27" t="s">
        <v>584</v>
      </c>
      <c r="C132" s="27" t="s">
        <v>577</v>
      </c>
      <c r="D132" s="27" t="s">
        <v>585</v>
      </c>
      <c r="E132" s="27" t="s">
        <v>24</v>
      </c>
      <c r="F132" s="27" t="s">
        <v>579</v>
      </c>
      <c r="G132" s="29">
        <v>10.5</v>
      </c>
      <c r="H132" s="30">
        <v>25</v>
      </c>
      <c r="I132" s="29">
        <v>14.960599999999999</v>
      </c>
      <c r="J132" s="29">
        <v>11.0236</v>
      </c>
      <c r="K132" s="29">
        <v>5.9055</v>
      </c>
      <c r="L132" s="27">
        <v>325</v>
      </c>
      <c r="M132" s="27">
        <v>325</v>
      </c>
      <c r="N132" s="28">
        <f t="shared" si="2"/>
        <v>0.20747875512248973</v>
      </c>
      <c r="O132" s="28">
        <f t="shared" si="3"/>
        <v>7.327049993524188</v>
      </c>
    </row>
    <row r="133" spans="1:15">
      <c r="A133" s="27" t="s">
        <v>586</v>
      </c>
      <c r="B133" s="27" t="s">
        <v>587</v>
      </c>
      <c r="C133" s="27" t="s">
        <v>577</v>
      </c>
      <c r="D133" s="27" t="s">
        <v>588</v>
      </c>
      <c r="E133" s="27" t="s">
        <v>25</v>
      </c>
      <c r="F133" s="27" t="s">
        <v>579</v>
      </c>
      <c r="G133" s="29">
        <v>10.5</v>
      </c>
      <c r="H133" s="30">
        <v>25</v>
      </c>
      <c r="I133" s="29">
        <v>14.960599999999999</v>
      </c>
      <c r="J133" s="29">
        <v>11.0236</v>
      </c>
      <c r="K133" s="29">
        <v>5.9055</v>
      </c>
      <c r="L133" s="27">
        <v>158</v>
      </c>
      <c r="M133" s="27">
        <v>158</v>
      </c>
      <c r="N133" s="28">
        <f t="shared" ref="N133:N196" si="4">(M133/H133)*I133*J133*K133*0.0254*0.0254*0.0254</f>
        <v>0.10086659479801041</v>
      </c>
      <c r="O133" s="28">
        <f t="shared" ref="O133:O196" si="5">N133*35.3147</f>
        <v>3.5620735353132984</v>
      </c>
    </row>
    <row r="134" spans="1:15">
      <c r="A134" s="27" t="s">
        <v>589</v>
      </c>
      <c r="B134" s="27" t="s">
        <v>590</v>
      </c>
      <c r="C134" s="27" t="s">
        <v>591</v>
      </c>
      <c r="D134" s="27" t="s">
        <v>592</v>
      </c>
      <c r="E134" s="27" t="s">
        <v>24</v>
      </c>
      <c r="F134" s="27" t="s">
        <v>593</v>
      </c>
      <c r="G134" s="29">
        <v>10.17</v>
      </c>
      <c r="H134" s="30">
        <v>20</v>
      </c>
      <c r="I134" s="29">
        <v>14.960599999999999</v>
      </c>
      <c r="J134" s="29">
        <v>11.0236</v>
      </c>
      <c r="K134" s="29">
        <v>12.5984</v>
      </c>
      <c r="L134" s="27">
        <v>34</v>
      </c>
      <c r="M134" s="27">
        <v>34</v>
      </c>
      <c r="N134" s="28">
        <f t="shared" si="4"/>
        <v>5.7881252711094573E-2</v>
      </c>
      <c r="O134" s="28">
        <f t="shared" si="5"/>
        <v>2.0440590751164915</v>
      </c>
    </row>
    <row r="135" spans="1:15">
      <c r="A135" s="27" t="s">
        <v>594</v>
      </c>
      <c r="B135" s="27" t="s">
        <v>595</v>
      </c>
      <c r="C135" s="27" t="s">
        <v>596</v>
      </c>
      <c r="D135" s="27" t="s">
        <v>597</v>
      </c>
      <c r="E135" s="27" t="s">
        <v>21</v>
      </c>
      <c r="F135" s="27" t="s">
        <v>598</v>
      </c>
      <c r="G135" s="29">
        <v>15.82</v>
      </c>
      <c r="H135" s="30">
        <v>20</v>
      </c>
      <c r="I135" s="29">
        <v>21.653500000000001</v>
      </c>
      <c r="J135" s="29">
        <v>14.5669</v>
      </c>
      <c r="K135" s="29">
        <v>7.8739999999999997</v>
      </c>
      <c r="L135" s="27">
        <v>82</v>
      </c>
      <c r="M135" s="27">
        <v>82</v>
      </c>
      <c r="N135" s="28">
        <f t="shared" si="4"/>
        <v>0.1668689987820024</v>
      </c>
      <c r="O135" s="28">
        <f t="shared" si="5"/>
        <v>5.8929286312867806</v>
      </c>
    </row>
    <row r="136" spans="1:15">
      <c r="A136" s="27" t="s">
        <v>599</v>
      </c>
      <c r="B136" s="27" t="s">
        <v>600</v>
      </c>
      <c r="C136" s="27" t="s">
        <v>596</v>
      </c>
      <c r="D136" s="27" t="s">
        <v>601</v>
      </c>
      <c r="E136" s="27" t="s">
        <v>23</v>
      </c>
      <c r="F136" s="27" t="s">
        <v>598</v>
      </c>
      <c r="G136" s="29">
        <v>15.82</v>
      </c>
      <c r="H136" s="30">
        <v>20</v>
      </c>
      <c r="I136" s="29">
        <v>21.653500000000001</v>
      </c>
      <c r="J136" s="29">
        <v>14.5669</v>
      </c>
      <c r="K136" s="29">
        <v>7.8739999999999997</v>
      </c>
      <c r="L136" s="27">
        <v>211</v>
      </c>
      <c r="M136" s="27">
        <v>211</v>
      </c>
      <c r="N136" s="28">
        <f t="shared" si="4"/>
        <v>0.42938242369515262</v>
      </c>
      <c r="O136" s="28">
        <f t="shared" si="5"/>
        <v>15.163511478067207</v>
      </c>
    </row>
    <row r="137" spans="1:15">
      <c r="A137" s="27" t="s">
        <v>602</v>
      </c>
      <c r="B137" s="27" t="s">
        <v>603</v>
      </c>
      <c r="C137" s="27" t="s">
        <v>596</v>
      </c>
      <c r="D137" s="27" t="s">
        <v>604</v>
      </c>
      <c r="E137" s="27" t="s">
        <v>24</v>
      </c>
      <c r="F137" s="27" t="s">
        <v>598</v>
      </c>
      <c r="G137" s="29">
        <v>15.82</v>
      </c>
      <c r="H137" s="30">
        <v>20</v>
      </c>
      <c r="I137" s="29">
        <v>21.653500000000001</v>
      </c>
      <c r="J137" s="29">
        <v>14.5669</v>
      </c>
      <c r="K137" s="29">
        <v>7.8739999999999997</v>
      </c>
      <c r="L137" s="27">
        <v>228</v>
      </c>
      <c r="M137" s="27">
        <v>228</v>
      </c>
      <c r="N137" s="28">
        <f t="shared" si="4"/>
        <v>0.46397721612556769</v>
      </c>
      <c r="O137" s="28">
        <f t="shared" si="5"/>
        <v>16.385216194309585</v>
      </c>
    </row>
    <row r="138" spans="1:15">
      <c r="A138" s="27" t="s">
        <v>605</v>
      </c>
      <c r="B138" s="27" t="s">
        <v>606</v>
      </c>
      <c r="C138" s="27" t="s">
        <v>596</v>
      </c>
      <c r="D138" s="27" t="s">
        <v>607</v>
      </c>
      <c r="E138" s="27" t="s">
        <v>25</v>
      </c>
      <c r="F138" s="27" t="s">
        <v>598</v>
      </c>
      <c r="G138" s="29">
        <v>15.82</v>
      </c>
      <c r="H138" s="30">
        <v>20</v>
      </c>
      <c r="I138" s="29">
        <v>21.653500000000001</v>
      </c>
      <c r="J138" s="29">
        <v>14.5669</v>
      </c>
      <c r="K138" s="29">
        <v>7.8739999999999997</v>
      </c>
      <c r="L138" s="27">
        <v>89</v>
      </c>
      <c r="M138" s="27">
        <v>89</v>
      </c>
      <c r="N138" s="28">
        <f t="shared" si="4"/>
        <v>0.18111391331217341</v>
      </c>
      <c r="O138" s="28">
        <f t="shared" si="5"/>
        <v>6.3959835144454109</v>
      </c>
    </row>
    <row r="139" spans="1:15">
      <c r="A139" s="27" t="s">
        <v>608</v>
      </c>
      <c r="B139" s="27" t="s">
        <v>609</v>
      </c>
      <c r="C139" s="27" t="s">
        <v>610</v>
      </c>
      <c r="D139" s="27" t="s">
        <v>611</v>
      </c>
      <c r="E139" s="27" t="s">
        <v>21</v>
      </c>
      <c r="F139" s="27" t="s">
        <v>612</v>
      </c>
      <c r="G139" s="29">
        <v>14.12</v>
      </c>
      <c r="H139" s="30">
        <v>20</v>
      </c>
      <c r="I139" s="29">
        <v>22.834599999999998</v>
      </c>
      <c r="J139" s="29">
        <v>14.1732</v>
      </c>
      <c r="K139" s="29">
        <v>7.4802999999999997</v>
      </c>
      <c r="L139" s="27">
        <v>7</v>
      </c>
      <c r="M139" s="27">
        <v>7</v>
      </c>
      <c r="N139" s="28">
        <f t="shared" si="4"/>
        <v>1.3885116688966616E-2</v>
      </c>
      <c r="O139" s="28">
        <f t="shared" si="5"/>
        <v>0.49034873033584936</v>
      </c>
    </row>
    <row r="140" spans="1:15">
      <c r="A140" s="27" t="s">
        <v>613</v>
      </c>
      <c r="B140" s="27" t="s">
        <v>614</v>
      </c>
      <c r="C140" s="27" t="s">
        <v>610</v>
      </c>
      <c r="D140" s="27" t="s">
        <v>615</v>
      </c>
      <c r="E140" s="27" t="s">
        <v>23</v>
      </c>
      <c r="F140" s="27" t="s">
        <v>612</v>
      </c>
      <c r="G140" s="29">
        <v>14.12</v>
      </c>
      <c r="H140" s="30">
        <v>20</v>
      </c>
      <c r="I140" s="29">
        <v>22.834599999999998</v>
      </c>
      <c r="J140" s="29">
        <v>14.1732</v>
      </c>
      <c r="K140" s="29">
        <v>7.4802999999999997</v>
      </c>
      <c r="L140" s="27">
        <v>107</v>
      </c>
      <c r="M140" s="27">
        <v>107</v>
      </c>
      <c r="N140" s="28">
        <f t="shared" si="4"/>
        <v>0.21224392653134685</v>
      </c>
      <c r="O140" s="28">
        <f t="shared" si="5"/>
        <v>7.495330592276555</v>
      </c>
    </row>
    <row r="141" spans="1:15">
      <c r="A141" s="27" t="s">
        <v>616</v>
      </c>
      <c r="B141" s="27" t="s">
        <v>617</v>
      </c>
      <c r="C141" s="27" t="s">
        <v>610</v>
      </c>
      <c r="D141" s="27" t="s">
        <v>618</v>
      </c>
      <c r="E141" s="27" t="s">
        <v>24</v>
      </c>
      <c r="F141" s="27" t="s">
        <v>612</v>
      </c>
      <c r="G141" s="29">
        <v>14.12</v>
      </c>
      <c r="H141" s="30">
        <v>20</v>
      </c>
      <c r="I141" s="29">
        <v>22.834599999999998</v>
      </c>
      <c r="J141" s="29">
        <v>14.1732</v>
      </c>
      <c r="K141" s="29">
        <v>7.4802999999999997</v>
      </c>
      <c r="L141" s="27">
        <v>133</v>
      </c>
      <c r="M141" s="27">
        <v>133</v>
      </c>
      <c r="N141" s="28">
        <f t="shared" si="4"/>
        <v>0.26381721709036576</v>
      </c>
      <c r="O141" s="28">
        <f t="shared" si="5"/>
        <v>9.3166258763811403</v>
      </c>
    </row>
    <row r="142" spans="1:15">
      <c r="A142" s="27" t="s">
        <v>619</v>
      </c>
      <c r="B142" s="27" t="s">
        <v>620</v>
      </c>
      <c r="C142" s="27" t="s">
        <v>610</v>
      </c>
      <c r="D142" s="27" t="s">
        <v>621</v>
      </c>
      <c r="E142" s="27" t="s">
        <v>25</v>
      </c>
      <c r="F142" s="27" t="s">
        <v>612</v>
      </c>
      <c r="G142" s="29">
        <v>14.12</v>
      </c>
      <c r="H142" s="30">
        <v>20</v>
      </c>
      <c r="I142" s="29">
        <v>22.834599999999998</v>
      </c>
      <c r="J142" s="29">
        <v>14.1732</v>
      </c>
      <c r="K142" s="29">
        <v>7.4802999999999997</v>
      </c>
      <c r="L142" s="27">
        <v>23</v>
      </c>
      <c r="M142" s="27">
        <v>23</v>
      </c>
      <c r="N142" s="28">
        <f t="shared" si="4"/>
        <v>4.5622526263747458E-2</v>
      </c>
      <c r="O142" s="28">
        <f t="shared" si="5"/>
        <v>1.6111458282463624</v>
      </c>
    </row>
    <row r="143" spans="1:15">
      <c r="A143" s="27" t="s">
        <v>622</v>
      </c>
      <c r="B143" s="27" t="s">
        <v>623</v>
      </c>
      <c r="C143" s="27" t="s">
        <v>624</v>
      </c>
      <c r="D143" s="27" t="s">
        <v>625</v>
      </c>
      <c r="E143" s="27" t="s">
        <v>21</v>
      </c>
      <c r="F143" s="27" t="s">
        <v>626</v>
      </c>
      <c r="G143" s="29">
        <v>12.43</v>
      </c>
      <c r="H143" s="30">
        <v>20</v>
      </c>
      <c r="I143" s="29">
        <v>14.1732</v>
      </c>
      <c r="J143" s="29">
        <v>11.811</v>
      </c>
      <c r="K143" s="29">
        <v>9.8424999999999994</v>
      </c>
      <c r="L143" s="27">
        <v>79</v>
      </c>
      <c r="M143" s="27">
        <v>79</v>
      </c>
      <c r="N143" s="28">
        <f t="shared" si="4"/>
        <v>0.10664936010127977</v>
      </c>
      <c r="O143" s="28">
        <f t="shared" si="5"/>
        <v>3.7662901571686649</v>
      </c>
    </row>
    <row r="144" spans="1:15">
      <c r="A144" s="27" t="s">
        <v>627</v>
      </c>
      <c r="B144" s="27" t="s">
        <v>628</v>
      </c>
      <c r="C144" s="27" t="s">
        <v>624</v>
      </c>
      <c r="D144" s="27" t="s">
        <v>629</v>
      </c>
      <c r="E144" s="27" t="s">
        <v>23</v>
      </c>
      <c r="F144" s="27" t="s">
        <v>626</v>
      </c>
      <c r="G144" s="29">
        <v>12.43</v>
      </c>
      <c r="H144" s="30">
        <v>20</v>
      </c>
      <c r="I144" s="29">
        <v>14.1732</v>
      </c>
      <c r="J144" s="29">
        <v>11.811</v>
      </c>
      <c r="K144" s="29">
        <v>9.8424999999999994</v>
      </c>
      <c r="L144" s="27">
        <v>258</v>
      </c>
      <c r="M144" s="27">
        <v>258</v>
      </c>
      <c r="N144" s="28">
        <f t="shared" si="4"/>
        <v>0.34829791020417949</v>
      </c>
      <c r="O144" s="28">
        <f t="shared" si="5"/>
        <v>12.300036209487539</v>
      </c>
    </row>
    <row r="145" spans="1:15">
      <c r="A145" s="27" t="s">
        <v>630</v>
      </c>
      <c r="B145" s="27" t="s">
        <v>631</v>
      </c>
      <c r="C145" s="27" t="s">
        <v>624</v>
      </c>
      <c r="D145" s="27" t="s">
        <v>632</v>
      </c>
      <c r="E145" s="27" t="s">
        <v>24</v>
      </c>
      <c r="F145" s="27" t="s">
        <v>626</v>
      </c>
      <c r="G145" s="29">
        <v>12.43</v>
      </c>
      <c r="H145" s="30">
        <v>20</v>
      </c>
      <c r="I145" s="29">
        <v>14.1732</v>
      </c>
      <c r="J145" s="29">
        <v>11.811</v>
      </c>
      <c r="K145" s="29">
        <v>9.8424999999999994</v>
      </c>
      <c r="L145" s="27">
        <v>256</v>
      </c>
      <c r="M145" s="27">
        <v>256</v>
      </c>
      <c r="N145" s="28">
        <f t="shared" si="4"/>
        <v>0.34559792640414722</v>
      </c>
      <c r="O145" s="28">
        <f t="shared" si="5"/>
        <v>12.204687091584539</v>
      </c>
    </row>
    <row r="146" spans="1:15">
      <c r="A146" s="27" t="s">
        <v>633</v>
      </c>
      <c r="B146" s="27" t="s">
        <v>634</v>
      </c>
      <c r="C146" s="27" t="s">
        <v>624</v>
      </c>
      <c r="D146" s="27" t="s">
        <v>635</v>
      </c>
      <c r="E146" s="27" t="s">
        <v>25</v>
      </c>
      <c r="F146" s="27" t="s">
        <v>626</v>
      </c>
      <c r="G146" s="29">
        <v>12.43</v>
      </c>
      <c r="H146" s="30">
        <v>20</v>
      </c>
      <c r="I146" s="29">
        <v>14.1732</v>
      </c>
      <c r="J146" s="29">
        <v>11.811</v>
      </c>
      <c r="K146" s="29">
        <v>9.8424999999999994</v>
      </c>
      <c r="L146" s="27">
        <v>79</v>
      </c>
      <c r="M146" s="27">
        <v>79</v>
      </c>
      <c r="N146" s="28">
        <f t="shared" si="4"/>
        <v>0.10664936010127977</v>
      </c>
      <c r="O146" s="28">
        <f t="shared" si="5"/>
        <v>3.7662901571686649</v>
      </c>
    </row>
    <row r="147" spans="1:15">
      <c r="A147" s="27" t="s">
        <v>636</v>
      </c>
      <c r="B147" s="27" t="s">
        <v>637</v>
      </c>
      <c r="C147" s="27" t="s">
        <v>638</v>
      </c>
      <c r="D147" s="27" t="s">
        <v>639</v>
      </c>
      <c r="E147" s="27" t="s">
        <v>21</v>
      </c>
      <c r="F147" s="27" t="s">
        <v>640</v>
      </c>
      <c r="G147" s="29">
        <v>14.69</v>
      </c>
      <c r="H147" s="30">
        <v>20</v>
      </c>
      <c r="I147" s="29">
        <v>21.653500000000001</v>
      </c>
      <c r="J147" s="29">
        <v>14.5669</v>
      </c>
      <c r="K147" s="29">
        <v>6.6928999999999998</v>
      </c>
      <c r="L147" s="27">
        <v>244</v>
      </c>
      <c r="M147" s="27">
        <v>244</v>
      </c>
      <c r="N147" s="28">
        <f t="shared" si="4"/>
        <v>0.42205646765106469</v>
      </c>
      <c r="O147" s="28">
        <f t="shared" si="5"/>
        <v>14.904797538157055</v>
      </c>
    </row>
    <row r="148" spans="1:15">
      <c r="A148" s="27" t="s">
        <v>641</v>
      </c>
      <c r="B148" s="27" t="s">
        <v>642</v>
      </c>
      <c r="C148" s="27" t="s">
        <v>638</v>
      </c>
      <c r="D148" s="27" t="s">
        <v>643</v>
      </c>
      <c r="E148" s="27" t="s">
        <v>23</v>
      </c>
      <c r="F148" s="27" t="s">
        <v>640</v>
      </c>
      <c r="G148" s="29">
        <v>14.69</v>
      </c>
      <c r="H148" s="30">
        <v>20</v>
      </c>
      <c r="I148" s="29">
        <v>21.653500000000001</v>
      </c>
      <c r="J148" s="29">
        <v>14.5669</v>
      </c>
      <c r="K148" s="29">
        <v>6.6928999999999998</v>
      </c>
      <c r="L148" s="27">
        <v>534</v>
      </c>
      <c r="M148" s="27">
        <v>534</v>
      </c>
      <c r="N148" s="28">
        <f t="shared" si="4"/>
        <v>0.92368095789208426</v>
      </c>
      <c r="O148" s="28">
        <f t="shared" si="5"/>
        <v>32.619515923671592</v>
      </c>
    </row>
    <row r="149" spans="1:15">
      <c r="A149" s="27" t="s">
        <v>644</v>
      </c>
      <c r="B149" s="27" t="s">
        <v>645</v>
      </c>
      <c r="C149" s="27" t="s">
        <v>638</v>
      </c>
      <c r="D149" s="27" t="s">
        <v>646</v>
      </c>
      <c r="E149" s="27" t="s">
        <v>24</v>
      </c>
      <c r="F149" s="27" t="s">
        <v>640</v>
      </c>
      <c r="G149" s="29">
        <v>14.69</v>
      </c>
      <c r="H149" s="30">
        <v>20</v>
      </c>
      <c r="I149" s="29">
        <v>21.653500000000001</v>
      </c>
      <c r="J149" s="29">
        <v>14.5669</v>
      </c>
      <c r="K149" s="29">
        <v>6.6928999999999998</v>
      </c>
      <c r="L149" s="27">
        <v>542</v>
      </c>
      <c r="M149" s="27">
        <v>542</v>
      </c>
      <c r="N149" s="28">
        <f t="shared" si="4"/>
        <v>0.93751887486425034</v>
      </c>
      <c r="O149" s="28">
        <f t="shared" si="5"/>
        <v>33.108197810168541</v>
      </c>
    </row>
    <row r="150" spans="1:15">
      <c r="A150" s="27" t="s">
        <v>647</v>
      </c>
      <c r="B150" s="27" t="s">
        <v>648</v>
      </c>
      <c r="C150" s="27" t="s">
        <v>638</v>
      </c>
      <c r="D150" s="27" t="s">
        <v>649</v>
      </c>
      <c r="E150" s="27" t="s">
        <v>25</v>
      </c>
      <c r="F150" s="27" t="s">
        <v>640</v>
      </c>
      <c r="G150" s="29">
        <v>14.69</v>
      </c>
      <c r="H150" s="30">
        <v>20</v>
      </c>
      <c r="I150" s="29">
        <v>21.653500000000001</v>
      </c>
      <c r="J150" s="29">
        <v>14.5669</v>
      </c>
      <c r="K150" s="29">
        <v>6.6928999999999998</v>
      </c>
      <c r="L150" s="27">
        <v>249</v>
      </c>
      <c r="M150" s="27">
        <v>249</v>
      </c>
      <c r="N150" s="28">
        <f t="shared" si="4"/>
        <v>0.43070516575866841</v>
      </c>
      <c r="O150" s="28">
        <f t="shared" si="5"/>
        <v>15.210223717217648</v>
      </c>
    </row>
    <row r="151" spans="1:15">
      <c r="A151" s="27" t="s">
        <v>650</v>
      </c>
      <c r="B151" s="27" t="s">
        <v>651</v>
      </c>
      <c r="C151" s="27" t="s">
        <v>638</v>
      </c>
      <c r="D151" s="27" t="s">
        <v>639</v>
      </c>
      <c r="E151" s="27" t="s">
        <v>21</v>
      </c>
      <c r="F151" s="27" t="s">
        <v>652</v>
      </c>
      <c r="G151" s="29">
        <v>14.69</v>
      </c>
      <c r="H151" s="30">
        <v>20</v>
      </c>
      <c r="I151" s="29">
        <v>21.653500000000001</v>
      </c>
      <c r="J151" s="29">
        <v>14.5669</v>
      </c>
      <c r="K151" s="29">
        <v>6.6928999999999998</v>
      </c>
      <c r="L151" s="27">
        <v>254</v>
      </c>
      <c r="M151" s="27">
        <v>254</v>
      </c>
      <c r="N151" s="28">
        <f t="shared" si="4"/>
        <v>0.43935386386627218</v>
      </c>
      <c r="O151" s="28">
        <f t="shared" si="5"/>
        <v>15.515649896278243</v>
      </c>
    </row>
    <row r="152" spans="1:15">
      <c r="A152" s="27" t="s">
        <v>653</v>
      </c>
      <c r="B152" s="27" t="s">
        <v>654</v>
      </c>
      <c r="C152" s="27" t="s">
        <v>638</v>
      </c>
      <c r="D152" s="27" t="s">
        <v>643</v>
      </c>
      <c r="E152" s="27" t="s">
        <v>23</v>
      </c>
      <c r="F152" s="27" t="s">
        <v>652</v>
      </c>
      <c r="G152" s="29">
        <v>14.69</v>
      </c>
      <c r="H152" s="30">
        <v>20</v>
      </c>
      <c r="I152" s="29">
        <v>21.653500000000001</v>
      </c>
      <c r="J152" s="29">
        <v>14.5669</v>
      </c>
      <c r="K152" s="29">
        <v>6.6928999999999998</v>
      </c>
      <c r="L152" s="27">
        <v>550</v>
      </c>
      <c r="M152" s="27">
        <v>550</v>
      </c>
      <c r="N152" s="28">
        <f t="shared" si="4"/>
        <v>0.9513567918364163</v>
      </c>
      <c r="O152" s="28">
        <f t="shared" si="5"/>
        <v>33.596879696665489</v>
      </c>
    </row>
    <row r="153" spans="1:15">
      <c r="A153" s="27" t="s">
        <v>655</v>
      </c>
      <c r="B153" s="27" t="s">
        <v>656</v>
      </c>
      <c r="C153" s="27" t="s">
        <v>638</v>
      </c>
      <c r="D153" s="27" t="s">
        <v>646</v>
      </c>
      <c r="E153" s="27" t="s">
        <v>24</v>
      </c>
      <c r="F153" s="27" t="s">
        <v>652</v>
      </c>
      <c r="G153" s="29">
        <v>14.69</v>
      </c>
      <c r="H153" s="30">
        <v>20</v>
      </c>
      <c r="I153" s="29">
        <v>21.653500000000001</v>
      </c>
      <c r="J153" s="29">
        <v>14.5669</v>
      </c>
      <c r="K153" s="29">
        <v>6.6928999999999998</v>
      </c>
      <c r="L153" s="27">
        <v>541</v>
      </c>
      <c r="M153" s="27">
        <v>541</v>
      </c>
      <c r="N153" s="28">
        <f t="shared" si="4"/>
        <v>0.93578913524272944</v>
      </c>
      <c r="O153" s="28">
        <f t="shared" si="5"/>
        <v>33.047112574356419</v>
      </c>
    </row>
    <row r="154" spans="1:15">
      <c r="A154" s="27" t="s">
        <v>657</v>
      </c>
      <c r="B154" s="27" t="s">
        <v>658</v>
      </c>
      <c r="C154" s="27" t="s">
        <v>638</v>
      </c>
      <c r="D154" s="27" t="s">
        <v>649</v>
      </c>
      <c r="E154" s="27" t="s">
        <v>25</v>
      </c>
      <c r="F154" s="27" t="s">
        <v>652</v>
      </c>
      <c r="G154" s="29">
        <v>14.69</v>
      </c>
      <c r="H154" s="30">
        <v>20</v>
      </c>
      <c r="I154" s="29">
        <v>21.653500000000001</v>
      </c>
      <c r="J154" s="29">
        <v>14.5669</v>
      </c>
      <c r="K154" s="29">
        <v>6.6928999999999998</v>
      </c>
      <c r="L154" s="27">
        <v>255</v>
      </c>
      <c r="M154" s="27">
        <v>255</v>
      </c>
      <c r="N154" s="28">
        <f t="shared" si="4"/>
        <v>0.44108360348779302</v>
      </c>
      <c r="O154" s="28">
        <f t="shared" si="5"/>
        <v>15.576735132090365</v>
      </c>
    </row>
    <row r="155" spans="1:15">
      <c r="A155" s="27" t="s">
        <v>659</v>
      </c>
      <c r="B155" s="27" t="s">
        <v>660</v>
      </c>
      <c r="C155" s="27" t="s">
        <v>638</v>
      </c>
      <c r="D155" s="27" t="s">
        <v>639</v>
      </c>
      <c r="E155" s="27" t="s">
        <v>21</v>
      </c>
      <c r="F155" s="27" t="s">
        <v>661</v>
      </c>
      <c r="G155" s="29">
        <v>14.69</v>
      </c>
      <c r="H155" s="30">
        <v>20</v>
      </c>
      <c r="I155" s="29">
        <v>21.653500000000001</v>
      </c>
      <c r="J155" s="29">
        <v>14.5669</v>
      </c>
      <c r="K155" s="29">
        <v>6.6928999999999998</v>
      </c>
      <c r="L155" s="27">
        <v>219</v>
      </c>
      <c r="M155" s="27">
        <v>219</v>
      </c>
      <c r="N155" s="28">
        <f t="shared" si="4"/>
        <v>0.37881297711304579</v>
      </c>
      <c r="O155" s="28">
        <f t="shared" si="5"/>
        <v>13.377666642854079</v>
      </c>
    </row>
    <row r="156" spans="1:15">
      <c r="A156" s="27" t="s">
        <v>662</v>
      </c>
      <c r="B156" s="27" t="s">
        <v>663</v>
      </c>
      <c r="C156" s="27" t="s">
        <v>638</v>
      </c>
      <c r="D156" s="27" t="s">
        <v>643</v>
      </c>
      <c r="E156" s="27" t="s">
        <v>23</v>
      </c>
      <c r="F156" s="27" t="s">
        <v>661</v>
      </c>
      <c r="G156" s="29">
        <v>14.69</v>
      </c>
      <c r="H156" s="30">
        <v>20</v>
      </c>
      <c r="I156" s="29">
        <v>21.653500000000001</v>
      </c>
      <c r="J156" s="29">
        <v>14.5669</v>
      </c>
      <c r="K156" s="29">
        <v>6.6928999999999998</v>
      </c>
      <c r="L156" s="27">
        <v>491</v>
      </c>
      <c r="M156" s="27">
        <v>491</v>
      </c>
      <c r="N156" s="28">
        <f t="shared" si="4"/>
        <v>0.84930215416669164</v>
      </c>
      <c r="O156" s="28">
        <f t="shared" si="5"/>
        <v>29.992850783750466</v>
      </c>
    </row>
    <row r="157" spans="1:15">
      <c r="A157" s="27" t="s">
        <v>664</v>
      </c>
      <c r="B157" s="27" t="s">
        <v>665</v>
      </c>
      <c r="C157" s="27" t="s">
        <v>638</v>
      </c>
      <c r="D157" s="27" t="s">
        <v>646</v>
      </c>
      <c r="E157" s="27" t="s">
        <v>24</v>
      </c>
      <c r="F157" s="27" t="s">
        <v>661</v>
      </c>
      <c r="G157" s="29">
        <v>14.69</v>
      </c>
      <c r="H157" s="30">
        <v>20</v>
      </c>
      <c r="I157" s="29">
        <v>21.653500000000001</v>
      </c>
      <c r="J157" s="29">
        <v>14.5669</v>
      </c>
      <c r="K157" s="29">
        <v>6.6928999999999998</v>
      </c>
      <c r="L157" s="27">
        <v>481</v>
      </c>
      <c r="M157" s="27">
        <v>481</v>
      </c>
      <c r="N157" s="28">
        <f t="shared" si="4"/>
        <v>0.8320047579514841</v>
      </c>
      <c r="O157" s="28">
        <f t="shared" si="5"/>
        <v>29.381998425629277</v>
      </c>
    </row>
    <row r="158" spans="1:15">
      <c r="A158" s="27" t="s">
        <v>666</v>
      </c>
      <c r="B158" s="27" t="s">
        <v>667</v>
      </c>
      <c r="C158" s="27" t="s">
        <v>638</v>
      </c>
      <c r="D158" s="27" t="s">
        <v>649</v>
      </c>
      <c r="E158" s="27" t="s">
        <v>25</v>
      </c>
      <c r="F158" s="27" t="s">
        <v>661</v>
      </c>
      <c r="G158" s="29">
        <v>14.69</v>
      </c>
      <c r="H158" s="30">
        <v>20</v>
      </c>
      <c r="I158" s="29">
        <v>21.653500000000001</v>
      </c>
      <c r="J158" s="29">
        <v>14.5669</v>
      </c>
      <c r="K158" s="29">
        <v>6.6928999999999998</v>
      </c>
      <c r="L158" s="27">
        <v>221</v>
      </c>
      <c r="M158" s="27">
        <v>221</v>
      </c>
      <c r="N158" s="28">
        <f t="shared" si="4"/>
        <v>0.38227245635608725</v>
      </c>
      <c r="O158" s="28">
        <f t="shared" si="5"/>
        <v>13.499837114478316</v>
      </c>
    </row>
    <row r="159" spans="1:15">
      <c r="A159" s="27" t="s">
        <v>668</v>
      </c>
      <c r="B159" s="27" t="s">
        <v>669</v>
      </c>
      <c r="C159" s="27" t="s">
        <v>670</v>
      </c>
      <c r="D159" s="27" t="s">
        <v>671</v>
      </c>
      <c r="E159" s="27" t="s">
        <v>21</v>
      </c>
      <c r="F159" s="27" t="s">
        <v>672</v>
      </c>
      <c r="G159" s="29">
        <v>13.52</v>
      </c>
      <c r="H159" s="30">
        <v>25</v>
      </c>
      <c r="I159" s="29">
        <v>22.834599999999998</v>
      </c>
      <c r="J159" s="29">
        <v>12.992100000000001</v>
      </c>
      <c r="K159" s="29">
        <v>9.0550999999999995</v>
      </c>
      <c r="L159" s="27">
        <v>14</v>
      </c>
      <c r="M159" s="27">
        <v>14</v>
      </c>
      <c r="N159" s="28">
        <f t="shared" si="4"/>
        <v>2.4652172086375827E-2</v>
      </c>
      <c r="O159" s="28">
        <f t="shared" si="5"/>
        <v>0.87058406157873647</v>
      </c>
    </row>
    <row r="160" spans="1:15">
      <c r="A160" s="27" t="s">
        <v>673</v>
      </c>
      <c r="B160" s="27" t="s">
        <v>674</v>
      </c>
      <c r="C160" s="27" t="s">
        <v>670</v>
      </c>
      <c r="D160" s="27" t="s">
        <v>671</v>
      </c>
      <c r="E160" s="27" t="s">
        <v>21</v>
      </c>
      <c r="F160" s="27" t="s">
        <v>675</v>
      </c>
      <c r="G160" s="29">
        <v>13.52</v>
      </c>
      <c r="H160" s="30">
        <v>25</v>
      </c>
      <c r="I160" s="29">
        <v>22.834599999999998</v>
      </c>
      <c r="J160" s="29">
        <v>12.992100000000001</v>
      </c>
      <c r="K160" s="29">
        <v>9.0550999999999995</v>
      </c>
      <c r="L160" s="27">
        <v>30</v>
      </c>
      <c r="M160" s="27">
        <v>30</v>
      </c>
      <c r="N160" s="28">
        <f t="shared" si="4"/>
        <v>5.28260830422339E-2</v>
      </c>
      <c r="O160" s="28">
        <f t="shared" si="5"/>
        <v>1.8655372748115775</v>
      </c>
    </row>
    <row r="161" spans="1:15">
      <c r="A161" s="27" t="s">
        <v>676</v>
      </c>
      <c r="B161" s="27" t="s">
        <v>677</v>
      </c>
      <c r="C161" s="27" t="s">
        <v>670</v>
      </c>
      <c r="D161" s="27" t="s">
        <v>671</v>
      </c>
      <c r="E161" s="27" t="s">
        <v>21</v>
      </c>
      <c r="F161" s="27" t="s">
        <v>678</v>
      </c>
      <c r="G161" s="29">
        <v>13.52</v>
      </c>
      <c r="H161" s="30">
        <v>25</v>
      </c>
      <c r="I161" s="29">
        <v>22.834599999999998</v>
      </c>
      <c r="J161" s="29">
        <v>12.992100000000001</v>
      </c>
      <c r="K161" s="29">
        <v>9.0550999999999995</v>
      </c>
      <c r="L161" s="27">
        <v>17</v>
      </c>
      <c r="M161" s="27">
        <v>17</v>
      </c>
      <c r="N161" s="28">
        <f t="shared" si="4"/>
        <v>2.9934780390599214E-2</v>
      </c>
      <c r="O161" s="28">
        <f t="shared" si="5"/>
        <v>1.0571377890598941</v>
      </c>
    </row>
    <row r="162" spans="1:15">
      <c r="A162" s="27" t="s">
        <v>679</v>
      </c>
      <c r="B162" s="27" t="s">
        <v>680</v>
      </c>
      <c r="C162" s="27" t="s">
        <v>670</v>
      </c>
      <c r="D162" s="27" t="s">
        <v>671</v>
      </c>
      <c r="E162" s="27" t="s">
        <v>21</v>
      </c>
      <c r="F162" s="27" t="s">
        <v>681</v>
      </c>
      <c r="G162" s="29">
        <v>13.52</v>
      </c>
      <c r="H162" s="30">
        <v>25</v>
      </c>
      <c r="I162" s="29">
        <v>22.834599999999998</v>
      </c>
      <c r="J162" s="29">
        <v>12.992100000000001</v>
      </c>
      <c r="K162" s="29">
        <v>9.0550999999999995</v>
      </c>
      <c r="L162" s="27">
        <v>11</v>
      </c>
      <c r="M162" s="27">
        <v>11</v>
      </c>
      <c r="N162" s="28">
        <f t="shared" si="4"/>
        <v>1.9369563782152432E-2</v>
      </c>
      <c r="O162" s="28">
        <f t="shared" si="5"/>
        <v>0.68403033409757852</v>
      </c>
    </row>
    <row r="163" spans="1:15">
      <c r="A163" s="27" t="s">
        <v>682</v>
      </c>
      <c r="B163" s="27" t="s">
        <v>683</v>
      </c>
      <c r="C163" s="27" t="s">
        <v>684</v>
      </c>
      <c r="D163" s="27" t="s">
        <v>685</v>
      </c>
      <c r="E163" s="27" t="s">
        <v>21</v>
      </c>
      <c r="F163" s="27" t="s">
        <v>686</v>
      </c>
      <c r="G163" s="29">
        <v>15.19</v>
      </c>
      <c r="H163" s="30">
        <v>20</v>
      </c>
      <c r="I163" s="29">
        <v>21.259799999999998</v>
      </c>
      <c r="J163" s="29">
        <v>14.1732</v>
      </c>
      <c r="K163" s="29">
        <v>7.8739999999999997</v>
      </c>
      <c r="L163" s="27">
        <v>166</v>
      </c>
      <c r="M163" s="27">
        <v>166</v>
      </c>
      <c r="N163" s="28">
        <f t="shared" si="4"/>
        <v>0.32270206377987243</v>
      </c>
      <c r="O163" s="28">
        <f t="shared" si="5"/>
        <v>11.396126571767061</v>
      </c>
    </row>
    <row r="164" spans="1:15">
      <c r="A164" s="27" t="s">
        <v>687</v>
      </c>
      <c r="B164" s="27" t="s">
        <v>688</v>
      </c>
      <c r="C164" s="27" t="s">
        <v>684</v>
      </c>
      <c r="D164" s="27" t="s">
        <v>689</v>
      </c>
      <c r="E164" s="27" t="s">
        <v>23</v>
      </c>
      <c r="F164" s="27" t="s">
        <v>686</v>
      </c>
      <c r="G164" s="29">
        <v>15.19</v>
      </c>
      <c r="H164" s="30">
        <v>20</v>
      </c>
      <c r="I164" s="29">
        <v>21.259799999999998</v>
      </c>
      <c r="J164" s="29">
        <v>14.1732</v>
      </c>
      <c r="K164" s="29">
        <v>7.8739999999999997</v>
      </c>
      <c r="L164" s="27">
        <v>322</v>
      </c>
      <c r="M164" s="27">
        <v>322</v>
      </c>
      <c r="N164" s="28">
        <f t="shared" si="4"/>
        <v>0.62596424419951158</v>
      </c>
      <c r="O164" s="28">
        <f t="shared" si="5"/>
        <v>22.105739494632491</v>
      </c>
    </row>
    <row r="165" spans="1:15">
      <c r="A165" s="27" t="s">
        <v>690</v>
      </c>
      <c r="B165" s="27" t="s">
        <v>691</v>
      </c>
      <c r="C165" s="27" t="s">
        <v>684</v>
      </c>
      <c r="D165" s="27" t="s">
        <v>692</v>
      </c>
      <c r="E165" s="27" t="s">
        <v>24</v>
      </c>
      <c r="F165" s="27" t="s">
        <v>686</v>
      </c>
      <c r="G165" s="29">
        <v>15.19</v>
      </c>
      <c r="H165" s="30">
        <v>20</v>
      </c>
      <c r="I165" s="29">
        <v>21.259799999999998</v>
      </c>
      <c r="J165" s="29">
        <v>14.1732</v>
      </c>
      <c r="K165" s="29">
        <v>7.8739999999999997</v>
      </c>
      <c r="L165" s="27">
        <v>321</v>
      </c>
      <c r="M165" s="27">
        <v>321</v>
      </c>
      <c r="N165" s="28">
        <f t="shared" si="4"/>
        <v>0.62402025586348819</v>
      </c>
      <c r="O165" s="28">
        <f t="shared" si="5"/>
        <v>22.037088129742326</v>
      </c>
    </row>
    <row r="166" spans="1:15">
      <c r="A166" s="27" t="s">
        <v>693</v>
      </c>
      <c r="B166" s="27" t="s">
        <v>694</v>
      </c>
      <c r="C166" s="27" t="s">
        <v>684</v>
      </c>
      <c r="D166" s="27" t="s">
        <v>695</v>
      </c>
      <c r="E166" s="27" t="s">
        <v>25</v>
      </c>
      <c r="F166" s="27" t="s">
        <v>686</v>
      </c>
      <c r="G166" s="29">
        <v>15.19</v>
      </c>
      <c r="H166" s="30">
        <v>20</v>
      </c>
      <c r="I166" s="29">
        <v>21.259799999999998</v>
      </c>
      <c r="J166" s="29">
        <v>14.1732</v>
      </c>
      <c r="K166" s="29">
        <v>7.8739999999999997</v>
      </c>
      <c r="L166" s="27">
        <v>129</v>
      </c>
      <c r="M166" s="27">
        <v>129</v>
      </c>
      <c r="N166" s="28">
        <f t="shared" si="4"/>
        <v>0.25077449534700924</v>
      </c>
      <c r="O166" s="28">
        <f t="shared" si="5"/>
        <v>8.8560260708310281</v>
      </c>
    </row>
    <row r="167" spans="1:15">
      <c r="A167" s="27" t="s">
        <v>696</v>
      </c>
      <c r="B167" s="27" t="s">
        <v>697</v>
      </c>
      <c r="C167" s="27" t="s">
        <v>684</v>
      </c>
      <c r="D167" s="27" t="s">
        <v>685</v>
      </c>
      <c r="E167" s="27" t="s">
        <v>21</v>
      </c>
      <c r="F167" s="27" t="s">
        <v>698</v>
      </c>
      <c r="G167" s="29">
        <v>15.19</v>
      </c>
      <c r="H167" s="30">
        <v>20</v>
      </c>
      <c r="I167" s="29">
        <v>21.259799999999998</v>
      </c>
      <c r="J167" s="29">
        <v>14.1732</v>
      </c>
      <c r="K167" s="29">
        <v>7.8739999999999997</v>
      </c>
      <c r="L167" s="27">
        <v>89</v>
      </c>
      <c r="M167" s="27">
        <v>89</v>
      </c>
      <c r="N167" s="28">
        <f t="shared" si="4"/>
        <v>0.17301496190607618</v>
      </c>
      <c r="O167" s="28">
        <f t="shared" si="5"/>
        <v>6.1099714752245085</v>
      </c>
    </row>
    <row r="168" spans="1:15">
      <c r="A168" s="27" t="s">
        <v>699</v>
      </c>
      <c r="B168" s="27" t="s">
        <v>700</v>
      </c>
      <c r="C168" s="27" t="s">
        <v>684</v>
      </c>
      <c r="D168" s="27" t="s">
        <v>689</v>
      </c>
      <c r="E168" s="27" t="s">
        <v>23</v>
      </c>
      <c r="F168" s="27" t="s">
        <v>698</v>
      </c>
      <c r="G168" s="29">
        <v>15.19</v>
      </c>
      <c r="H168" s="30">
        <v>20</v>
      </c>
      <c r="I168" s="29">
        <v>21.259799999999998</v>
      </c>
      <c r="J168" s="29">
        <v>14.1732</v>
      </c>
      <c r="K168" s="29">
        <v>7.8739999999999997</v>
      </c>
      <c r="L168" s="27">
        <v>161</v>
      </c>
      <c r="M168" s="27">
        <v>161</v>
      </c>
      <c r="N168" s="28">
        <f t="shared" si="4"/>
        <v>0.31298212209975579</v>
      </c>
      <c r="O168" s="28">
        <f t="shared" si="5"/>
        <v>11.052869747316246</v>
      </c>
    </row>
    <row r="169" spans="1:15">
      <c r="A169" s="27" t="s">
        <v>701</v>
      </c>
      <c r="B169" s="27" t="s">
        <v>702</v>
      </c>
      <c r="C169" s="27" t="s">
        <v>684</v>
      </c>
      <c r="D169" s="27" t="s">
        <v>692</v>
      </c>
      <c r="E169" s="27" t="s">
        <v>24</v>
      </c>
      <c r="F169" s="27" t="s">
        <v>698</v>
      </c>
      <c r="G169" s="29">
        <v>15.19</v>
      </c>
      <c r="H169" s="30">
        <v>20</v>
      </c>
      <c r="I169" s="29">
        <v>21.259799999999998</v>
      </c>
      <c r="J169" s="29">
        <v>14.1732</v>
      </c>
      <c r="K169" s="29">
        <v>7.8739999999999997</v>
      </c>
      <c r="L169" s="27">
        <v>165</v>
      </c>
      <c r="M169" s="27">
        <v>165</v>
      </c>
      <c r="N169" s="28">
        <f t="shared" si="4"/>
        <v>0.3207580754438491</v>
      </c>
      <c r="O169" s="28">
        <f t="shared" si="5"/>
        <v>11.327475206876898</v>
      </c>
    </row>
    <row r="170" spans="1:15">
      <c r="A170" s="27" t="s">
        <v>703</v>
      </c>
      <c r="B170" s="27" t="s">
        <v>704</v>
      </c>
      <c r="C170" s="27" t="s">
        <v>684</v>
      </c>
      <c r="D170" s="27" t="s">
        <v>695</v>
      </c>
      <c r="E170" s="27" t="s">
        <v>25</v>
      </c>
      <c r="F170" s="27" t="s">
        <v>698</v>
      </c>
      <c r="G170" s="29">
        <v>15.19</v>
      </c>
      <c r="H170" s="30">
        <v>20</v>
      </c>
      <c r="I170" s="29">
        <v>21.259799999999998</v>
      </c>
      <c r="J170" s="29">
        <v>14.1732</v>
      </c>
      <c r="K170" s="29">
        <v>7.8739999999999997</v>
      </c>
      <c r="L170" s="27">
        <v>11</v>
      </c>
      <c r="M170" s="27">
        <v>11</v>
      </c>
      <c r="N170" s="28">
        <f t="shared" si="4"/>
        <v>2.1383871696256603E-2</v>
      </c>
      <c r="O170" s="28">
        <f t="shared" si="5"/>
        <v>0.75516501379179313</v>
      </c>
    </row>
    <row r="171" spans="1:15">
      <c r="A171" s="27" t="s">
        <v>705</v>
      </c>
      <c r="B171" s="27" t="s">
        <v>706</v>
      </c>
      <c r="C171" s="27" t="s">
        <v>707</v>
      </c>
      <c r="D171" s="27" t="s">
        <v>708</v>
      </c>
      <c r="E171" s="27" t="s">
        <v>21</v>
      </c>
      <c r="F171" s="27" t="s">
        <v>709</v>
      </c>
      <c r="G171" s="29">
        <v>16.57</v>
      </c>
      <c r="H171" s="30">
        <v>20</v>
      </c>
      <c r="I171" s="29">
        <v>12.5984</v>
      </c>
      <c r="J171" s="29">
        <v>11.811</v>
      </c>
      <c r="K171" s="29">
        <v>18.110199999999999</v>
      </c>
      <c r="L171" s="27">
        <v>209</v>
      </c>
      <c r="M171" s="27">
        <v>209</v>
      </c>
      <c r="N171" s="28">
        <f t="shared" si="4"/>
        <v>0.46146923117353766</v>
      </c>
      <c r="O171" s="28">
        <f t="shared" si="5"/>
        <v>16.296647458124131</v>
      </c>
    </row>
    <row r="172" spans="1:15">
      <c r="A172" s="27" t="s">
        <v>710</v>
      </c>
      <c r="B172" s="27" t="s">
        <v>711</v>
      </c>
      <c r="C172" s="27" t="s">
        <v>712</v>
      </c>
      <c r="D172" s="27" t="s">
        <v>713</v>
      </c>
      <c r="E172" s="27" t="s">
        <v>23</v>
      </c>
      <c r="F172" s="27" t="s">
        <v>709</v>
      </c>
      <c r="G172" s="29">
        <v>16.57</v>
      </c>
      <c r="H172" s="30">
        <v>20</v>
      </c>
      <c r="I172" s="29">
        <v>12.5984</v>
      </c>
      <c r="J172" s="29">
        <v>11.811</v>
      </c>
      <c r="K172" s="29">
        <v>18.110199999999999</v>
      </c>
      <c r="L172" s="27">
        <v>429</v>
      </c>
      <c r="M172" s="27">
        <v>429</v>
      </c>
      <c r="N172" s="28">
        <f t="shared" si="4"/>
        <v>0.94722631661936652</v>
      </c>
      <c r="O172" s="28">
        <f t="shared" si="5"/>
        <v>33.451013203517945</v>
      </c>
    </row>
    <row r="173" spans="1:15">
      <c r="A173" s="27" t="s">
        <v>714</v>
      </c>
      <c r="B173" s="27" t="s">
        <v>715</v>
      </c>
      <c r="C173" s="27" t="s">
        <v>712</v>
      </c>
      <c r="D173" s="27" t="s">
        <v>716</v>
      </c>
      <c r="E173" s="27" t="s">
        <v>24</v>
      </c>
      <c r="F173" s="27" t="s">
        <v>709</v>
      </c>
      <c r="G173" s="29">
        <v>16.57</v>
      </c>
      <c r="H173" s="30">
        <v>20</v>
      </c>
      <c r="I173" s="29">
        <v>12.5984</v>
      </c>
      <c r="J173" s="29">
        <v>11.811</v>
      </c>
      <c r="K173" s="29">
        <v>18.110199999999999</v>
      </c>
      <c r="L173" s="27">
        <v>439</v>
      </c>
      <c r="M173" s="27">
        <v>439</v>
      </c>
      <c r="N173" s="28">
        <f t="shared" si="4"/>
        <v>0.96930618413963143</v>
      </c>
      <c r="O173" s="28">
        <f t="shared" si="5"/>
        <v>34.230757101035842</v>
      </c>
    </row>
    <row r="174" spans="1:15">
      <c r="A174" s="27" t="s">
        <v>717</v>
      </c>
      <c r="B174" s="27" t="s">
        <v>718</v>
      </c>
      <c r="C174" s="27" t="s">
        <v>712</v>
      </c>
      <c r="D174" s="27" t="s">
        <v>719</v>
      </c>
      <c r="E174" s="27" t="s">
        <v>25</v>
      </c>
      <c r="F174" s="27" t="s">
        <v>709</v>
      </c>
      <c r="G174" s="29">
        <v>16.57</v>
      </c>
      <c r="H174" s="30">
        <v>20</v>
      </c>
      <c r="I174" s="29">
        <v>12.5984</v>
      </c>
      <c r="J174" s="29">
        <v>11.811</v>
      </c>
      <c r="K174" s="29">
        <v>18.110199999999999</v>
      </c>
      <c r="L174" s="27">
        <v>207</v>
      </c>
      <c r="M174" s="27">
        <v>207</v>
      </c>
      <c r="N174" s="28">
        <f t="shared" si="4"/>
        <v>0.45705325766948462</v>
      </c>
      <c r="O174" s="28">
        <f t="shared" si="5"/>
        <v>16.140698678620549</v>
      </c>
    </row>
    <row r="175" spans="1:15">
      <c r="A175" s="27" t="s">
        <v>720</v>
      </c>
      <c r="B175" s="27" t="s">
        <v>721</v>
      </c>
      <c r="C175" s="27" t="s">
        <v>712</v>
      </c>
      <c r="D175" s="27" t="s">
        <v>708</v>
      </c>
      <c r="E175" s="27" t="s">
        <v>21</v>
      </c>
      <c r="F175" s="27" t="s">
        <v>722</v>
      </c>
      <c r="G175" s="29">
        <v>16.57</v>
      </c>
      <c r="H175" s="30">
        <v>20</v>
      </c>
      <c r="I175" s="29">
        <v>12.5984</v>
      </c>
      <c r="J175" s="29">
        <v>11.811</v>
      </c>
      <c r="K175" s="29">
        <v>18.110199999999999</v>
      </c>
      <c r="L175" s="27">
        <v>164</v>
      </c>
      <c r="M175" s="27">
        <v>164</v>
      </c>
      <c r="N175" s="28">
        <f t="shared" si="4"/>
        <v>0.36210982733234526</v>
      </c>
      <c r="O175" s="28">
        <f t="shared" si="5"/>
        <v>12.787799919293574</v>
      </c>
    </row>
    <row r="176" spans="1:15">
      <c r="A176" s="27" t="s">
        <v>723</v>
      </c>
      <c r="B176" s="27" t="s">
        <v>724</v>
      </c>
      <c r="C176" s="27" t="s">
        <v>712</v>
      </c>
      <c r="D176" s="27" t="s">
        <v>713</v>
      </c>
      <c r="E176" s="27" t="s">
        <v>23</v>
      </c>
      <c r="F176" s="27" t="s">
        <v>722</v>
      </c>
      <c r="G176" s="29">
        <v>16.57</v>
      </c>
      <c r="H176" s="30">
        <v>20</v>
      </c>
      <c r="I176" s="29">
        <v>12.5984</v>
      </c>
      <c r="J176" s="29">
        <v>11.811</v>
      </c>
      <c r="K176" s="29">
        <v>18.110199999999999</v>
      </c>
      <c r="L176" s="27">
        <v>363</v>
      </c>
      <c r="M176" s="27">
        <v>363</v>
      </c>
      <c r="N176" s="28">
        <f t="shared" si="4"/>
        <v>0.80149919098561784</v>
      </c>
      <c r="O176" s="28">
        <f t="shared" si="5"/>
        <v>28.3047034798998</v>
      </c>
    </row>
    <row r="177" spans="1:15">
      <c r="A177" s="27" t="s">
        <v>725</v>
      </c>
      <c r="B177" s="27" t="s">
        <v>726</v>
      </c>
      <c r="C177" s="27" t="s">
        <v>712</v>
      </c>
      <c r="D177" s="27" t="s">
        <v>716</v>
      </c>
      <c r="E177" s="27" t="s">
        <v>24</v>
      </c>
      <c r="F177" s="27" t="s">
        <v>722</v>
      </c>
      <c r="G177" s="29">
        <v>16.57</v>
      </c>
      <c r="H177" s="30">
        <v>20</v>
      </c>
      <c r="I177" s="29">
        <v>12.5984</v>
      </c>
      <c r="J177" s="29">
        <v>11.811</v>
      </c>
      <c r="K177" s="29">
        <v>18.110199999999999</v>
      </c>
      <c r="L177" s="27">
        <v>352</v>
      </c>
      <c r="M177" s="27">
        <v>352</v>
      </c>
      <c r="N177" s="28">
        <f t="shared" si="4"/>
        <v>0.77721133671332654</v>
      </c>
      <c r="O177" s="28">
        <f t="shared" si="5"/>
        <v>27.446985192630116</v>
      </c>
    </row>
    <row r="178" spans="1:15">
      <c r="A178" s="27" t="s">
        <v>727</v>
      </c>
      <c r="B178" s="27" t="s">
        <v>728</v>
      </c>
      <c r="C178" s="27" t="s">
        <v>712</v>
      </c>
      <c r="D178" s="27" t="s">
        <v>719</v>
      </c>
      <c r="E178" s="27" t="s">
        <v>25</v>
      </c>
      <c r="F178" s="27" t="s">
        <v>722</v>
      </c>
      <c r="G178" s="29">
        <v>16.57</v>
      </c>
      <c r="H178" s="30">
        <v>20</v>
      </c>
      <c r="I178" s="29">
        <v>12.5984</v>
      </c>
      <c r="J178" s="29">
        <v>11.811</v>
      </c>
      <c r="K178" s="29">
        <v>18.110199999999999</v>
      </c>
      <c r="L178" s="27">
        <v>160</v>
      </c>
      <c r="M178" s="27">
        <v>160</v>
      </c>
      <c r="N178" s="28">
        <f t="shared" si="4"/>
        <v>0.35327788032423924</v>
      </c>
      <c r="O178" s="28">
        <f t="shared" si="5"/>
        <v>12.475902360286412</v>
      </c>
    </row>
    <row r="179" spans="1:15">
      <c r="A179" s="27" t="s">
        <v>729</v>
      </c>
      <c r="B179" s="27" t="s">
        <v>730</v>
      </c>
      <c r="C179" s="27" t="s">
        <v>731</v>
      </c>
      <c r="D179" s="27" t="s">
        <v>732</v>
      </c>
      <c r="E179" s="27" t="s">
        <v>21</v>
      </c>
      <c r="F179" s="27" t="s">
        <v>733</v>
      </c>
      <c r="G179" s="29">
        <v>16.57</v>
      </c>
      <c r="H179" s="30">
        <v>20</v>
      </c>
      <c r="I179" s="29">
        <v>15.74803</v>
      </c>
      <c r="J179" s="29">
        <v>15.74803</v>
      </c>
      <c r="K179" s="29">
        <v>13.779529999999999</v>
      </c>
      <c r="L179" s="27">
        <v>171</v>
      </c>
      <c r="M179" s="27">
        <v>171</v>
      </c>
      <c r="N179" s="28">
        <f t="shared" si="4"/>
        <v>0.47879999384398814</v>
      </c>
      <c r="O179" s="28">
        <f t="shared" si="5"/>
        <v>16.908678142602287</v>
      </c>
    </row>
    <row r="180" spans="1:15">
      <c r="A180" s="27" t="s">
        <v>734</v>
      </c>
      <c r="B180" s="27" t="s">
        <v>735</v>
      </c>
      <c r="C180" s="27" t="s">
        <v>731</v>
      </c>
      <c r="D180" s="27" t="s">
        <v>736</v>
      </c>
      <c r="E180" s="27" t="s">
        <v>23</v>
      </c>
      <c r="F180" s="27" t="s">
        <v>733</v>
      </c>
      <c r="G180" s="29">
        <v>16.57</v>
      </c>
      <c r="H180" s="30">
        <v>20</v>
      </c>
      <c r="I180" s="29">
        <v>15.74803</v>
      </c>
      <c r="J180" s="29">
        <v>15.74803</v>
      </c>
      <c r="K180" s="29">
        <v>13.779529999999999</v>
      </c>
      <c r="L180" s="27">
        <v>365</v>
      </c>
      <c r="M180" s="27">
        <v>365</v>
      </c>
      <c r="N180" s="28">
        <f t="shared" si="4"/>
        <v>1.021999986859975</v>
      </c>
      <c r="O180" s="28">
        <f t="shared" si="5"/>
        <v>36.091622935963962</v>
      </c>
    </row>
    <row r="181" spans="1:15">
      <c r="A181" s="27" t="s">
        <v>737</v>
      </c>
      <c r="B181" s="27" t="s">
        <v>738</v>
      </c>
      <c r="C181" s="27" t="s">
        <v>731</v>
      </c>
      <c r="D181" s="27" t="s">
        <v>739</v>
      </c>
      <c r="E181" s="27" t="s">
        <v>24</v>
      </c>
      <c r="F181" s="27" t="s">
        <v>733</v>
      </c>
      <c r="G181" s="29">
        <v>16.57</v>
      </c>
      <c r="H181" s="30">
        <v>20</v>
      </c>
      <c r="I181" s="29">
        <v>15.74803</v>
      </c>
      <c r="J181" s="29">
        <v>15.74803</v>
      </c>
      <c r="K181" s="29">
        <v>13.779529999999999</v>
      </c>
      <c r="L181" s="27">
        <v>371</v>
      </c>
      <c r="M181" s="27">
        <v>371</v>
      </c>
      <c r="N181" s="28">
        <f t="shared" si="4"/>
        <v>1.0387999866439743</v>
      </c>
      <c r="O181" s="28">
        <f t="shared" si="5"/>
        <v>36.684909888335959</v>
      </c>
    </row>
    <row r="182" spans="1:15">
      <c r="A182" s="27" t="s">
        <v>740</v>
      </c>
      <c r="B182" s="27" t="s">
        <v>741</v>
      </c>
      <c r="C182" s="27" t="s">
        <v>731</v>
      </c>
      <c r="D182" s="27" t="s">
        <v>742</v>
      </c>
      <c r="E182" s="27" t="s">
        <v>25</v>
      </c>
      <c r="F182" s="27" t="s">
        <v>733</v>
      </c>
      <c r="G182" s="29">
        <v>16.57</v>
      </c>
      <c r="H182" s="30">
        <v>20</v>
      </c>
      <c r="I182" s="29">
        <v>15.74803</v>
      </c>
      <c r="J182" s="29">
        <v>15.74803</v>
      </c>
      <c r="K182" s="29">
        <v>13.779529999999999</v>
      </c>
      <c r="L182" s="27">
        <v>178</v>
      </c>
      <c r="M182" s="27">
        <v>178</v>
      </c>
      <c r="N182" s="28">
        <f t="shared" si="4"/>
        <v>0.49839999359198767</v>
      </c>
      <c r="O182" s="28">
        <f t="shared" si="5"/>
        <v>17.600846253702969</v>
      </c>
    </row>
    <row r="183" spans="1:15">
      <c r="A183" s="27" t="s">
        <v>743</v>
      </c>
      <c r="B183" s="27" t="s">
        <v>744</v>
      </c>
      <c r="C183" s="27" t="s">
        <v>731</v>
      </c>
      <c r="D183" s="27" t="s">
        <v>732</v>
      </c>
      <c r="E183" s="27" t="s">
        <v>21</v>
      </c>
      <c r="F183" s="27" t="s">
        <v>745</v>
      </c>
      <c r="G183" s="29">
        <v>16.57</v>
      </c>
      <c r="H183" s="30">
        <v>20</v>
      </c>
      <c r="I183" s="29">
        <v>15.74803</v>
      </c>
      <c r="J183" s="29">
        <v>15.74803</v>
      </c>
      <c r="K183" s="29">
        <v>13.779529999999999</v>
      </c>
      <c r="L183" s="27">
        <v>161</v>
      </c>
      <c r="M183" s="27">
        <v>161</v>
      </c>
      <c r="N183" s="28">
        <f t="shared" si="4"/>
        <v>0.45079999420398886</v>
      </c>
      <c r="O183" s="28">
        <f t="shared" si="5"/>
        <v>15.919866555315606</v>
      </c>
    </row>
    <row r="184" spans="1:15">
      <c r="A184" s="27" t="s">
        <v>746</v>
      </c>
      <c r="B184" s="27" t="s">
        <v>747</v>
      </c>
      <c r="C184" s="27" t="s">
        <v>731</v>
      </c>
      <c r="D184" s="27" t="s">
        <v>736</v>
      </c>
      <c r="E184" s="27" t="s">
        <v>23</v>
      </c>
      <c r="F184" s="27" t="s">
        <v>745</v>
      </c>
      <c r="G184" s="29">
        <v>16.57</v>
      </c>
      <c r="H184" s="30">
        <v>20</v>
      </c>
      <c r="I184" s="29">
        <v>15.74803</v>
      </c>
      <c r="J184" s="29">
        <v>15.74803</v>
      </c>
      <c r="K184" s="29">
        <v>13.779529999999999</v>
      </c>
      <c r="L184" s="27">
        <v>349</v>
      </c>
      <c r="M184" s="27">
        <v>349</v>
      </c>
      <c r="N184" s="28">
        <f t="shared" si="4"/>
        <v>0.97719998743597558</v>
      </c>
      <c r="O184" s="28">
        <f t="shared" si="5"/>
        <v>34.509524396305245</v>
      </c>
    </row>
    <row r="185" spans="1:15">
      <c r="A185" s="27" t="s">
        <v>748</v>
      </c>
      <c r="B185" s="27" t="s">
        <v>749</v>
      </c>
      <c r="C185" s="27" t="s">
        <v>731</v>
      </c>
      <c r="D185" s="27" t="s">
        <v>739</v>
      </c>
      <c r="E185" s="27" t="s">
        <v>24</v>
      </c>
      <c r="F185" s="27" t="s">
        <v>745</v>
      </c>
      <c r="G185" s="29">
        <v>16.57</v>
      </c>
      <c r="H185" s="30">
        <v>20</v>
      </c>
      <c r="I185" s="29">
        <v>15.74803</v>
      </c>
      <c r="J185" s="29">
        <v>15.74803</v>
      </c>
      <c r="K185" s="29">
        <v>13.779529999999999</v>
      </c>
      <c r="L185" s="27">
        <v>356</v>
      </c>
      <c r="M185" s="27">
        <v>356</v>
      </c>
      <c r="N185" s="28">
        <f t="shared" si="4"/>
        <v>0.99679998718397533</v>
      </c>
      <c r="O185" s="28">
        <f t="shared" si="5"/>
        <v>35.201692507405937</v>
      </c>
    </row>
    <row r="186" spans="1:15">
      <c r="A186" s="27" t="s">
        <v>750</v>
      </c>
      <c r="B186" s="27" t="s">
        <v>751</v>
      </c>
      <c r="C186" s="27" t="s">
        <v>731</v>
      </c>
      <c r="D186" s="27" t="s">
        <v>742</v>
      </c>
      <c r="E186" s="27" t="s">
        <v>25</v>
      </c>
      <c r="F186" s="27" t="s">
        <v>745</v>
      </c>
      <c r="G186" s="29">
        <v>16.57</v>
      </c>
      <c r="H186" s="30">
        <v>20</v>
      </c>
      <c r="I186" s="29">
        <v>15.74803</v>
      </c>
      <c r="J186" s="29">
        <v>15.74803</v>
      </c>
      <c r="K186" s="29">
        <v>13.779529999999999</v>
      </c>
      <c r="L186" s="27">
        <v>169</v>
      </c>
      <c r="M186" s="27">
        <v>169</v>
      </c>
      <c r="N186" s="28">
        <f t="shared" si="4"/>
        <v>0.47319999391598833</v>
      </c>
      <c r="O186" s="28">
        <f t="shared" si="5"/>
        <v>16.710915825144955</v>
      </c>
    </row>
    <row r="187" spans="1:15">
      <c r="A187" s="27" t="s">
        <v>752</v>
      </c>
      <c r="B187" s="27" t="s">
        <v>753</v>
      </c>
      <c r="C187" s="27" t="s">
        <v>754</v>
      </c>
      <c r="D187" s="27" t="s">
        <v>755</v>
      </c>
      <c r="E187" s="27" t="s">
        <v>21</v>
      </c>
      <c r="F187" s="27" t="s">
        <v>756</v>
      </c>
      <c r="G187" s="29">
        <v>14.69</v>
      </c>
      <c r="H187" s="30">
        <v>20</v>
      </c>
      <c r="I187" s="29">
        <v>21.259799999999998</v>
      </c>
      <c r="J187" s="29">
        <v>12.204700000000001</v>
      </c>
      <c r="K187" s="29">
        <v>8.6614000000000004</v>
      </c>
      <c r="L187" s="27">
        <v>195</v>
      </c>
      <c r="M187" s="27">
        <v>195</v>
      </c>
      <c r="N187" s="28">
        <f t="shared" si="4"/>
        <v>0.35907084556630881</v>
      </c>
      <c r="O187" s="28">
        <f t="shared" si="5"/>
        <v>12.680479189920526</v>
      </c>
    </row>
    <row r="188" spans="1:15">
      <c r="A188" s="27" t="s">
        <v>757</v>
      </c>
      <c r="B188" s="27" t="s">
        <v>758</v>
      </c>
      <c r="C188" s="27" t="s">
        <v>754</v>
      </c>
      <c r="D188" s="27" t="s">
        <v>759</v>
      </c>
      <c r="E188" s="27" t="s">
        <v>23</v>
      </c>
      <c r="F188" s="27" t="s">
        <v>756</v>
      </c>
      <c r="G188" s="29">
        <v>14.69</v>
      </c>
      <c r="H188" s="30">
        <v>20</v>
      </c>
      <c r="I188" s="29">
        <v>21.259799999999998</v>
      </c>
      <c r="J188" s="29">
        <v>12.204700000000001</v>
      </c>
      <c r="K188" s="29">
        <v>8.6614000000000004</v>
      </c>
      <c r="L188" s="27">
        <v>394</v>
      </c>
      <c r="M188" s="27">
        <v>394</v>
      </c>
      <c r="N188" s="28">
        <f t="shared" si="4"/>
        <v>0.72550724693910607</v>
      </c>
      <c r="O188" s="28">
        <f t="shared" si="5"/>
        <v>25.621070773480451</v>
      </c>
    </row>
    <row r="189" spans="1:15">
      <c r="A189" s="27" t="s">
        <v>760</v>
      </c>
      <c r="B189" s="27" t="s">
        <v>761</v>
      </c>
      <c r="C189" s="27" t="s">
        <v>754</v>
      </c>
      <c r="D189" s="27" t="s">
        <v>762</v>
      </c>
      <c r="E189" s="27" t="s">
        <v>24</v>
      </c>
      <c r="F189" s="27" t="s">
        <v>756</v>
      </c>
      <c r="G189" s="29">
        <v>14.69</v>
      </c>
      <c r="H189" s="30">
        <v>20</v>
      </c>
      <c r="I189" s="29">
        <v>21.259799999999998</v>
      </c>
      <c r="J189" s="29">
        <v>12.204700000000001</v>
      </c>
      <c r="K189" s="29">
        <v>8.6614000000000004</v>
      </c>
      <c r="L189" s="27">
        <v>394</v>
      </c>
      <c r="M189" s="27">
        <v>394</v>
      </c>
      <c r="N189" s="28">
        <f t="shared" si="4"/>
        <v>0.72550724693910607</v>
      </c>
      <c r="O189" s="28">
        <f t="shared" si="5"/>
        <v>25.621070773480451</v>
      </c>
    </row>
    <row r="190" spans="1:15">
      <c r="A190" s="27" t="s">
        <v>763</v>
      </c>
      <c r="B190" s="27" t="s">
        <v>764</v>
      </c>
      <c r="C190" s="27" t="s">
        <v>754</v>
      </c>
      <c r="D190" s="27" t="s">
        <v>765</v>
      </c>
      <c r="E190" s="27" t="s">
        <v>25</v>
      </c>
      <c r="F190" s="27" t="s">
        <v>756</v>
      </c>
      <c r="G190" s="29">
        <v>14.69</v>
      </c>
      <c r="H190" s="30">
        <v>20</v>
      </c>
      <c r="I190" s="29">
        <v>21.259799999999998</v>
      </c>
      <c r="J190" s="29">
        <v>12.204700000000001</v>
      </c>
      <c r="K190" s="29">
        <v>8.6614000000000004</v>
      </c>
      <c r="L190" s="27">
        <v>198</v>
      </c>
      <c r="M190" s="27">
        <v>198</v>
      </c>
      <c r="N190" s="28">
        <f t="shared" si="4"/>
        <v>0.36459501242117509</v>
      </c>
      <c r="O190" s="28">
        <f t="shared" si="5"/>
        <v>12.875563485150073</v>
      </c>
    </row>
    <row r="191" spans="1:15">
      <c r="A191" s="27" t="s">
        <v>766</v>
      </c>
      <c r="B191" s="27" t="s">
        <v>767</v>
      </c>
      <c r="C191" s="27" t="s">
        <v>754</v>
      </c>
      <c r="D191" s="27" t="s">
        <v>755</v>
      </c>
      <c r="E191" s="27" t="s">
        <v>21</v>
      </c>
      <c r="F191" s="27" t="s">
        <v>768</v>
      </c>
      <c r="G191" s="29">
        <v>14.69</v>
      </c>
      <c r="H191" s="30">
        <v>20</v>
      </c>
      <c r="I191" s="29">
        <v>21.259799999999998</v>
      </c>
      <c r="J191" s="29">
        <v>12.204700000000001</v>
      </c>
      <c r="K191" s="29">
        <v>8.6614000000000004</v>
      </c>
      <c r="L191" s="27">
        <v>197</v>
      </c>
      <c r="M191" s="27">
        <v>197</v>
      </c>
      <c r="N191" s="28">
        <f t="shared" si="4"/>
        <v>0.36275362346955303</v>
      </c>
      <c r="O191" s="28">
        <f t="shared" si="5"/>
        <v>12.810535386740225</v>
      </c>
    </row>
    <row r="192" spans="1:15">
      <c r="A192" s="27" t="s">
        <v>769</v>
      </c>
      <c r="B192" s="27" t="s">
        <v>770</v>
      </c>
      <c r="C192" s="27" t="s">
        <v>754</v>
      </c>
      <c r="D192" s="27" t="s">
        <v>759</v>
      </c>
      <c r="E192" s="27" t="s">
        <v>23</v>
      </c>
      <c r="F192" s="27" t="s">
        <v>768</v>
      </c>
      <c r="G192" s="29">
        <v>14.69</v>
      </c>
      <c r="H192" s="30">
        <v>20</v>
      </c>
      <c r="I192" s="29">
        <v>21.259799999999998</v>
      </c>
      <c r="J192" s="29">
        <v>12.204700000000001</v>
      </c>
      <c r="K192" s="29">
        <v>8.6614000000000004</v>
      </c>
      <c r="L192" s="27">
        <v>399</v>
      </c>
      <c r="M192" s="27">
        <v>399</v>
      </c>
      <c r="N192" s="28">
        <f t="shared" si="4"/>
        <v>0.73471419169721652</v>
      </c>
      <c r="O192" s="28">
        <f t="shared" si="5"/>
        <v>25.946211265529694</v>
      </c>
    </row>
    <row r="193" spans="1:15">
      <c r="A193" s="27" t="s">
        <v>771</v>
      </c>
      <c r="B193" s="27" t="s">
        <v>772</v>
      </c>
      <c r="C193" s="27" t="s">
        <v>754</v>
      </c>
      <c r="D193" s="27" t="s">
        <v>762</v>
      </c>
      <c r="E193" s="27" t="s">
        <v>24</v>
      </c>
      <c r="F193" s="27" t="s">
        <v>768</v>
      </c>
      <c r="G193" s="29">
        <v>14.69</v>
      </c>
      <c r="H193" s="30">
        <v>20</v>
      </c>
      <c r="I193" s="29">
        <v>21.259799999999998</v>
      </c>
      <c r="J193" s="29">
        <v>12.204700000000001</v>
      </c>
      <c r="K193" s="29">
        <v>8.6614000000000004</v>
      </c>
      <c r="L193" s="27">
        <v>400</v>
      </c>
      <c r="M193" s="27">
        <v>400</v>
      </c>
      <c r="N193" s="28">
        <f t="shared" si="4"/>
        <v>0.73655558064883864</v>
      </c>
      <c r="O193" s="28">
        <f t="shared" si="5"/>
        <v>26.011239363939545</v>
      </c>
    </row>
    <row r="194" spans="1:15">
      <c r="A194" s="27" t="s">
        <v>773</v>
      </c>
      <c r="B194" s="27" t="s">
        <v>774</v>
      </c>
      <c r="C194" s="27" t="s">
        <v>754</v>
      </c>
      <c r="D194" s="27" t="s">
        <v>765</v>
      </c>
      <c r="E194" s="27" t="s">
        <v>25</v>
      </c>
      <c r="F194" s="27" t="s">
        <v>768</v>
      </c>
      <c r="G194" s="29">
        <v>14.69</v>
      </c>
      <c r="H194" s="30">
        <v>20</v>
      </c>
      <c r="I194" s="29">
        <v>21.259799999999998</v>
      </c>
      <c r="J194" s="29">
        <v>12.204700000000001</v>
      </c>
      <c r="K194" s="29">
        <v>8.6614000000000004</v>
      </c>
      <c r="L194" s="27">
        <v>199</v>
      </c>
      <c r="M194" s="27">
        <v>199</v>
      </c>
      <c r="N194" s="28">
        <f t="shared" si="4"/>
        <v>0.3664364013727972</v>
      </c>
      <c r="O194" s="28">
        <f t="shared" si="5"/>
        <v>12.940591583559922</v>
      </c>
    </row>
    <row r="195" spans="1:15">
      <c r="A195" s="27" t="s">
        <v>775</v>
      </c>
      <c r="B195" s="27" t="s">
        <v>776</v>
      </c>
      <c r="C195" s="27" t="s">
        <v>777</v>
      </c>
      <c r="D195" s="27" t="s">
        <v>778</v>
      </c>
      <c r="E195" s="27" t="s">
        <v>21</v>
      </c>
      <c r="F195" s="27" t="s">
        <v>779</v>
      </c>
      <c r="G195" s="29">
        <v>13.56</v>
      </c>
      <c r="H195" s="30">
        <v>20</v>
      </c>
      <c r="I195" s="29">
        <v>21.259799999999998</v>
      </c>
      <c r="J195" s="29">
        <v>12.992100000000001</v>
      </c>
      <c r="K195" s="29">
        <v>6.6928999999999998</v>
      </c>
      <c r="L195" s="27">
        <v>181</v>
      </c>
      <c r="M195" s="27">
        <v>181</v>
      </c>
      <c r="N195" s="28">
        <f t="shared" si="4"/>
        <v>0.27415905503908994</v>
      </c>
      <c r="O195" s="28">
        <f t="shared" si="5"/>
        <v>9.6818447809889499</v>
      </c>
    </row>
    <row r="196" spans="1:15">
      <c r="A196" s="27" t="s">
        <v>780</v>
      </c>
      <c r="B196" s="27" t="s">
        <v>781</v>
      </c>
      <c r="C196" s="27" t="s">
        <v>777</v>
      </c>
      <c r="D196" s="27" t="s">
        <v>782</v>
      </c>
      <c r="E196" s="27" t="s">
        <v>23</v>
      </c>
      <c r="F196" s="27" t="s">
        <v>779</v>
      </c>
      <c r="G196" s="29">
        <v>13.56</v>
      </c>
      <c r="H196" s="30">
        <v>20</v>
      </c>
      <c r="I196" s="29">
        <v>21.259799999999998</v>
      </c>
      <c r="J196" s="29">
        <v>12.992100000000001</v>
      </c>
      <c r="K196" s="29">
        <v>6.6928999999999998</v>
      </c>
      <c r="L196" s="27">
        <v>385</v>
      </c>
      <c r="M196" s="27">
        <v>385</v>
      </c>
      <c r="N196" s="28">
        <f t="shared" si="4"/>
        <v>0.58315600104999787</v>
      </c>
      <c r="O196" s="28">
        <f t="shared" si="5"/>
        <v>20.593979230280361</v>
      </c>
    </row>
    <row r="197" spans="1:15">
      <c r="A197" s="27" t="s">
        <v>783</v>
      </c>
      <c r="B197" s="27" t="s">
        <v>784</v>
      </c>
      <c r="C197" s="27" t="s">
        <v>777</v>
      </c>
      <c r="D197" s="27" t="s">
        <v>785</v>
      </c>
      <c r="E197" s="27" t="s">
        <v>24</v>
      </c>
      <c r="F197" s="27" t="s">
        <v>779</v>
      </c>
      <c r="G197" s="29">
        <v>13.56</v>
      </c>
      <c r="H197" s="30">
        <v>20</v>
      </c>
      <c r="I197" s="29">
        <v>21.259799999999998</v>
      </c>
      <c r="J197" s="29">
        <v>12.992100000000001</v>
      </c>
      <c r="K197" s="29">
        <v>6.6928999999999998</v>
      </c>
      <c r="L197" s="27">
        <v>384</v>
      </c>
      <c r="M197" s="27">
        <v>384</v>
      </c>
      <c r="N197" s="28">
        <f t="shared" ref="N197:N260" si="6">(M197/H197)*I197*J197*K197*0.0254*0.0254*0.0254</f>
        <v>0.58164131013817955</v>
      </c>
      <c r="O197" s="28">
        <f t="shared" ref="O197:O260" si="7">N197*35.3147</f>
        <v>20.540488375136771</v>
      </c>
    </row>
    <row r="198" spans="1:15">
      <c r="A198" s="27" t="s">
        <v>786</v>
      </c>
      <c r="B198" s="27" t="s">
        <v>787</v>
      </c>
      <c r="C198" s="27" t="s">
        <v>777</v>
      </c>
      <c r="D198" s="27" t="s">
        <v>788</v>
      </c>
      <c r="E198" s="27" t="s">
        <v>25</v>
      </c>
      <c r="F198" s="27" t="s">
        <v>779</v>
      </c>
      <c r="G198" s="29">
        <v>13.56</v>
      </c>
      <c r="H198" s="30">
        <v>20</v>
      </c>
      <c r="I198" s="29">
        <v>21.259799999999998</v>
      </c>
      <c r="J198" s="29">
        <v>12.992100000000001</v>
      </c>
      <c r="K198" s="29">
        <v>6.6928999999999998</v>
      </c>
      <c r="L198" s="27">
        <v>190</v>
      </c>
      <c r="M198" s="27">
        <v>190</v>
      </c>
      <c r="N198" s="28">
        <f t="shared" si="6"/>
        <v>0.2877912732454535</v>
      </c>
      <c r="O198" s="28">
        <f t="shared" si="7"/>
        <v>10.163262477281217</v>
      </c>
    </row>
    <row r="199" spans="1:15">
      <c r="A199" s="27" t="s">
        <v>789</v>
      </c>
      <c r="B199" s="27" t="s">
        <v>790</v>
      </c>
      <c r="C199" s="27" t="s">
        <v>777</v>
      </c>
      <c r="D199" s="27" t="s">
        <v>778</v>
      </c>
      <c r="E199" s="27" t="s">
        <v>21</v>
      </c>
      <c r="F199" s="27" t="s">
        <v>791</v>
      </c>
      <c r="G199" s="29">
        <v>13.56</v>
      </c>
      <c r="H199" s="30">
        <v>20</v>
      </c>
      <c r="I199" s="29">
        <v>21.259799999999998</v>
      </c>
      <c r="J199" s="29">
        <v>12.992100000000001</v>
      </c>
      <c r="K199" s="29">
        <v>6.6928999999999998</v>
      </c>
      <c r="L199" s="27">
        <v>196</v>
      </c>
      <c r="M199" s="27">
        <v>196</v>
      </c>
      <c r="N199" s="28">
        <f t="shared" si="6"/>
        <v>0.29687941871636259</v>
      </c>
      <c r="O199" s="28">
        <f t="shared" si="7"/>
        <v>10.48420760814273</v>
      </c>
    </row>
    <row r="200" spans="1:15">
      <c r="A200" s="27" t="s">
        <v>792</v>
      </c>
      <c r="B200" s="27" t="s">
        <v>793</v>
      </c>
      <c r="C200" s="27" t="s">
        <v>777</v>
      </c>
      <c r="D200" s="27" t="s">
        <v>782</v>
      </c>
      <c r="E200" s="27" t="s">
        <v>23</v>
      </c>
      <c r="F200" s="27" t="s">
        <v>791</v>
      </c>
      <c r="G200" s="29">
        <v>13.56</v>
      </c>
      <c r="H200" s="30">
        <v>20</v>
      </c>
      <c r="I200" s="29">
        <v>21.259799999999998</v>
      </c>
      <c r="J200" s="29">
        <v>12.992100000000001</v>
      </c>
      <c r="K200" s="29">
        <v>6.6928999999999998</v>
      </c>
      <c r="L200" s="27">
        <v>391</v>
      </c>
      <c r="M200" s="27">
        <v>391</v>
      </c>
      <c r="N200" s="28">
        <f t="shared" si="6"/>
        <v>0.59224414652090696</v>
      </c>
      <c r="O200" s="28">
        <f t="shared" si="7"/>
        <v>20.914924361141875</v>
      </c>
    </row>
    <row r="201" spans="1:15">
      <c r="A201" s="27" t="s">
        <v>794</v>
      </c>
      <c r="B201" s="27" t="s">
        <v>795</v>
      </c>
      <c r="C201" s="27" t="s">
        <v>777</v>
      </c>
      <c r="D201" s="27" t="s">
        <v>785</v>
      </c>
      <c r="E201" s="27" t="s">
        <v>24</v>
      </c>
      <c r="F201" s="27" t="s">
        <v>791</v>
      </c>
      <c r="G201" s="29">
        <v>13.56</v>
      </c>
      <c r="H201" s="30">
        <v>20</v>
      </c>
      <c r="I201" s="29">
        <v>21.259799999999998</v>
      </c>
      <c r="J201" s="29">
        <v>12.992100000000001</v>
      </c>
      <c r="K201" s="29">
        <v>6.6928999999999998</v>
      </c>
      <c r="L201" s="27">
        <v>395</v>
      </c>
      <c r="M201" s="27">
        <v>395</v>
      </c>
      <c r="N201" s="28">
        <f t="shared" si="6"/>
        <v>0.5983029101681796</v>
      </c>
      <c r="O201" s="28">
        <f t="shared" si="7"/>
        <v>21.128887781716212</v>
      </c>
    </row>
    <row r="202" spans="1:15">
      <c r="A202" s="27" t="s">
        <v>796</v>
      </c>
      <c r="B202" s="27" t="s">
        <v>797</v>
      </c>
      <c r="C202" s="27" t="s">
        <v>777</v>
      </c>
      <c r="D202" s="27" t="s">
        <v>788</v>
      </c>
      <c r="E202" s="27" t="s">
        <v>25</v>
      </c>
      <c r="F202" s="27" t="s">
        <v>791</v>
      </c>
      <c r="G202" s="29">
        <v>13.56</v>
      </c>
      <c r="H202" s="30">
        <v>20</v>
      </c>
      <c r="I202" s="29">
        <v>21.259799999999998</v>
      </c>
      <c r="J202" s="29">
        <v>12.992100000000001</v>
      </c>
      <c r="K202" s="29">
        <v>6.6928999999999998</v>
      </c>
      <c r="L202" s="27">
        <v>198</v>
      </c>
      <c r="M202" s="27">
        <v>198</v>
      </c>
      <c r="N202" s="28">
        <f t="shared" si="6"/>
        <v>0.29990880053999885</v>
      </c>
      <c r="O202" s="28">
        <f t="shared" si="7"/>
        <v>10.591189318429898</v>
      </c>
    </row>
    <row r="203" spans="1:15">
      <c r="A203" s="27" t="s">
        <v>798</v>
      </c>
      <c r="B203" s="27" t="s">
        <v>799</v>
      </c>
      <c r="C203" s="27" t="s">
        <v>777</v>
      </c>
      <c r="D203" s="27" t="s">
        <v>778</v>
      </c>
      <c r="E203" s="27" t="s">
        <v>21</v>
      </c>
      <c r="F203" s="27" t="s">
        <v>800</v>
      </c>
      <c r="G203" s="29">
        <v>13.56</v>
      </c>
      <c r="H203" s="30">
        <v>20</v>
      </c>
      <c r="I203" s="29">
        <v>21.259799999999998</v>
      </c>
      <c r="J203" s="29">
        <v>12.992100000000001</v>
      </c>
      <c r="K203" s="29">
        <v>6.6928999999999998</v>
      </c>
      <c r="L203" s="27">
        <v>188</v>
      </c>
      <c r="M203" s="27">
        <v>188</v>
      </c>
      <c r="N203" s="28">
        <f t="shared" si="6"/>
        <v>0.28476189142181713</v>
      </c>
      <c r="O203" s="28">
        <f t="shared" si="7"/>
        <v>10.056280766994046</v>
      </c>
    </row>
    <row r="204" spans="1:15">
      <c r="A204" s="27" t="s">
        <v>801</v>
      </c>
      <c r="B204" s="27" t="s">
        <v>802</v>
      </c>
      <c r="C204" s="27" t="s">
        <v>777</v>
      </c>
      <c r="D204" s="27" t="s">
        <v>782</v>
      </c>
      <c r="E204" s="27" t="s">
        <v>23</v>
      </c>
      <c r="F204" s="27" t="s">
        <v>800</v>
      </c>
      <c r="G204" s="29">
        <v>13.56</v>
      </c>
      <c r="H204" s="30">
        <v>20</v>
      </c>
      <c r="I204" s="29">
        <v>21.259799999999998</v>
      </c>
      <c r="J204" s="29">
        <v>12.992100000000001</v>
      </c>
      <c r="K204" s="29">
        <v>6.6928999999999998</v>
      </c>
      <c r="L204" s="27">
        <v>393</v>
      </c>
      <c r="M204" s="27">
        <v>393</v>
      </c>
      <c r="N204" s="28">
        <f t="shared" si="6"/>
        <v>0.59527352834454317</v>
      </c>
      <c r="O204" s="28">
        <f t="shared" si="7"/>
        <v>21.02190607142904</v>
      </c>
    </row>
    <row r="205" spans="1:15">
      <c r="A205" s="27" t="s">
        <v>803</v>
      </c>
      <c r="B205" s="27" t="s">
        <v>804</v>
      </c>
      <c r="C205" s="27" t="s">
        <v>777</v>
      </c>
      <c r="D205" s="27" t="s">
        <v>785</v>
      </c>
      <c r="E205" s="27" t="s">
        <v>24</v>
      </c>
      <c r="F205" s="27" t="s">
        <v>800</v>
      </c>
      <c r="G205" s="29">
        <v>13.56</v>
      </c>
      <c r="H205" s="30">
        <v>20</v>
      </c>
      <c r="I205" s="29">
        <v>21.259799999999998</v>
      </c>
      <c r="J205" s="29">
        <v>12.992100000000001</v>
      </c>
      <c r="K205" s="29">
        <v>6.6928999999999998</v>
      </c>
      <c r="L205" s="27">
        <v>396</v>
      </c>
      <c r="M205" s="27">
        <v>396</v>
      </c>
      <c r="N205" s="28">
        <f t="shared" si="6"/>
        <v>0.59981760107999771</v>
      </c>
      <c r="O205" s="28">
        <f t="shared" si="7"/>
        <v>21.182378636859795</v>
      </c>
    </row>
    <row r="206" spans="1:15">
      <c r="A206" s="27" t="s">
        <v>805</v>
      </c>
      <c r="B206" s="27" t="s">
        <v>806</v>
      </c>
      <c r="C206" s="27" t="s">
        <v>777</v>
      </c>
      <c r="D206" s="27" t="s">
        <v>788</v>
      </c>
      <c r="E206" s="27" t="s">
        <v>25</v>
      </c>
      <c r="F206" s="27" t="s">
        <v>800</v>
      </c>
      <c r="G206" s="29">
        <v>13.56</v>
      </c>
      <c r="H206" s="30">
        <v>20</v>
      </c>
      <c r="I206" s="29">
        <v>21.259799999999998</v>
      </c>
      <c r="J206" s="29">
        <v>12.992100000000001</v>
      </c>
      <c r="K206" s="29">
        <v>6.6928999999999998</v>
      </c>
      <c r="L206" s="27">
        <v>195</v>
      </c>
      <c r="M206" s="27">
        <v>195</v>
      </c>
      <c r="N206" s="28">
        <f t="shared" si="6"/>
        <v>0.29536472780454437</v>
      </c>
      <c r="O206" s="28">
        <f t="shared" si="7"/>
        <v>10.430716752999144</v>
      </c>
    </row>
    <row r="207" spans="1:15">
      <c r="A207" s="27" t="s">
        <v>807</v>
      </c>
      <c r="B207" s="27" t="s">
        <v>808</v>
      </c>
      <c r="C207" s="27" t="s">
        <v>809</v>
      </c>
      <c r="D207" s="27" t="s">
        <v>810</v>
      </c>
      <c r="E207" s="27" t="s">
        <v>21</v>
      </c>
      <c r="F207" s="27" t="s">
        <v>745</v>
      </c>
      <c r="G207" s="29">
        <v>11.78</v>
      </c>
      <c r="H207" s="30">
        <v>20</v>
      </c>
      <c r="I207" s="29">
        <v>12.5984</v>
      </c>
      <c r="J207" s="29">
        <v>11.811</v>
      </c>
      <c r="K207" s="29">
        <v>11.811</v>
      </c>
      <c r="L207" s="27">
        <v>103</v>
      </c>
      <c r="M207" s="27">
        <v>103</v>
      </c>
      <c r="N207" s="28">
        <f t="shared" si="6"/>
        <v>0.14831911008177981</v>
      </c>
      <c r="O207" s="28">
        <f t="shared" si="7"/>
        <v>5.2378448768050294</v>
      </c>
    </row>
    <row r="208" spans="1:15">
      <c r="A208" s="27" t="s">
        <v>811</v>
      </c>
      <c r="B208" s="27" t="s">
        <v>812</v>
      </c>
      <c r="C208" s="27" t="s">
        <v>809</v>
      </c>
      <c r="D208" s="27" t="s">
        <v>813</v>
      </c>
      <c r="E208" s="27" t="s">
        <v>23</v>
      </c>
      <c r="F208" s="27" t="s">
        <v>745</v>
      </c>
      <c r="G208" s="29">
        <v>11.78</v>
      </c>
      <c r="H208" s="30">
        <v>20</v>
      </c>
      <c r="I208" s="29">
        <v>12.5984</v>
      </c>
      <c r="J208" s="29">
        <v>11.811</v>
      </c>
      <c r="K208" s="29">
        <v>11.811</v>
      </c>
      <c r="L208" s="27">
        <v>228</v>
      </c>
      <c r="M208" s="27">
        <v>228</v>
      </c>
      <c r="N208" s="28">
        <f t="shared" si="6"/>
        <v>0.32831803008393978</v>
      </c>
      <c r="O208" s="28">
        <f t="shared" si="7"/>
        <v>11.594452737005309</v>
      </c>
    </row>
    <row r="209" spans="1:15">
      <c r="A209" s="27" t="s">
        <v>814</v>
      </c>
      <c r="B209" s="27" t="s">
        <v>815</v>
      </c>
      <c r="C209" s="27" t="s">
        <v>809</v>
      </c>
      <c r="D209" s="27" t="s">
        <v>816</v>
      </c>
      <c r="E209" s="27" t="s">
        <v>24</v>
      </c>
      <c r="F209" s="27" t="s">
        <v>745</v>
      </c>
      <c r="G209" s="29">
        <v>11.78</v>
      </c>
      <c r="H209" s="30">
        <v>20</v>
      </c>
      <c r="I209" s="29">
        <v>12.5984</v>
      </c>
      <c r="J209" s="29">
        <v>11.811</v>
      </c>
      <c r="K209" s="29">
        <v>11.811</v>
      </c>
      <c r="L209" s="27">
        <v>222</v>
      </c>
      <c r="M209" s="27">
        <v>222</v>
      </c>
      <c r="N209" s="28">
        <f t="shared" si="6"/>
        <v>0.31967808192383618</v>
      </c>
      <c r="O209" s="28">
        <f t="shared" si="7"/>
        <v>11.289335559715697</v>
      </c>
    </row>
    <row r="210" spans="1:15">
      <c r="A210" s="27" t="s">
        <v>817</v>
      </c>
      <c r="B210" s="27" t="s">
        <v>818</v>
      </c>
      <c r="C210" s="27" t="s">
        <v>809</v>
      </c>
      <c r="D210" s="27" t="s">
        <v>819</v>
      </c>
      <c r="E210" s="27" t="s">
        <v>25</v>
      </c>
      <c r="F210" s="27" t="s">
        <v>745</v>
      </c>
      <c r="G210" s="29">
        <v>11.78</v>
      </c>
      <c r="H210" s="30">
        <v>20</v>
      </c>
      <c r="I210" s="29">
        <v>12.5984</v>
      </c>
      <c r="J210" s="29">
        <v>11.811</v>
      </c>
      <c r="K210" s="29">
        <v>11.811</v>
      </c>
      <c r="L210" s="27">
        <v>90</v>
      </c>
      <c r="M210" s="27">
        <v>90</v>
      </c>
      <c r="N210" s="28">
        <f t="shared" si="6"/>
        <v>0.12959922240155516</v>
      </c>
      <c r="O210" s="28">
        <f t="shared" si="7"/>
        <v>4.5767576593442003</v>
      </c>
    </row>
    <row r="211" spans="1:15">
      <c r="A211" s="27" t="s">
        <v>820</v>
      </c>
      <c r="B211" s="27" t="s">
        <v>821</v>
      </c>
      <c r="C211" s="27" t="s">
        <v>822</v>
      </c>
      <c r="D211" s="27" t="s">
        <v>823</v>
      </c>
      <c r="E211" s="27" t="s">
        <v>21</v>
      </c>
      <c r="F211" s="27" t="s">
        <v>756</v>
      </c>
      <c r="G211" s="29">
        <v>11.864000000000001</v>
      </c>
      <c r="H211" s="30">
        <v>20</v>
      </c>
      <c r="I211" s="29">
        <v>12.204700000000001</v>
      </c>
      <c r="J211" s="29">
        <v>11.811</v>
      </c>
      <c r="K211" s="29">
        <v>7.8739999999999997</v>
      </c>
      <c r="L211" s="27">
        <v>153</v>
      </c>
      <c r="M211" s="27">
        <v>153</v>
      </c>
      <c r="N211" s="28">
        <f t="shared" si="6"/>
        <v>0.14228914626170749</v>
      </c>
      <c r="O211" s="28">
        <f t="shared" si="7"/>
        <v>5.0248985134883215</v>
      </c>
    </row>
    <row r="212" spans="1:15">
      <c r="A212" s="27" t="s">
        <v>824</v>
      </c>
      <c r="B212" s="27" t="s">
        <v>825</v>
      </c>
      <c r="C212" s="27" t="s">
        <v>822</v>
      </c>
      <c r="D212" s="27" t="s">
        <v>826</v>
      </c>
      <c r="E212" s="27" t="s">
        <v>23</v>
      </c>
      <c r="F212" s="27" t="s">
        <v>756</v>
      </c>
      <c r="G212" s="29">
        <v>11.864000000000001</v>
      </c>
      <c r="H212" s="30">
        <v>20</v>
      </c>
      <c r="I212" s="29">
        <v>12.204700000000001</v>
      </c>
      <c r="J212" s="29">
        <v>11.811</v>
      </c>
      <c r="K212" s="29">
        <v>7.8739999999999997</v>
      </c>
      <c r="L212" s="27">
        <v>314</v>
      </c>
      <c r="M212" s="27">
        <v>314</v>
      </c>
      <c r="N212" s="28">
        <f t="shared" si="6"/>
        <v>0.29201824788350422</v>
      </c>
      <c r="O212" s="28">
        <f t="shared" si="7"/>
        <v>10.312536818531587</v>
      </c>
    </row>
    <row r="213" spans="1:15">
      <c r="A213" s="27" t="s">
        <v>827</v>
      </c>
      <c r="B213" s="27" t="s">
        <v>828</v>
      </c>
      <c r="C213" s="27" t="s">
        <v>822</v>
      </c>
      <c r="D213" s="27" t="s">
        <v>829</v>
      </c>
      <c r="E213" s="27" t="s">
        <v>24</v>
      </c>
      <c r="F213" s="27" t="s">
        <v>756</v>
      </c>
      <c r="G213" s="29">
        <v>11.864000000000001</v>
      </c>
      <c r="H213" s="30">
        <v>20</v>
      </c>
      <c r="I213" s="29">
        <v>12.204700000000001</v>
      </c>
      <c r="J213" s="29">
        <v>11.811</v>
      </c>
      <c r="K213" s="29">
        <v>7.8739999999999997</v>
      </c>
      <c r="L213" s="27">
        <v>311</v>
      </c>
      <c r="M213" s="27">
        <v>311</v>
      </c>
      <c r="N213" s="28">
        <f t="shared" si="6"/>
        <v>0.28922826462347073</v>
      </c>
      <c r="O213" s="28">
        <f t="shared" si="7"/>
        <v>10.214009396698483</v>
      </c>
    </row>
    <row r="214" spans="1:15">
      <c r="A214" s="27" t="s">
        <v>830</v>
      </c>
      <c r="B214" s="27" t="s">
        <v>831</v>
      </c>
      <c r="C214" s="27" t="s">
        <v>822</v>
      </c>
      <c r="D214" s="27" t="s">
        <v>832</v>
      </c>
      <c r="E214" s="27" t="s">
        <v>25</v>
      </c>
      <c r="F214" s="27" t="s">
        <v>756</v>
      </c>
      <c r="G214" s="29">
        <v>11.864000000000001</v>
      </c>
      <c r="H214" s="30">
        <v>20</v>
      </c>
      <c r="I214" s="29">
        <v>12.204700000000001</v>
      </c>
      <c r="J214" s="29">
        <v>11.811</v>
      </c>
      <c r="K214" s="29">
        <v>7.8739999999999997</v>
      </c>
      <c r="L214" s="27">
        <v>150</v>
      </c>
      <c r="M214" s="27">
        <v>150</v>
      </c>
      <c r="N214" s="28">
        <f t="shared" si="6"/>
        <v>0.139499163001674</v>
      </c>
      <c r="O214" s="28">
        <f t="shared" si="7"/>
        <v>4.9263710916552172</v>
      </c>
    </row>
    <row r="215" spans="1:15">
      <c r="A215" s="27" t="s">
        <v>833</v>
      </c>
      <c r="B215" s="27" t="s">
        <v>834</v>
      </c>
      <c r="C215" s="27" t="s">
        <v>822</v>
      </c>
      <c r="D215" s="27" t="s">
        <v>823</v>
      </c>
      <c r="E215" s="27" t="s">
        <v>21</v>
      </c>
      <c r="F215" s="27" t="s">
        <v>835</v>
      </c>
      <c r="G215" s="29">
        <v>11.864000000000001</v>
      </c>
      <c r="H215" s="30">
        <v>20</v>
      </c>
      <c r="I215" s="29">
        <v>12.204700000000001</v>
      </c>
      <c r="J215" s="29">
        <v>11.811</v>
      </c>
      <c r="K215" s="29">
        <v>7.8739999999999997</v>
      </c>
      <c r="L215" s="27">
        <v>156</v>
      </c>
      <c r="M215" s="27">
        <v>156</v>
      </c>
      <c r="N215" s="28">
        <f t="shared" si="6"/>
        <v>0.14507912952174093</v>
      </c>
      <c r="O215" s="28">
        <f t="shared" si="7"/>
        <v>5.1234259353214249</v>
      </c>
    </row>
    <row r="216" spans="1:15">
      <c r="A216" s="27" t="s">
        <v>836</v>
      </c>
      <c r="B216" s="27" t="s">
        <v>837</v>
      </c>
      <c r="C216" s="27" t="s">
        <v>822</v>
      </c>
      <c r="D216" s="27" t="s">
        <v>826</v>
      </c>
      <c r="E216" s="27" t="s">
        <v>23</v>
      </c>
      <c r="F216" s="27" t="s">
        <v>835</v>
      </c>
      <c r="G216" s="29">
        <v>11.864000000000001</v>
      </c>
      <c r="H216" s="30">
        <v>20</v>
      </c>
      <c r="I216" s="29">
        <v>12.204700000000001</v>
      </c>
      <c r="J216" s="29">
        <v>11.811</v>
      </c>
      <c r="K216" s="29">
        <v>7.8739999999999997</v>
      </c>
      <c r="L216" s="27">
        <v>315</v>
      </c>
      <c r="M216" s="27">
        <v>315</v>
      </c>
      <c r="N216" s="28">
        <f t="shared" si="6"/>
        <v>0.2929482423035154</v>
      </c>
      <c r="O216" s="28">
        <f t="shared" si="7"/>
        <v>10.345379292475956</v>
      </c>
    </row>
    <row r="217" spans="1:15">
      <c r="A217" s="27" t="s">
        <v>838</v>
      </c>
      <c r="B217" s="27" t="s">
        <v>839</v>
      </c>
      <c r="C217" s="27" t="s">
        <v>822</v>
      </c>
      <c r="D217" s="27" t="s">
        <v>829</v>
      </c>
      <c r="E217" s="27" t="s">
        <v>24</v>
      </c>
      <c r="F217" s="27" t="s">
        <v>835</v>
      </c>
      <c r="G217" s="29">
        <v>11.864000000000001</v>
      </c>
      <c r="H217" s="30">
        <v>20</v>
      </c>
      <c r="I217" s="29">
        <v>12.204700000000001</v>
      </c>
      <c r="J217" s="29">
        <v>11.811</v>
      </c>
      <c r="K217" s="29">
        <v>7.8739999999999997</v>
      </c>
      <c r="L217" s="27">
        <v>311</v>
      </c>
      <c r="M217" s="27">
        <v>311</v>
      </c>
      <c r="N217" s="28">
        <f t="shared" si="6"/>
        <v>0.28922826462347073</v>
      </c>
      <c r="O217" s="28">
        <f t="shared" si="7"/>
        <v>10.214009396698483</v>
      </c>
    </row>
    <row r="218" spans="1:15">
      <c r="A218" s="27" t="s">
        <v>840</v>
      </c>
      <c r="B218" s="27" t="s">
        <v>841</v>
      </c>
      <c r="C218" s="27" t="s">
        <v>822</v>
      </c>
      <c r="D218" s="27" t="s">
        <v>832</v>
      </c>
      <c r="E218" s="27" t="s">
        <v>25</v>
      </c>
      <c r="F218" s="27" t="s">
        <v>835</v>
      </c>
      <c r="G218" s="29">
        <v>11.864000000000001</v>
      </c>
      <c r="H218" s="30">
        <v>20</v>
      </c>
      <c r="I218" s="29">
        <v>12.204700000000001</v>
      </c>
      <c r="J218" s="29">
        <v>11.811</v>
      </c>
      <c r="K218" s="29">
        <v>7.8739999999999997</v>
      </c>
      <c r="L218" s="27">
        <v>154</v>
      </c>
      <c r="M218" s="27">
        <v>154</v>
      </c>
      <c r="N218" s="28">
        <f t="shared" si="6"/>
        <v>0.14321914068171862</v>
      </c>
      <c r="O218" s="28">
        <f t="shared" si="7"/>
        <v>5.0577409874326893</v>
      </c>
    </row>
    <row r="219" spans="1:15">
      <c r="A219" s="27" t="s">
        <v>842</v>
      </c>
      <c r="B219" s="27" t="s">
        <v>843</v>
      </c>
      <c r="C219" s="27" t="s">
        <v>822</v>
      </c>
      <c r="D219" s="27" t="s">
        <v>823</v>
      </c>
      <c r="E219" s="27" t="s">
        <v>21</v>
      </c>
      <c r="F219" s="27" t="s">
        <v>768</v>
      </c>
      <c r="G219" s="29">
        <v>11.864000000000001</v>
      </c>
      <c r="H219" s="30">
        <v>20</v>
      </c>
      <c r="I219" s="29">
        <v>12.204700000000001</v>
      </c>
      <c r="J219" s="29">
        <v>11.811</v>
      </c>
      <c r="K219" s="29">
        <v>7.8739999999999997</v>
      </c>
      <c r="L219" s="27">
        <v>157</v>
      </c>
      <c r="M219" s="27">
        <v>157</v>
      </c>
      <c r="N219" s="28">
        <f t="shared" si="6"/>
        <v>0.14600912394175211</v>
      </c>
      <c r="O219" s="28">
        <f t="shared" si="7"/>
        <v>5.1562684092657936</v>
      </c>
    </row>
    <row r="220" spans="1:15">
      <c r="A220" s="27" t="s">
        <v>844</v>
      </c>
      <c r="B220" s="27" t="s">
        <v>845</v>
      </c>
      <c r="C220" s="27" t="s">
        <v>822</v>
      </c>
      <c r="D220" s="27" t="s">
        <v>826</v>
      </c>
      <c r="E220" s="27" t="s">
        <v>23</v>
      </c>
      <c r="F220" s="27" t="s">
        <v>768</v>
      </c>
      <c r="G220" s="29">
        <v>11.864000000000001</v>
      </c>
      <c r="H220" s="30">
        <v>20</v>
      </c>
      <c r="I220" s="29">
        <v>12.204700000000001</v>
      </c>
      <c r="J220" s="29">
        <v>11.811</v>
      </c>
      <c r="K220" s="29">
        <v>7.8739999999999997</v>
      </c>
      <c r="L220" s="27">
        <v>315</v>
      </c>
      <c r="M220" s="27">
        <v>315</v>
      </c>
      <c r="N220" s="28">
        <f t="shared" si="6"/>
        <v>0.2929482423035154</v>
      </c>
      <c r="O220" s="28">
        <f t="shared" si="7"/>
        <v>10.345379292475956</v>
      </c>
    </row>
    <row r="221" spans="1:15">
      <c r="A221" s="27" t="s">
        <v>846</v>
      </c>
      <c r="B221" s="27" t="s">
        <v>847</v>
      </c>
      <c r="C221" s="27" t="s">
        <v>822</v>
      </c>
      <c r="D221" s="27" t="s">
        <v>829</v>
      </c>
      <c r="E221" s="27" t="s">
        <v>24</v>
      </c>
      <c r="F221" s="27" t="s">
        <v>768</v>
      </c>
      <c r="G221" s="29">
        <v>11.864000000000001</v>
      </c>
      <c r="H221" s="30">
        <v>20</v>
      </c>
      <c r="I221" s="29">
        <v>12.204700000000001</v>
      </c>
      <c r="J221" s="29">
        <v>11.811</v>
      </c>
      <c r="K221" s="29">
        <v>7.8739999999999997</v>
      </c>
      <c r="L221" s="27">
        <v>319</v>
      </c>
      <c r="M221" s="27">
        <v>319</v>
      </c>
      <c r="N221" s="28">
        <f t="shared" si="6"/>
        <v>0.29666821998356002</v>
      </c>
      <c r="O221" s="28">
        <f t="shared" si="7"/>
        <v>10.476749188253427</v>
      </c>
    </row>
    <row r="222" spans="1:15">
      <c r="A222" s="27" t="s">
        <v>848</v>
      </c>
      <c r="B222" s="27" t="s">
        <v>849</v>
      </c>
      <c r="C222" s="27" t="s">
        <v>822</v>
      </c>
      <c r="D222" s="27" t="s">
        <v>832</v>
      </c>
      <c r="E222" s="27" t="s">
        <v>25</v>
      </c>
      <c r="F222" s="27" t="s">
        <v>768</v>
      </c>
      <c r="G222" s="29">
        <v>11.864000000000001</v>
      </c>
      <c r="H222" s="30">
        <v>20</v>
      </c>
      <c r="I222" s="29">
        <v>12.204700000000001</v>
      </c>
      <c r="J222" s="29">
        <v>11.811</v>
      </c>
      <c r="K222" s="29">
        <v>7.8739999999999997</v>
      </c>
      <c r="L222" s="27">
        <v>158</v>
      </c>
      <c r="M222" s="27">
        <v>158</v>
      </c>
      <c r="N222" s="28">
        <f t="shared" si="6"/>
        <v>0.14693911836176329</v>
      </c>
      <c r="O222" s="28">
        <f t="shared" si="7"/>
        <v>5.1891108832101622</v>
      </c>
    </row>
    <row r="223" spans="1:15">
      <c r="A223" s="27" t="s">
        <v>850</v>
      </c>
      <c r="B223" s="27" t="s">
        <v>851</v>
      </c>
      <c r="C223" s="27" t="s">
        <v>852</v>
      </c>
      <c r="D223" s="27" t="s">
        <v>853</v>
      </c>
      <c r="E223" s="27" t="s">
        <v>21</v>
      </c>
      <c r="F223" s="27" t="s">
        <v>779</v>
      </c>
      <c r="G223" s="29">
        <v>11.86</v>
      </c>
      <c r="H223" s="30">
        <v>20</v>
      </c>
      <c r="I223" s="29">
        <v>21.259799999999998</v>
      </c>
      <c r="J223" s="29">
        <v>12.992100000000001</v>
      </c>
      <c r="K223" s="29">
        <v>6.6928999999999998</v>
      </c>
      <c r="L223" s="27">
        <v>150</v>
      </c>
      <c r="M223" s="27">
        <v>150</v>
      </c>
      <c r="N223" s="28">
        <f t="shared" si="6"/>
        <v>0.22720363677272642</v>
      </c>
      <c r="O223" s="28">
        <f t="shared" si="7"/>
        <v>8.0236282715378024</v>
      </c>
    </row>
    <row r="224" spans="1:15">
      <c r="A224" s="27" t="s">
        <v>854</v>
      </c>
      <c r="B224" s="27" t="s">
        <v>855</v>
      </c>
      <c r="C224" s="27" t="s">
        <v>852</v>
      </c>
      <c r="D224" s="27" t="s">
        <v>856</v>
      </c>
      <c r="E224" s="27" t="s">
        <v>23</v>
      </c>
      <c r="F224" s="27" t="s">
        <v>779</v>
      </c>
      <c r="G224" s="29">
        <v>11.86</v>
      </c>
      <c r="H224" s="30">
        <v>20</v>
      </c>
      <c r="I224" s="29">
        <v>21.259799999999998</v>
      </c>
      <c r="J224" s="29">
        <v>12.992100000000001</v>
      </c>
      <c r="K224" s="29">
        <v>6.6928999999999998</v>
      </c>
      <c r="L224" s="27">
        <v>318</v>
      </c>
      <c r="M224" s="27">
        <v>318</v>
      </c>
      <c r="N224" s="28">
        <f t="shared" si="6"/>
        <v>0.48167170995817998</v>
      </c>
      <c r="O224" s="28">
        <f t="shared" si="7"/>
        <v>17.010091935660139</v>
      </c>
    </row>
    <row r="225" spans="1:15">
      <c r="A225" s="27" t="s">
        <v>857</v>
      </c>
      <c r="B225" s="27" t="s">
        <v>858</v>
      </c>
      <c r="C225" s="27" t="s">
        <v>852</v>
      </c>
      <c r="D225" s="27" t="s">
        <v>859</v>
      </c>
      <c r="E225" s="27" t="s">
        <v>24</v>
      </c>
      <c r="F225" s="27" t="s">
        <v>779</v>
      </c>
      <c r="G225" s="29">
        <v>11.86</v>
      </c>
      <c r="H225" s="30">
        <v>20</v>
      </c>
      <c r="I225" s="29">
        <v>21.259799999999998</v>
      </c>
      <c r="J225" s="29">
        <v>12.992100000000001</v>
      </c>
      <c r="K225" s="29">
        <v>6.6928999999999998</v>
      </c>
      <c r="L225" s="27">
        <v>309</v>
      </c>
      <c r="M225" s="27">
        <v>309</v>
      </c>
      <c r="N225" s="28">
        <f t="shared" si="6"/>
        <v>0.46803949175181636</v>
      </c>
      <c r="O225" s="28">
        <f t="shared" si="7"/>
        <v>16.52867423936787</v>
      </c>
    </row>
    <row r="226" spans="1:15">
      <c r="A226" s="27" t="s">
        <v>860</v>
      </c>
      <c r="B226" s="27" t="s">
        <v>861</v>
      </c>
      <c r="C226" s="27" t="s">
        <v>852</v>
      </c>
      <c r="D226" s="27" t="s">
        <v>862</v>
      </c>
      <c r="E226" s="27" t="s">
        <v>25</v>
      </c>
      <c r="F226" s="27" t="s">
        <v>779</v>
      </c>
      <c r="G226" s="29">
        <v>11.86</v>
      </c>
      <c r="H226" s="30">
        <v>20</v>
      </c>
      <c r="I226" s="29">
        <v>21.259799999999998</v>
      </c>
      <c r="J226" s="29">
        <v>12.992100000000001</v>
      </c>
      <c r="K226" s="29">
        <v>6.6928999999999998</v>
      </c>
      <c r="L226" s="27">
        <v>153</v>
      </c>
      <c r="M226" s="27">
        <v>153</v>
      </c>
      <c r="N226" s="28">
        <f t="shared" si="6"/>
        <v>0.23174770950818097</v>
      </c>
      <c r="O226" s="28">
        <f t="shared" si="7"/>
        <v>8.1841008369685593</v>
      </c>
    </row>
    <row r="227" spans="1:15">
      <c r="A227" s="27" t="s">
        <v>863</v>
      </c>
      <c r="B227" s="27" t="s">
        <v>864</v>
      </c>
      <c r="C227" s="27" t="s">
        <v>852</v>
      </c>
      <c r="D227" s="27" t="s">
        <v>853</v>
      </c>
      <c r="E227" s="27" t="s">
        <v>21</v>
      </c>
      <c r="F227" s="27" t="s">
        <v>791</v>
      </c>
      <c r="G227" s="29">
        <v>11.86</v>
      </c>
      <c r="H227" s="30">
        <v>20</v>
      </c>
      <c r="I227" s="29">
        <v>21.259799999999998</v>
      </c>
      <c r="J227" s="29">
        <v>12.992100000000001</v>
      </c>
      <c r="K227" s="29">
        <v>6.6928999999999998</v>
      </c>
      <c r="L227" s="27">
        <v>145</v>
      </c>
      <c r="M227" s="27">
        <v>145</v>
      </c>
      <c r="N227" s="28">
        <f t="shared" si="6"/>
        <v>0.21963018221363553</v>
      </c>
      <c r="O227" s="28">
        <f t="shared" si="7"/>
        <v>7.756173995819875</v>
      </c>
    </row>
    <row r="228" spans="1:15">
      <c r="A228" s="27" t="s">
        <v>865</v>
      </c>
      <c r="B228" s="27" t="s">
        <v>866</v>
      </c>
      <c r="C228" s="27" t="s">
        <v>852</v>
      </c>
      <c r="D228" s="27" t="s">
        <v>856</v>
      </c>
      <c r="E228" s="27" t="s">
        <v>23</v>
      </c>
      <c r="F228" s="27" t="s">
        <v>791</v>
      </c>
      <c r="G228" s="29">
        <v>11.86</v>
      </c>
      <c r="H228" s="30">
        <v>20</v>
      </c>
      <c r="I228" s="29">
        <v>21.259799999999998</v>
      </c>
      <c r="J228" s="29">
        <v>12.992100000000001</v>
      </c>
      <c r="K228" s="29">
        <v>6.6928999999999998</v>
      </c>
      <c r="L228" s="27">
        <v>301</v>
      </c>
      <c r="M228" s="27">
        <v>301</v>
      </c>
      <c r="N228" s="28">
        <f t="shared" si="6"/>
        <v>0.45592196445727107</v>
      </c>
      <c r="O228" s="28">
        <f t="shared" si="7"/>
        <v>16.100747398219191</v>
      </c>
    </row>
    <row r="229" spans="1:15">
      <c r="A229" s="27" t="s">
        <v>867</v>
      </c>
      <c r="B229" s="27" t="s">
        <v>868</v>
      </c>
      <c r="C229" s="27" t="s">
        <v>852</v>
      </c>
      <c r="D229" s="27" t="s">
        <v>859</v>
      </c>
      <c r="E229" s="27" t="s">
        <v>24</v>
      </c>
      <c r="F229" s="27" t="s">
        <v>791</v>
      </c>
      <c r="G229" s="29">
        <v>11.86</v>
      </c>
      <c r="H229" s="30">
        <v>20</v>
      </c>
      <c r="I229" s="29">
        <v>21.259799999999998</v>
      </c>
      <c r="J229" s="29">
        <v>12.992100000000001</v>
      </c>
      <c r="K229" s="29">
        <v>6.6928999999999998</v>
      </c>
      <c r="L229" s="27">
        <v>305</v>
      </c>
      <c r="M229" s="27">
        <v>305</v>
      </c>
      <c r="N229" s="28">
        <f t="shared" si="6"/>
        <v>0.46198072810454377</v>
      </c>
      <c r="O229" s="28">
        <f t="shared" si="7"/>
        <v>16.314710818793532</v>
      </c>
    </row>
    <row r="230" spans="1:15">
      <c r="A230" s="27" t="s">
        <v>869</v>
      </c>
      <c r="B230" s="27" t="s">
        <v>870</v>
      </c>
      <c r="C230" s="27" t="s">
        <v>852</v>
      </c>
      <c r="D230" s="27" t="s">
        <v>862</v>
      </c>
      <c r="E230" s="27" t="s">
        <v>25</v>
      </c>
      <c r="F230" s="27" t="s">
        <v>791</v>
      </c>
      <c r="G230" s="29">
        <v>11.86</v>
      </c>
      <c r="H230" s="30">
        <v>20</v>
      </c>
      <c r="I230" s="29">
        <v>21.259799999999998</v>
      </c>
      <c r="J230" s="29">
        <v>12.992100000000001</v>
      </c>
      <c r="K230" s="29">
        <v>6.6928999999999998</v>
      </c>
      <c r="L230" s="27">
        <v>142</v>
      </c>
      <c r="M230" s="27">
        <v>142</v>
      </c>
      <c r="N230" s="28">
        <f t="shared" si="6"/>
        <v>0.21508610947818099</v>
      </c>
      <c r="O230" s="28">
        <f t="shared" si="7"/>
        <v>7.595701430389119</v>
      </c>
    </row>
    <row r="231" spans="1:15">
      <c r="A231" s="27" t="s">
        <v>871</v>
      </c>
      <c r="B231" s="27" t="s">
        <v>872</v>
      </c>
      <c r="C231" s="27" t="s">
        <v>852</v>
      </c>
      <c r="D231" s="27" t="s">
        <v>853</v>
      </c>
      <c r="E231" s="27" t="s">
        <v>21</v>
      </c>
      <c r="F231" s="27" t="s">
        <v>800</v>
      </c>
      <c r="G231" s="29">
        <v>11.86</v>
      </c>
      <c r="H231" s="30">
        <v>20</v>
      </c>
      <c r="I231" s="29">
        <v>21.259799999999998</v>
      </c>
      <c r="J231" s="29">
        <v>12.992100000000001</v>
      </c>
      <c r="K231" s="29">
        <v>6.6928999999999998</v>
      </c>
      <c r="L231" s="27">
        <v>190</v>
      </c>
      <c r="M231" s="27">
        <v>190</v>
      </c>
      <c r="N231" s="28">
        <f t="shared" si="6"/>
        <v>0.2877912732454535</v>
      </c>
      <c r="O231" s="28">
        <f t="shared" si="7"/>
        <v>10.163262477281217</v>
      </c>
    </row>
    <row r="232" spans="1:15">
      <c r="A232" s="27" t="s">
        <v>873</v>
      </c>
      <c r="B232" s="27" t="s">
        <v>874</v>
      </c>
      <c r="C232" s="27" t="s">
        <v>852</v>
      </c>
      <c r="D232" s="27" t="s">
        <v>856</v>
      </c>
      <c r="E232" s="27" t="s">
        <v>23</v>
      </c>
      <c r="F232" s="27" t="s">
        <v>800</v>
      </c>
      <c r="G232" s="29">
        <v>11.86</v>
      </c>
      <c r="H232" s="30">
        <v>20</v>
      </c>
      <c r="I232" s="29">
        <v>21.259799999999998</v>
      </c>
      <c r="J232" s="29">
        <v>12.992100000000001</v>
      </c>
      <c r="K232" s="29">
        <v>6.6928999999999998</v>
      </c>
      <c r="L232" s="27">
        <v>395</v>
      </c>
      <c r="M232" s="27">
        <v>395</v>
      </c>
      <c r="N232" s="28">
        <f t="shared" si="6"/>
        <v>0.5983029101681796</v>
      </c>
      <c r="O232" s="28">
        <f t="shared" si="7"/>
        <v>21.128887781716212</v>
      </c>
    </row>
    <row r="233" spans="1:15">
      <c r="A233" s="27" t="s">
        <v>875</v>
      </c>
      <c r="B233" s="27" t="s">
        <v>876</v>
      </c>
      <c r="C233" s="27" t="s">
        <v>852</v>
      </c>
      <c r="D233" s="27" t="s">
        <v>859</v>
      </c>
      <c r="E233" s="27" t="s">
        <v>24</v>
      </c>
      <c r="F233" s="27" t="s">
        <v>800</v>
      </c>
      <c r="G233" s="29">
        <v>11.86</v>
      </c>
      <c r="H233" s="30">
        <v>20</v>
      </c>
      <c r="I233" s="29">
        <v>21.259799999999998</v>
      </c>
      <c r="J233" s="29">
        <v>12.992100000000001</v>
      </c>
      <c r="K233" s="29">
        <v>6.6928999999999998</v>
      </c>
      <c r="L233" s="27">
        <v>388</v>
      </c>
      <c r="M233" s="27">
        <v>388</v>
      </c>
      <c r="N233" s="28">
        <f t="shared" si="6"/>
        <v>0.58770007378545241</v>
      </c>
      <c r="O233" s="28">
        <f t="shared" si="7"/>
        <v>20.754451795711116</v>
      </c>
    </row>
    <row r="234" spans="1:15">
      <c r="A234" s="27" t="s">
        <v>877</v>
      </c>
      <c r="B234" s="27" t="s">
        <v>878</v>
      </c>
      <c r="C234" s="27" t="s">
        <v>852</v>
      </c>
      <c r="D234" s="27" t="s">
        <v>862</v>
      </c>
      <c r="E234" s="27" t="s">
        <v>25</v>
      </c>
      <c r="F234" s="27" t="s">
        <v>800</v>
      </c>
      <c r="G234" s="29">
        <v>11.86</v>
      </c>
      <c r="H234" s="30">
        <v>20</v>
      </c>
      <c r="I234" s="29">
        <v>21.259799999999998</v>
      </c>
      <c r="J234" s="29">
        <v>12.992100000000001</v>
      </c>
      <c r="K234" s="29">
        <v>6.6928999999999998</v>
      </c>
      <c r="L234" s="27">
        <v>191</v>
      </c>
      <c r="M234" s="27">
        <v>191</v>
      </c>
      <c r="N234" s="28">
        <f t="shared" si="6"/>
        <v>0.28930596415727167</v>
      </c>
      <c r="O234" s="28">
        <f t="shared" si="7"/>
        <v>10.216753332424803</v>
      </c>
    </row>
    <row r="235" spans="1:15">
      <c r="A235" s="27" t="s">
        <v>879</v>
      </c>
      <c r="B235" s="27" t="s">
        <v>880</v>
      </c>
      <c r="C235" s="27" t="s">
        <v>881</v>
      </c>
      <c r="D235" s="27" t="s">
        <v>882</v>
      </c>
      <c r="E235" s="27" t="s">
        <v>21</v>
      </c>
      <c r="F235" s="27" t="s">
        <v>883</v>
      </c>
      <c r="G235" s="29">
        <v>7.19</v>
      </c>
      <c r="H235" s="30">
        <v>25</v>
      </c>
      <c r="I235" s="29">
        <v>20.87</v>
      </c>
      <c r="J235" s="29">
        <v>11.81</v>
      </c>
      <c r="K235" s="29">
        <v>11.02</v>
      </c>
      <c r="L235" s="27">
        <v>2</v>
      </c>
      <c r="M235" s="27">
        <v>2</v>
      </c>
      <c r="N235" s="28">
        <f t="shared" si="6"/>
        <v>3.5607794759803532E-3</v>
      </c>
      <c r="O235" s="28">
        <f t="shared" si="7"/>
        <v>0.12574785896040339</v>
      </c>
    </row>
    <row r="236" spans="1:15">
      <c r="A236" s="27" t="s">
        <v>884</v>
      </c>
      <c r="B236" s="27" t="s">
        <v>885</v>
      </c>
      <c r="C236" s="27" t="s">
        <v>881</v>
      </c>
      <c r="D236" s="27" t="s">
        <v>886</v>
      </c>
      <c r="E236" s="27" t="s">
        <v>23</v>
      </c>
      <c r="F236" s="27" t="s">
        <v>883</v>
      </c>
      <c r="G236" s="29">
        <v>7.19</v>
      </c>
      <c r="H236" s="30">
        <v>25</v>
      </c>
      <c r="I236" s="29">
        <v>20.87</v>
      </c>
      <c r="J236" s="29">
        <v>11.81</v>
      </c>
      <c r="K236" s="29">
        <v>11.02</v>
      </c>
      <c r="L236" s="27">
        <v>30</v>
      </c>
      <c r="M236" s="27">
        <v>30</v>
      </c>
      <c r="N236" s="28">
        <f t="shared" si="6"/>
        <v>5.3411692139705293E-2</v>
      </c>
      <c r="O236" s="28">
        <f t="shared" si="7"/>
        <v>1.8862178844060506</v>
      </c>
    </row>
    <row r="237" spans="1:15">
      <c r="A237" s="27" t="s">
        <v>887</v>
      </c>
      <c r="B237" s="27" t="s">
        <v>888</v>
      </c>
      <c r="C237" s="27" t="s">
        <v>889</v>
      </c>
      <c r="D237" s="27" t="s">
        <v>890</v>
      </c>
      <c r="E237" s="27" t="s">
        <v>891</v>
      </c>
      <c r="F237" s="27" t="s">
        <v>892</v>
      </c>
      <c r="G237" s="29">
        <v>3.55</v>
      </c>
      <c r="H237" s="30">
        <v>30</v>
      </c>
      <c r="I237" s="29">
        <v>13.3858</v>
      </c>
      <c r="J237" s="29">
        <v>11.0236</v>
      </c>
      <c r="K237" s="29">
        <v>9.4488000000000003</v>
      </c>
      <c r="L237" s="27">
        <v>62</v>
      </c>
      <c r="M237" s="27">
        <v>62</v>
      </c>
      <c r="N237" s="28">
        <f t="shared" si="6"/>
        <v>4.7218916685366624E-2</v>
      </c>
      <c r="O237" s="28">
        <f t="shared" si="7"/>
        <v>1.6675218770687168</v>
      </c>
    </row>
    <row r="238" spans="1:15">
      <c r="A238" s="27" t="s">
        <v>893</v>
      </c>
      <c r="B238" s="27" t="s">
        <v>894</v>
      </c>
      <c r="C238" s="27" t="s">
        <v>889</v>
      </c>
      <c r="D238" s="27" t="s">
        <v>890</v>
      </c>
      <c r="E238" s="27" t="s">
        <v>891</v>
      </c>
      <c r="F238" s="27" t="s">
        <v>895</v>
      </c>
      <c r="G238" s="29">
        <v>3.55</v>
      </c>
      <c r="H238" s="30">
        <v>30</v>
      </c>
      <c r="I238" s="29">
        <v>13.3858</v>
      </c>
      <c r="J238" s="29">
        <v>11.0236</v>
      </c>
      <c r="K238" s="29">
        <v>9.4488000000000003</v>
      </c>
      <c r="L238" s="27">
        <v>51</v>
      </c>
      <c r="M238" s="27">
        <v>51</v>
      </c>
      <c r="N238" s="28">
        <f t="shared" si="6"/>
        <v>3.8841366950866096E-2</v>
      </c>
      <c r="O238" s="28">
        <f t="shared" si="7"/>
        <v>1.3716712214597511</v>
      </c>
    </row>
    <row r="239" spans="1:15">
      <c r="A239" s="27" t="s">
        <v>896</v>
      </c>
      <c r="B239" s="27" t="s">
        <v>897</v>
      </c>
      <c r="C239" s="27" t="s">
        <v>889</v>
      </c>
      <c r="D239" s="27" t="s">
        <v>898</v>
      </c>
      <c r="E239" s="27" t="s">
        <v>21</v>
      </c>
      <c r="F239" s="27" t="s">
        <v>895</v>
      </c>
      <c r="G239" s="29">
        <v>3.55</v>
      </c>
      <c r="H239" s="30">
        <v>30</v>
      </c>
      <c r="I239" s="29">
        <v>13.3858</v>
      </c>
      <c r="J239" s="29">
        <v>11.0236</v>
      </c>
      <c r="K239" s="29">
        <v>9.4488000000000003</v>
      </c>
      <c r="L239" s="27">
        <v>33</v>
      </c>
      <c r="M239" s="27">
        <v>33</v>
      </c>
      <c r="N239" s="28">
        <f t="shared" si="6"/>
        <v>2.5132649203501591E-2</v>
      </c>
      <c r="O239" s="28">
        <f t="shared" si="7"/>
        <v>0.88755196682689763</v>
      </c>
    </row>
    <row r="240" spans="1:15">
      <c r="A240" s="27" t="s">
        <v>899</v>
      </c>
      <c r="B240" s="27" t="s">
        <v>900</v>
      </c>
      <c r="C240" s="27" t="s">
        <v>889</v>
      </c>
      <c r="D240" s="27" t="s">
        <v>901</v>
      </c>
      <c r="E240" s="27" t="s">
        <v>23</v>
      </c>
      <c r="F240" s="27" t="s">
        <v>895</v>
      </c>
      <c r="G240" s="29">
        <v>3.55</v>
      </c>
      <c r="H240" s="30">
        <v>30</v>
      </c>
      <c r="I240" s="29">
        <v>13.3858</v>
      </c>
      <c r="J240" s="29">
        <v>11.0236</v>
      </c>
      <c r="K240" s="29">
        <v>9.4488000000000003</v>
      </c>
      <c r="L240" s="27">
        <v>19</v>
      </c>
      <c r="M240" s="27">
        <v>19</v>
      </c>
      <c r="N240" s="28">
        <f t="shared" si="6"/>
        <v>1.4470313177773643E-2</v>
      </c>
      <c r="O240" s="28">
        <f t="shared" si="7"/>
        <v>0.51101476877912289</v>
      </c>
    </row>
    <row r="241" spans="1:15">
      <c r="A241" s="27" t="s">
        <v>902</v>
      </c>
      <c r="B241" s="27" t="s">
        <v>903</v>
      </c>
      <c r="C241" s="27" t="s">
        <v>889</v>
      </c>
      <c r="D241" s="27" t="s">
        <v>904</v>
      </c>
      <c r="E241" s="27" t="s">
        <v>24</v>
      </c>
      <c r="F241" s="27" t="s">
        <v>895</v>
      </c>
      <c r="G241" s="29">
        <v>3.55</v>
      </c>
      <c r="H241" s="30">
        <v>30</v>
      </c>
      <c r="I241" s="29">
        <v>13.3858</v>
      </c>
      <c r="J241" s="29">
        <v>11.0236</v>
      </c>
      <c r="K241" s="29">
        <v>9.4488000000000003</v>
      </c>
      <c r="L241" s="27">
        <v>1</v>
      </c>
      <c r="M241" s="27">
        <v>1</v>
      </c>
      <c r="N241" s="28">
        <f t="shared" si="6"/>
        <v>7.615954304091391E-4</v>
      </c>
      <c r="O241" s="28">
        <f t="shared" si="7"/>
        <v>2.6895514146269627E-2</v>
      </c>
    </row>
    <row r="242" spans="1:15">
      <c r="A242" s="27" t="s">
        <v>905</v>
      </c>
      <c r="B242" s="27" t="s">
        <v>906</v>
      </c>
      <c r="C242" s="27" t="s">
        <v>889</v>
      </c>
      <c r="D242" s="27" t="s">
        <v>907</v>
      </c>
      <c r="E242" s="27" t="s">
        <v>25</v>
      </c>
      <c r="F242" s="27" t="s">
        <v>895</v>
      </c>
      <c r="G242" s="29">
        <v>3.55</v>
      </c>
      <c r="H242" s="30">
        <v>30</v>
      </c>
      <c r="I242" s="29">
        <v>13.3858</v>
      </c>
      <c r="J242" s="29">
        <v>11.0236</v>
      </c>
      <c r="K242" s="29">
        <v>9.4488000000000003</v>
      </c>
      <c r="L242" s="27">
        <v>20</v>
      </c>
      <c r="M242" s="27">
        <v>20</v>
      </c>
      <c r="N242" s="28">
        <f t="shared" si="6"/>
        <v>1.5231908608182779E-2</v>
      </c>
      <c r="O242" s="28">
        <f t="shared" si="7"/>
        <v>0.53791028292539245</v>
      </c>
    </row>
    <row r="243" spans="1:15">
      <c r="A243" s="27" t="s">
        <v>908</v>
      </c>
      <c r="B243" s="27" t="s">
        <v>909</v>
      </c>
      <c r="C243" s="27" t="s">
        <v>889</v>
      </c>
      <c r="D243" s="27" t="s">
        <v>910</v>
      </c>
      <c r="E243" s="27" t="s">
        <v>185</v>
      </c>
      <c r="F243" s="27" t="s">
        <v>895</v>
      </c>
      <c r="G243" s="29">
        <v>3.55</v>
      </c>
      <c r="H243" s="30">
        <v>30</v>
      </c>
      <c r="I243" s="29">
        <v>13.3858</v>
      </c>
      <c r="J243" s="29">
        <v>11.0236</v>
      </c>
      <c r="K243" s="29">
        <v>9.4488000000000003</v>
      </c>
      <c r="L243" s="27">
        <v>60</v>
      </c>
      <c r="M243" s="27">
        <v>60</v>
      </c>
      <c r="N243" s="28">
        <f t="shared" si="6"/>
        <v>4.5695725824548353E-2</v>
      </c>
      <c r="O243" s="28">
        <f t="shared" si="7"/>
        <v>1.6137308487761779</v>
      </c>
    </row>
    <row r="244" spans="1:15">
      <c r="A244" s="27" t="s">
        <v>911</v>
      </c>
      <c r="B244" s="27" t="s">
        <v>912</v>
      </c>
      <c r="C244" s="27" t="s">
        <v>889</v>
      </c>
      <c r="D244" s="27" t="s">
        <v>890</v>
      </c>
      <c r="E244" s="27" t="s">
        <v>891</v>
      </c>
      <c r="F244" s="27" t="s">
        <v>913</v>
      </c>
      <c r="G244" s="29">
        <v>3.55</v>
      </c>
      <c r="H244" s="30">
        <v>30</v>
      </c>
      <c r="I244" s="29">
        <v>13.3858</v>
      </c>
      <c r="J244" s="29">
        <v>11.0236</v>
      </c>
      <c r="K244" s="29">
        <v>9.4488000000000003</v>
      </c>
      <c r="L244" s="27">
        <v>59</v>
      </c>
      <c r="M244" s="27">
        <v>59</v>
      </c>
      <c r="N244" s="28">
        <f t="shared" si="6"/>
        <v>4.4934130394139217E-2</v>
      </c>
      <c r="O244" s="28">
        <f t="shared" si="7"/>
        <v>1.5868353346299082</v>
      </c>
    </row>
    <row r="245" spans="1:15">
      <c r="A245" s="27" t="s">
        <v>914</v>
      </c>
      <c r="B245" s="27" t="s">
        <v>915</v>
      </c>
      <c r="C245" s="27" t="s">
        <v>889</v>
      </c>
      <c r="D245" s="27" t="s">
        <v>910</v>
      </c>
      <c r="E245" s="27" t="s">
        <v>185</v>
      </c>
      <c r="F245" s="27" t="s">
        <v>913</v>
      </c>
      <c r="G245" s="29">
        <v>3.55</v>
      </c>
      <c r="H245" s="30">
        <v>30</v>
      </c>
      <c r="I245" s="29">
        <v>13.3858</v>
      </c>
      <c r="J245" s="29">
        <v>11.0236</v>
      </c>
      <c r="K245" s="29">
        <v>9.4488000000000003</v>
      </c>
      <c r="L245" s="27">
        <v>49</v>
      </c>
      <c r="M245" s="27">
        <v>49</v>
      </c>
      <c r="N245" s="28">
        <f t="shared" si="6"/>
        <v>3.7318176090047811E-2</v>
      </c>
      <c r="O245" s="28">
        <f t="shared" si="7"/>
        <v>1.3178801931672115</v>
      </c>
    </row>
    <row r="246" spans="1:15">
      <c r="A246" s="27" t="s">
        <v>916</v>
      </c>
      <c r="B246" s="27" t="s">
        <v>917</v>
      </c>
      <c r="C246" s="27" t="s">
        <v>918</v>
      </c>
      <c r="D246" s="27" t="s">
        <v>919</v>
      </c>
      <c r="E246" s="27" t="s">
        <v>891</v>
      </c>
      <c r="F246" s="27" t="s">
        <v>892</v>
      </c>
      <c r="G246" s="29">
        <v>4.7699999999999996</v>
      </c>
      <c r="H246" s="30">
        <v>30</v>
      </c>
      <c r="I246" s="29">
        <v>14.1732</v>
      </c>
      <c r="J246" s="29">
        <v>11.811</v>
      </c>
      <c r="K246" s="29">
        <v>9.4488000000000003</v>
      </c>
      <c r="L246" s="27">
        <v>54</v>
      </c>
      <c r="M246" s="27">
        <v>54</v>
      </c>
      <c r="N246" s="28">
        <f t="shared" si="6"/>
        <v>4.6655720064559862E-2</v>
      </c>
      <c r="O246" s="28">
        <f t="shared" si="7"/>
        <v>1.6476327573639122</v>
      </c>
    </row>
    <row r="247" spans="1:15">
      <c r="A247" s="27" t="s">
        <v>920</v>
      </c>
      <c r="B247" s="27" t="s">
        <v>921</v>
      </c>
      <c r="C247" s="27" t="s">
        <v>918</v>
      </c>
      <c r="D247" s="27" t="s">
        <v>922</v>
      </c>
      <c r="E247" s="27" t="s">
        <v>21</v>
      </c>
      <c r="F247" s="27" t="s">
        <v>892</v>
      </c>
      <c r="G247" s="29">
        <v>4.7699999999999996</v>
      </c>
      <c r="H247" s="30">
        <v>30</v>
      </c>
      <c r="I247" s="29">
        <v>13.3858</v>
      </c>
      <c r="J247" s="29">
        <v>11.0236</v>
      </c>
      <c r="K247" s="29">
        <v>11.811</v>
      </c>
      <c r="L247" s="27">
        <v>71</v>
      </c>
      <c r="M247" s="27">
        <v>71</v>
      </c>
      <c r="N247" s="28">
        <f t="shared" si="6"/>
        <v>6.7591594448811104E-2</v>
      </c>
      <c r="O247" s="28">
        <f t="shared" si="7"/>
        <v>2.3869768804814298</v>
      </c>
    </row>
    <row r="248" spans="1:15">
      <c r="A248" s="27" t="s">
        <v>923</v>
      </c>
      <c r="B248" s="27" t="s">
        <v>924</v>
      </c>
      <c r="C248" s="27" t="s">
        <v>918</v>
      </c>
      <c r="D248" s="27" t="s">
        <v>919</v>
      </c>
      <c r="E248" s="27" t="s">
        <v>891</v>
      </c>
      <c r="F248" s="27" t="s">
        <v>925</v>
      </c>
      <c r="G248" s="29">
        <v>4.7699999999999996</v>
      </c>
      <c r="H248" s="30">
        <v>30</v>
      </c>
      <c r="I248" s="29">
        <v>13.3858</v>
      </c>
      <c r="J248" s="29">
        <v>11.0236</v>
      </c>
      <c r="K248" s="29">
        <v>11.811</v>
      </c>
      <c r="L248" s="27">
        <v>94</v>
      </c>
      <c r="M248" s="27">
        <v>94</v>
      </c>
      <c r="N248" s="28">
        <f t="shared" si="6"/>
        <v>8.9487463073073842E-2</v>
      </c>
      <c r="O248" s="28">
        <f t="shared" si="7"/>
        <v>3.1602229121866809</v>
      </c>
    </row>
    <row r="249" spans="1:15">
      <c r="A249" s="27" t="s">
        <v>926</v>
      </c>
      <c r="B249" s="27" t="s">
        <v>927</v>
      </c>
      <c r="C249" s="27" t="s">
        <v>918</v>
      </c>
      <c r="D249" s="27" t="s">
        <v>922</v>
      </c>
      <c r="E249" s="27" t="s">
        <v>21</v>
      </c>
      <c r="F249" s="27" t="s">
        <v>925</v>
      </c>
      <c r="G249" s="29">
        <v>4.7699999999999996</v>
      </c>
      <c r="H249" s="30">
        <v>30</v>
      </c>
      <c r="I249" s="29">
        <v>13.3858</v>
      </c>
      <c r="J249" s="29">
        <v>11.0236</v>
      </c>
      <c r="K249" s="29">
        <v>11.811</v>
      </c>
      <c r="L249" s="27">
        <v>45</v>
      </c>
      <c r="M249" s="27">
        <v>45</v>
      </c>
      <c r="N249" s="28">
        <f t="shared" si="6"/>
        <v>4.2839742960514064E-2</v>
      </c>
      <c r="O249" s="28">
        <f t="shared" si="7"/>
        <v>1.5128726707276661</v>
      </c>
    </row>
    <row r="250" spans="1:15">
      <c r="A250" s="27" t="s">
        <v>928</v>
      </c>
      <c r="B250" s="27" t="s">
        <v>929</v>
      </c>
      <c r="C250" s="27" t="s">
        <v>918</v>
      </c>
      <c r="D250" s="27" t="s">
        <v>919</v>
      </c>
      <c r="E250" s="27" t="s">
        <v>891</v>
      </c>
      <c r="F250" s="27" t="s">
        <v>930</v>
      </c>
      <c r="G250" s="29">
        <v>4.7699999999999996</v>
      </c>
      <c r="H250" s="30">
        <v>30</v>
      </c>
      <c r="I250" s="29">
        <v>14.1732</v>
      </c>
      <c r="J250" s="29">
        <v>11.811</v>
      </c>
      <c r="K250" s="29">
        <v>9.4488000000000003</v>
      </c>
      <c r="L250" s="27">
        <v>72</v>
      </c>
      <c r="M250" s="27">
        <v>72</v>
      </c>
      <c r="N250" s="28">
        <f t="shared" si="6"/>
        <v>6.2207626752746485E-2</v>
      </c>
      <c r="O250" s="28">
        <f t="shared" si="7"/>
        <v>2.1968436764852166</v>
      </c>
    </row>
    <row r="251" spans="1:15">
      <c r="A251" s="27" t="s">
        <v>931</v>
      </c>
      <c r="B251" s="27" t="s">
        <v>932</v>
      </c>
      <c r="C251" s="27" t="s">
        <v>918</v>
      </c>
      <c r="D251" s="27" t="s">
        <v>919</v>
      </c>
      <c r="E251" s="27" t="s">
        <v>891</v>
      </c>
      <c r="F251" s="27" t="s">
        <v>895</v>
      </c>
      <c r="G251" s="29">
        <v>4.7699999999999996</v>
      </c>
      <c r="H251" s="30">
        <v>30</v>
      </c>
      <c r="I251" s="29">
        <v>22.05</v>
      </c>
      <c r="J251" s="29">
        <v>14.17</v>
      </c>
      <c r="K251" s="29">
        <v>11.811</v>
      </c>
      <c r="L251" s="27">
        <v>125</v>
      </c>
      <c r="M251" s="27">
        <v>125</v>
      </c>
      <c r="N251" s="28">
        <f t="shared" si="6"/>
        <v>0.25197358887681437</v>
      </c>
      <c r="O251" s="28">
        <f t="shared" si="7"/>
        <v>8.8983716991080364</v>
      </c>
    </row>
    <row r="252" spans="1:15">
      <c r="A252" s="27" t="s">
        <v>933</v>
      </c>
      <c r="B252" s="27" t="s">
        <v>934</v>
      </c>
      <c r="C252" s="27" t="s">
        <v>918</v>
      </c>
      <c r="D252" s="27" t="s">
        <v>922</v>
      </c>
      <c r="E252" s="27" t="s">
        <v>21</v>
      </c>
      <c r="F252" s="27" t="s">
        <v>895</v>
      </c>
      <c r="G252" s="29">
        <v>4.7699999999999996</v>
      </c>
      <c r="H252" s="30">
        <v>30</v>
      </c>
      <c r="I252" s="29">
        <v>13.3858</v>
      </c>
      <c r="J252" s="29">
        <v>11.0236</v>
      </c>
      <c r="K252" s="29">
        <v>11.811</v>
      </c>
      <c r="L252" s="27">
        <v>124</v>
      </c>
      <c r="M252" s="27">
        <v>124</v>
      </c>
      <c r="N252" s="28">
        <f t="shared" si="6"/>
        <v>0.11804729171341657</v>
      </c>
      <c r="O252" s="28">
        <f t="shared" si="7"/>
        <v>4.1688046926717925</v>
      </c>
    </row>
    <row r="253" spans="1:15">
      <c r="A253" s="27" t="s">
        <v>935</v>
      </c>
      <c r="B253" s="27" t="s">
        <v>936</v>
      </c>
      <c r="C253" s="27" t="s">
        <v>918</v>
      </c>
      <c r="D253" s="27" t="s">
        <v>937</v>
      </c>
      <c r="E253" s="27" t="s">
        <v>23</v>
      </c>
      <c r="F253" s="27" t="s">
        <v>895</v>
      </c>
      <c r="G253" s="29">
        <v>4.7699999999999996</v>
      </c>
      <c r="H253" s="30">
        <v>30</v>
      </c>
      <c r="I253" s="29">
        <v>13.3858</v>
      </c>
      <c r="J253" s="29">
        <v>11.0236</v>
      </c>
      <c r="K253" s="29">
        <v>11.811</v>
      </c>
      <c r="L253" s="27">
        <v>288</v>
      </c>
      <c r="M253" s="27">
        <v>288</v>
      </c>
      <c r="N253" s="28">
        <f t="shared" si="6"/>
        <v>0.27417435494729009</v>
      </c>
      <c r="O253" s="28">
        <f t="shared" si="7"/>
        <v>9.682385092657066</v>
      </c>
    </row>
    <row r="254" spans="1:15">
      <c r="A254" s="27" t="s">
        <v>938</v>
      </c>
      <c r="B254" s="27" t="s">
        <v>939</v>
      </c>
      <c r="C254" s="27" t="s">
        <v>918</v>
      </c>
      <c r="D254" s="27" t="s">
        <v>940</v>
      </c>
      <c r="E254" s="27" t="s">
        <v>24</v>
      </c>
      <c r="F254" s="27" t="s">
        <v>895</v>
      </c>
      <c r="G254" s="29">
        <v>4.7699999999999996</v>
      </c>
      <c r="H254" s="30">
        <v>30</v>
      </c>
      <c r="I254" s="29">
        <v>13.3858</v>
      </c>
      <c r="J254" s="29">
        <v>11.0236</v>
      </c>
      <c r="K254" s="29">
        <v>11.811</v>
      </c>
      <c r="L254" s="27">
        <v>134</v>
      </c>
      <c r="M254" s="27">
        <v>134</v>
      </c>
      <c r="N254" s="28">
        <f t="shared" si="6"/>
        <v>0.12756723459353078</v>
      </c>
      <c r="O254" s="28">
        <f t="shared" si="7"/>
        <v>4.5049986195001619</v>
      </c>
    </row>
    <row r="255" spans="1:15">
      <c r="A255" s="27" t="s">
        <v>941</v>
      </c>
      <c r="B255" s="27" t="s">
        <v>942</v>
      </c>
      <c r="C255" s="27" t="s">
        <v>918</v>
      </c>
      <c r="D255" s="27" t="s">
        <v>943</v>
      </c>
      <c r="E255" s="27" t="s">
        <v>25</v>
      </c>
      <c r="F255" s="27" t="s">
        <v>895</v>
      </c>
      <c r="G255" s="29">
        <v>4.7699999999999996</v>
      </c>
      <c r="H255" s="30">
        <v>30</v>
      </c>
      <c r="I255" s="29">
        <v>22.05</v>
      </c>
      <c r="J255" s="29">
        <v>14.17</v>
      </c>
      <c r="K255" s="29">
        <v>11.811</v>
      </c>
      <c r="L255" s="27">
        <v>122</v>
      </c>
      <c r="M255" s="27">
        <v>122</v>
      </c>
      <c r="N255" s="28">
        <f t="shared" si="6"/>
        <v>0.24592622274377082</v>
      </c>
      <c r="O255" s="28">
        <f t="shared" si="7"/>
        <v>8.6848107783294441</v>
      </c>
    </row>
    <row r="256" spans="1:15">
      <c r="A256" s="27" t="s">
        <v>944</v>
      </c>
      <c r="B256" s="27" t="s">
        <v>945</v>
      </c>
      <c r="C256" s="27" t="s">
        <v>918</v>
      </c>
      <c r="D256" s="27" t="s">
        <v>946</v>
      </c>
      <c r="E256" s="27" t="s">
        <v>185</v>
      </c>
      <c r="F256" s="27" t="s">
        <v>895</v>
      </c>
      <c r="G256" s="29">
        <v>4.7699999999999996</v>
      </c>
      <c r="H256" s="30">
        <v>30</v>
      </c>
      <c r="I256" s="29">
        <v>13.3858</v>
      </c>
      <c r="J256" s="29">
        <v>11.0236</v>
      </c>
      <c r="K256" s="29">
        <v>11.811</v>
      </c>
      <c r="L256" s="27">
        <v>142</v>
      </c>
      <c r="M256" s="27">
        <v>142</v>
      </c>
      <c r="N256" s="28">
        <f t="shared" si="6"/>
        <v>0.13518318889762221</v>
      </c>
      <c r="O256" s="28">
        <f t="shared" si="7"/>
        <v>4.7739537609628595</v>
      </c>
    </row>
    <row r="257" spans="1:15">
      <c r="A257" s="27" t="s">
        <v>947</v>
      </c>
      <c r="B257" s="27" t="s">
        <v>948</v>
      </c>
      <c r="C257" s="27" t="s">
        <v>918</v>
      </c>
      <c r="D257" s="27" t="s">
        <v>919</v>
      </c>
      <c r="E257" s="27" t="s">
        <v>891</v>
      </c>
      <c r="F257" s="27" t="s">
        <v>949</v>
      </c>
      <c r="G257" s="29">
        <v>4.7699999999999996</v>
      </c>
      <c r="H257" s="30">
        <v>30</v>
      </c>
      <c r="I257" s="29">
        <v>13.3858</v>
      </c>
      <c r="J257" s="29">
        <v>11.0236</v>
      </c>
      <c r="K257" s="29">
        <v>11.811</v>
      </c>
      <c r="L257" s="27">
        <v>95</v>
      </c>
      <c r="M257" s="27">
        <v>95</v>
      </c>
      <c r="N257" s="28">
        <f t="shared" si="6"/>
        <v>9.043945736108526E-2</v>
      </c>
      <c r="O257" s="28">
        <f t="shared" si="7"/>
        <v>3.1938423048695177</v>
      </c>
    </row>
    <row r="258" spans="1:15">
      <c r="A258" s="27" t="s">
        <v>950</v>
      </c>
      <c r="B258" s="27" t="s">
        <v>951</v>
      </c>
      <c r="C258" s="27" t="s">
        <v>918</v>
      </c>
      <c r="D258" s="27" t="s">
        <v>922</v>
      </c>
      <c r="E258" s="27" t="s">
        <v>21</v>
      </c>
      <c r="F258" s="27" t="s">
        <v>949</v>
      </c>
      <c r="G258" s="29">
        <v>4.7699999999999996</v>
      </c>
      <c r="H258" s="30">
        <v>30</v>
      </c>
      <c r="I258" s="29">
        <v>13.3858</v>
      </c>
      <c r="J258" s="29">
        <v>11.0236</v>
      </c>
      <c r="K258" s="29">
        <v>11.811</v>
      </c>
      <c r="L258" s="27">
        <v>48</v>
      </c>
      <c r="M258" s="27">
        <v>48</v>
      </c>
      <c r="N258" s="28">
        <f t="shared" si="6"/>
        <v>4.5695725824548353E-2</v>
      </c>
      <c r="O258" s="28">
        <f t="shared" si="7"/>
        <v>1.6137308487761779</v>
      </c>
    </row>
    <row r="259" spans="1:15">
      <c r="A259" s="27" t="s">
        <v>952</v>
      </c>
      <c r="B259" s="27" t="s">
        <v>953</v>
      </c>
      <c r="C259" s="27" t="s">
        <v>918</v>
      </c>
      <c r="D259" s="27" t="s">
        <v>937</v>
      </c>
      <c r="E259" s="27" t="s">
        <v>23</v>
      </c>
      <c r="F259" s="27" t="s">
        <v>949</v>
      </c>
      <c r="G259" s="29">
        <v>4.7699999999999996</v>
      </c>
      <c r="H259" s="30">
        <v>30</v>
      </c>
      <c r="I259" s="29">
        <v>13.3858</v>
      </c>
      <c r="J259" s="29">
        <v>11.0236</v>
      </c>
      <c r="K259" s="29">
        <v>11.811</v>
      </c>
      <c r="L259" s="27">
        <v>243</v>
      </c>
      <c r="M259" s="27">
        <v>243</v>
      </c>
      <c r="N259" s="28">
        <f t="shared" si="6"/>
        <v>0.23133461198677602</v>
      </c>
      <c r="O259" s="28">
        <f t="shared" si="7"/>
        <v>8.1695124219293991</v>
      </c>
    </row>
    <row r="260" spans="1:15">
      <c r="A260" s="27" t="s">
        <v>954</v>
      </c>
      <c r="B260" s="27" t="s">
        <v>955</v>
      </c>
      <c r="C260" s="27" t="s">
        <v>918</v>
      </c>
      <c r="D260" s="27" t="s">
        <v>940</v>
      </c>
      <c r="E260" s="27" t="s">
        <v>24</v>
      </c>
      <c r="F260" s="27" t="s">
        <v>949</v>
      </c>
      <c r="G260" s="29">
        <v>4.7699999999999996</v>
      </c>
      <c r="H260" s="30">
        <v>30</v>
      </c>
      <c r="I260" s="29">
        <v>13.3858</v>
      </c>
      <c r="J260" s="29">
        <v>11.0236</v>
      </c>
      <c r="K260" s="29">
        <v>11.811</v>
      </c>
      <c r="L260" s="27">
        <v>75</v>
      </c>
      <c r="M260" s="27">
        <v>75</v>
      </c>
      <c r="N260" s="28">
        <f t="shared" si="6"/>
        <v>7.1399571600856804E-2</v>
      </c>
      <c r="O260" s="28">
        <f t="shared" si="7"/>
        <v>2.5214544512127781</v>
      </c>
    </row>
    <row r="261" spans="1:15">
      <c r="A261" s="27" t="s">
        <v>956</v>
      </c>
      <c r="B261" s="27" t="s">
        <v>957</v>
      </c>
      <c r="C261" s="27" t="s">
        <v>918</v>
      </c>
      <c r="D261" s="27" t="s">
        <v>943</v>
      </c>
      <c r="E261" s="27" t="s">
        <v>25</v>
      </c>
      <c r="F261" s="27" t="s">
        <v>949</v>
      </c>
      <c r="G261" s="29">
        <v>4.7699999999999996</v>
      </c>
      <c r="H261" s="30">
        <v>30</v>
      </c>
      <c r="I261" s="29">
        <v>13.3858</v>
      </c>
      <c r="J261" s="29">
        <v>11.0236</v>
      </c>
      <c r="K261" s="29">
        <v>11.811</v>
      </c>
      <c r="L261" s="27">
        <v>31</v>
      </c>
      <c r="M261" s="27">
        <v>31</v>
      </c>
      <c r="N261" s="28">
        <f t="shared" ref="N261:N313" si="8">(M261/H261)*I261*J261*K261*0.0254*0.0254*0.0254</f>
        <v>2.9511822928354144E-2</v>
      </c>
      <c r="O261" s="28">
        <f t="shared" ref="O261:O313" si="9">N261*35.3147</f>
        <v>1.0422011731679481</v>
      </c>
    </row>
    <row r="262" spans="1:15">
      <c r="A262" s="27" t="s">
        <v>958</v>
      </c>
      <c r="B262" s="27" t="s">
        <v>959</v>
      </c>
      <c r="C262" s="27" t="s">
        <v>918</v>
      </c>
      <c r="D262" s="27" t="s">
        <v>946</v>
      </c>
      <c r="E262" s="27" t="s">
        <v>185</v>
      </c>
      <c r="F262" s="27" t="s">
        <v>949</v>
      </c>
      <c r="G262" s="29">
        <v>4.7699999999999996</v>
      </c>
      <c r="H262" s="30">
        <v>30</v>
      </c>
      <c r="I262" s="29">
        <v>13.3858</v>
      </c>
      <c r="J262" s="29">
        <v>11.0236</v>
      </c>
      <c r="K262" s="29">
        <v>11.811</v>
      </c>
      <c r="L262" s="27">
        <v>48</v>
      </c>
      <c r="M262" s="27">
        <v>48</v>
      </c>
      <c r="N262" s="28">
        <f t="shared" si="8"/>
        <v>4.5695725824548353E-2</v>
      </c>
      <c r="O262" s="28">
        <f t="shared" si="9"/>
        <v>1.6137308487761779</v>
      </c>
    </row>
    <row r="263" spans="1:15">
      <c r="A263" s="27" t="s">
        <v>960</v>
      </c>
      <c r="B263" s="27" t="s">
        <v>961</v>
      </c>
      <c r="C263" s="27" t="s">
        <v>962</v>
      </c>
      <c r="D263" s="27" t="s">
        <v>963</v>
      </c>
      <c r="E263" s="27" t="s">
        <v>21</v>
      </c>
      <c r="F263" s="27" t="s">
        <v>964</v>
      </c>
      <c r="G263" s="29">
        <v>10.17</v>
      </c>
      <c r="H263" s="30">
        <v>20</v>
      </c>
      <c r="I263" s="29">
        <v>14.96</v>
      </c>
      <c r="J263" s="29">
        <v>11.02</v>
      </c>
      <c r="K263" s="29">
        <v>12.2</v>
      </c>
      <c r="L263" s="27">
        <v>305</v>
      </c>
      <c r="M263" s="27">
        <v>305</v>
      </c>
      <c r="N263" s="28">
        <f t="shared" si="8"/>
        <v>0.50262491453138614</v>
      </c>
      <c r="O263" s="28">
        <f t="shared" si="9"/>
        <v>17.750048069201544</v>
      </c>
    </row>
    <row r="264" spans="1:15">
      <c r="A264" s="27" t="s">
        <v>965</v>
      </c>
      <c r="B264" s="27" t="s">
        <v>966</v>
      </c>
      <c r="C264" s="27" t="s">
        <v>962</v>
      </c>
      <c r="D264" s="27" t="s">
        <v>967</v>
      </c>
      <c r="E264" s="27" t="s">
        <v>23</v>
      </c>
      <c r="F264" s="27" t="s">
        <v>964</v>
      </c>
      <c r="G264" s="29">
        <v>10.17</v>
      </c>
      <c r="H264" s="30">
        <v>20</v>
      </c>
      <c r="I264" s="29">
        <v>14.96</v>
      </c>
      <c r="J264" s="29">
        <v>11.02</v>
      </c>
      <c r="K264" s="29">
        <v>12.2</v>
      </c>
      <c r="L264" s="27">
        <v>710</v>
      </c>
      <c r="M264" s="27">
        <v>710</v>
      </c>
      <c r="N264" s="28">
        <f t="shared" si="8"/>
        <v>1.1700448830074892</v>
      </c>
      <c r="O264" s="28">
        <f t="shared" si="9"/>
        <v>41.319784029944579</v>
      </c>
    </row>
    <row r="265" spans="1:15">
      <c r="A265" s="27" t="s">
        <v>968</v>
      </c>
      <c r="B265" s="27" t="s">
        <v>969</v>
      </c>
      <c r="C265" s="27" t="s">
        <v>962</v>
      </c>
      <c r="D265" s="27" t="s">
        <v>970</v>
      </c>
      <c r="E265" s="27" t="s">
        <v>24</v>
      </c>
      <c r="F265" s="27" t="s">
        <v>964</v>
      </c>
      <c r="G265" s="29">
        <v>10.17</v>
      </c>
      <c r="H265" s="30">
        <v>20</v>
      </c>
      <c r="I265" s="29">
        <v>14.96</v>
      </c>
      <c r="J265" s="29">
        <v>11.02</v>
      </c>
      <c r="K265" s="29">
        <v>12.2</v>
      </c>
      <c r="L265" s="27">
        <v>724</v>
      </c>
      <c r="M265" s="27">
        <v>724</v>
      </c>
      <c r="N265" s="28">
        <f t="shared" si="8"/>
        <v>1.1931161905597496</v>
      </c>
      <c r="O265" s="28">
        <f t="shared" si="9"/>
        <v>42.134540334760395</v>
      </c>
    </row>
    <row r="266" spans="1:15">
      <c r="A266" s="27" t="s">
        <v>971</v>
      </c>
      <c r="B266" s="27" t="s">
        <v>972</v>
      </c>
      <c r="C266" s="27" t="s">
        <v>962</v>
      </c>
      <c r="D266" s="27" t="s">
        <v>973</v>
      </c>
      <c r="E266" s="27" t="s">
        <v>25</v>
      </c>
      <c r="F266" s="27" t="s">
        <v>964</v>
      </c>
      <c r="G266" s="29">
        <v>10.17</v>
      </c>
      <c r="H266" s="30">
        <v>20</v>
      </c>
      <c r="I266" s="29">
        <v>14.96</v>
      </c>
      <c r="J266" s="29">
        <v>11.02</v>
      </c>
      <c r="K266" s="29">
        <v>12.2</v>
      </c>
      <c r="L266" s="27">
        <v>337</v>
      </c>
      <c r="M266" s="27">
        <v>337</v>
      </c>
      <c r="N266" s="28">
        <f t="shared" si="8"/>
        <v>0.55535933179369557</v>
      </c>
      <c r="O266" s="28">
        <f t="shared" si="9"/>
        <v>19.612348194494821</v>
      </c>
    </row>
    <row r="267" spans="1:15">
      <c r="A267" s="27" t="s">
        <v>974</v>
      </c>
      <c r="B267" s="27" t="s">
        <v>975</v>
      </c>
      <c r="C267" s="27" t="s">
        <v>962</v>
      </c>
      <c r="D267" s="27" t="s">
        <v>976</v>
      </c>
      <c r="E267" s="27" t="s">
        <v>21</v>
      </c>
      <c r="F267" s="27" t="s">
        <v>977</v>
      </c>
      <c r="G267" s="29">
        <v>10.17</v>
      </c>
      <c r="H267" s="30">
        <v>20</v>
      </c>
      <c r="I267" s="29">
        <v>14.96</v>
      </c>
      <c r="J267" s="29">
        <v>11.02</v>
      </c>
      <c r="K267" s="29">
        <v>12.2</v>
      </c>
      <c r="L267" s="27">
        <v>381</v>
      </c>
      <c r="M267" s="27">
        <v>381</v>
      </c>
      <c r="N267" s="28">
        <f t="shared" si="8"/>
        <v>0.62786915552937084</v>
      </c>
      <c r="O267" s="28">
        <f t="shared" si="9"/>
        <v>22.173010866773073</v>
      </c>
    </row>
    <row r="268" spans="1:15">
      <c r="A268" s="27" t="s">
        <v>978</v>
      </c>
      <c r="B268" s="27" t="s">
        <v>979</v>
      </c>
      <c r="C268" s="27" t="s">
        <v>962</v>
      </c>
      <c r="D268" s="27" t="s">
        <v>967</v>
      </c>
      <c r="E268" s="27" t="s">
        <v>23</v>
      </c>
      <c r="F268" s="27" t="s">
        <v>977</v>
      </c>
      <c r="G268" s="29">
        <v>10.17</v>
      </c>
      <c r="H268" s="30">
        <v>20</v>
      </c>
      <c r="I268" s="29">
        <v>14.96</v>
      </c>
      <c r="J268" s="29">
        <v>11.02</v>
      </c>
      <c r="K268" s="29">
        <v>12.2</v>
      </c>
      <c r="L268" s="27">
        <v>781</v>
      </c>
      <c r="M268" s="27">
        <v>781</v>
      </c>
      <c r="N268" s="28">
        <f t="shared" si="8"/>
        <v>1.2870493713082378</v>
      </c>
      <c r="O268" s="28">
        <f t="shared" si="9"/>
        <v>45.451762432939027</v>
      </c>
    </row>
    <row r="269" spans="1:15">
      <c r="A269" s="27" t="s">
        <v>980</v>
      </c>
      <c r="B269" s="27" t="s">
        <v>981</v>
      </c>
      <c r="C269" s="27" t="s">
        <v>962</v>
      </c>
      <c r="D269" s="27" t="s">
        <v>970</v>
      </c>
      <c r="E269" s="27" t="s">
        <v>24</v>
      </c>
      <c r="F269" s="27" t="s">
        <v>977</v>
      </c>
      <c r="G269" s="29">
        <v>10.17</v>
      </c>
      <c r="H269" s="30">
        <v>20</v>
      </c>
      <c r="I269" s="29">
        <v>14.96</v>
      </c>
      <c r="J269" s="29">
        <v>11.02</v>
      </c>
      <c r="K269" s="29">
        <v>12.2</v>
      </c>
      <c r="L269" s="27">
        <v>797</v>
      </c>
      <c r="M269" s="27">
        <v>797</v>
      </c>
      <c r="N269" s="28">
        <f t="shared" si="8"/>
        <v>1.3134165799393929</v>
      </c>
      <c r="O269" s="28">
        <f t="shared" si="9"/>
        <v>46.382912495585678</v>
      </c>
    </row>
    <row r="270" spans="1:15">
      <c r="A270" s="27" t="s">
        <v>982</v>
      </c>
      <c r="B270" s="27" t="s">
        <v>983</v>
      </c>
      <c r="C270" s="27" t="s">
        <v>962</v>
      </c>
      <c r="D270" s="27" t="s">
        <v>973</v>
      </c>
      <c r="E270" s="27" t="s">
        <v>25</v>
      </c>
      <c r="F270" s="27" t="s">
        <v>977</v>
      </c>
      <c r="G270" s="29">
        <v>10.17</v>
      </c>
      <c r="H270" s="30">
        <v>20</v>
      </c>
      <c r="I270" s="29">
        <v>14.96</v>
      </c>
      <c r="J270" s="29">
        <v>11.02</v>
      </c>
      <c r="K270" s="29">
        <v>12.2</v>
      </c>
      <c r="L270" s="27">
        <v>387</v>
      </c>
      <c r="M270" s="27">
        <v>387</v>
      </c>
      <c r="N270" s="28">
        <f t="shared" si="8"/>
        <v>0.63775685876605392</v>
      </c>
      <c r="O270" s="28">
        <f t="shared" si="9"/>
        <v>22.522192140265567</v>
      </c>
    </row>
    <row r="271" spans="1:15">
      <c r="A271" s="27" t="s">
        <v>984</v>
      </c>
      <c r="B271" s="27" t="s">
        <v>985</v>
      </c>
      <c r="C271" s="27" t="s">
        <v>986</v>
      </c>
      <c r="D271" s="27" t="s">
        <v>987</v>
      </c>
      <c r="E271" s="27" t="s">
        <v>21</v>
      </c>
      <c r="F271" s="27" t="s">
        <v>988</v>
      </c>
      <c r="G271" s="29">
        <v>11.14</v>
      </c>
      <c r="H271" s="30">
        <v>20</v>
      </c>
      <c r="I271" s="29">
        <v>13.3858</v>
      </c>
      <c r="J271" s="29">
        <v>10.629899999999999</v>
      </c>
      <c r="K271" s="29">
        <v>9.84</v>
      </c>
      <c r="L271" s="27">
        <v>126</v>
      </c>
      <c r="M271" s="27">
        <v>126</v>
      </c>
      <c r="N271" s="28">
        <f t="shared" si="8"/>
        <v>0.14454740804863322</v>
      </c>
      <c r="O271" s="28">
        <f t="shared" si="9"/>
        <v>5.1046483510150678</v>
      </c>
    </row>
    <row r="272" spans="1:15">
      <c r="A272" s="27" t="s">
        <v>989</v>
      </c>
      <c r="B272" s="27" t="s">
        <v>990</v>
      </c>
      <c r="C272" s="27" t="s">
        <v>986</v>
      </c>
      <c r="D272" s="27" t="s">
        <v>991</v>
      </c>
      <c r="E272" s="27" t="s">
        <v>23</v>
      </c>
      <c r="F272" s="27" t="s">
        <v>988</v>
      </c>
      <c r="G272" s="29">
        <v>11.14</v>
      </c>
      <c r="H272" s="30">
        <v>20</v>
      </c>
      <c r="I272" s="29">
        <v>13.3858</v>
      </c>
      <c r="J272" s="29">
        <v>10.629899999999999</v>
      </c>
      <c r="K272" s="29">
        <v>9.8425200000000004</v>
      </c>
      <c r="L272" s="27">
        <v>289</v>
      </c>
      <c r="M272" s="27">
        <v>289</v>
      </c>
      <c r="N272" s="28">
        <f t="shared" si="8"/>
        <v>0.33162618410336397</v>
      </c>
      <c r="O272" s="28">
        <f t="shared" si="9"/>
        <v>11.711279203755069</v>
      </c>
    </row>
    <row r="273" spans="1:15">
      <c r="A273" s="27" t="s">
        <v>992</v>
      </c>
      <c r="B273" s="27" t="s">
        <v>993</v>
      </c>
      <c r="C273" s="27" t="s">
        <v>986</v>
      </c>
      <c r="D273" s="27" t="s">
        <v>994</v>
      </c>
      <c r="E273" s="27" t="s">
        <v>24</v>
      </c>
      <c r="F273" s="27" t="s">
        <v>988</v>
      </c>
      <c r="G273" s="29">
        <v>11.14</v>
      </c>
      <c r="H273" s="30">
        <v>20</v>
      </c>
      <c r="I273" s="29">
        <v>13.3858</v>
      </c>
      <c r="J273" s="29">
        <v>10.629899999999999</v>
      </c>
      <c r="K273" s="29">
        <v>9.8425200000000004</v>
      </c>
      <c r="L273" s="27">
        <v>267</v>
      </c>
      <c r="M273" s="27">
        <v>267</v>
      </c>
      <c r="N273" s="28">
        <f t="shared" si="8"/>
        <v>0.30638128427542621</v>
      </c>
      <c r="O273" s="28">
        <f t="shared" si="9"/>
        <v>10.819763139801395</v>
      </c>
    </row>
    <row r="274" spans="1:15">
      <c r="A274" s="27" t="s">
        <v>995</v>
      </c>
      <c r="B274" s="27" t="s">
        <v>996</v>
      </c>
      <c r="C274" s="27" t="s">
        <v>986</v>
      </c>
      <c r="D274" s="27" t="s">
        <v>997</v>
      </c>
      <c r="E274" s="27" t="s">
        <v>25</v>
      </c>
      <c r="F274" s="27" t="s">
        <v>988</v>
      </c>
      <c r="G274" s="29">
        <v>11.14</v>
      </c>
      <c r="H274" s="30">
        <v>20</v>
      </c>
      <c r="I274" s="29">
        <v>13.3858</v>
      </c>
      <c r="J274" s="29">
        <v>10.629899999999999</v>
      </c>
      <c r="K274" s="29">
        <v>9.8425200000000004</v>
      </c>
      <c r="L274" s="27">
        <v>102</v>
      </c>
      <c r="M274" s="27">
        <v>102</v>
      </c>
      <c r="N274" s="28">
        <f t="shared" si="8"/>
        <v>0.11704453556589317</v>
      </c>
      <c r="O274" s="28">
        <f t="shared" si="9"/>
        <v>4.1333926601488482</v>
      </c>
    </row>
    <row r="275" spans="1:15">
      <c r="A275" s="27" t="s">
        <v>998</v>
      </c>
      <c r="B275" s="27" t="s">
        <v>999</v>
      </c>
      <c r="C275" s="27" t="s">
        <v>986</v>
      </c>
      <c r="D275" s="27" t="s">
        <v>987</v>
      </c>
      <c r="E275" s="27" t="s">
        <v>21</v>
      </c>
      <c r="F275" s="27" t="s">
        <v>1000</v>
      </c>
      <c r="G275" s="29">
        <v>11.14</v>
      </c>
      <c r="H275" s="30">
        <v>20</v>
      </c>
      <c r="I275" s="29">
        <v>13.3858</v>
      </c>
      <c r="J275" s="29">
        <v>10.629899999999999</v>
      </c>
      <c r="K275" s="29">
        <v>9.8425200000000004</v>
      </c>
      <c r="L275" s="27">
        <v>127</v>
      </c>
      <c r="M275" s="27">
        <v>127</v>
      </c>
      <c r="N275" s="28">
        <f t="shared" si="8"/>
        <v>0.14573192173400423</v>
      </c>
      <c r="O275" s="28">
        <f t="shared" si="9"/>
        <v>5.1464790964598395</v>
      </c>
    </row>
    <row r="276" spans="1:15">
      <c r="A276" s="27" t="s">
        <v>1001</v>
      </c>
      <c r="B276" s="27" t="s">
        <v>1002</v>
      </c>
      <c r="C276" s="27" t="s">
        <v>986</v>
      </c>
      <c r="D276" s="27" t="s">
        <v>991</v>
      </c>
      <c r="E276" s="27" t="s">
        <v>23</v>
      </c>
      <c r="F276" s="27" t="s">
        <v>1000</v>
      </c>
      <c r="G276" s="29">
        <v>11.14</v>
      </c>
      <c r="H276" s="30">
        <v>20</v>
      </c>
      <c r="I276" s="29">
        <v>13.3858</v>
      </c>
      <c r="J276" s="29">
        <v>10.629899999999999</v>
      </c>
      <c r="K276" s="29">
        <v>9.8425200000000004</v>
      </c>
      <c r="L276" s="27">
        <v>271</v>
      </c>
      <c r="M276" s="27">
        <v>271</v>
      </c>
      <c r="N276" s="28">
        <f t="shared" si="8"/>
        <v>0.310971266062324</v>
      </c>
      <c r="O276" s="28">
        <f t="shared" si="9"/>
        <v>10.981856969611155</v>
      </c>
    </row>
    <row r="277" spans="1:15">
      <c r="A277" s="27" t="s">
        <v>1003</v>
      </c>
      <c r="B277" s="27" t="s">
        <v>1004</v>
      </c>
      <c r="C277" s="27" t="s">
        <v>986</v>
      </c>
      <c r="D277" s="27" t="s">
        <v>994</v>
      </c>
      <c r="E277" s="27" t="s">
        <v>24</v>
      </c>
      <c r="F277" s="27" t="s">
        <v>1000</v>
      </c>
      <c r="G277" s="29">
        <v>11.14</v>
      </c>
      <c r="H277" s="30">
        <v>20</v>
      </c>
      <c r="I277" s="29">
        <v>13.3858</v>
      </c>
      <c r="J277" s="29">
        <v>10.629899999999999</v>
      </c>
      <c r="K277" s="29">
        <v>9.8425200000000004</v>
      </c>
      <c r="L277" s="27">
        <v>212</v>
      </c>
      <c r="M277" s="27">
        <v>212</v>
      </c>
      <c r="N277" s="28">
        <f t="shared" si="8"/>
        <v>0.24326903470558192</v>
      </c>
      <c r="O277" s="28">
        <f t="shared" si="9"/>
        <v>8.5909729799172148</v>
      </c>
    </row>
    <row r="278" spans="1:15">
      <c r="A278" s="27" t="s">
        <v>1005</v>
      </c>
      <c r="B278" s="27" t="s">
        <v>1006</v>
      </c>
      <c r="C278" s="27" t="s">
        <v>986</v>
      </c>
      <c r="D278" s="27" t="s">
        <v>997</v>
      </c>
      <c r="E278" s="27" t="s">
        <v>25</v>
      </c>
      <c r="F278" s="27" t="s">
        <v>1000</v>
      </c>
      <c r="G278" s="29">
        <v>11.14</v>
      </c>
      <c r="H278" s="30">
        <v>20</v>
      </c>
      <c r="I278" s="29">
        <v>13.3858</v>
      </c>
      <c r="J278" s="29">
        <v>10.629899999999999</v>
      </c>
      <c r="K278" s="29">
        <v>9.8425200000000004</v>
      </c>
      <c r="L278" s="27">
        <v>17</v>
      </c>
      <c r="M278" s="27">
        <v>17</v>
      </c>
      <c r="N278" s="28">
        <f t="shared" si="8"/>
        <v>1.9507422594315531E-2</v>
      </c>
      <c r="O278" s="28">
        <f t="shared" si="9"/>
        <v>0.6888987766914747</v>
      </c>
    </row>
    <row r="279" spans="1:15">
      <c r="A279" s="27" t="s">
        <v>1007</v>
      </c>
      <c r="B279" s="27" t="s">
        <v>1008</v>
      </c>
      <c r="C279" s="27" t="s">
        <v>1009</v>
      </c>
      <c r="D279" s="27" t="s">
        <v>1010</v>
      </c>
      <c r="E279" s="27" t="s">
        <v>21</v>
      </c>
      <c r="F279" s="27" t="s">
        <v>1011</v>
      </c>
      <c r="G279" s="29">
        <v>11.43</v>
      </c>
      <c r="H279" s="30">
        <v>20</v>
      </c>
      <c r="I279" s="29">
        <v>14.1732</v>
      </c>
      <c r="J279" s="29">
        <v>12.204700000000001</v>
      </c>
      <c r="K279" s="29">
        <v>10.2362</v>
      </c>
      <c r="L279" s="27">
        <v>63</v>
      </c>
      <c r="M279" s="27">
        <v>63</v>
      </c>
      <c r="N279" s="28">
        <f t="shared" si="8"/>
        <v>9.1399851598696791E-2</v>
      </c>
      <c r="O279" s="28">
        <f t="shared" si="9"/>
        <v>3.2277583392524978</v>
      </c>
    </row>
    <row r="280" spans="1:15">
      <c r="A280" s="27" t="s">
        <v>1012</v>
      </c>
      <c r="B280" s="27" t="s">
        <v>1013</v>
      </c>
      <c r="C280" s="27" t="s">
        <v>1009</v>
      </c>
      <c r="D280" s="27" t="s">
        <v>1014</v>
      </c>
      <c r="E280" s="27" t="s">
        <v>23</v>
      </c>
      <c r="F280" s="27" t="s">
        <v>1011</v>
      </c>
      <c r="G280" s="29">
        <v>11.43</v>
      </c>
      <c r="H280" s="30">
        <v>20</v>
      </c>
      <c r="I280" s="29">
        <v>14.1732</v>
      </c>
      <c r="J280" s="29">
        <v>12.204700000000001</v>
      </c>
      <c r="K280" s="29">
        <v>10.2362</v>
      </c>
      <c r="L280" s="27">
        <v>190</v>
      </c>
      <c r="M280" s="27">
        <v>190</v>
      </c>
      <c r="N280" s="28">
        <f t="shared" si="8"/>
        <v>0.27565034609130779</v>
      </c>
      <c r="O280" s="28">
        <f t="shared" si="9"/>
        <v>9.7345092771107069</v>
      </c>
    </row>
    <row r="281" spans="1:15">
      <c r="A281" s="27" t="s">
        <v>1015</v>
      </c>
      <c r="B281" s="27" t="s">
        <v>1016</v>
      </c>
      <c r="C281" s="27" t="s">
        <v>1009</v>
      </c>
      <c r="D281" s="27" t="s">
        <v>1017</v>
      </c>
      <c r="E281" s="27" t="s">
        <v>24</v>
      </c>
      <c r="F281" s="27" t="s">
        <v>1011</v>
      </c>
      <c r="G281" s="29">
        <v>11.43</v>
      </c>
      <c r="H281" s="30">
        <v>20</v>
      </c>
      <c r="I281" s="29">
        <v>14.1732</v>
      </c>
      <c r="J281" s="29">
        <v>12.204700000000001</v>
      </c>
      <c r="K281" s="29">
        <v>10.2362</v>
      </c>
      <c r="L281" s="27">
        <v>95</v>
      </c>
      <c r="M281" s="27">
        <v>95</v>
      </c>
      <c r="N281" s="28">
        <f t="shared" si="8"/>
        <v>0.13782517304565389</v>
      </c>
      <c r="O281" s="28">
        <f t="shared" si="9"/>
        <v>4.8672546385553535</v>
      </c>
    </row>
    <row r="282" spans="1:15">
      <c r="A282" s="27" t="s">
        <v>1018</v>
      </c>
      <c r="B282" s="27" t="s">
        <v>1019</v>
      </c>
      <c r="C282" s="27" t="s">
        <v>1009</v>
      </c>
      <c r="D282" s="27" t="s">
        <v>1010</v>
      </c>
      <c r="E282" s="27" t="s">
        <v>21</v>
      </c>
      <c r="F282" s="27" t="s">
        <v>1020</v>
      </c>
      <c r="G282" s="29">
        <v>11.62</v>
      </c>
      <c r="H282" s="30">
        <v>20</v>
      </c>
      <c r="I282" s="29">
        <v>14.1732</v>
      </c>
      <c r="J282" s="29">
        <v>12.204700000000001</v>
      </c>
      <c r="K282" s="29">
        <v>10.2362</v>
      </c>
      <c r="L282" s="27">
        <v>63</v>
      </c>
      <c r="M282" s="27">
        <v>63</v>
      </c>
      <c r="N282" s="28">
        <f t="shared" si="8"/>
        <v>9.1399851598696791E-2</v>
      </c>
      <c r="O282" s="28">
        <f t="shared" si="9"/>
        <v>3.2277583392524978</v>
      </c>
    </row>
    <row r="283" spans="1:15">
      <c r="A283" s="27" t="s">
        <v>1021</v>
      </c>
      <c r="B283" s="27" t="s">
        <v>1022</v>
      </c>
      <c r="C283" s="27" t="s">
        <v>1009</v>
      </c>
      <c r="D283" s="27" t="s">
        <v>1014</v>
      </c>
      <c r="E283" s="27" t="s">
        <v>23</v>
      </c>
      <c r="F283" s="27" t="s">
        <v>1020</v>
      </c>
      <c r="G283" s="29">
        <v>11.62</v>
      </c>
      <c r="H283" s="30">
        <v>20</v>
      </c>
      <c r="I283" s="29">
        <v>14.1732</v>
      </c>
      <c r="J283" s="29">
        <v>12.204700000000001</v>
      </c>
      <c r="K283" s="29">
        <v>10.2362</v>
      </c>
      <c r="L283" s="27">
        <v>112</v>
      </c>
      <c r="M283" s="27">
        <v>112</v>
      </c>
      <c r="N283" s="28">
        <f t="shared" si="8"/>
        <v>0.16248862506434988</v>
      </c>
      <c r="O283" s="28">
        <f t="shared" si="9"/>
        <v>5.7382370475599975</v>
      </c>
    </row>
    <row r="284" spans="1:15">
      <c r="A284" s="27" t="s">
        <v>1023</v>
      </c>
      <c r="B284" s="27" t="s">
        <v>1024</v>
      </c>
      <c r="C284" s="27" t="s">
        <v>1009</v>
      </c>
      <c r="D284" s="27" t="s">
        <v>1010</v>
      </c>
      <c r="E284" s="27" t="s">
        <v>21</v>
      </c>
      <c r="F284" s="27" t="s">
        <v>1025</v>
      </c>
      <c r="G284" s="29">
        <v>11.43</v>
      </c>
      <c r="H284" s="30">
        <v>20</v>
      </c>
      <c r="I284" s="29">
        <v>14.1732</v>
      </c>
      <c r="J284" s="29">
        <v>12.204700000000001</v>
      </c>
      <c r="K284" s="29">
        <v>10.2362</v>
      </c>
      <c r="L284" s="27">
        <v>182</v>
      </c>
      <c r="M284" s="27">
        <v>182</v>
      </c>
      <c r="N284" s="28">
        <f t="shared" si="8"/>
        <v>0.26404401572956848</v>
      </c>
      <c r="O284" s="28">
        <f t="shared" si="9"/>
        <v>9.324635202284993</v>
      </c>
    </row>
    <row r="285" spans="1:15">
      <c r="A285" s="27" t="s">
        <v>1026</v>
      </c>
      <c r="B285" s="27" t="s">
        <v>1027</v>
      </c>
      <c r="C285" s="27" t="s">
        <v>1009</v>
      </c>
      <c r="D285" s="27" t="s">
        <v>1014</v>
      </c>
      <c r="E285" s="27" t="s">
        <v>23</v>
      </c>
      <c r="F285" s="27" t="s">
        <v>1025</v>
      </c>
      <c r="G285" s="29">
        <v>11.43</v>
      </c>
      <c r="H285" s="30">
        <v>20</v>
      </c>
      <c r="I285" s="29">
        <v>14.1732</v>
      </c>
      <c r="J285" s="29">
        <v>12.204700000000001</v>
      </c>
      <c r="K285" s="29">
        <v>10.2362</v>
      </c>
      <c r="L285" s="27">
        <v>380</v>
      </c>
      <c r="M285" s="27">
        <v>380</v>
      </c>
      <c r="N285" s="28">
        <f t="shared" si="8"/>
        <v>0.55130069218261557</v>
      </c>
      <c r="O285" s="28">
        <f t="shared" si="9"/>
        <v>19.469018554221414</v>
      </c>
    </row>
    <row r="286" spans="1:15">
      <c r="A286" s="27" t="s">
        <v>1028</v>
      </c>
      <c r="B286" s="27" t="s">
        <v>1029</v>
      </c>
      <c r="C286" s="27" t="s">
        <v>1009</v>
      </c>
      <c r="D286" s="27" t="s">
        <v>1017</v>
      </c>
      <c r="E286" s="27" t="s">
        <v>24</v>
      </c>
      <c r="F286" s="27" t="s">
        <v>1025</v>
      </c>
      <c r="G286" s="29">
        <v>11.43</v>
      </c>
      <c r="H286" s="30">
        <v>20</v>
      </c>
      <c r="I286" s="29">
        <v>14.1732</v>
      </c>
      <c r="J286" s="29">
        <v>12.204700000000001</v>
      </c>
      <c r="K286" s="29">
        <v>10.2362</v>
      </c>
      <c r="L286" s="27">
        <v>247</v>
      </c>
      <c r="M286" s="27">
        <v>247</v>
      </c>
      <c r="N286" s="28">
        <f t="shared" si="8"/>
        <v>0.35834544991870021</v>
      </c>
      <c r="O286" s="28">
        <f t="shared" si="9"/>
        <v>12.654862060243923</v>
      </c>
    </row>
    <row r="287" spans="1:15">
      <c r="A287" s="27" t="s">
        <v>1030</v>
      </c>
      <c r="B287" s="27" t="s">
        <v>1031</v>
      </c>
      <c r="C287" s="27" t="s">
        <v>1009</v>
      </c>
      <c r="D287" s="27" t="s">
        <v>1010</v>
      </c>
      <c r="E287" s="27" t="s">
        <v>21</v>
      </c>
      <c r="F287" s="27" t="s">
        <v>1032</v>
      </c>
      <c r="G287" s="29">
        <v>11.43</v>
      </c>
      <c r="H287" s="30">
        <v>20</v>
      </c>
      <c r="I287" s="29">
        <v>14.1732</v>
      </c>
      <c r="J287" s="29">
        <v>12.204700000000001</v>
      </c>
      <c r="K287" s="29">
        <v>10.2362</v>
      </c>
      <c r="L287" s="27">
        <v>221</v>
      </c>
      <c r="M287" s="27">
        <v>221</v>
      </c>
      <c r="N287" s="28">
        <f t="shared" si="8"/>
        <v>0.32062487624304753</v>
      </c>
      <c r="O287" s="28">
        <f t="shared" si="9"/>
        <v>11.322771317060351</v>
      </c>
    </row>
    <row r="288" spans="1:15">
      <c r="A288" s="27" t="s">
        <v>1033</v>
      </c>
      <c r="B288" s="27" t="s">
        <v>1034</v>
      </c>
      <c r="C288" s="27" t="s">
        <v>1009</v>
      </c>
      <c r="D288" s="27" t="s">
        <v>1014</v>
      </c>
      <c r="E288" s="27" t="s">
        <v>23</v>
      </c>
      <c r="F288" s="27" t="s">
        <v>1032</v>
      </c>
      <c r="G288" s="29">
        <v>11.43</v>
      </c>
      <c r="H288" s="30">
        <v>20</v>
      </c>
      <c r="I288" s="29">
        <v>14.1732</v>
      </c>
      <c r="J288" s="29">
        <v>12.204700000000001</v>
      </c>
      <c r="K288" s="29">
        <v>10.2362</v>
      </c>
      <c r="L288" s="27">
        <v>488</v>
      </c>
      <c r="M288" s="27">
        <v>488</v>
      </c>
      <c r="N288" s="28">
        <f t="shared" si="8"/>
        <v>0.70798615206609594</v>
      </c>
      <c r="O288" s="28">
        <f t="shared" si="9"/>
        <v>25.002318564368561</v>
      </c>
    </row>
    <row r="289" spans="1:15">
      <c r="A289" s="27" t="s">
        <v>1035</v>
      </c>
      <c r="B289" s="27" t="s">
        <v>1036</v>
      </c>
      <c r="C289" s="27" t="s">
        <v>1009</v>
      </c>
      <c r="D289" s="27" t="s">
        <v>1017</v>
      </c>
      <c r="E289" s="27" t="s">
        <v>24</v>
      </c>
      <c r="F289" s="27" t="s">
        <v>1032</v>
      </c>
      <c r="G289" s="29">
        <v>11.43</v>
      </c>
      <c r="H289" s="30">
        <v>20</v>
      </c>
      <c r="I289" s="29">
        <v>14.1732</v>
      </c>
      <c r="J289" s="29">
        <v>12.204700000000001</v>
      </c>
      <c r="K289" s="29">
        <v>10.2362</v>
      </c>
      <c r="L289" s="27">
        <v>450</v>
      </c>
      <c r="M289" s="27">
        <v>450</v>
      </c>
      <c r="N289" s="28">
        <f t="shared" si="8"/>
        <v>0.65285608284783425</v>
      </c>
      <c r="O289" s="28">
        <f t="shared" si="9"/>
        <v>23.055416708946414</v>
      </c>
    </row>
    <row r="290" spans="1:15">
      <c r="A290" s="27" t="s">
        <v>1037</v>
      </c>
      <c r="B290" s="27" t="s">
        <v>1038</v>
      </c>
      <c r="C290" s="27" t="s">
        <v>1009</v>
      </c>
      <c r="D290" s="27" t="s">
        <v>1039</v>
      </c>
      <c r="E290" s="27" t="s">
        <v>25</v>
      </c>
      <c r="F290" s="27" t="s">
        <v>1032</v>
      </c>
      <c r="G290" s="29">
        <v>11.43</v>
      </c>
      <c r="H290" s="30">
        <v>20</v>
      </c>
      <c r="I290" s="29">
        <v>14.1732</v>
      </c>
      <c r="J290" s="29">
        <v>12.204700000000001</v>
      </c>
      <c r="K290" s="29">
        <v>10.2362</v>
      </c>
      <c r="L290" s="27">
        <v>69</v>
      </c>
      <c r="M290" s="27">
        <v>69</v>
      </c>
      <c r="N290" s="28">
        <f t="shared" si="8"/>
        <v>0.10010459937000125</v>
      </c>
      <c r="O290" s="28">
        <f t="shared" si="9"/>
        <v>3.5351638953717837</v>
      </c>
    </row>
    <row r="291" spans="1:15">
      <c r="A291" s="27" t="s">
        <v>1040</v>
      </c>
      <c r="B291" s="27" t="s">
        <v>1041</v>
      </c>
      <c r="C291" s="27" t="s">
        <v>1042</v>
      </c>
      <c r="D291" s="27" t="s">
        <v>1043</v>
      </c>
      <c r="E291" s="27" t="s">
        <v>21</v>
      </c>
      <c r="F291" s="27" t="s">
        <v>1011</v>
      </c>
      <c r="G291" s="29">
        <v>11.43</v>
      </c>
      <c r="H291" s="30">
        <v>20</v>
      </c>
      <c r="I291" s="29">
        <v>13.3858</v>
      </c>
      <c r="J291" s="29">
        <v>10.629899999999999</v>
      </c>
      <c r="K291" s="29">
        <v>11.0236</v>
      </c>
      <c r="L291" s="27">
        <v>103</v>
      </c>
      <c r="M291" s="27">
        <v>103</v>
      </c>
      <c r="N291" s="28">
        <f t="shared" si="8"/>
        <v>0.13237480574798846</v>
      </c>
      <c r="O291" s="28">
        <f t="shared" si="9"/>
        <v>4.6747765525484883</v>
      </c>
    </row>
    <row r="292" spans="1:15">
      <c r="A292" s="27" t="s">
        <v>1044</v>
      </c>
      <c r="B292" s="27" t="s">
        <v>1045</v>
      </c>
      <c r="C292" s="27" t="s">
        <v>1042</v>
      </c>
      <c r="D292" s="27" t="s">
        <v>1046</v>
      </c>
      <c r="E292" s="27" t="s">
        <v>23</v>
      </c>
      <c r="F292" s="27" t="s">
        <v>1011</v>
      </c>
      <c r="G292" s="29">
        <v>11.43</v>
      </c>
      <c r="H292" s="30">
        <v>20</v>
      </c>
      <c r="I292" s="29">
        <v>13.3858</v>
      </c>
      <c r="J292" s="29">
        <v>10.629899999999999</v>
      </c>
      <c r="K292" s="29">
        <v>11.0236</v>
      </c>
      <c r="L292" s="27">
        <v>241</v>
      </c>
      <c r="M292" s="27">
        <v>241</v>
      </c>
      <c r="N292" s="28">
        <f t="shared" si="8"/>
        <v>0.30973134160451671</v>
      </c>
      <c r="O292" s="28">
        <f t="shared" si="9"/>
        <v>10.938069409361027</v>
      </c>
    </row>
    <row r="293" spans="1:15">
      <c r="A293" s="27" t="s">
        <v>1047</v>
      </c>
      <c r="B293" s="27" t="s">
        <v>1048</v>
      </c>
      <c r="C293" s="27" t="s">
        <v>1042</v>
      </c>
      <c r="D293" s="27" t="s">
        <v>1049</v>
      </c>
      <c r="E293" s="27" t="s">
        <v>24</v>
      </c>
      <c r="F293" s="27" t="s">
        <v>1011</v>
      </c>
      <c r="G293" s="29">
        <v>11.43</v>
      </c>
      <c r="H293" s="30">
        <v>20</v>
      </c>
      <c r="I293" s="29">
        <v>13.3858</v>
      </c>
      <c r="J293" s="29">
        <v>10.629899999999999</v>
      </c>
      <c r="K293" s="29">
        <v>11.0236</v>
      </c>
      <c r="L293" s="27">
        <v>237</v>
      </c>
      <c r="M293" s="27">
        <v>237</v>
      </c>
      <c r="N293" s="28">
        <f t="shared" si="8"/>
        <v>0.30459057244925497</v>
      </c>
      <c r="O293" s="28">
        <f t="shared" si="9"/>
        <v>10.756524688873705</v>
      </c>
    </row>
    <row r="294" spans="1:15">
      <c r="A294" s="27" t="s">
        <v>1050</v>
      </c>
      <c r="B294" s="27" t="s">
        <v>1051</v>
      </c>
      <c r="C294" s="27" t="s">
        <v>1042</v>
      </c>
      <c r="D294" s="27" t="s">
        <v>1052</v>
      </c>
      <c r="E294" s="27" t="s">
        <v>25</v>
      </c>
      <c r="F294" s="27" t="s">
        <v>1011</v>
      </c>
      <c r="G294" s="29">
        <v>11.43</v>
      </c>
      <c r="H294" s="30">
        <v>20</v>
      </c>
      <c r="I294" s="29">
        <v>13.3858</v>
      </c>
      <c r="J294" s="29">
        <v>10.629899999999999</v>
      </c>
      <c r="K294" s="29">
        <v>11.0236</v>
      </c>
      <c r="L294" s="27">
        <v>64</v>
      </c>
      <c r="M294" s="27">
        <v>64</v>
      </c>
      <c r="N294" s="28">
        <f t="shared" si="8"/>
        <v>8.2252306484187021E-2</v>
      </c>
      <c r="O294" s="28">
        <f t="shared" si="9"/>
        <v>2.9047155277971197</v>
      </c>
    </row>
    <row r="295" spans="1:15">
      <c r="A295" s="27" t="s">
        <v>1053</v>
      </c>
      <c r="B295" s="27" t="s">
        <v>1054</v>
      </c>
      <c r="C295" s="27" t="s">
        <v>1042</v>
      </c>
      <c r="D295" s="27" t="s">
        <v>1043</v>
      </c>
      <c r="E295" s="27" t="s">
        <v>21</v>
      </c>
      <c r="F295" s="27" t="s">
        <v>1055</v>
      </c>
      <c r="G295" s="29">
        <v>11.43</v>
      </c>
      <c r="H295" s="30">
        <v>20</v>
      </c>
      <c r="I295" s="29">
        <v>13.3858</v>
      </c>
      <c r="J295" s="29">
        <v>10.629899999999999</v>
      </c>
      <c r="K295" s="29">
        <v>11.0236</v>
      </c>
      <c r="L295" s="27">
        <v>235</v>
      </c>
      <c r="M295" s="27">
        <v>235</v>
      </c>
      <c r="N295" s="28">
        <f t="shared" si="8"/>
        <v>0.30202018787162421</v>
      </c>
      <c r="O295" s="28">
        <f t="shared" si="9"/>
        <v>10.665752328630049</v>
      </c>
    </row>
    <row r="296" spans="1:15">
      <c r="A296" s="27" t="s">
        <v>1056</v>
      </c>
      <c r="B296" s="27" t="s">
        <v>1057</v>
      </c>
      <c r="C296" s="27" t="s">
        <v>1042</v>
      </c>
      <c r="D296" s="27" t="s">
        <v>1046</v>
      </c>
      <c r="E296" s="27" t="s">
        <v>23</v>
      </c>
      <c r="F296" s="27" t="s">
        <v>1055</v>
      </c>
      <c r="G296" s="29">
        <v>11.43</v>
      </c>
      <c r="H296" s="30">
        <v>20</v>
      </c>
      <c r="I296" s="29">
        <v>13.3858</v>
      </c>
      <c r="J296" s="29">
        <v>10.629899999999999</v>
      </c>
      <c r="K296" s="29">
        <v>11.0236</v>
      </c>
      <c r="L296" s="27">
        <v>494</v>
      </c>
      <c r="M296" s="27">
        <v>494</v>
      </c>
      <c r="N296" s="28">
        <f t="shared" si="8"/>
        <v>0.63488499067481852</v>
      </c>
      <c r="O296" s="28">
        <f t="shared" si="9"/>
        <v>22.420772980184015</v>
      </c>
    </row>
    <row r="297" spans="1:15">
      <c r="A297" s="27" t="s">
        <v>1058</v>
      </c>
      <c r="B297" s="27" t="s">
        <v>1059</v>
      </c>
      <c r="C297" s="27" t="s">
        <v>1042</v>
      </c>
      <c r="D297" s="27" t="s">
        <v>1049</v>
      </c>
      <c r="E297" s="27" t="s">
        <v>24</v>
      </c>
      <c r="F297" s="27" t="s">
        <v>1055</v>
      </c>
      <c r="G297" s="29">
        <v>11.43</v>
      </c>
      <c r="H297" s="30">
        <v>20</v>
      </c>
      <c r="I297" s="29">
        <v>13.3858</v>
      </c>
      <c r="J297" s="29">
        <v>10.629899999999999</v>
      </c>
      <c r="K297" s="29">
        <v>11.0236</v>
      </c>
      <c r="L297" s="27">
        <v>490</v>
      </c>
      <c r="M297" s="27">
        <v>490</v>
      </c>
      <c r="N297" s="28">
        <f t="shared" si="8"/>
        <v>0.62974422151955678</v>
      </c>
      <c r="O297" s="28">
        <f t="shared" si="9"/>
        <v>22.239228259696691</v>
      </c>
    </row>
    <row r="298" spans="1:15">
      <c r="A298" s="27" t="s">
        <v>1060</v>
      </c>
      <c r="B298" s="27" t="s">
        <v>1061</v>
      </c>
      <c r="C298" s="27" t="s">
        <v>1042</v>
      </c>
      <c r="D298" s="27" t="s">
        <v>1052</v>
      </c>
      <c r="E298" s="27" t="s">
        <v>25</v>
      </c>
      <c r="F298" s="27" t="s">
        <v>1055</v>
      </c>
      <c r="G298" s="29">
        <v>11.43</v>
      </c>
      <c r="H298" s="30">
        <v>20</v>
      </c>
      <c r="I298" s="29">
        <v>13.3858</v>
      </c>
      <c r="J298" s="29">
        <v>10.629899999999999</v>
      </c>
      <c r="K298" s="29">
        <v>11.0236</v>
      </c>
      <c r="L298" s="27">
        <v>204</v>
      </c>
      <c r="M298" s="27">
        <v>204</v>
      </c>
      <c r="N298" s="28">
        <f t="shared" si="8"/>
        <v>0.26217922691834611</v>
      </c>
      <c r="O298" s="28">
        <f t="shared" si="9"/>
        <v>9.2587807448533184</v>
      </c>
    </row>
    <row r="299" spans="1:15">
      <c r="A299" s="27" t="s">
        <v>1062</v>
      </c>
      <c r="B299" s="27" t="s">
        <v>1063</v>
      </c>
      <c r="C299" s="27" t="s">
        <v>1042</v>
      </c>
      <c r="D299" s="27" t="s">
        <v>1043</v>
      </c>
      <c r="E299" s="27" t="s">
        <v>21</v>
      </c>
      <c r="F299" s="27" t="s">
        <v>1020</v>
      </c>
      <c r="G299" s="29">
        <v>11.43</v>
      </c>
      <c r="H299" s="30">
        <v>20</v>
      </c>
      <c r="I299" s="29">
        <v>13.3858</v>
      </c>
      <c r="J299" s="29">
        <v>10.629899999999999</v>
      </c>
      <c r="K299" s="29">
        <v>11.0236</v>
      </c>
      <c r="L299" s="27">
        <v>61</v>
      </c>
      <c r="M299" s="27">
        <v>61</v>
      </c>
      <c r="N299" s="28">
        <f t="shared" si="8"/>
        <v>7.8396729617740746E-2</v>
      </c>
      <c r="O299" s="28">
        <f t="shared" si="9"/>
        <v>2.7685569874316291</v>
      </c>
    </row>
    <row r="300" spans="1:15">
      <c r="A300" s="27" t="s">
        <v>1064</v>
      </c>
      <c r="B300" s="27" t="s">
        <v>1065</v>
      </c>
      <c r="C300" s="27" t="s">
        <v>1042</v>
      </c>
      <c r="D300" s="27" t="s">
        <v>1046</v>
      </c>
      <c r="E300" s="27" t="s">
        <v>23</v>
      </c>
      <c r="F300" s="27" t="s">
        <v>1020</v>
      </c>
      <c r="G300" s="29">
        <v>11.43</v>
      </c>
      <c r="H300" s="30">
        <v>20</v>
      </c>
      <c r="I300" s="29">
        <v>13.3858</v>
      </c>
      <c r="J300" s="29">
        <v>10.629899999999999</v>
      </c>
      <c r="K300" s="29">
        <v>11.0236</v>
      </c>
      <c r="L300" s="27">
        <v>190</v>
      </c>
      <c r="M300" s="27">
        <v>190</v>
      </c>
      <c r="N300" s="28">
        <f t="shared" si="8"/>
        <v>0.24418653487493022</v>
      </c>
      <c r="O300" s="28">
        <f t="shared" si="9"/>
        <v>8.6233742231476995</v>
      </c>
    </row>
    <row r="301" spans="1:15">
      <c r="A301" s="27" t="s">
        <v>1066</v>
      </c>
      <c r="B301" s="27" t="s">
        <v>1067</v>
      </c>
      <c r="C301" s="27" t="s">
        <v>1042</v>
      </c>
      <c r="D301" s="27" t="s">
        <v>1049</v>
      </c>
      <c r="E301" s="27" t="s">
        <v>24</v>
      </c>
      <c r="F301" s="27" t="s">
        <v>1020</v>
      </c>
      <c r="G301" s="29">
        <v>11.43</v>
      </c>
      <c r="H301" s="30">
        <v>20</v>
      </c>
      <c r="I301" s="29">
        <v>13.3858</v>
      </c>
      <c r="J301" s="29">
        <v>10.629899999999999</v>
      </c>
      <c r="K301" s="29">
        <v>11.0236</v>
      </c>
      <c r="L301" s="27">
        <v>83</v>
      </c>
      <c r="M301" s="27">
        <v>83</v>
      </c>
      <c r="N301" s="28">
        <f t="shared" si="8"/>
        <v>0.10667095997168004</v>
      </c>
      <c r="O301" s="28">
        <f t="shared" si="9"/>
        <v>3.7670529501118892</v>
      </c>
    </row>
    <row r="302" spans="1:15">
      <c r="A302" s="27" t="s">
        <v>1068</v>
      </c>
      <c r="B302" s="27" t="s">
        <v>1069</v>
      </c>
      <c r="C302" s="27" t="s">
        <v>1042</v>
      </c>
      <c r="D302" s="27" t="s">
        <v>1043</v>
      </c>
      <c r="E302" s="27" t="s">
        <v>21</v>
      </c>
      <c r="F302" s="27" t="s">
        <v>1070</v>
      </c>
      <c r="G302" s="29">
        <v>11.43</v>
      </c>
      <c r="H302" s="30">
        <v>20</v>
      </c>
      <c r="I302" s="29">
        <v>13.3858</v>
      </c>
      <c r="J302" s="29">
        <v>10.629899999999999</v>
      </c>
      <c r="K302" s="29">
        <v>11.0236</v>
      </c>
      <c r="L302" s="27">
        <v>277</v>
      </c>
      <c r="M302" s="27">
        <v>277</v>
      </c>
      <c r="N302" s="28">
        <f t="shared" si="8"/>
        <v>0.3559982640018719</v>
      </c>
      <c r="O302" s="28">
        <f t="shared" si="9"/>
        <v>12.571971893746907</v>
      </c>
    </row>
    <row r="303" spans="1:15">
      <c r="A303" s="27" t="s">
        <v>1071</v>
      </c>
      <c r="B303" s="27" t="s">
        <v>1072</v>
      </c>
      <c r="C303" s="27" t="s">
        <v>1042</v>
      </c>
      <c r="D303" s="27" t="s">
        <v>1046</v>
      </c>
      <c r="E303" s="27" t="s">
        <v>23</v>
      </c>
      <c r="F303" s="27" t="s">
        <v>1070</v>
      </c>
      <c r="G303" s="29">
        <v>11.43</v>
      </c>
      <c r="H303" s="30">
        <v>20</v>
      </c>
      <c r="I303" s="29">
        <v>13.3858</v>
      </c>
      <c r="J303" s="29">
        <v>10.629899999999999</v>
      </c>
      <c r="K303" s="29">
        <v>11.0236</v>
      </c>
      <c r="L303" s="27">
        <v>590</v>
      </c>
      <c r="M303" s="27">
        <v>590</v>
      </c>
      <c r="N303" s="28">
        <f t="shared" si="8"/>
        <v>0.75826345040109899</v>
      </c>
      <c r="O303" s="28">
        <f t="shared" si="9"/>
        <v>26.777846271879692</v>
      </c>
    </row>
    <row r="304" spans="1:15">
      <c r="A304" s="27" t="s">
        <v>1073</v>
      </c>
      <c r="B304" s="27" t="s">
        <v>1074</v>
      </c>
      <c r="C304" s="27" t="s">
        <v>1042</v>
      </c>
      <c r="D304" s="27" t="s">
        <v>1049</v>
      </c>
      <c r="E304" s="27" t="s">
        <v>24</v>
      </c>
      <c r="F304" s="27" t="s">
        <v>1070</v>
      </c>
      <c r="G304" s="29">
        <v>11.43</v>
      </c>
      <c r="H304" s="30">
        <v>20</v>
      </c>
      <c r="I304" s="29">
        <v>13.3858</v>
      </c>
      <c r="J304" s="29">
        <v>10.629899999999999</v>
      </c>
      <c r="K304" s="29">
        <v>11.0236</v>
      </c>
      <c r="L304" s="27">
        <v>568</v>
      </c>
      <c r="M304" s="27">
        <v>568</v>
      </c>
      <c r="N304" s="28">
        <f t="shared" si="8"/>
        <v>0.7299892200471596</v>
      </c>
      <c r="O304" s="28">
        <f t="shared" si="9"/>
        <v>25.77935030919943</v>
      </c>
    </row>
    <row r="305" spans="1:15">
      <c r="A305" s="27" t="s">
        <v>1075</v>
      </c>
      <c r="B305" s="27" t="s">
        <v>1076</v>
      </c>
      <c r="C305" s="27" t="s">
        <v>1042</v>
      </c>
      <c r="D305" s="27" t="s">
        <v>1052</v>
      </c>
      <c r="E305" s="27" t="s">
        <v>25</v>
      </c>
      <c r="F305" s="27" t="s">
        <v>1070</v>
      </c>
      <c r="G305" s="29">
        <v>11.43</v>
      </c>
      <c r="H305" s="30">
        <v>20</v>
      </c>
      <c r="I305" s="29">
        <v>13.3858</v>
      </c>
      <c r="J305" s="29">
        <v>10.629899999999999</v>
      </c>
      <c r="K305" s="29">
        <v>11.0236</v>
      </c>
      <c r="L305" s="27">
        <v>245</v>
      </c>
      <c r="M305" s="27">
        <v>245</v>
      </c>
      <c r="N305" s="28">
        <f t="shared" si="8"/>
        <v>0.31487211075977839</v>
      </c>
      <c r="O305" s="28">
        <f t="shared" si="9"/>
        <v>11.119614129848346</v>
      </c>
    </row>
    <row r="306" spans="1:15">
      <c r="A306" s="27" t="s">
        <v>1077</v>
      </c>
      <c r="B306" s="27" t="s">
        <v>1078</v>
      </c>
      <c r="C306" s="27" t="s">
        <v>1042</v>
      </c>
      <c r="D306" s="27" t="s">
        <v>1043</v>
      </c>
      <c r="E306" s="27" t="s">
        <v>21</v>
      </c>
      <c r="F306" s="27" t="s">
        <v>988</v>
      </c>
      <c r="G306" s="29">
        <v>11.43</v>
      </c>
      <c r="H306" s="30">
        <v>20</v>
      </c>
      <c r="I306" s="29">
        <v>13.3858</v>
      </c>
      <c r="J306" s="29">
        <v>10.629899999999999</v>
      </c>
      <c r="K306" s="29">
        <v>11.0236</v>
      </c>
      <c r="L306" s="27">
        <v>107</v>
      </c>
      <c r="M306" s="27">
        <v>107</v>
      </c>
      <c r="N306" s="28">
        <f t="shared" si="8"/>
        <v>0.13751557490325014</v>
      </c>
      <c r="O306" s="28">
        <f t="shared" si="9"/>
        <v>4.8563212730358085</v>
      </c>
    </row>
    <row r="307" spans="1:15">
      <c r="A307" s="27" t="s">
        <v>1079</v>
      </c>
      <c r="B307" s="27" t="s">
        <v>1080</v>
      </c>
      <c r="C307" s="27" t="s">
        <v>1042</v>
      </c>
      <c r="D307" s="27" t="s">
        <v>1046</v>
      </c>
      <c r="E307" s="27" t="s">
        <v>23</v>
      </c>
      <c r="F307" s="27" t="s">
        <v>988</v>
      </c>
      <c r="G307" s="29">
        <v>11.43</v>
      </c>
      <c r="H307" s="30">
        <v>20</v>
      </c>
      <c r="I307" s="29">
        <v>13.3858</v>
      </c>
      <c r="J307" s="29">
        <v>10.629899999999999</v>
      </c>
      <c r="K307" s="29">
        <v>11.0236</v>
      </c>
      <c r="L307" s="27">
        <v>266</v>
      </c>
      <c r="M307" s="27">
        <v>266</v>
      </c>
      <c r="N307" s="28">
        <f t="shared" si="8"/>
        <v>0.34186114882490232</v>
      </c>
      <c r="O307" s="28">
        <f t="shared" si="9"/>
        <v>12.072723912406779</v>
      </c>
    </row>
    <row r="308" spans="1:15">
      <c r="A308" s="27" t="s">
        <v>1081</v>
      </c>
      <c r="B308" s="27" t="s">
        <v>1082</v>
      </c>
      <c r="C308" s="27" t="s">
        <v>1042</v>
      </c>
      <c r="D308" s="27" t="s">
        <v>1049</v>
      </c>
      <c r="E308" s="27" t="s">
        <v>24</v>
      </c>
      <c r="F308" s="27" t="s">
        <v>988</v>
      </c>
      <c r="G308" s="29">
        <v>11.43</v>
      </c>
      <c r="H308" s="30">
        <v>20</v>
      </c>
      <c r="I308" s="29">
        <v>13.3858</v>
      </c>
      <c r="J308" s="29">
        <v>10.629899999999999</v>
      </c>
      <c r="K308" s="29">
        <v>11.0236</v>
      </c>
      <c r="L308" s="27">
        <v>242</v>
      </c>
      <c r="M308" s="27">
        <v>242</v>
      </c>
      <c r="N308" s="28">
        <f t="shared" si="8"/>
        <v>0.31101653389333217</v>
      </c>
      <c r="O308" s="28">
        <f t="shared" si="9"/>
        <v>10.983455589482858</v>
      </c>
    </row>
    <row r="309" spans="1:15">
      <c r="A309" s="27" t="s">
        <v>1083</v>
      </c>
      <c r="B309" s="27" t="s">
        <v>1084</v>
      </c>
      <c r="C309" s="27" t="s">
        <v>1042</v>
      </c>
      <c r="D309" s="27" t="s">
        <v>1052</v>
      </c>
      <c r="E309" s="27" t="s">
        <v>25</v>
      </c>
      <c r="F309" s="27" t="s">
        <v>988</v>
      </c>
      <c r="G309" s="29">
        <v>11.43</v>
      </c>
      <c r="H309" s="30">
        <v>20</v>
      </c>
      <c r="I309" s="29">
        <v>13.3858</v>
      </c>
      <c r="J309" s="29">
        <v>10.629899999999999</v>
      </c>
      <c r="K309" s="29">
        <v>11.0236</v>
      </c>
      <c r="L309" s="27">
        <v>66</v>
      </c>
      <c r="M309" s="27">
        <v>66</v>
      </c>
      <c r="N309" s="28">
        <f t="shared" si="8"/>
        <v>8.4822691061817862E-2</v>
      </c>
      <c r="O309" s="28">
        <f t="shared" si="9"/>
        <v>2.9954878880407794</v>
      </c>
    </row>
    <row r="310" spans="1:15">
      <c r="A310" s="27" t="s">
        <v>1085</v>
      </c>
      <c r="B310" s="27" t="s">
        <v>1086</v>
      </c>
      <c r="C310" s="27" t="s">
        <v>1042</v>
      </c>
      <c r="D310" s="27" t="s">
        <v>1043</v>
      </c>
      <c r="E310" s="27" t="s">
        <v>21</v>
      </c>
      <c r="F310" s="27" t="s">
        <v>1087</v>
      </c>
      <c r="G310" s="29">
        <v>11.43</v>
      </c>
      <c r="H310" s="30">
        <v>20</v>
      </c>
      <c r="I310" s="29">
        <v>13.3858</v>
      </c>
      <c r="J310" s="29">
        <v>10.629899999999999</v>
      </c>
      <c r="K310" s="29">
        <v>11.0236</v>
      </c>
      <c r="L310" s="27">
        <v>276</v>
      </c>
      <c r="M310" s="27">
        <v>276</v>
      </c>
      <c r="N310" s="28">
        <f t="shared" si="8"/>
        <v>0.3547130717130566</v>
      </c>
      <c r="O310" s="28">
        <f t="shared" si="9"/>
        <v>12.526585713625082</v>
      </c>
    </row>
    <row r="311" spans="1:15">
      <c r="A311" s="27" t="s">
        <v>1088</v>
      </c>
      <c r="B311" s="27" t="s">
        <v>1089</v>
      </c>
      <c r="C311" s="27" t="s">
        <v>1042</v>
      </c>
      <c r="D311" s="27" t="s">
        <v>1046</v>
      </c>
      <c r="E311" s="27" t="s">
        <v>23</v>
      </c>
      <c r="F311" s="27" t="s">
        <v>1087</v>
      </c>
      <c r="G311" s="29">
        <v>11.43</v>
      </c>
      <c r="H311" s="30">
        <v>20</v>
      </c>
      <c r="I311" s="29">
        <v>13.3858</v>
      </c>
      <c r="J311" s="29">
        <v>10.629899999999999</v>
      </c>
      <c r="K311" s="29">
        <v>11.0236</v>
      </c>
      <c r="L311" s="27">
        <v>592</v>
      </c>
      <c r="M311" s="27">
        <v>592</v>
      </c>
      <c r="N311" s="28">
        <f t="shared" si="8"/>
        <v>0.76083383497872981</v>
      </c>
      <c r="O311" s="28">
        <f t="shared" si="9"/>
        <v>26.868618632123351</v>
      </c>
    </row>
    <row r="312" spans="1:15">
      <c r="A312" s="27" t="s">
        <v>1090</v>
      </c>
      <c r="B312" s="27" t="s">
        <v>1091</v>
      </c>
      <c r="C312" s="27" t="s">
        <v>1042</v>
      </c>
      <c r="D312" s="27" t="s">
        <v>1049</v>
      </c>
      <c r="E312" s="27" t="s">
        <v>24</v>
      </c>
      <c r="F312" s="27" t="s">
        <v>1087</v>
      </c>
      <c r="G312" s="29">
        <v>11.43</v>
      </c>
      <c r="H312" s="30">
        <v>20</v>
      </c>
      <c r="I312" s="29">
        <v>13.3858</v>
      </c>
      <c r="J312" s="29">
        <v>10.629899999999999</v>
      </c>
      <c r="K312" s="29">
        <v>11.0236</v>
      </c>
      <c r="L312" s="27">
        <v>568</v>
      </c>
      <c r="M312" s="27">
        <v>568</v>
      </c>
      <c r="N312" s="28">
        <f t="shared" si="8"/>
        <v>0.7299892200471596</v>
      </c>
      <c r="O312" s="28">
        <f t="shared" si="9"/>
        <v>25.77935030919943</v>
      </c>
    </row>
    <row r="313" spans="1:15">
      <c r="A313" s="27" t="s">
        <v>1092</v>
      </c>
      <c r="B313" s="27" t="s">
        <v>1093</v>
      </c>
      <c r="C313" s="27" t="s">
        <v>1042</v>
      </c>
      <c r="D313" s="27" t="s">
        <v>1052</v>
      </c>
      <c r="E313" s="27" t="s">
        <v>25</v>
      </c>
      <c r="F313" s="27" t="s">
        <v>1087</v>
      </c>
      <c r="G313" s="29">
        <v>11.43</v>
      </c>
      <c r="H313" s="30">
        <v>20</v>
      </c>
      <c r="I313" s="29">
        <v>13.3858</v>
      </c>
      <c r="J313" s="29">
        <v>10.629899999999999</v>
      </c>
      <c r="K313" s="29">
        <v>11.0236</v>
      </c>
      <c r="L313" s="27">
        <v>237</v>
      </c>
      <c r="M313" s="27">
        <v>237</v>
      </c>
      <c r="N313" s="28">
        <f t="shared" si="8"/>
        <v>0.30459057244925497</v>
      </c>
      <c r="O313" s="28">
        <f t="shared" si="9"/>
        <v>10.756524688873705</v>
      </c>
    </row>
    <row r="314" spans="1:15">
      <c r="A314" s="27" t="s">
        <v>191</v>
      </c>
      <c r="L314" s="27">
        <f>SUM(L5:L313)</f>
        <v>63372</v>
      </c>
      <c r="M314" s="27">
        <f>SUM(M5:M313)</f>
        <v>63372</v>
      </c>
      <c r="N314" s="33">
        <f>SUM(N5:N313)</f>
        <v>106.16408428655829</v>
      </c>
      <c r="O314" s="33">
        <f>SUM(O5:O313)</f>
        <v>3749.1527873545192</v>
      </c>
    </row>
    <row r="321" s="27" customFormat="1"/>
    <row r="322" s="27" customFormat="1"/>
    <row r="323" s="27" customFormat="1"/>
    <row r="324" s="27" customFormat="1"/>
    <row r="325" s="27" customFormat="1"/>
    <row r="326" s="27" customFormat="1"/>
    <row r="327" s="27" customFormat="1"/>
    <row r="328" s="27" customFormat="1"/>
    <row r="329" s="27" customFormat="1"/>
    <row r="330" s="27" customFormat="1"/>
    <row r="331" s="27" customFormat="1"/>
    <row r="332" s="27" customFormat="1"/>
    <row r="333" s="27" customFormat="1"/>
    <row r="334" s="27" customFormat="1"/>
    <row r="335" s="27" customFormat="1"/>
    <row r="336" s="27" customFormat="1"/>
    <row r="337" s="27" customFormat="1"/>
    <row r="338" s="27" customFormat="1"/>
    <row r="339" s="27" customFormat="1"/>
    <row r="340" s="27" customFormat="1"/>
    <row r="341" s="27" customFormat="1"/>
    <row r="342" s="27" customFormat="1"/>
    <row r="343" s="27" customFormat="1"/>
    <row r="344" s="27" customFormat="1"/>
    <row r="345" s="27" customFormat="1"/>
    <row r="346" s="27" customFormat="1"/>
    <row r="347" s="27" customFormat="1"/>
    <row r="348" s="27" customFormat="1"/>
    <row r="349" s="27" customFormat="1"/>
    <row r="350" s="27" customFormat="1"/>
    <row r="351" s="27" customFormat="1"/>
    <row r="352" s="27" customFormat="1"/>
    <row r="353" s="27" customFormat="1"/>
    <row r="354" s="27" customFormat="1"/>
    <row r="355" s="27" customFormat="1"/>
    <row r="356" s="27" customFormat="1"/>
    <row r="357" s="27" customFormat="1"/>
    <row r="358" s="27" customFormat="1"/>
    <row r="359" s="27" customFormat="1"/>
    <row r="360" s="27" customFormat="1"/>
    <row r="361" s="27" customFormat="1"/>
    <row r="362" s="27" customFormat="1"/>
    <row r="363" s="27" customFormat="1"/>
    <row r="364" s="27" customFormat="1"/>
    <row r="365" s="27" customFormat="1"/>
    <row r="366" s="27" customFormat="1"/>
    <row r="367" s="27" customFormat="1"/>
    <row r="368" s="27" customFormat="1"/>
    <row r="369" s="27" customFormat="1"/>
    <row r="370" s="27" customFormat="1"/>
    <row r="371" s="27" customFormat="1"/>
    <row r="372" s="27" customFormat="1"/>
  </sheetData>
  <autoFilter ref="A4:O314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ADUL</vt:lpstr>
      <vt:lpstr>APL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Elaine Sun</cp:lastModifiedBy>
  <dcterms:created xsi:type="dcterms:W3CDTF">2024-06-26T16:27:10Z</dcterms:created>
  <dcterms:modified xsi:type="dcterms:W3CDTF">2024-11-02T00:01:07Z</dcterms:modified>
</cp:coreProperties>
</file>