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<sst xmlns="http://schemas.openxmlformats.org/spreadsheetml/2006/main" count="43" uniqueCount="43">
  <si>
    <t>Date Type:</t>
  </si>
  <si>
    <t>Shipped Date</t>
  </si>
  <si>
    <t>Start Date:</t>
  </si>
  <si>
    <t>09/26/2024</t>
  </si>
  <si>
    <t>End Date:</t>
  </si>
  <si>
    <t>Report Run Date:</t>
  </si>
  <si>
    <t>09/27/2024</t>
  </si>
  <si>
    <t>Division</t>
  </si>
  <si>
    <t>Current And Future Inventory</t>
  </si>
  <si>
    <t>Current And History Sales Comparison</t>
  </si>
  <si>
    <t>CSNSTORES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</si>
  <si>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</si>
  <si>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</si>
  <si>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</si>
  <si>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</si>
  <si>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</si>
  <si>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</si>
  <si>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</si>
  <si>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</si>
  <si>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</si>
  <si>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</si>
  <si>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</si>
  <si>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</si>
  <si>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</si>
  <si>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</si>
  <si>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</si>
  <si>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</si>
  <si>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</si>
  <si>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</si>
  <si>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</si>
  <si>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</si>
  <si>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</si>
  <si>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ART</t>
  </si>
  <si>
    <t>BASI</t>
  </si>
  <si>
    <t>BATH</t>
  </si>
  <si>
    <t>BLK</t>
  </si>
  <si>
    <t>FUR</t>
  </si>
  <si>
    <t>LGT</t>
  </si>
  <si>
    <t>PETB</t>
  </si>
  <si>
    <t>SHET</t>
  </si>
  <si>
    <t>WIN</t>
  </si>
  <si>
    <t>YOUT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</si>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</sst>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C16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</v>
      </c>
      <c r="G1" s="1" t="s">
        <v>5</v>
      </c>
      <c r="H1" s="1" t="s">
        <v>6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>
      <c r="A2" s="2" t="s">
        <v>7</v>
      </c>
      <c r="B2" s="3" t="s">
        <v>8</v>
      </c>
      <c r="C2" s="5" t="s">
        <v>8</v>
      </c>
      <c r="D2" s="5" t="s">
        <v>8</v>
      </c>
      <c r="E2" s="5" t="s">
        <v>8</v>
      </c>
      <c r="F2" s="5" t="s">
        <v>8</v>
      </c>
      <c r="G2" s="5" t="s">
        <v>8</v>
      </c>
      <c r="H2" s="5" t="s">
        <v>8</v>
      </c>
      <c r="I2" s="6" t="s">
        <v>8</v>
      </c>
      <c r="J2" s="7" t="s">
        <v>9</v>
      </c>
      <c r="K2" s="8" t="s">
        <v>9</v>
      </c>
      <c r="L2" s="8" t="s">
        <v>9</v>
      </c>
      <c r="M2" s="8" t="s">
        <v>9</v>
      </c>
      <c r="N2" s="8" t="s">
        <v>9</v>
      </c>
      <c r="O2" s="8" t="s">
        <v>9</v>
      </c>
      <c r="P2" s="8" t="s">
        <v>9</v>
      </c>
      <c r="Q2" s="8" t="s">
        <v>9</v>
      </c>
      <c r="R2" s="8" t="s">
        <v>9</v>
      </c>
      <c r="S2" s="8" t="s">
        <v>9</v>
      </c>
      <c r="T2" s="8" t="s">
        <v>9</v>
      </c>
      <c r="U2" s="9" t="s">
        <v>9</v>
      </c>
      <c r="V2" s="7" t="s">
        <v>10</v>
      </c>
      <c r="W2" s="8" t="s">
        <v>10</v>
      </c>
      <c r="X2" s="8" t="s">
        <v>10</v>
      </c>
      <c r="Y2" s="8" t="s">
        <v>10</v>
      </c>
      <c r="Z2" s="8" t="s">
        <v>10</v>
      </c>
      <c r="AA2" s="8" t="s">
        <v>10</v>
      </c>
      <c r="AB2" s="8" t="s">
        <v>10</v>
      </c>
      <c r="AC2" s="9" t="s">
        <v>10</v>
      </c>
    </row>
    <row r="3">
      <c r="A3" s="4" t="s">
        <v>7</v>
      </c>
      <c r="B3" s="4" t="s">
        <v>8</v>
      </c>
      <c r="C3" s="4" t="s">
        <v>8</v>
      </c>
      <c r="D3" s="4" t="s">
        <v>8</v>
      </c>
      <c r="E3" s="4" t="s">
        <v>8</v>
      </c>
      <c r="F3" s="4" t="s">
        <v>8</v>
      </c>
      <c r="G3" s="4" t="s">
        <v>8</v>
      </c>
      <c r="H3" s="4" t="s">
        <v>8</v>
      </c>
      <c r="I3" s="4" t="s">
        <v>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V3" s="4" t="s">
        <v>11</v>
      </c>
      <c r="W3" s="4" t="s">
        <v>11</v>
      </c>
      <c r="X3" s="4" t="s">
        <v>11</v>
      </c>
      <c r="Y3" s="4" t="s">
        <v>12</v>
      </c>
      <c r="Z3" s="4" t="s">
        <v>12</v>
      </c>
      <c r="AA3" s="4" t="s">
        <v>12</v>
      </c>
      <c r="AB3" s="4" t="s">
        <v>13</v>
      </c>
      <c r="AC3" s="4" t="s">
        <v>14</v>
      </c>
    </row>
    <row r="4">
      <c r="A4" s="4" t="s">
        <v>7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24</v>
      </c>
      <c r="J4" s="4" t="s">
        <v>25</v>
      </c>
      <c r="K4" s="4" t="s">
        <v>26</v>
      </c>
      <c r="L4" s="4" t="s">
        <v>27</v>
      </c>
      <c r="M4" s="4" t="s">
        <v>28</v>
      </c>
      <c r="N4" s="4" t="s">
        <v>25</v>
      </c>
      <c r="O4" s="4" t="s">
        <v>26</v>
      </c>
      <c r="P4" s="4" t="s">
        <v>27</v>
      </c>
      <c r="Q4" s="4" t="s">
        <v>28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29</v>
      </c>
      <c r="W4" s="4" t="s">
        <v>30</v>
      </c>
      <c r="X4" s="4" t="s">
        <v>27</v>
      </c>
      <c r="Y4" s="4" t="s">
        <v>29</v>
      </c>
      <c r="Z4" s="4" t="s">
        <v>30</v>
      </c>
      <c r="AA4" s="4" t="s">
        <v>27</v>
      </c>
      <c r="AB4" s="4" t="s">
        <v>13</v>
      </c>
      <c r="AC4" s="4" t="s">
        <v>14</v>
      </c>
    </row>
    <row r="5">
      <c r="A5" s="10" t="s">
        <v>31</v>
      </c>
      <c r="B5" s="11">
        <v>176811</v>
      </c>
      <c r="C5" s="11">
        <f>=ROUNDDOWN(25.4301863997239,0)</f>
      </c>
      <c r="D5" s="11">
        <v>164900</v>
      </c>
      <c r="E5" s="12">
        <v>1</v>
      </c>
      <c r="F5" s="11"/>
      <c r="G5" s="11">
        <f>=ROUNDDOWN({0},0)</f>
      </c>
      <c r="H5" s="11">
        <v>600</v>
      </c>
      <c r="I5" s="12">
        <v>1</v>
      </c>
      <c r="J5" s="11">
        <v>258</v>
      </c>
      <c r="K5" s="13">
        <v>17456.62</v>
      </c>
      <c r="L5" s="11">
        <v>1606</v>
      </c>
      <c r="M5" s="14">
        <v>10.87</v>
      </c>
      <c r="N5" s="11">
        <v>257</v>
      </c>
      <c r="O5" s="13">
        <v>16629.09</v>
      </c>
      <c r="P5" s="11">
        <v>1762</v>
      </c>
      <c r="Q5" s="14">
        <v>9.44</v>
      </c>
      <c r="R5" s="12">
        <v>0.0039</v>
      </c>
      <c r="S5" s="12">
        <v>0.0498</v>
      </c>
      <c r="T5" s="12">
        <v>-0.0885</v>
      </c>
      <c r="U5" s="12">
        <v>0.1515</v>
      </c>
      <c r="V5" s="11">
        <v>258</v>
      </c>
      <c r="W5" s="13">
        <v>17456.62</v>
      </c>
      <c r="X5" s="11">
        <v>1593</v>
      </c>
      <c r="Y5" s="11">
        <v>257</v>
      </c>
      <c r="Z5" s="13">
        <v>16629.09</v>
      </c>
      <c r="AA5" s="11">
        <v>1726</v>
      </c>
      <c r="AB5" s="12">
        <v>0.0039</v>
      </c>
      <c r="AC5" s="12">
        <v>0.0498</v>
      </c>
    </row>
    <row r="6">
      <c r="A6" s="10" t="s">
        <v>32</v>
      </c>
      <c r="B6" s="11">
        <v>4196</v>
      </c>
      <c r="C6" s="11">
        <f>=ROUNDDOWN(11.4801641586867,0)</f>
      </c>
      <c r="D6" s="11">
        <v>6865</v>
      </c>
      <c r="E6" s="12">
        <v>1</v>
      </c>
      <c r="F6" s="11"/>
      <c r="G6" s="11">
        <f>=ROUNDDOWN({0},0)</f>
      </c>
      <c r="H6" s="11"/>
      <c r="I6" s="12"/>
      <c r="J6" s="11">
        <v>18</v>
      </c>
      <c r="K6" s="13">
        <v>911.02</v>
      </c>
      <c r="L6" s="11">
        <v>129</v>
      </c>
      <c r="M6" s="14">
        <v>7.06</v>
      </c>
      <c r="N6" s="11">
        <v>25</v>
      </c>
      <c r="O6" s="13">
        <v>1178.59</v>
      </c>
      <c r="P6" s="11">
        <v>120</v>
      </c>
      <c r="Q6" s="14">
        <v>9.82</v>
      </c>
      <c r="R6" s="12">
        <v>-0.28</v>
      </c>
      <c r="S6" s="12">
        <v>-0.227</v>
      </c>
      <c r="T6" s="12">
        <v>0.075</v>
      </c>
      <c r="U6" s="12">
        <v>-0.2811</v>
      </c>
      <c r="V6" s="11">
        <v>18</v>
      </c>
      <c r="W6" s="13">
        <v>911.02</v>
      </c>
      <c r="X6" s="11">
        <v>128</v>
      </c>
      <c r="Y6" s="11">
        <v>25</v>
      </c>
      <c r="Z6" s="13">
        <v>1178.59</v>
      </c>
      <c r="AA6" s="11">
        <v>109</v>
      </c>
      <c r="AB6" s="12">
        <v>-0.28</v>
      </c>
      <c r="AC6" s="12">
        <v>-0.227</v>
      </c>
    </row>
    <row r="7">
      <c r="A7" s="10" t="s">
        <v>33</v>
      </c>
      <c r="B7" s="11">
        <v>36941</v>
      </c>
      <c r="C7" s="11">
        <f>=ROUNDDOWN(20.5914158305463,0)</f>
      </c>
      <c r="D7" s="11">
        <v>44105</v>
      </c>
      <c r="E7" s="12">
        <v>1</v>
      </c>
      <c r="F7" s="11"/>
      <c r="G7" s="11">
        <f>=ROUNDDOWN({0},0)</f>
      </c>
      <c r="H7" s="11"/>
      <c r="I7" s="12"/>
      <c r="J7" s="11">
        <v>34</v>
      </c>
      <c r="K7" s="13">
        <v>904.6</v>
      </c>
      <c r="L7" s="11">
        <v>201</v>
      </c>
      <c r="M7" s="14">
        <v>4.5</v>
      </c>
      <c r="N7" s="11">
        <v>54</v>
      </c>
      <c r="O7" s="13">
        <v>1495.88</v>
      </c>
      <c r="P7" s="11">
        <v>216</v>
      </c>
      <c r="Q7" s="14">
        <v>6.93</v>
      </c>
      <c r="R7" s="12">
        <v>-0.3704</v>
      </c>
      <c r="S7" s="12">
        <v>-0.3953</v>
      </c>
      <c r="T7" s="12">
        <v>-0.0694</v>
      </c>
      <c r="U7" s="12">
        <v>-0.3506</v>
      </c>
      <c r="V7" s="11">
        <v>34</v>
      </c>
      <c r="W7" s="13">
        <v>904.6</v>
      </c>
      <c r="X7" s="11">
        <v>195</v>
      </c>
      <c r="Y7" s="11">
        <v>54</v>
      </c>
      <c r="Z7" s="13">
        <v>1495.88</v>
      </c>
      <c r="AA7" s="11">
        <v>207</v>
      </c>
      <c r="AB7" s="12">
        <v>-0.3704</v>
      </c>
      <c r="AC7" s="12">
        <v>-0.3953</v>
      </c>
    </row>
    <row r="8">
      <c r="A8" s="10" t="s">
        <v>34</v>
      </c>
      <c r="B8" s="11">
        <v>34999</v>
      </c>
      <c r="C8" s="11">
        <f>=ROUNDDOWN(11.9076619488296,0)</f>
      </c>
      <c r="D8" s="11">
        <v>81152</v>
      </c>
      <c r="E8" s="12">
        <v>1</v>
      </c>
      <c r="F8" s="11"/>
      <c r="G8" s="11">
        <f>=ROUNDDOWN({0},0)</f>
      </c>
      <c r="H8" s="11"/>
      <c r="I8" s="12"/>
      <c r="J8" s="11">
        <v>41</v>
      </c>
      <c r="K8" s="13">
        <v>767.76</v>
      </c>
      <c r="L8" s="11">
        <v>233</v>
      </c>
      <c r="M8" s="14">
        <v>3.3</v>
      </c>
      <c r="N8" s="11">
        <v>54</v>
      </c>
      <c r="O8" s="13">
        <v>965.04</v>
      </c>
      <c r="P8" s="11">
        <v>237</v>
      </c>
      <c r="Q8" s="14">
        <v>4.07</v>
      </c>
      <c r="R8" s="12">
        <v>-0.2407</v>
      </c>
      <c r="S8" s="12">
        <v>-0.2044</v>
      </c>
      <c r="T8" s="12">
        <v>-0.0169</v>
      </c>
      <c r="U8" s="12">
        <v>-0.1892</v>
      </c>
      <c r="V8" s="11">
        <v>41</v>
      </c>
      <c r="W8" s="13">
        <v>767.76</v>
      </c>
      <c r="X8" s="11">
        <v>230</v>
      </c>
      <c r="Y8" s="11">
        <v>54</v>
      </c>
      <c r="Z8" s="13">
        <v>965.04</v>
      </c>
      <c r="AA8" s="11">
        <v>232</v>
      </c>
      <c r="AB8" s="12">
        <v>-0.2407</v>
      </c>
      <c r="AC8" s="12">
        <v>-0.2044</v>
      </c>
    </row>
    <row r="9">
      <c r="A9" s="10" t="s">
        <v>35</v>
      </c>
      <c r="B9" s="11">
        <v>68653</v>
      </c>
      <c r="C9" s="11">
        <f>=ROUNDDOWN(23.00395389358,0)</f>
      </c>
      <c r="D9" s="11">
        <v>77251</v>
      </c>
      <c r="E9" s="12">
        <v>1</v>
      </c>
      <c r="F9" s="11"/>
      <c r="G9" s="11">
        <f>=ROUNDDOWN({0},0)</f>
      </c>
      <c r="H9" s="11"/>
      <c r="I9" s="12"/>
      <c r="J9" s="11">
        <v>61</v>
      </c>
      <c r="K9" s="13">
        <v>2457.42</v>
      </c>
      <c r="L9" s="11">
        <v>1039</v>
      </c>
      <c r="M9" s="14">
        <v>2.37</v>
      </c>
      <c r="N9" s="11">
        <v>77</v>
      </c>
      <c r="O9" s="13">
        <v>3428.8</v>
      </c>
      <c r="P9" s="11">
        <v>1077</v>
      </c>
      <c r="Q9" s="14">
        <v>3.18</v>
      </c>
      <c r="R9" s="12">
        <v>-0.2078</v>
      </c>
      <c r="S9" s="12">
        <v>-0.2833</v>
      </c>
      <c r="T9" s="12">
        <v>-0.0353</v>
      </c>
      <c r="U9" s="12">
        <v>-0.2547</v>
      </c>
      <c r="V9" s="11">
        <v>61</v>
      </c>
      <c r="W9" s="13">
        <v>2457.42</v>
      </c>
      <c r="X9" s="11">
        <v>880</v>
      </c>
      <c r="Y9" s="11">
        <v>77</v>
      </c>
      <c r="Z9" s="13">
        <v>3428.8</v>
      </c>
      <c r="AA9" s="11">
        <v>893</v>
      </c>
      <c r="AB9" s="12">
        <v>-0.2078</v>
      </c>
      <c r="AC9" s="12">
        <v>-0.2833</v>
      </c>
    </row>
    <row r="10">
      <c r="A10" s="10" t="s">
        <v>36</v>
      </c>
      <c r="B10" s="11">
        <v>33248</v>
      </c>
      <c r="C10" s="11">
        <f>=ROUNDDOWN(18.7122917604683,0)</f>
      </c>
      <c r="D10" s="11">
        <v>44579</v>
      </c>
      <c r="E10" s="12">
        <v>0.9852</v>
      </c>
      <c r="F10" s="11"/>
      <c r="G10" s="11">
        <f>=ROUNDDOWN({0},0)</f>
      </c>
      <c r="H10" s="11">
        <v>360</v>
      </c>
      <c r="I10" s="12">
        <v>0.9189</v>
      </c>
      <c r="J10" s="11">
        <v>124</v>
      </c>
      <c r="K10" s="13">
        <v>19221.57</v>
      </c>
      <c r="L10" s="11">
        <v>572</v>
      </c>
      <c r="M10" s="14">
        <v>33.6</v>
      </c>
      <c r="N10" s="11">
        <v>250</v>
      </c>
      <c r="O10" s="13">
        <v>43875.14</v>
      </c>
      <c r="P10" s="11">
        <v>652</v>
      </c>
      <c r="Q10" s="14">
        <v>67.29</v>
      </c>
      <c r="R10" s="12">
        <v>-0.504</v>
      </c>
      <c r="S10" s="12">
        <v>-0.5619</v>
      </c>
      <c r="T10" s="12">
        <v>-0.1227</v>
      </c>
      <c r="U10" s="12">
        <v>-0.5007</v>
      </c>
      <c r="V10" s="11">
        <v>124</v>
      </c>
      <c r="W10" s="13">
        <v>19221.57</v>
      </c>
      <c r="X10" s="11">
        <v>569</v>
      </c>
      <c r="Y10" s="11">
        <v>250</v>
      </c>
      <c r="Z10" s="13">
        <v>43875.14</v>
      </c>
      <c r="AA10" s="11">
        <v>651</v>
      </c>
      <c r="AB10" s="12">
        <v>-0.504</v>
      </c>
      <c r="AC10" s="12">
        <v>-0.5619</v>
      </c>
    </row>
    <row r="11">
      <c r="A11" s="10" t="s">
        <v>37</v>
      </c>
      <c r="B11" s="11">
        <v>3530</v>
      </c>
      <c r="C11" s="11">
        <f>=ROUNDDOWN(24.378453038674,0)</f>
      </c>
      <c r="D11" s="11">
        <v>1320</v>
      </c>
      <c r="E11" s="12">
        <v>1</v>
      </c>
      <c r="F11" s="11"/>
      <c r="G11" s="11">
        <f>=ROUNDDOWN({0},0)</f>
      </c>
      <c r="H11" s="11"/>
      <c r="I11" s="12"/>
      <c r="J11" s="11">
        <v>3</v>
      </c>
      <c r="K11" s="13">
        <v>211.35</v>
      </c>
      <c r="L11" s="11">
        <v>118</v>
      </c>
      <c r="M11" s="14">
        <v>1.79</v>
      </c>
      <c r="N11" s="11">
        <v>12</v>
      </c>
      <c r="O11" s="13">
        <v>894.16</v>
      </c>
      <c r="P11" s="11">
        <v>77</v>
      </c>
      <c r="Q11" s="14">
        <v>11.61</v>
      </c>
      <c r="R11" s="12">
        <v>-0.75</v>
      </c>
      <c r="S11" s="12">
        <v>-0.7636</v>
      </c>
      <c r="T11" s="12">
        <v>0.5325</v>
      </c>
      <c r="U11" s="12">
        <v>-0.8458</v>
      </c>
      <c r="V11" s="11">
        <v>3</v>
      </c>
      <c r="W11" s="13">
        <v>211.35</v>
      </c>
      <c r="X11" s="11">
        <v>116</v>
      </c>
      <c r="Y11" s="11">
        <v>12</v>
      </c>
      <c r="Z11" s="13">
        <v>894.16</v>
      </c>
      <c r="AA11" s="11">
        <v>77</v>
      </c>
      <c r="AB11" s="12">
        <v>-0.75</v>
      </c>
      <c r="AC11" s="12">
        <v>-0.7636</v>
      </c>
    </row>
    <row r="12">
      <c r="A12" s="10" t="s">
        <v>38</v>
      </c>
      <c r="B12" s="11">
        <v>1181</v>
      </c>
      <c r="C12" s="11">
        <f>=ROUNDDOWN(24.1020408163265,0)</f>
      </c>
      <c r="D12" s="11">
        <v>450</v>
      </c>
      <c r="E12" s="12">
        <v>1</v>
      </c>
      <c r="F12" s="11"/>
      <c r="G12" s="11">
        <f>=ROUNDDOWN({0},0)</f>
      </c>
      <c r="H12" s="11"/>
      <c r="I12" s="12"/>
      <c r="J12" s="11">
        <v>4</v>
      </c>
      <c r="K12" s="13">
        <v>140.57</v>
      </c>
      <c r="L12" s="11">
        <v>75</v>
      </c>
      <c r="M12" s="14">
        <v>1.87</v>
      </c>
      <c r="N12" s="11">
        <v>2</v>
      </c>
      <c r="O12" s="13">
        <v>125.2</v>
      </c>
      <c r="P12" s="11">
        <v>97</v>
      </c>
      <c r="Q12" s="14">
        <v>1.29</v>
      </c>
      <c r="R12" s="12">
        <v>1</v>
      </c>
      <c r="S12" s="12">
        <v>0.1228</v>
      </c>
      <c r="T12" s="12">
        <v>-0.2268</v>
      </c>
      <c r="U12" s="12">
        <v>0.4496</v>
      </c>
      <c r="V12" s="11">
        <v>4</v>
      </c>
      <c r="W12" s="13">
        <v>140.57</v>
      </c>
      <c r="X12" s="11">
        <v>75</v>
      </c>
      <c r="Y12" s="11">
        <v>2</v>
      </c>
      <c r="Z12" s="13">
        <v>125.2</v>
      </c>
      <c r="AA12" s="11">
        <v>78</v>
      </c>
      <c r="AB12" s="12">
        <v>1</v>
      </c>
      <c r="AC12" s="12">
        <v>0.1228</v>
      </c>
    </row>
    <row r="13">
      <c r="A13" s="10" t="s">
        <v>39</v>
      </c>
      <c r="B13" s="11">
        <v>68818</v>
      </c>
      <c r="C13" s="11">
        <f>=ROUNDDOWN(23.4425671072353,0)</f>
      </c>
      <c r="D13" s="11">
        <v>92114</v>
      </c>
      <c r="E13" s="12">
        <v>0.9821</v>
      </c>
      <c r="F13" s="11"/>
      <c r="G13" s="11">
        <f>=ROUNDDOWN({0},0)</f>
      </c>
      <c r="H13" s="11"/>
      <c r="I13" s="12"/>
      <c r="J13" s="11">
        <v>42</v>
      </c>
      <c r="K13" s="13">
        <v>1187.37</v>
      </c>
      <c r="L13" s="11">
        <v>923</v>
      </c>
      <c r="M13" s="14">
        <v>1.29</v>
      </c>
      <c r="N13" s="11">
        <v>37</v>
      </c>
      <c r="O13" s="13">
        <v>1063.94</v>
      </c>
      <c r="P13" s="11">
        <v>915</v>
      </c>
      <c r="Q13" s="14">
        <v>1.16</v>
      </c>
      <c r="R13" s="12">
        <v>0.1351</v>
      </c>
      <c r="S13" s="12">
        <v>0.116</v>
      </c>
      <c r="T13" s="12">
        <v>0.0087</v>
      </c>
      <c r="U13" s="12">
        <v>0.1121</v>
      </c>
      <c r="V13" s="11">
        <v>42</v>
      </c>
      <c r="W13" s="13">
        <v>1187.37</v>
      </c>
      <c r="X13" s="11">
        <v>922</v>
      </c>
      <c r="Y13" s="11">
        <v>37</v>
      </c>
      <c r="Z13" s="13">
        <v>1063.94</v>
      </c>
      <c r="AA13" s="11">
        <v>851</v>
      </c>
      <c r="AB13" s="12">
        <v>0.1351</v>
      </c>
      <c r="AC13" s="12">
        <v>0.116</v>
      </c>
    </row>
    <row r="14">
      <c r="A14" s="10" t="s">
        <v>40</v>
      </c>
      <c r="B14" s="11">
        <v>79052</v>
      </c>
      <c r="C14" s="11">
        <f>=ROUNDDOWN(19.482932840419,0)</f>
      </c>
      <c r="D14" s="11">
        <v>86318</v>
      </c>
      <c r="E14" s="12">
        <v>0.9841</v>
      </c>
      <c r="F14" s="11"/>
      <c r="G14" s="11">
        <f>=ROUNDDOWN({0},0)</f>
      </c>
      <c r="H14" s="11"/>
      <c r="I14" s="12"/>
      <c r="J14" s="11">
        <v>161</v>
      </c>
      <c r="K14" s="13">
        <v>2982.12</v>
      </c>
      <c r="L14" s="11">
        <v>557</v>
      </c>
      <c r="M14" s="14">
        <v>5.35</v>
      </c>
      <c r="N14" s="11">
        <v>136</v>
      </c>
      <c r="O14" s="13">
        <v>2455.35</v>
      </c>
      <c r="P14" s="11">
        <v>686</v>
      </c>
      <c r="Q14" s="14">
        <v>3.58</v>
      </c>
      <c r="R14" s="12">
        <v>0.1838</v>
      </c>
      <c r="S14" s="12">
        <v>0.2145</v>
      </c>
      <c r="T14" s="12">
        <v>-0.188</v>
      </c>
      <c r="U14" s="12">
        <v>0.4944</v>
      </c>
      <c r="V14" s="11">
        <v>161</v>
      </c>
      <c r="W14" s="13">
        <v>2982.12</v>
      </c>
      <c r="X14" s="11">
        <v>553</v>
      </c>
      <c r="Y14" s="11">
        <v>136</v>
      </c>
      <c r="Z14" s="13">
        <v>2455.35</v>
      </c>
      <c r="AA14" s="11">
        <v>681</v>
      </c>
      <c r="AB14" s="12">
        <v>0.1838</v>
      </c>
      <c r="AC14" s="12">
        <v>0.2145</v>
      </c>
    </row>
    <row r="15">
      <c r="A15" s="10" t="s">
        <v>41</v>
      </c>
      <c r="B15" s="11">
        <v>26210</v>
      </c>
      <c r="C15" s="11">
        <f>=ROUNDDOWN(29.8451377818265,0)</f>
      </c>
      <c r="D15" s="11">
        <v>19102</v>
      </c>
      <c r="E15" s="12">
        <v>1</v>
      </c>
      <c r="F15" s="11"/>
      <c r="G15" s="11">
        <f>=ROUNDDOWN({0},0)</f>
      </c>
      <c r="H15" s="11"/>
      <c r="I15" s="12"/>
      <c r="J15" s="11">
        <v>41</v>
      </c>
      <c r="K15" s="13">
        <v>1637.28</v>
      </c>
      <c r="L15" s="11">
        <v>559</v>
      </c>
      <c r="M15" s="14">
        <v>2.93</v>
      </c>
      <c r="N15" s="11">
        <v>38</v>
      </c>
      <c r="O15" s="13">
        <v>1566.91</v>
      </c>
      <c r="P15" s="11">
        <v>532</v>
      </c>
      <c r="Q15" s="14">
        <v>2.95</v>
      </c>
      <c r="R15" s="12">
        <v>0.0789</v>
      </c>
      <c r="S15" s="12">
        <v>0.0449</v>
      </c>
      <c r="T15" s="12">
        <v>0.0508</v>
      </c>
      <c r="U15" s="12">
        <v>-0.0068</v>
      </c>
      <c r="V15" s="11">
        <v>41</v>
      </c>
      <c r="W15" s="13">
        <v>1637.28</v>
      </c>
      <c r="X15" s="11">
        <v>545</v>
      </c>
      <c r="Y15" s="11">
        <v>38</v>
      </c>
      <c r="Z15" s="13">
        <v>1566.91</v>
      </c>
      <c r="AA15" s="11">
        <v>509</v>
      </c>
      <c r="AB15" s="12">
        <v>0.0789</v>
      </c>
      <c r="AC15" s="12">
        <v>0.0449</v>
      </c>
    </row>
    <row r="16">
      <c r="A16" s="19" t="s">
        <v>42</v>
      </c>
      <c r="B16" s="15"/>
      <c r="C16" s="15">
        <f>=ROUNDDOWN({0},0)</f>
      </c>
      <c r="D16" s="15"/>
      <c r="E16" s="16"/>
      <c r="F16" s="15"/>
      <c r="G16" s="15">
        <f>=ROUNDDOWN({0},0)</f>
      </c>
      <c r="H16" s="15"/>
      <c r="I16" s="16"/>
      <c r="J16" s="15">
        <v>787</v>
      </c>
      <c r="K16" s="17">
        <v>47877.68</v>
      </c>
      <c r="L16" s="15">
        <v>6012</v>
      </c>
      <c r="M16" s="18">
        <v>7.96</v>
      </c>
      <c r="N16" s="15">
        <v>942</v>
      </c>
      <c r="O16" s="17">
        <v>73678.1</v>
      </c>
      <c r="P16" s="15">
        <v>6371</v>
      </c>
      <c r="Q16" s="18">
        <v>11.56</v>
      </c>
      <c r="R16" s="16">
        <v>-0.1645</v>
      </c>
      <c r="S16" s="16">
        <v>-0.3502</v>
      </c>
      <c r="T16" s="16">
        <v>-0.0563</v>
      </c>
      <c r="U16" s="16">
        <v>-0.3114</v>
      </c>
      <c r="V16" s="15">
        <v>787</v>
      </c>
      <c r="W16" s="17">
        <v>47877.68</v>
      </c>
      <c r="X16" s="15">
        <v>5806</v>
      </c>
      <c r="Y16" s="15">
        <v>942</v>
      </c>
      <c r="Z16" s="17">
        <v>73678.1</v>
      </c>
      <c r="AA16" s="15">
        <v>6014</v>
      </c>
      <c r="AB16" s="16">
        <v>-0.1645</v>
      </c>
      <c r="AC16" s="16">
        <v>-0.3502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</mergeCells>
  <headerFooter/>
</worksheet>
</file>