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<sst xmlns="http://schemas.openxmlformats.org/spreadsheetml/2006/main" count="86" uniqueCount="86">
  <si>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</si>
  <si>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</si>
  <si>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</si>
  <si>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07/01/2023</t>
  </si>
  <si>
    <t>End Date:</t>
  </si>
  <si>
    <t>06/30/2024</t>
  </si>
  <si>
    <t>Report Run Date:</t>
  </si>
  <si>
    <t>09/17/2024</t>
  </si>
  <si>
    <t>Division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</si>
  <si>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</si>
  <si>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</si>
  <si>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</si>
  <si>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</si>
  <si>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</si>
  <si>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</si>
  <si>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</si>
  <si>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TGTDVS</t>
  </si>
  <si>
    <t>OLLIIX</t>
  </si>
  <si>
    <t>JCPENNEY01</t>
  </si>
  <si>
    <t>BLK01</t>
  </si>
  <si>
    <t>DESINC</t>
  </si>
  <si>
    <t>COSTCO01</t>
  </si>
  <si>
    <t>KIRKLANDDS</t>
  </si>
  <si>
    <t>ASHFURNDS</t>
  </si>
  <si>
    <t>WALMARTDS</t>
  </si>
  <si>
    <t>NRTPORT</t>
  </si>
  <si>
    <t>FINGERHUTDS</t>
  </si>
  <si>
    <t>HDDS</t>
  </si>
  <si>
    <t>ROOMECOM</t>
  </si>
  <si>
    <t>LAMPDS</t>
  </si>
  <si>
    <t>ZOLA</t>
  </si>
  <si>
    <t>AMERSIGNDS</t>
  </si>
  <si>
    <t>HOUZZ</t>
  </si>
  <si>
    <t>WM.COM</t>
  </si>
  <si>
    <t>HSNDS</t>
  </si>
  <si>
    <t>ZULILY</t>
  </si>
  <si>
    <t>BIGLOTSDS</t>
  </si>
  <si>
    <t>BEALLSDS</t>
  </si>
  <si>
    <t>NORDSTRACKDS</t>
  </si>
  <si>
    <t>NEBFUR01</t>
  </si>
  <si>
    <t>CHEWYDS</t>
  </si>
  <si>
    <t>DLCROSCILL</t>
  </si>
  <si>
    <t>AAFESDS</t>
  </si>
  <si>
    <t>BLOOM02</t>
  </si>
  <si>
    <t>LOWESDS</t>
  </si>
  <si>
    <t>BRANDX</t>
  </si>
  <si>
    <t>HAYNEEDLEDS</t>
  </si>
  <si>
    <t>HHGLOBALTTS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</si>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</sst>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1146299</v>
      </c>
      <c r="C5" s="11">
        <f>=ROUNDDOWN(33.0881427557023,0)</f>
      </c>
      <c r="D5" s="11">
        <v>1121740</v>
      </c>
      <c r="E5" s="12">
        <v>0.9071</v>
      </c>
      <c r="F5" s="11"/>
      <c r="G5" s="11">
        <f>=ROUNDDOWN({0},0)</f>
      </c>
      <c r="H5" s="11">
        <v>940</v>
      </c>
      <c r="I5" s="12">
        <v>0.0158</v>
      </c>
      <c r="J5" s="11">
        <v>1538245</v>
      </c>
      <c r="K5" s="13">
        <v>86444108.1</v>
      </c>
      <c r="L5" s="11">
        <v>2102</v>
      </c>
      <c r="M5" s="14">
        <v>41124.69</v>
      </c>
      <c r="N5" s="11"/>
      <c r="O5" s="13"/>
      <c r="P5" s="11"/>
      <c r="Q5" s="14"/>
      <c r="R5" s="12"/>
      <c r="S5" s="12"/>
      <c r="T5" s="12"/>
      <c r="U5" s="12"/>
      <c r="V5" s="11">
        <v>390177</v>
      </c>
      <c r="W5" s="13">
        <v>22689624.36</v>
      </c>
      <c r="X5" s="11">
        <v>1727</v>
      </c>
      <c r="Y5" s="11"/>
      <c r="Z5" s="13"/>
      <c r="AA5" s="11"/>
      <c r="AB5" s="12"/>
      <c r="AC5" s="12"/>
      <c r="AD5" s="11">
        <v>258293</v>
      </c>
      <c r="AE5" s="13">
        <v>13212154.55</v>
      </c>
      <c r="AF5" s="11">
        <v>1838</v>
      </c>
      <c r="AG5" s="11"/>
      <c r="AH5" s="13"/>
      <c r="AI5" s="11"/>
      <c r="AJ5" s="12"/>
      <c r="AK5" s="12"/>
      <c r="AL5" s="11">
        <v>138100</v>
      </c>
      <c r="AM5" s="13">
        <v>7599784.92</v>
      </c>
      <c r="AN5" s="11">
        <v>1868</v>
      </c>
      <c r="AO5" s="11"/>
      <c r="AP5" s="13"/>
      <c r="AQ5" s="11"/>
      <c r="AR5" s="12"/>
      <c r="AS5" s="12"/>
      <c r="AT5" s="11">
        <v>257338</v>
      </c>
      <c r="AU5" s="13">
        <v>11404096.73</v>
      </c>
      <c r="AV5" s="11">
        <v>1550</v>
      </c>
      <c r="AW5" s="11"/>
      <c r="AX5" s="13"/>
      <c r="AY5" s="11"/>
      <c r="AZ5" s="12"/>
      <c r="BA5" s="12"/>
      <c r="BB5" s="11">
        <v>152591</v>
      </c>
      <c r="BC5" s="13">
        <v>11974629.89</v>
      </c>
      <c r="BD5" s="11">
        <v>1865</v>
      </c>
      <c r="BE5" s="11"/>
      <c r="BF5" s="13"/>
      <c r="BG5" s="11"/>
      <c r="BH5" s="12"/>
      <c r="BI5" s="12"/>
      <c r="BJ5" s="11">
        <v>65248</v>
      </c>
      <c r="BK5" s="13">
        <v>3903012.89</v>
      </c>
      <c r="BL5" s="11">
        <v>1586</v>
      </c>
      <c r="BM5" s="11"/>
      <c r="BN5" s="13"/>
      <c r="BO5" s="11"/>
      <c r="BP5" s="12"/>
      <c r="BQ5" s="12"/>
      <c r="BR5" s="11">
        <v>47935</v>
      </c>
      <c r="BS5" s="13">
        <v>3325451.92</v>
      </c>
      <c r="BT5" s="11">
        <v>1754</v>
      </c>
      <c r="BU5" s="11"/>
      <c r="BV5" s="13"/>
      <c r="BW5" s="11"/>
      <c r="BX5" s="12"/>
      <c r="BY5" s="12"/>
      <c r="BZ5" s="11">
        <v>89366</v>
      </c>
      <c r="CA5" s="13">
        <v>5247323.33</v>
      </c>
      <c r="CB5" s="11">
        <v>1728</v>
      </c>
      <c r="CC5" s="11"/>
      <c r="CD5" s="13"/>
      <c r="CE5" s="11"/>
      <c r="CF5" s="12"/>
      <c r="CG5" s="12"/>
      <c r="CH5" s="11">
        <v>33215</v>
      </c>
      <c r="CI5" s="13">
        <v>2114913.61</v>
      </c>
      <c r="CJ5" s="11">
        <v>1759</v>
      </c>
      <c r="CK5" s="11"/>
      <c r="CL5" s="13"/>
      <c r="CM5" s="11"/>
      <c r="CN5" s="12"/>
      <c r="CO5" s="12"/>
      <c r="CP5" s="11">
        <v>18772</v>
      </c>
      <c r="CQ5" s="13">
        <v>951792.69</v>
      </c>
      <c r="CR5" s="11">
        <v>1966</v>
      </c>
      <c r="CS5" s="11"/>
      <c r="CT5" s="13"/>
      <c r="CU5" s="11"/>
      <c r="CV5" s="12"/>
      <c r="CW5" s="12"/>
      <c r="CX5" s="11"/>
      <c r="CY5" s="13"/>
      <c r="CZ5" s="11"/>
      <c r="DA5" s="11"/>
      <c r="DB5" s="13"/>
      <c r="DC5" s="11"/>
      <c r="DD5" s="12"/>
      <c r="DE5" s="12"/>
      <c r="DF5" s="11">
        <v>2156</v>
      </c>
      <c r="DG5" s="13">
        <v>129720.2</v>
      </c>
      <c r="DH5" s="11">
        <v>147</v>
      </c>
      <c r="DI5" s="11"/>
      <c r="DJ5" s="13"/>
      <c r="DK5" s="11"/>
      <c r="DL5" s="12"/>
      <c r="DM5" s="12"/>
      <c r="DN5" s="11">
        <v>2630</v>
      </c>
      <c r="DO5" s="13">
        <v>153597</v>
      </c>
      <c r="DP5" s="11">
        <v>912</v>
      </c>
      <c r="DQ5" s="11"/>
      <c r="DR5" s="13"/>
      <c r="DS5" s="11"/>
      <c r="DT5" s="12"/>
      <c r="DU5" s="12"/>
      <c r="DV5" s="11">
        <v>26934</v>
      </c>
      <c r="DW5" s="13">
        <v>887845.08</v>
      </c>
      <c r="DX5" s="11">
        <v>342</v>
      </c>
      <c r="DY5" s="11"/>
      <c r="DZ5" s="13"/>
      <c r="EA5" s="11"/>
      <c r="EB5" s="12"/>
      <c r="EC5" s="12"/>
      <c r="ED5" s="11">
        <v>14554</v>
      </c>
      <c r="EE5" s="13">
        <v>665166.63</v>
      </c>
      <c r="EF5" s="11">
        <v>1737</v>
      </c>
      <c r="EG5" s="11"/>
      <c r="EH5" s="13"/>
      <c r="EI5" s="11"/>
      <c r="EJ5" s="12"/>
      <c r="EK5" s="12"/>
      <c r="EL5" s="11">
        <v>8942</v>
      </c>
      <c r="EM5" s="13">
        <v>662525.13</v>
      </c>
      <c r="EN5" s="11">
        <v>284</v>
      </c>
      <c r="EO5" s="11"/>
      <c r="EP5" s="13"/>
      <c r="EQ5" s="11"/>
      <c r="ER5" s="12"/>
      <c r="ES5" s="12"/>
      <c r="ET5" s="11">
        <v>2853</v>
      </c>
      <c r="EU5" s="13">
        <v>154066.42</v>
      </c>
      <c r="EV5" s="11">
        <v>507</v>
      </c>
      <c r="EW5" s="11"/>
      <c r="EX5" s="13"/>
      <c r="EY5" s="11"/>
      <c r="EZ5" s="12"/>
      <c r="FA5" s="12"/>
      <c r="FB5" s="11">
        <v>2031</v>
      </c>
      <c r="FC5" s="13">
        <v>146747.96</v>
      </c>
      <c r="FD5" s="11">
        <v>529</v>
      </c>
      <c r="FE5" s="11"/>
      <c r="FF5" s="13"/>
      <c r="FG5" s="11"/>
      <c r="FH5" s="12"/>
      <c r="FI5" s="12"/>
      <c r="FJ5" s="11">
        <v>84</v>
      </c>
      <c r="FK5" s="13">
        <v>7020.53</v>
      </c>
      <c r="FL5" s="11">
        <v>189</v>
      </c>
      <c r="FM5" s="11"/>
      <c r="FN5" s="13"/>
      <c r="FO5" s="11"/>
      <c r="FP5" s="12"/>
      <c r="FQ5" s="12"/>
      <c r="FR5" s="11">
        <v>1219</v>
      </c>
      <c r="FS5" s="13">
        <v>78860.47</v>
      </c>
      <c r="FT5" s="11">
        <v>262</v>
      </c>
      <c r="FU5" s="11"/>
      <c r="FV5" s="13"/>
      <c r="FW5" s="11"/>
      <c r="FX5" s="12"/>
      <c r="FY5" s="12"/>
      <c r="FZ5" s="11">
        <v>876</v>
      </c>
      <c r="GA5" s="13">
        <v>77505.91</v>
      </c>
      <c r="GB5" s="11">
        <v>337</v>
      </c>
      <c r="GC5" s="11"/>
      <c r="GD5" s="13"/>
      <c r="GE5" s="11"/>
      <c r="GF5" s="12"/>
      <c r="GG5" s="12"/>
      <c r="GH5" s="11">
        <v>463</v>
      </c>
      <c r="GI5" s="13">
        <v>35683.88</v>
      </c>
      <c r="GJ5" s="11">
        <v>1457</v>
      </c>
      <c r="GK5" s="11"/>
      <c r="GL5" s="13"/>
      <c r="GM5" s="11"/>
      <c r="GN5" s="12"/>
      <c r="GO5" s="12"/>
      <c r="GP5" s="11">
        <v>15362</v>
      </c>
      <c r="GQ5" s="13">
        <v>449930.9</v>
      </c>
      <c r="GR5" s="11"/>
      <c r="GS5" s="11"/>
      <c r="GT5" s="13"/>
      <c r="GU5" s="11"/>
      <c r="GV5" s="12"/>
      <c r="GW5" s="12"/>
      <c r="GX5" s="11">
        <v>2651</v>
      </c>
      <c r="GY5" s="13">
        <v>178661.42</v>
      </c>
      <c r="GZ5" s="11">
        <v>574</v>
      </c>
      <c r="HA5" s="11"/>
      <c r="HB5" s="13"/>
      <c r="HC5" s="11"/>
      <c r="HD5" s="12"/>
      <c r="HE5" s="12"/>
      <c r="HF5" s="11">
        <v>1642</v>
      </c>
      <c r="HG5" s="13">
        <v>100594.5</v>
      </c>
      <c r="HH5" s="11"/>
      <c r="HI5" s="11"/>
      <c r="HJ5" s="13"/>
      <c r="HK5" s="11"/>
      <c r="HL5" s="12"/>
      <c r="HM5" s="12"/>
      <c r="HN5" s="11">
        <v>1921</v>
      </c>
      <c r="HO5" s="13">
        <v>108932.14</v>
      </c>
      <c r="HP5" s="11">
        <v>242</v>
      </c>
      <c r="HQ5" s="11"/>
      <c r="HR5" s="13"/>
      <c r="HS5" s="11"/>
      <c r="HT5" s="12"/>
      <c r="HU5" s="12"/>
      <c r="HV5" s="11">
        <v>1967</v>
      </c>
      <c r="HW5" s="13">
        <v>115955.28</v>
      </c>
      <c r="HX5" s="11">
        <v>710</v>
      </c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289</v>
      </c>
      <c r="IM5" s="13">
        <v>21882.5</v>
      </c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>
        <v>451</v>
      </c>
      <c r="JC5" s="13">
        <v>33135.72</v>
      </c>
      <c r="JD5" s="11">
        <v>67</v>
      </c>
      <c r="JE5" s="11"/>
      <c r="JF5" s="13"/>
      <c r="JG5" s="11"/>
      <c r="JH5" s="12"/>
      <c r="JI5" s="12"/>
      <c r="JJ5" s="11">
        <v>156</v>
      </c>
      <c r="JK5" s="13">
        <v>11381.19</v>
      </c>
      <c r="JL5" s="11">
        <v>368</v>
      </c>
      <c r="JM5" s="11"/>
      <c r="JN5" s="13"/>
      <c r="JO5" s="11"/>
      <c r="JP5" s="12"/>
      <c r="JQ5" s="12"/>
      <c r="JR5" s="11"/>
      <c r="JS5" s="13"/>
      <c r="JT5" s="11">
        <v>17</v>
      </c>
      <c r="JU5" s="11"/>
      <c r="JV5" s="13"/>
      <c r="JW5" s="11"/>
      <c r="JX5" s="12"/>
      <c r="JY5" s="12"/>
      <c r="JZ5" s="11">
        <v>29</v>
      </c>
      <c r="KA5" s="13">
        <v>2110.35</v>
      </c>
      <c r="KB5" s="11">
        <v>56</v>
      </c>
      <c r="KC5" s="11"/>
      <c r="KD5" s="13"/>
      <c r="KE5" s="11"/>
      <c r="KF5" s="12"/>
      <c r="KG5" s="12"/>
      <c r="KH5" s="11"/>
      <c r="KI5" s="13"/>
      <c r="KJ5" s="11">
        <v>688</v>
      </c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199</v>
      </c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150886</v>
      </c>
      <c r="C6" s="11">
        <f>=ROUNDDOWN(277.772459499264,0)</f>
      </c>
      <c r="D6" s="11">
        <v>3000</v>
      </c>
      <c r="E6" s="12">
        <v>0.8671</v>
      </c>
      <c r="F6" s="11"/>
      <c r="G6" s="11">
        <f>=ROUNDDOWN({0},0)</f>
      </c>
      <c r="H6" s="11"/>
      <c r="I6" s="12"/>
      <c r="J6" s="11">
        <v>46734</v>
      </c>
      <c r="K6" s="13">
        <v>653825.02</v>
      </c>
      <c r="L6" s="11">
        <v>603</v>
      </c>
      <c r="M6" s="14">
        <v>1084.29</v>
      </c>
      <c r="N6" s="11"/>
      <c r="O6" s="13"/>
      <c r="P6" s="11"/>
      <c r="Q6" s="14"/>
      <c r="R6" s="12"/>
      <c r="S6" s="12"/>
      <c r="T6" s="12"/>
      <c r="U6" s="12"/>
      <c r="V6" s="11">
        <v>3261</v>
      </c>
      <c r="W6" s="13">
        <v>53303.4</v>
      </c>
      <c r="X6" s="11">
        <v>297</v>
      </c>
      <c r="Y6" s="11"/>
      <c r="Z6" s="13"/>
      <c r="AA6" s="11"/>
      <c r="AB6" s="12"/>
      <c r="AC6" s="12"/>
      <c r="AD6" s="11"/>
      <c r="AE6" s="13"/>
      <c r="AF6" s="11">
        <v>6</v>
      </c>
      <c r="AG6" s="11"/>
      <c r="AH6" s="13"/>
      <c r="AI6" s="11"/>
      <c r="AJ6" s="12"/>
      <c r="AK6" s="12"/>
      <c r="AL6" s="11">
        <v>24</v>
      </c>
      <c r="AM6" s="13">
        <v>493.54</v>
      </c>
      <c r="AN6" s="11">
        <v>72</v>
      </c>
      <c r="AO6" s="11"/>
      <c r="AP6" s="13"/>
      <c r="AQ6" s="11"/>
      <c r="AR6" s="12"/>
      <c r="AS6" s="12"/>
      <c r="AT6" s="11">
        <v>43208</v>
      </c>
      <c r="AU6" s="13">
        <v>596477.71</v>
      </c>
      <c r="AV6" s="11">
        <v>603</v>
      </c>
      <c r="AW6" s="11"/>
      <c r="AX6" s="13"/>
      <c r="AY6" s="11"/>
      <c r="AZ6" s="12"/>
      <c r="BA6" s="12"/>
      <c r="BB6" s="11">
        <v>87</v>
      </c>
      <c r="BC6" s="13">
        <v>1554.84</v>
      </c>
      <c r="BD6" s="11">
        <v>72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118</v>
      </c>
      <c r="CA6" s="13">
        <v>1385</v>
      </c>
      <c r="CB6" s="11">
        <v>36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>
        <v>1</v>
      </c>
      <c r="CQ6" s="13">
        <v>58</v>
      </c>
      <c r="CR6" s="11">
        <v>3</v>
      </c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>
        <v>27</v>
      </c>
      <c r="DW6" s="13">
        <v>372</v>
      </c>
      <c r="DX6" s="11">
        <v>17</v>
      </c>
      <c r="DY6" s="11"/>
      <c r="DZ6" s="13"/>
      <c r="EA6" s="11"/>
      <c r="EB6" s="12"/>
      <c r="EC6" s="12"/>
      <c r="ED6" s="11">
        <v>8</v>
      </c>
      <c r="EE6" s="13">
        <v>180.53</v>
      </c>
      <c r="EF6" s="11">
        <v>135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25343</v>
      </c>
      <c r="C7" s="11">
        <f>=ROUNDDOWN(16.9916191753268,0)</f>
      </c>
      <c r="D7" s="11">
        <v>21755</v>
      </c>
      <c r="E7" s="12">
        <v>0.952</v>
      </c>
      <c r="F7" s="11"/>
      <c r="G7" s="11">
        <f>=ROUNDDOWN({0},0)</f>
      </c>
      <c r="H7" s="11"/>
      <c r="I7" s="12">
        <v>0.0096</v>
      </c>
      <c r="J7" s="11">
        <v>67917</v>
      </c>
      <c r="K7" s="13">
        <v>3705319.33</v>
      </c>
      <c r="L7" s="11">
        <v>191</v>
      </c>
      <c r="M7" s="14">
        <v>19399.58</v>
      </c>
      <c r="N7" s="11"/>
      <c r="O7" s="13"/>
      <c r="P7" s="11"/>
      <c r="Q7" s="14"/>
      <c r="R7" s="12"/>
      <c r="S7" s="12"/>
      <c r="T7" s="12"/>
      <c r="U7" s="12"/>
      <c r="V7" s="11">
        <v>17328</v>
      </c>
      <c r="W7" s="13">
        <v>1064172.57</v>
      </c>
      <c r="X7" s="11">
        <v>171</v>
      </c>
      <c r="Y7" s="11"/>
      <c r="Z7" s="13"/>
      <c r="AA7" s="11"/>
      <c r="AB7" s="12"/>
      <c r="AC7" s="12"/>
      <c r="AD7" s="11">
        <v>6159</v>
      </c>
      <c r="AE7" s="13">
        <v>263326.92</v>
      </c>
      <c r="AF7" s="11">
        <v>191</v>
      </c>
      <c r="AG7" s="11"/>
      <c r="AH7" s="13"/>
      <c r="AI7" s="11"/>
      <c r="AJ7" s="12"/>
      <c r="AK7" s="12"/>
      <c r="AL7" s="11">
        <v>14315</v>
      </c>
      <c r="AM7" s="13">
        <v>746129.31</v>
      </c>
      <c r="AN7" s="11">
        <v>189</v>
      </c>
      <c r="AO7" s="11"/>
      <c r="AP7" s="13"/>
      <c r="AQ7" s="11"/>
      <c r="AR7" s="12"/>
      <c r="AS7" s="12"/>
      <c r="AT7" s="11">
        <v>922</v>
      </c>
      <c r="AU7" s="13">
        <v>43870.24</v>
      </c>
      <c r="AV7" s="11">
        <v>173</v>
      </c>
      <c r="AW7" s="11"/>
      <c r="AX7" s="13"/>
      <c r="AY7" s="11"/>
      <c r="AZ7" s="12"/>
      <c r="BA7" s="12"/>
      <c r="BB7" s="11">
        <v>2681</v>
      </c>
      <c r="BC7" s="13">
        <v>172714.53</v>
      </c>
      <c r="BD7" s="11">
        <v>187</v>
      </c>
      <c r="BE7" s="11"/>
      <c r="BF7" s="13"/>
      <c r="BG7" s="11"/>
      <c r="BH7" s="12"/>
      <c r="BI7" s="12"/>
      <c r="BJ7" s="11">
        <v>4093</v>
      </c>
      <c r="BK7" s="13">
        <v>223541.59</v>
      </c>
      <c r="BL7" s="11">
        <v>174</v>
      </c>
      <c r="BM7" s="11"/>
      <c r="BN7" s="13"/>
      <c r="BO7" s="11"/>
      <c r="BP7" s="12"/>
      <c r="BQ7" s="12"/>
      <c r="BR7" s="11">
        <v>7494</v>
      </c>
      <c r="BS7" s="13">
        <v>423662.08</v>
      </c>
      <c r="BT7" s="11">
        <v>191</v>
      </c>
      <c r="BU7" s="11"/>
      <c r="BV7" s="13"/>
      <c r="BW7" s="11"/>
      <c r="BX7" s="12"/>
      <c r="BY7" s="12"/>
      <c r="BZ7" s="11">
        <v>1523</v>
      </c>
      <c r="CA7" s="13">
        <v>77659.93</v>
      </c>
      <c r="CB7" s="11">
        <v>71</v>
      </c>
      <c r="CC7" s="11"/>
      <c r="CD7" s="13"/>
      <c r="CE7" s="11"/>
      <c r="CF7" s="12"/>
      <c r="CG7" s="12"/>
      <c r="CH7" s="11">
        <v>481</v>
      </c>
      <c r="CI7" s="13">
        <v>21580.83</v>
      </c>
      <c r="CJ7" s="11">
        <v>123</v>
      </c>
      <c r="CK7" s="11"/>
      <c r="CL7" s="13"/>
      <c r="CM7" s="11"/>
      <c r="CN7" s="12"/>
      <c r="CO7" s="12"/>
      <c r="CP7" s="11">
        <v>629</v>
      </c>
      <c r="CQ7" s="13">
        <v>43061.51</v>
      </c>
      <c r="CR7" s="11">
        <v>191</v>
      </c>
      <c r="CS7" s="11"/>
      <c r="CT7" s="13"/>
      <c r="CU7" s="11"/>
      <c r="CV7" s="12"/>
      <c r="CW7" s="12"/>
      <c r="CX7" s="11"/>
      <c r="CY7" s="13"/>
      <c r="CZ7" s="11"/>
      <c r="DA7" s="11"/>
      <c r="DB7" s="13"/>
      <c r="DC7" s="11"/>
      <c r="DD7" s="12"/>
      <c r="DE7" s="12"/>
      <c r="DF7" s="11">
        <v>6861</v>
      </c>
      <c r="DG7" s="13">
        <v>346243.66</v>
      </c>
      <c r="DH7" s="11">
        <v>118</v>
      </c>
      <c r="DI7" s="11"/>
      <c r="DJ7" s="13"/>
      <c r="DK7" s="11"/>
      <c r="DL7" s="12"/>
      <c r="DM7" s="12"/>
      <c r="DN7" s="11">
        <v>904</v>
      </c>
      <c r="DO7" s="13">
        <v>38810.17</v>
      </c>
      <c r="DP7" s="11">
        <v>116</v>
      </c>
      <c r="DQ7" s="11"/>
      <c r="DR7" s="13"/>
      <c r="DS7" s="11"/>
      <c r="DT7" s="12"/>
      <c r="DU7" s="12"/>
      <c r="DV7" s="11"/>
      <c r="DW7" s="13"/>
      <c r="DX7" s="11"/>
      <c r="DY7" s="11"/>
      <c r="DZ7" s="13"/>
      <c r="EA7" s="11"/>
      <c r="EB7" s="12"/>
      <c r="EC7" s="12"/>
      <c r="ED7" s="11">
        <v>104</v>
      </c>
      <c r="EE7" s="13">
        <v>6083.6</v>
      </c>
      <c r="EF7" s="11">
        <v>170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354</v>
      </c>
      <c r="EU7" s="13">
        <v>29477.03</v>
      </c>
      <c r="EV7" s="11">
        <v>38</v>
      </c>
      <c r="EW7" s="11"/>
      <c r="EX7" s="13"/>
      <c r="EY7" s="11"/>
      <c r="EZ7" s="12"/>
      <c r="FA7" s="12"/>
      <c r="FB7" s="11">
        <v>1019</v>
      </c>
      <c r="FC7" s="13">
        <v>53490.18</v>
      </c>
      <c r="FD7" s="11">
        <v>86</v>
      </c>
      <c r="FE7" s="11"/>
      <c r="FF7" s="13"/>
      <c r="FG7" s="11"/>
      <c r="FH7" s="12"/>
      <c r="FI7" s="12"/>
      <c r="FJ7" s="11">
        <v>433</v>
      </c>
      <c r="FK7" s="13">
        <v>26758.58</v>
      </c>
      <c r="FL7" s="11">
        <v>162</v>
      </c>
      <c r="FM7" s="11"/>
      <c r="FN7" s="13"/>
      <c r="FO7" s="11"/>
      <c r="FP7" s="12"/>
      <c r="FQ7" s="12"/>
      <c r="FR7" s="11">
        <v>598</v>
      </c>
      <c r="FS7" s="13">
        <v>26636.66</v>
      </c>
      <c r="FT7" s="11">
        <v>59</v>
      </c>
      <c r="FU7" s="11"/>
      <c r="FV7" s="13"/>
      <c r="FW7" s="11"/>
      <c r="FX7" s="12"/>
      <c r="FY7" s="12"/>
      <c r="FZ7" s="11">
        <v>1171</v>
      </c>
      <c r="GA7" s="13">
        <v>61277.33</v>
      </c>
      <c r="GB7" s="11">
        <v>103</v>
      </c>
      <c r="GC7" s="11"/>
      <c r="GD7" s="13"/>
      <c r="GE7" s="11"/>
      <c r="GF7" s="12"/>
      <c r="GG7" s="12"/>
      <c r="GH7" s="11">
        <v>244</v>
      </c>
      <c r="GI7" s="13">
        <v>14328.2</v>
      </c>
      <c r="GJ7" s="11">
        <v>148</v>
      </c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>
        <v>7</v>
      </c>
      <c r="GY7" s="13">
        <v>319.27</v>
      </c>
      <c r="GZ7" s="11">
        <v>2</v>
      </c>
      <c r="HA7" s="11"/>
      <c r="HB7" s="13"/>
      <c r="HC7" s="11"/>
      <c r="HD7" s="12"/>
      <c r="HE7" s="12"/>
      <c r="HF7" s="11">
        <v>275</v>
      </c>
      <c r="HG7" s="13">
        <v>10202.97</v>
      </c>
      <c r="HH7" s="11"/>
      <c r="HI7" s="11"/>
      <c r="HJ7" s="13"/>
      <c r="HK7" s="11"/>
      <c r="HL7" s="12"/>
      <c r="HM7" s="12"/>
      <c r="HN7" s="11">
        <v>145</v>
      </c>
      <c r="HO7" s="13">
        <v>3212.36</v>
      </c>
      <c r="HP7" s="11">
        <v>6</v>
      </c>
      <c r="HQ7" s="11"/>
      <c r="HR7" s="13"/>
      <c r="HS7" s="11"/>
      <c r="HT7" s="12"/>
      <c r="HU7" s="12"/>
      <c r="HV7" s="11">
        <v>108</v>
      </c>
      <c r="HW7" s="13">
        <v>5464.67</v>
      </c>
      <c r="HX7" s="11">
        <v>32</v>
      </c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>
        <v>57</v>
      </c>
      <c r="IM7" s="13">
        <v>2684.51</v>
      </c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>
        <v>12</v>
      </c>
      <c r="KA7" s="13">
        <v>610.63</v>
      </c>
      <c r="KB7" s="11">
        <v>16</v>
      </c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126656</v>
      </c>
      <c r="C8" s="11">
        <f>=ROUNDDOWN(19.1563440567479,0)</f>
      </c>
      <c r="D8" s="11">
        <v>215858</v>
      </c>
      <c r="E8" s="12">
        <v>0.9275</v>
      </c>
      <c r="F8" s="11"/>
      <c r="G8" s="11">
        <f>=ROUNDDOWN({0},0)</f>
      </c>
      <c r="H8" s="11"/>
      <c r="I8" s="12">
        <v>0.0082</v>
      </c>
      <c r="J8" s="11">
        <v>288138</v>
      </c>
      <c r="K8" s="13">
        <v>8277614.5</v>
      </c>
      <c r="L8" s="11">
        <v>295</v>
      </c>
      <c r="M8" s="14">
        <v>28059.71</v>
      </c>
      <c r="N8" s="11"/>
      <c r="O8" s="13"/>
      <c r="P8" s="11"/>
      <c r="Q8" s="14"/>
      <c r="R8" s="12"/>
      <c r="S8" s="12"/>
      <c r="T8" s="12"/>
      <c r="U8" s="12"/>
      <c r="V8" s="11">
        <v>74100</v>
      </c>
      <c r="W8" s="13">
        <v>1927304.91</v>
      </c>
      <c r="X8" s="11">
        <v>221</v>
      </c>
      <c r="Y8" s="11"/>
      <c r="Z8" s="13"/>
      <c r="AA8" s="11"/>
      <c r="AB8" s="12"/>
      <c r="AC8" s="12"/>
      <c r="AD8" s="11">
        <v>67625</v>
      </c>
      <c r="AE8" s="13">
        <v>1891247.18</v>
      </c>
      <c r="AF8" s="11">
        <v>261</v>
      </c>
      <c r="AG8" s="11"/>
      <c r="AH8" s="13"/>
      <c r="AI8" s="11"/>
      <c r="AJ8" s="12"/>
      <c r="AK8" s="12"/>
      <c r="AL8" s="11">
        <v>20268</v>
      </c>
      <c r="AM8" s="13">
        <v>531285.89</v>
      </c>
      <c r="AN8" s="11">
        <v>261</v>
      </c>
      <c r="AO8" s="11"/>
      <c r="AP8" s="13"/>
      <c r="AQ8" s="11"/>
      <c r="AR8" s="12"/>
      <c r="AS8" s="12"/>
      <c r="AT8" s="11">
        <v>25135</v>
      </c>
      <c r="AU8" s="13">
        <v>843538.21</v>
      </c>
      <c r="AV8" s="11">
        <v>256</v>
      </c>
      <c r="AW8" s="11"/>
      <c r="AX8" s="13"/>
      <c r="AY8" s="11"/>
      <c r="AZ8" s="12"/>
      <c r="BA8" s="12"/>
      <c r="BB8" s="11">
        <v>25842</v>
      </c>
      <c r="BC8" s="13">
        <v>799771</v>
      </c>
      <c r="BD8" s="11">
        <v>283</v>
      </c>
      <c r="BE8" s="11"/>
      <c r="BF8" s="13"/>
      <c r="BG8" s="11"/>
      <c r="BH8" s="12"/>
      <c r="BI8" s="12"/>
      <c r="BJ8" s="11">
        <v>28083</v>
      </c>
      <c r="BK8" s="13">
        <v>894899.77</v>
      </c>
      <c r="BL8" s="11">
        <v>271</v>
      </c>
      <c r="BM8" s="11"/>
      <c r="BN8" s="13"/>
      <c r="BO8" s="11"/>
      <c r="BP8" s="12"/>
      <c r="BQ8" s="12"/>
      <c r="BR8" s="11">
        <v>9205</v>
      </c>
      <c r="BS8" s="13">
        <v>339677.3</v>
      </c>
      <c r="BT8" s="11">
        <v>290</v>
      </c>
      <c r="BU8" s="11"/>
      <c r="BV8" s="13"/>
      <c r="BW8" s="11"/>
      <c r="BX8" s="12"/>
      <c r="BY8" s="12"/>
      <c r="BZ8" s="11">
        <v>17783</v>
      </c>
      <c r="CA8" s="13">
        <v>496117.73</v>
      </c>
      <c r="CB8" s="11">
        <v>222</v>
      </c>
      <c r="CC8" s="11"/>
      <c r="CD8" s="13"/>
      <c r="CE8" s="11"/>
      <c r="CF8" s="12"/>
      <c r="CG8" s="12"/>
      <c r="CH8" s="11">
        <v>6230</v>
      </c>
      <c r="CI8" s="13">
        <v>166064.66</v>
      </c>
      <c r="CJ8" s="11">
        <v>245</v>
      </c>
      <c r="CK8" s="11"/>
      <c r="CL8" s="13"/>
      <c r="CM8" s="11"/>
      <c r="CN8" s="12"/>
      <c r="CO8" s="12"/>
      <c r="CP8" s="11">
        <v>520</v>
      </c>
      <c r="CQ8" s="13">
        <v>24723.53</v>
      </c>
      <c r="CR8" s="11">
        <v>292</v>
      </c>
      <c r="CS8" s="11"/>
      <c r="CT8" s="13"/>
      <c r="CU8" s="11"/>
      <c r="CV8" s="12"/>
      <c r="CW8" s="12"/>
      <c r="CX8" s="11">
        <v>1523</v>
      </c>
      <c r="CY8" s="13">
        <v>36791.3</v>
      </c>
      <c r="CZ8" s="11"/>
      <c r="DA8" s="11"/>
      <c r="DB8" s="13"/>
      <c r="DC8" s="11"/>
      <c r="DD8" s="12"/>
      <c r="DE8" s="12"/>
      <c r="DF8" s="11">
        <v>162</v>
      </c>
      <c r="DG8" s="13">
        <v>6053.94</v>
      </c>
      <c r="DH8" s="11">
        <v>3</v>
      </c>
      <c r="DI8" s="11"/>
      <c r="DJ8" s="13"/>
      <c r="DK8" s="11"/>
      <c r="DL8" s="12"/>
      <c r="DM8" s="12"/>
      <c r="DN8" s="11"/>
      <c r="DO8" s="13"/>
      <c r="DP8" s="11"/>
      <c r="DQ8" s="11"/>
      <c r="DR8" s="13"/>
      <c r="DS8" s="11"/>
      <c r="DT8" s="12"/>
      <c r="DU8" s="12"/>
      <c r="DV8" s="11">
        <v>1845</v>
      </c>
      <c r="DW8" s="13">
        <v>46393.08</v>
      </c>
      <c r="DX8" s="11">
        <v>120</v>
      </c>
      <c r="DY8" s="11"/>
      <c r="DZ8" s="13"/>
      <c r="EA8" s="11"/>
      <c r="EB8" s="12"/>
      <c r="EC8" s="12"/>
      <c r="ED8" s="11">
        <v>1050</v>
      </c>
      <c r="EE8" s="13">
        <v>30655.73</v>
      </c>
      <c r="EF8" s="11">
        <v>279</v>
      </c>
      <c r="EG8" s="11"/>
      <c r="EH8" s="13"/>
      <c r="EI8" s="11"/>
      <c r="EJ8" s="12"/>
      <c r="EK8" s="12"/>
      <c r="EL8" s="11">
        <v>2614</v>
      </c>
      <c r="EM8" s="13">
        <v>64252.66</v>
      </c>
      <c r="EN8" s="11">
        <v>45</v>
      </c>
      <c r="EO8" s="11"/>
      <c r="EP8" s="13"/>
      <c r="EQ8" s="11"/>
      <c r="ER8" s="12"/>
      <c r="ES8" s="12"/>
      <c r="ET8" s="11">
        <v>2737</v>
      </c>
      <c r="EU8" s="13">
        <v>54595.71</v>
      </c>
      <c r="EV8" s="11">
        <v>91</v>
      </c>
      <c r="EW8" s="11"/>
      <c r="EX8" s="13"/>
      <c r="EY8" s="11"/>
      <c r="EZ8" s="12"/>
      <c r="FA8" s="12"/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1281</v>
      </c>
      <c r="FS8" s="13">
        <v>55850.38</v>
      </c>
      <c r="FT8" s="11">
        <v>85</v>
      </c>
      <c r="FU8" s="11"/>
      <c r="FV8" s="13"/>
      <c r="FW8" s="11"/>
      <c r="FX8" s="12"/>
      <c r="FY8" s="12"/>
      <c r="FZ8" s="11">
        <v>87</v>
      </c>
      <c r="GA8" s="13">
        <v>3555.85</v>
      </c>
      <c r="GB8" s="11">
        <v>2</v>
      </c>
      <c r="GC8" s="11"/>
      <c r="GD8" s="13"/>
      <c r="GE8" s="11"/>
      <c r="GF8" s="12"/>
      <c r="GG8" s="12"/>
      <c r="GH8" s="11">
        <v>39</v>
      </c>
      <c r="GI8" s="13">
        <v>1642.35</v>
      </c>
      <c r="GJ8" s="11">
        <v>206</v>
      </c>
      <c r="GK8" s="11"/>
      <c r="GL8" s="13"/>
      <c r="GM8" s="11"/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>
        <v>154</v>
      </c>
      <c r="GY8" s="13">
        <v>8617.45</v>
      </c>
      <c r="GZ8" s="11">
        <v>30</v>
      </c>
      <c r="HA8" s="11"/>
      <c r="HB8" s="13"/>
      <c r="HC8" s="11"/>
      <c r="HD8" s="12"/>
      <c r="HE8" s="12"/>
      <c r="HF8" s="11">
        <v>790</v>
      </c>
      <c r="HG8" s="13">
        <v>20534.59</v>
      </c>
      <c r="HH8" s="11"/>
      <c r="HI8" s="11"/>
      <c r="HJ8" s="13"/>
      <c r="HK8" s="11"/>
      <c r="HL8" s="12"/>
      <c r="HM8" s="12"/>
      <c r="HN8" s="11">
        <v>778</v>
      </c>
      <c r="HO8" s="13">
        <v>22365.1</v>
      </c>
      <c r="HP8" s="11">
        <v>72</v>
      </c>
      <c r="HQ8" s="11"/>
      <c r="HR8" s="13"/>
      <c r="HS8" s="11"/>
      <c r="HT8" s="12"/>
      <c r="HU8" s="12"/>
      <c r="HV8" s="11">
        <v>158</v>
      </c>
      <c r="HW8" s="13">
        <v>5058.5</v>
      </c>
      <c r="HX8" s="11">
        <v>83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52</v>
      </c>
      <c r="IM8" s="13">
        <v>3308.65</v>
      </c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>
        <v>26</v>
      </c>
      <c r="JC8" s="13">
        <v>1199.94</v>
      </c>
      <c r="JD8" s="11">
        <v>5</v>
      </c>
      <c r="JE8" s="11"/>
      <c r="JF8" s="13"/>
      <c r="JG8" s="11"/>
      <c r="JH8" s="12"/>
      <c r="JI8" s="12"/>
      <c r="JJ8" s="11">
        <v>51</v>
      </c>
      <c r="JK8" s="13">
        <v>2109.09</v>
      </c>
      <c r="JL8" s="11">
        <v>66</v>
      </c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>
        <v>75</v>
      </c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>
        <v>66</v>
      </c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150394</v>
      </c>
      <c r="C9" s="11">
        <f>=ROUNDDOWN(13.2337826898032,0)</f>
      </c>
      <c r="D9" s="11">
        <v>305286</v>
      </c>
      <c r="E9" s="12">
        <v>0.8721</v>
      </c>
      <c r="F9" s="11"/>
      <c r="G9" s="11">
        <f>=ROUNDDOWN({0},0)</f>
      </c>
      <c r="H9" s="11"/>
      <c r="I9" s="12">
        <v>0.001</v>
      </c>
      <c r="J9" s="11">
        <v>444699</v>
      </c>
      <c r="K9" s="13">
        <v>8562172.77</v>
      </c>
      <c r="L9" s="11">
        <v>278</v>
      </c>
      <c r="M9" s="14">
        <v>30799.18</v>
      </c>
      <c r="N9" s="11"/>
      <c r="O9" s="13"/>
      <c r="P9" s="11"/>
      <c r="Q9" s="14"/>
      <c r="R9" s="12"/>
      <c r="S9" s="12"/>
      <c r="T9" s="12"/>
      <c r="U9" s="12"/>
      <c r="V9" s="11">
        <v>204136</v>
      </c>
      <c r="W9" s="13">
        <v>4058940.71</v>
      </c>
      <c r="X9" s="11">
        <v>250</v>
      </c>
      <c r="Y9" s="11"/>
      <c r="Z9" s="13"/>
      <c r="AA9" s="11"/>
      <c r="AB9" s="12"/>
      <c r="AC9" s="12"/>
      <c r="AD9" s="11">
        <v>57018</v>
      </c>
      <c r="AE9" s="13">
        <v>1020283.51</v>
      </c>
      <c r="AF9" s="11">
        <v>257</v>
      </c>
      <c r="AG9" s="11"/>
      <c r="AH9" s="13"/>
      <c r="AI9" s="11"/>
      <c r="AJ9" s="12"/>
      <c r="AK9" s="12"/>
      <c r="AL9" s="11">
        <v>20194</v>
      </c>
      <c r="AM9" s="13">
        <v>364352.73</v>
      </c>
      <c r="AN9" s="11">
        <v>253</v>
      </c>
      <c r="AO9" s="11"/>
      <c r="AP9" s="13"/>
      <c r="AQ9" s="11"/>
      <c r="AR9" s="12"/>
      <c r="AS9" s="12"/>
      <c r="AT9" s="11">
        <v>62392</v>
      </c>
      <c r="AU9" s="13">
        <v>1099116.38</v>
      </c>
      <c r="AV9" s="11">
        <v>226</v>
      </c>
      <c r="AW9" s="11"/>
      <c r="AX9" s="13"/>
      <c r="AY9" s="11"/>
      <c r="AZ9" s="12"/>
      <c r="BA9" s="12"/>
      <c r="BB9" s="11">
        <v>33636</v>
      </c>
      <c r="BC9" s="13">
        <v>691875.53</v>
      </c>
      <c r="BD9" s="11">
        <v>255</v>
      </c>
      <c r="BE9" s="11"/>
      <c r="BF9" s="13"/>
      <c r="BG9" s="11"/>
      <c r="BH9" s="12"/>
      <c r="BI9" s="12"/>
      <c r="BJ9" s="11">
        <v>28939</v>
      </c>
      <c r="BK9" s="13">
        <v>576850.36</v>
      </c>
      <c r="BL9" s="11">
        <v>236</v>
      </c>
      <c r="BM9" s="11"/>
      <c r="BN9" s="13"/>
      <c r="BO9" s="11"/>
      <c r="BP9" s="12"/>
      <c r="BQ9" s="12"/>
      <c r="BR9" s="11">
        <v>4924</v>
      </c>
      <c r="BS9" s="13">
        <v>99478.7</v>
      </c>
      <c r="BT9" s="11">
        <v>258</v>
      </c>
      <c r="BU9" s="11"/>
      <c r="BV9" s="13"/>
      <c r="BW9" s="11"/>
      <c r="BX9" s="12"/>
      <c r="BY9" s="12"/>
      <c r="BZ9" s="11">
        <v>19672</v>
      </c>
      <c r="CA9" s="13">
        <v>363948.52</v>
      </c>
      <c r="CB9" s="11">
        <v>227</v>
      </c>
      <c r="CC9" s="11"/>
      <c r="CD9" s="13"/>
      <c r="CE9" s="11"/>
      <c r="CF9" s="12"/>
      <c r="CG9" s="12"/>
      <c r="CH9" s="11">
        <v>162</v>
      </c>
      <c r="CI9" s="13">
        <v>4651.16</v>
      </c>
      <c r="CJ9" s="11">
        <v>16</v>
      </c>
      <c r="CK9" s="11"/>
      <c r="CL9" s="13"/>
      <c r="CM9" s="11"/>
      <c r="CN9" s="12"/>
      <c r="CO9" s="12"/>
      <c r="CP9" s="11">
        <v>641</v>
      </c>
      <c r="CQ9" s="13">
        <v>20718.02</v>
      </c>
      <c r="CR9" s="11">
        <v>267</v>
      </c>
      <c r="CS9" s="11"/>
      <c r="CT9" s="13"/>
      <c r="CU9" s="11"/>
      <c r="CV9" s="12"/>
      <c r="CW9" s="12"/>
      <c r="CX9" s="11">
        <v>1809</v>
      </c>
      <c r="CY9" s="13">
        <v>40702.5</v>
      </c>
      <c r="CZ9" s="11"/>
      <c r="DA9" s="11"/>
      <c r="DB9" s="13"/>
      <c r="DC9" s="11"/>
      <c r="DD9" s="12"/>
      <c r="DE9" s="12"/>
      <c r="DF9" s="11">
        <v>2491</v>
      </c>
      <c r="DG9" s="13">
        <v>49294.08</v>
      </c>
      <c r="DH9" s="11">
        <v>94</v>
      </c>
      <c r="DI9" s="11"/>
      <c r="DJ9" s="13"/>
      <c r="DK9" s="11"/>
      <c r="DL9" s="12"/>
      <c r="DM9" s="12"/>
      <c r="DN9" s="11">
        <v>10</v>
      </c>
      <c r="DO9" s="13">
        <v>186.86</v>
      </c>
      <c r="DP9" s="11">
        <v>178</v>
      </c>
      <c r="DQ9" s="11"/>
      <c r="DR9" s="13"/>
      <c r="DS9" s="11"/>
      <c r="DT9" s="12"/>
      <c r="DU9" s="12"/>
      <c r="DV9" s="11">
        <v>1054</v>
      </c>
      <c r="DW9" s="13">
        <v>18694.53</v>
      </c>
      <c r="DX9" s="11">
        <v>114</v>
      </c>
      <c r="DY9" s="11"/>
      <c r="DZ9" s="13"/>
      <c r="EA9" s="11"/>
      <c r="EB9" s="12"/>
      <c r="EC9" s="12"/>
      <c r="ED9" s="11">
        <v>288</v>
      </c>
      <c r="EE9" s="13">
        <v>8342.77</v>
      </c>
      <c r="EF9" s="11">
        <v>245</v>
      </c>
      <c r="EG9" s="11"/>
      <c r="EH9" s="13"/>
      <c r="EI9" s="11"/>
      <c r="EJ9" s="12"/>
      <c r="EK9" s="12"/>
      <c r="EL9" s="11">
        <v>1209</v>
      </c>
      <c r="EM9" s="13">
        <v>22423.4</v>
      </c>
      <c r="EN9" s="11">
        <v>46</v>
      </c>
      <c r="EO9" s="11"/>
      <c r="EP9" s="13"/>
      <c r="EQ9" s="11"/>
      <c r="ER9" s="12"/>
      <c r="ES9" s="12"/>
      <c r="ET9" s="11">
        <v>3544</v>
      </c>
      <c r="EU9" s="13">
        <v>70503.87</v>
      </c>
      <c r="EV9" s="11">
        <v>230</v>
      </c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998</v>
      </c>
      <c r="FS9" s="13">
        <v>22211.94</v>
      </c>
      <c r="FT9" s="11">
        <v>95</v>
      </c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214</v>
      </c>
      <c r="GI9" s="13">
        <v>4636.13</v>
      </c>
      <c r="GJ9" s="11">
        <v>213</v>
      </c>
      <c r="GK9" s="11"/>
      <c r="GL9" s="13"/>
      <c r="GM9" s="11"/>
      <c r="GN9" s="12"/>
      <c r="GO9" s="12"/>
      <c r="GP9" s="11">
        <v>33</v>
      </c>
      <c r="GQ9" s="13">
        <v>244.2</v>
      </c>
      <c r="GR9" s="11"/>
      <c r="GS9" s="11"/>
      <c r="GT9" s="13"/>
      <c r="GU9" s="11"/>
      <c r="GV9" s="12"/>
      <c r="GW9" s="12"/>
      <c r="GX9" s="11">
        <v>272</v>
      </c>
      <c r="GY9" s="13">
        <v>4490.99</v>
      </c>
      <c r="GZ9" s="11">
        <v>12</v>
      </c>
      <c r="HA9" s="11"/>
      <c r="HB9" s="13"/>
      <c r="HC9" s="11"/>
      <c r="HD9" s="12"/>
      <c r="HE9" s="12"/>
      <c r="HF9" s="11">
        <v>503</v>
      </c>
      <c r="HG9" s="13">
        <v>9264.82</v>
      </c>
      <c r="HH9" s="11"/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>
        <v>339</v>
      </c>
      <c r="HW9" s="13">
        <v>6706.88</v>
      </c>
      <c r="HX9" s="11">
        <v>80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55</v>
      </c>
      <c r="IM9" s="13">
        <v>1090.63</v>
      </c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>
        <v>61</v>
      </c>
      <c r="JC9" s="13">
        <v>1348.81</v>
      </c>
      <c r="JD9" s="11">
        <v>11</v>
      </c>
      <c r="JE9" s="11"/>
      <c r="JF9" s="13"/>
      <c r="JG9" s="11"/>
      <c r="JH9" s="12"/>
      <c r="JI9" s="12"/>
      <c r="JJ9" s="11">
        <v>105</v>
      </c>
      <c r="JK9" s="13">
        <v>1814.74</v>
      </c>
      <c r="JL9" s="11">
        <v>59</v>
      </c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>
        <v>167</v>
      </c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>
        <v>133</v>
      </c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591771</v>
      </c>
      <c r="C10" s="11">
        <f>=ROUNDDOWN(23.3076141412232,0)</f>
      </c>
      <c r="D10" s="11">
        <v>684342</v>
      </c>
      <c r="E10" s="12">
        <v>0.8578</v>
      </c>
      <c r="F10" s="11"/>
      <c r="G10" s="11">
        <f>=ROUNDDOWN({0},0)</f>
      </c>
      <c r="H10" s="11"/>
      <c r="I10" s="12">
        <v>0.0077</v>
      </c>
      <c r="J10" s="11">
        <v>1326904</v>
      </c>
      <c r="K10" s="13">
        <v>42879115.48</v>
      </c>
      <c r="L10" s="11">
        <v>1213</v>
      </c>
      <c r="M10" s="14">
        <v>35349.64</v>
      </c>
      <c r="N10" s="11"/>
      <c r="O10" s="13"/>
      <c r="P10" s="11"/>
      <c r="Q10" s="14"/>
      <c r="R10" s="12"/>
      <c r="S10" s="12"/>
      <c r="T10" s="12"/>
      <c r="U10" s="12"/>
      <c r="V10" s="11">
        <v>288648</v>
      </c>
      <c r="W10" s="13">
        <v>12608376.3</v>
      </c>
      <c r="X10" s="11">
        <v>938</v>
      </c>
      <c r="Y10" s="11"/>
      <c r="Z10" s="13"/>
      <c r="AA10" s="11"/>
      <c r="AB10" s="12"/>
      <c r="AC10" s="12"/>
      <c r="AD10" s="11">
        <v>295611</v>
      </c>
      <c r="AE10" s="13">
        <v>9135969.69</v>
      </c>
      <c r="AF10" s="11">
        <v>993</v>
      </c>
      <c r="AG10" s="11"/>
      <c r="AH10" s="13"/>
      <c r="AI10" s="11"/>
      <c r="AJ10" s="12"/>
      <c r="AK10" s="12"/>
      <c r="AL10" s="11">
        <v>34100</v>
      </c>
      <c r="AM10" s="13">
        <v>1259835.36</v>
      </c>
      <c r="AN10" s="11">
        <v>1005</v>
      </c>
      <c r="AO10" s="11"/>
      <c r="AP10" s="13"/>
      <c r="AQ10" s="11"/>
      <c r="AR10" s="12"/>
      <c r="AS10" s="12"/>
      <c r="AT10" s="11">
        <v>420567</v>
      </c>
      <c r="AU10" s="13">
        <v>8155289.78</v>
      </c>
      <c r="AV10" s="11">
        <v>951</v>
      </c>
      <c r="AW10" s="11"/>
      <c r="AX10" s="13"/>
      <c r="AY10" s="11"/>
      <c r="AZ10" s="12"/>
      <c r="BA10" s="12"/>
      <c r="BB10" s="11">
        <v>60987</v>
      </c>
      <c r="BC10" s="13">
        <v>3083879.78</v>
      </c>
      <c r="BD10" s="11">
        <v>1050</v>
      </c>
      <c r="BE10" s="11"/>
      <c r="BF10" s="13"/>
      <c r="BG10" s="11"/>
      <c r="BH10" s="12"/>
      <c r="BI10" s="12"/>
      <c r="BJ10" s="11">
        <v>82469</v>
      </c>
      <c r="BK10" s="13">
        <v>2656679.13</v>
      </c>
      <c r="BL10" s="11">
        <v>888</v>
      </c>
      <c r="BM10" s="11"/>
      <c r="BN10" s="13"/>
      <c r="BO10" s="11"/>
      <c r="BP10" s="12"/>
      <c r="BQ10" s="12"/>
      <c r="BR10" s="11">
        <v>31582</v>
      </c>
      <c r="BS10" s="13">
        <v>1089213.03</v>
      </c>
      <c r="BT10" s="11">
        <v>1005</v>
      </c>
      <c r="BU10" s="11"/>
      <c r="BV10" s="13"/>
      <c r="BW10" s="11"/>
      <c r="BX10" s="12"/>
      <c r="BY10" s="12"/>
      <c r="BZ10" s="11">
        <v>36574</v>
      </c>
      <c r="CA10" s="13">
        <v>1427511.51</v>
      </c>
      <c r="CB10" s="11">
        <v>728</v>
      </c>
      <c r="CC10" s="11"/>
      <c r="CD10" s="13"/>
      <c r="CE10" s="11"/>
      <c r="CF10" s="12"/>
      <c r="CG10" s="12"/>
      <c r="CH10" s="11">
        <v>14692</v>
      </c>
      <c r="CI10" s="13">
        <v>580588.7</v>
      </c>
      <c r="CJ10" s="11">
        <v>905</v>
      </c>
      <c r="CK10" s="11"/>
      <c r="CL10" s="13"/>
      <c r="CM10" s="11"/>
      <c r="CN10" s="12"/>
      <c r="CO10" s="12"/>
      <c r="CP10" s="11">
        <v>6906</v>
      </c>
      <c r="CQ10" s="13">
        <v>362219.09</v>
      </c>
      <c r="CR10" s="11">
        <v>1139</v>
      </c>
      <c r="CS10" s="11"/>
      <c r="CT10" s="13"/>
      <c r="CU10" s="11"/>
      <c r="CV10" s="12"/>
      <c r="CW10" s="12"/>
      <c r="CX10" s="11">
        <v>9861</v>
      </c>
      <c r="CY10" s="13">
        <v>805443.85</v>
      </c>
      <c r="CZ10" s="11"/>
      <c r="DA10" s="11"/>
      <c r="DB10" s="13"/>
      <c r="DC10" s="11"/>
      <c r="DD10" s="12"/>
      <c r="DE10" s="12"/>
      <c r="DF10" s="11">
        <v>3895</v>
      </c>
      <c r="DG10" s="13">
        <v>79587.66</v>
      </c>
      <c r="DH10" s="11">
        <v>71</v>
      </c>
      <c r="DI10" s="11"/>
      <c r="DJ10" s="13"/>
      <c r="DK10" s="11"/>
      <c r="DL10" s="12"/>
      <c r="DM10" s="12"/>
      <c r="DN10" s="11">
        <v>3163</v>
      </c>
      <c r="DO10" s="13">
        <v>103812.25</v>
      </c>
      <c r="DP10" s="11">
        <v>560</v>
      </c>
      <c r="DQ10" s="11"/>
      <c r="DR10" s="13"/>
      <c r="DS10" s="11"/>
      <c r="DT10" s="12"/>
      <c r="DU10" s="12"/>
      <c r="DV10" s="11">
        <v>13594</v>
      </c>
      <c r="DW10" s="13">
        <v>584890.53</v>
      </c>
      <c r="DX10" s="11">
        <v>469</v>
      </c>
      <c r="DY10" s="11"/>
      <c r="DZ10" s="13"/>
      <c r="EA10" s="11"/>
      <c r="EB10" s="12"/>
      <c r="EC10" s="12"/>
      <c r="ED10" s="11">
        <v>631</v>
      </c>
      <c r="EE10" s="13">
        <v>23137.03</v>
      </c>
      <c r="EF10" s="11">
        <v>570</v>
      </c>
      <c r="EG10" s="11"/>
      <c r="EH10" s="13"/>
      <c r="EI10" s="11"/>
      <c r="EJ10" s="12"/>
      <c r="EK10" s="12"/>
      <c r="EL10" s="11">
        <v>10330</v>
      </c>
      <c r="EM10" s="13">
        <v>371499.37</v>
      </c>
      <c r="EN10" s="11">
        <v>445</v>
      </c>
      <c r="EO10" s="11"/>
      <c r="EP10" s="13"/>
      <c r="EQ10" s="11"/>
      <c r="ER10" s="12"/>
      <c r="ES10" s="12"/>
      <c r="ET10" s="11">
        <v>2619</v>
      </c>
      <c r="EU10" s="13">
        <v>136207.83</v>
      </c>
      <c r="EV10" s="11">
        <v>391</v>
      </c>
      <c r="EW10" s="11"/>
      <c r="EX10" s="13"/>
      <c r="EY10" s="11"/>
      <c r="EZ10" s="12"/>
      <c r="FA10" s="12"/>
      <c r="FB10" s="11"/>
      <c r="FC10" s="13"/>
      <c r="FD10" s="11"/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>
        <v>2148</v>
      </c>
      <c r="FS10" s="13">
        <v>81677.4</v>
      </c>
      <c r="FT10" s="11">
        <v>119</v>
      </c>
      <c r="FU10" s="11"/>
      <c r="FV10" s="13"/>
      <c r="FW10" s="11"/>
      <c r="FX10" s="12"/>
      <c r="FY10" s="12"/>
      <c r="FZ10" s="11">
        <v>354</v>
      </c>
      <c r="GA10" s="13">
        <v>7184.86</v>
      </c>
      <c r="GB10" s="11">
        <v>10</v>
      </c>
      <c r="GC10" s="11"/>
      <c r="GD10" s="13"/>
      <c r="GE10" s="11"/>
      <c r="GF10" s="12"/>
      <c r="GG10" s="12"/>
      <c r="GH10" s="11">
        <v>185</v>
      </c>
      <c r="GI10" s="13">
        <v>6528.48</v>
      </c>
      <c r="GJ10" s="11">
        <v>780</v>
      </c>
      <c r="GK10" s="11"/>
      <c r="GL10" s="13"/>
      <c r="GM10" s="11"/>
      <c r="GN10" s="12"/>
      <c r="GO10" s="12"/>
      <c r="GP10" s="11">
        <v>380</v>
      </c>
      <c r="GQ10" s="13">
        <v>12684.76</v>
      </c>
      <c r="GR10" s="11"/>
      <c r="GS10" s="11"/>
      <c r="GT10" s="13"/>
      <c r="GU10" s="11"/>
      <c r="GV10" s="12"/>
      <c r="GW10" s="12"/>
      <c r="GX10" s="11">
        <v>2798</v>
      </c>
      <c r="GY10" s="13">
        <v>103028.42</v>
      </c>
      <c r="GZ10" s="11">
        <v>326</v>
      </c>
      <c r="HA10" s="11"/>
      <c r="HB10" s="13"/>
      <c r="HC10" s="11"/>
      <c r="HD10" s="12"/>
      <c r="HE10" s="12"/>
      <c r="HF10" s="11">
        <v>1684</v>
      </c>
      <c r="HG10" s="13">
        <v>66925.74</v>
      </c>
      <c r="HH10" s="11"/>
      <c r="HI10" s="11"/>
      <c r="HJ10" s="13"/>
      <c r="HK10" s="11"/>
      <c r="HL10" s="12"/>
      <c r="HM10" s="12"/>
      <c r="HN10" s="11">
        <v>356</v>
      </c>
      <c r="HO10" s="13">
        <v>12727.21</v>
      </c>
      <c r="HP10" s="11">
        <v>126</v>
      </c>
      <c r="HQ10" s="11"/>
      <c r="HR10" s="13"/>
      <c r="HS10" s="11"/>
      <c r="HT10" s="12"/>
      <c r="HU10" s="12"/>
      <c r="HV10" s="11">
        <v>815</v>
      </c>
      <c r="HW10" s="13">
        <v>20607.88</v>
      </c>
      <c r="HX10" s="11">
        <v>421</v>
      </c>
      <c r="HY10" s="11"/>
      <c r="HZ10" s="13"/>
      <c r="IA10" s="11"/>
      <c r="IB10" s="12"/>
      <c r="IC10" s="12"/>
      <c r="ID10" s="11">
        <v>936</v>
      </c>
      <c r="IE10" s="13">
        <v>45487.13</v>
      </c>
      <c r="IF10" s="11">
        <v>144</v>
      </c>
      <c r="IG10" s="11"/>
      <c r="IH10" s="13"/>
      <c r="II10" s="11"/>
      <c r="IJ10" s="12"/>
      <c r="IK10" s="12"/>
      <c r="IL10" s="11">
        <v>430</v>
      </c>
      <c r="IM10" s="13">
        <v>17871.2</v>
      </c>
      <c r="IN10" s="11"/>
      <c r="IO10" s="11"/>
      <c r="IP10" s="13"/>
      <c r="IQ10" s="11"/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>
        <v>48</v>
      </c>
      <c r="JC10" s="13">
        <v>1690.78</v>
      </c>
      <c r="JD10" s="11">
        <v>20</v>
      </c>
      <c r="JE10" s="11"/>
      <c r="JF10" s="13"/>
      <c r="JG10" s="11"/>
      <c r="JH10" s="12"/>
      <c r="JI10" s="12"/>
      <c r="JJ10" s="11">
        <v>156</v>
      </c>
      <c r="JK10" s="13">
        <v>9380.4</v>
      </c>
      <c r="JL10" s="11">
        <v>102</v>
      </c>
      <c r="JM10" s="11"/>
      <c r="JN10" s="13"/>
      <c r="JO10" s="11"/>
      <c r="JP10" s="12"/>
      <c r="JQ10" s="12"/>
      <c r="JR10" s="11">
        <v>378</v>
      </c>
      <c r="JS10" s="13">
        <v>28848.21</v>
      </c>
      <c r="JT10" s="11">
        <v>83</v>
      </c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  <c r="KH10" s="11">
        <v>7</v>
      </c>
      <c r="KI10" s="13">
        <v>332.12</v>
      </c>
      <c r="KJ10" s="11">
        <v>691</v>
      </c>
      <c r="KK10" s="11"/>
      <c r="KL10" s="13"/>
      <c r="KM10" s="11"/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3201</v>
      </c>
      <c r="C11" s="11">
        <f>=ROUNDDOWN(137.974137931034,0)</f>
      </c>
      <c r="D11" s="11">
        <v>471</v>
      </c>
      <c r="E11" s="12">
        <v>0.9958</v>
      </c>
      <c r="F11" s="11"/>
      <c r="G11" s="11">
        <f>=ROUNDDOWN({0},0)</f>
      </c>
      <c r="H11" s="11"/>
      <c r="I11" s="12"/>
      <c r="J11" s="11">
        <v>467</v>
      </c>
      <c r="K11" s="13">
        <v>120431.62</v>
      </c>
      <c r="L11" s="11">
        <v>60</v>
      </c>
      <c r="M11" s="14">
        <v>2007.19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467</v>
      </c>
      <c r="BS11" s="13">
        <v>120431.62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56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132105</v>
      </c>
      <c r="C12" s="11">
        <f>=ROUNDDOWN(20.5253099655076,0)</f>
      </c>
      <c r="D12" s="11">
        <v>105099</v>
      </c>
      <c r="E12" s="12">
        <v>0.8085</v>
      </c>
      <c r="F12" s="11"/>
      <c r="G12" s="11">
        <f>=ROUNDDOWN({0},0)</f>
      </c>
      <c r="H12" s="11">
        <v>540</v>
      </c>
      <c r="I12" s="12">
        <v>0.0306</v>
      </c>
      <c r="J12" s="11">
        <v>273996</v>
      </c>
      <c r="K12" s="13">
        <v>46054024.69</v>
      </c>
      <c r="L12" s="11">
        <v>654</v>
      </c>
      <c r="M12" s="14">
        <v>70419</v>
      </c>
      <c r="N12" s="11"/>
      <c r="O12" s="13"/>
      <c r="P12" s="11"/>
      <c r="Q12" s="14"/>
      <c r="R12" s="12"/>
      <c r="S12" s="12"/>
      <c r="T12" s="12"/>
      <c r="U12" s="12"/>
      <c r="V12" s="11">
        <v>12706</v>
      </c>
      <c r="W12" s="13">
        <v>2138493.5</v>
      </c>
      <c r="X12" s="11">
        <v>227</v>
      </c>
      <c r="Y12" s="11"/>
      <c r="Z12" s="13"/>
      <c r="AA12" s="11"/>
      <c r="AB12" s="12"/>
      <c r="AC12" s="12"/>
      <c r="AD12" s="11">
        <v>12700</v>
      </c>
      <c r="AE12" s="13">
        <v>2244820.15</v>
      </c>
      <c r="AF12" s="11">
        <v>619</v>
      </c>
      <c r="AG12" s="11"/>
      <c r="AH12" s="13"/>
      <c r="AI12" s="11"/>
      <c r="AJ12" s="12"/>
      <c r="AK12" s="12"/>
      <c r="AL12" s="11">
        <v>112449</v>
      </c>
      <c r="AM12" s="13">
        <v>18383438.63</v>
      </c>
      <c r="AN12" s="11">
        <v>641</v>
      </c>
      <c r="AO12" s="11"/>
      <c r="AP12" s="13"/>
      <c r="AQ12" s="11"/>
      <c r="AR12" s="12"/>
      <c r="AS12" s="12"/>
      <c r="AT12" s="11">
        <v>7674</v>
      </c>
      <c r="AU12" s="13">
        <v>1264262.73</v>
      </c>
      <c r="AV12" s="11">
        <v>543</v>
      </c>
      <c r="AW12" s="11"/>
      <c r="AX12" s="13"/>
      <c r="AY12" s="11"/>
      <c r="AZ12" s="12"/>
      <c r="BA12" s="12"/>
      <c r="BB12" s="11">
        <v>26898</v>
      </c>
      <c r="BC12" s="13">
        <v>5607965.65</v>
      </c>
      <c r="BD12" s="11">
        <v>613</v>
      </c>
      <c r="BE12" s="11"/>
      <c r="BF12" s="13"/>
      <c r="BG12" s="11"/>
      <c r="BH12" s="12"/>
      <c r="BI12" s="12"/>
      <c r="BJ12" s="11">
        <v>28322</v>
      </c>
      <c r="BK12" s="13">
        <v>3822543.88</v>
      </c>
      <c r="BL12" s="11">
        <v>518</v>
      </c>
      <c r="BM12" s="11"/>
      <c r="BN12" s="13"/>
      <c r="BO12" s="11"/>
      <c r="BP12" s="12"/>
      <c r="BQ12" s="12"/>
      <c r="BR12" s="11">
        <v>39037</v>
      </c>
      <c r="BS12" s="13">
        <v>7016505.47</v>
      </c>
      <c r="BT12" s="11">
        <v>640</v>
      </c>
      <c r="BU12" s="11"/>
      <c r="BV12" s="13"/>
      <c r="BW12" s="11"/>
      <c r="BX12" s="12"/>
      <c r="BY12" s="12"/>
      <c r="BZ12" s="11">
        <v>973</v>
      </c>
      <c r="CA12" s="13">
        <v>179021.37</v>
      </c>
      <c r="CB12" s="11">
        <v>290</v>
      </c>
      <c r="CC12" s="11"/>
      <c r="CD12" s="13"/>
      <c r="CE12" s="11"/>
      <c r="CF12" s="12"/>
      <c r="CG12" s="12"/>
      <c r="CH12" s="11">
        <v>192</v>
      </c>
      <c r="CI12" s="13">
        <v>34713.49</v>
      </c>
      <c r="CJ12" s="11">
        <v>278</v>
      </c>
      <c r="CK12" s="11"/>
      <c r="CL12" s="13"/>
      <c r="CM12" s="11"/>
      <c r="CN12" s="12"/>
      <c r="CO12" s="12"/>
      <c r="CP12" s="11">
        <v>737</v>
      </c>
      <c r="CQ12" s="13">
        <v>98077.51</v>
      </c>
      <c r="CR12" s="11">
        <v>578</v>
      </c>
      <c r="CS12" s="11"/>
      <c r="CT12" s="13"/>
      <c r="CU12" s="11"/>
      <c r="CV12" s="12"/>
      <c r="CW12" s="12"/>
      <c r="CX12" s="11"/>
      <c r="CY12" s="13"/>
      <c r="CZ12" s="11"/>
      <c r="DA12" s="11"/>
      <c r="DB12" s="13"/>
      <c r="DC12" s="11"/>
      <c r="DD12" s="12"/>
      <c r="DE12" s="12"/>
      <c r="DF12" s="11">
        <v>7000</v>
      </c>
      <c r="DG12" s="13">
        <v>1376530.29</v>
      </c>
      <c r="DH12" s="11">
        <v>244</v>
      </c>
      <c r="DI12" s="11"/>
      <c r="DJ12" s="13"/>
      <c r="DK12" s="11"/>
      <c r="DL12" s="12"/>
      <c r="DM12" s="12"/>
      <c r="DN12" s="11">
        <v>8739</v>
      </c>
      <c r="DO12" s="13">
        <v>1408783.31</v>
      </c>
      <c r="DP12" s="11">
        <v>225</v>
      </c>
      <c r="DQ12" s="11"/>
      <c r="DR12" s="13"/>
      <c r="DS12" s="11"/>
      <c r="DT12" s="12"/>
      <c r="DU12" s="12"/>
      <c r="DV12" s="11"/>
      <c r="DW12" s="13"/>
      <c r="DX12" s="11"/>
      <c r="DY12" s="11"/>
      <c r="DZ12" s="13"/>
      <c r="EA12" s="11"/>
      <c r="EB12" s="12"/>
      <c r="EC12" s="12"/>
      <c r="ED12" s="11">
        <v>17</v>
      </c>
      <c r="EE12" s="13">
        <v>5533.41</v>
      </c>
      <c r="EF12" s="11">
        <v>502</v>
      </c>
      <c r="EG12" s="11"/>
      <c r="EH12" s="13"/>
      <c r="EI12" s="11"/>
      <c r="EJ12" s="12"/>
      <c r="EK12" s="12"/>
      <c r="EL12" s="11"/>
      <c r="EM12" s="13"/>
      <c r="EN12" s="11">
        <v>1</v>
      </c>
      <c r="EO12" s="11"/>
      <c r="EP12" s="13"/>
      <c r="EQ12" s="11"/>
      <c r="ER12" s="12"/>
      <c r="ES12" s="12"/>
      <c r="ET12" s="11">
        <v>1407</v>
      </c>
      <c r="EU12" s="13">
        <v>293999.35</v>
      </c>
      <c r="EV12" s="11">
        <v>321</v>
      </c>
      <c r="EW12" s="11"/>
      <c r="EX12" s="13"/>
      <c r="EY12" s="11"/>
      <c r="EZ12" s="12"/>
      <c r="FA12" s="12"/>
      <c r="FB12" s="11">
        <v>3982</v>
      </c>
      <c r="FC12" s="13">
        <v>514947.22</v>
      </c>
      <c r="FD12" s="11">
        <v>303</v>
      </c>
      <c r="FE12" s="11"/>
      <c r="FF12" s="13"/>
      <c r="FG12" s="11"/>
      <c r="FH12" s="12"/>
      <c r="FI12" s="12"/>
      <c r="FJ12" s="11">
        <v>3524</v>
      </c>
      <c r="FK12" s="13">
        <v>603127.17</v>
      </c>
      <c r="FL12" s="11">
        <v>493</v>
      </c>
      <c r="FM12" s="11"/>
      <c r="FN12" s="13"/>
      <c r="FO12" s="11"/>
      <c r="FP12" s="12"/>
      <c r="FQ12" s="12"/>
      <c r="FR12" s="11">
        <v>936</v>
      </c>
      <c r="FS12" s="13">
        <v>110446.61</v>
      </c>
      <c r="FT12" s="11">
        <v>219</v>
      </c>
      <c r="FU12" s="11"/>
      <c r="FV12" s="13"/>
      <c r="FW12" s="11"/>
      <c r="FX12" s="12"/>
      <c r="FY12" s="12"/>
      <c r="FZ12" s="11">
        <v>2790</v>
      </c>
      <c r="GA12" s="13">
        <v>387849.09</v>
      </c>
      <c r="GB12" s="11">
        <v>369</v>
      </c>
      <c r="GC12" s="11"/>
      <c r="GD12" s="13"/>
      <c r="GE12" s="11"/>
      <c r="GF12" s="12"/>
      <c r="GG12" s="12"/>
      <c r="GH12" s="11">
        <v>3269</v>
      </c>
      <c r="GI12" s="13">
        <v>484393.28</v>
      </c>
      <c r="GJ12" s="11">
        <v>604</v>
      </c>
      <c r="GK12" s="11"/>
      <c r="GL12" s="13"/>
      <c r="GM12" s="11"/>
      <c r="GN12" s="12"/>
      <c r="GO12" s="12"/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367</v>
      </c>
      <c r="HG12" s="13">
        <v>47239.03</v>
      </c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>
        <v>14</v>
      </c>
      <c r="HW12" s="13">
        <v>1209.84</v>
      </c>
      <c r="HX12" s="11">
        <v>15</v>
      </c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>
        <v>212</v>
      </c>
      <c r="IM12" s="13">
        <v>23346.61</v>
      </c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>
        <v>51</v>
      </c>
      <c r="JK12" s="13">
        <v>6777.1</v>
      </c>
      <c r="JL12" s="11">
        <v>34</v>
      </c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19690</v>
      </c>
      <c r="C13" s="11">
        <f>=ROUNDDOWN(32.2364112639162,0)</f>
      </c>
      <c r="D13" s="11">
        <v>3996</v>
      </c>
      <c r="E13" s="12">
        <v>0.937</v>
      </c>
      <c r="F13" s="11"/>
      <c r="G13" s="11">
        <f>=ROUNDDOWN({0},0)</f>
      </c>
      <c r="H13" s="11"/>
      <c r="I13" s="12">
        <v>0.0189</v>
      </c>
      <c r="J13" s="11">
        <v>28640</v>
      </c>
      <c r="K13" s="13">
        <v>2128153.15</v>
      </c>
      <c r="L13" s="11">
        <v>149</v>
      </c>
      <c r="M13" s="14">
        <v>14282.91</v>
      </c>
      <c r="N13" s="11"/>
      <c r="O13" s="13"/>
      <c r="P13" s="11"/>
      <c r="Q13" s="14"/>
      <c r="R13" s="12"/>
      <c r="S13" s="12"/>
      <c r="T13" s="12"/>
      <c r="U13" s="12"/>
      <c r="V13" s="11">
        <v>4056</v>
      </c>
      <c r="W13" s="13">
        <v>301717.58</v>
      </c>
      <c r="X13" s="11">
        <v>75</v>
      </c>
      <c r="Y13" s="11"/>
      <c r="Z13" s="13"/>
      <c r="AA13" s="11"/>
      <c r="AB13" s="12"/>
      <c r="AC13" s="12"/>
      <c r="AD13" s="11">
        <v>2465</v>
      </c>
      <c r="AE13" s="13">
        <v>137638.4</v>
      </c>
      <c r="AF13" s="11">
        <v>141</v>
      </c>
      <c r="AG13" s="11"/>
      <c r="AH13" s="13"/>
      <c r="AI13" s="11"/>
      <c r="AJ13" s="12"/>
      <c r="AK13" s="12"/>
      <c r="AL13" s="11">
        <v>7358</v>
      </c>
      <c r="AM13" s="13">
        <v>512187.52</v>
      </c>
      <c r="AN13" s="11">
        <v>141</v>
      </c>
      <c r="AO13" s="11"/>
      <c r="AP13" s="13"/>
      <c r="AQ13" s="11"/>
      <c r="AR13" s="12"/>
      <c r="AS13" s="12"/>
      <c r="AT13" s="11">
        <v>325</v>
      </c>
      <c r="AU13" s="13">
        <v>23014.6</v>
      </c>
      <c r="AV13" s="11">
        <v>123</v>
      </c>
      <c r="AW13" s="11"/>
      <c r="AX13" s="13"/>
      <c r="AY13" s="11"/>
      <c r="AZ13" s="12"/>
      <c r="BA13" s="12"/>
      <c r="BB13" s="11">
        <v>3469</v>
      </c>
      <c r="BC13" s="13">
        <v>315086.37</v>
      </c>
      <c r="BD13" s="11">
        <v>140</v>
      </c>
      <c r="BE13" s="11"/>
      <c r="BF13" s="13"/>
      <c r="BG13" s="11"/>
      <c r="BH13" s="12"/>
      <c r="BI13" s="12"/>
      <c r="BJ13" s="11">
        <v>1685</v>
      </c>
      <c r="BK13" s="13">
        <v>136926.3</v>
      </c>
      <c r="BL13" s="11">
        <v>136</v>
      </c>
      <c r="BM13" s="11"/>
      <c r="BN13" s="13"/>
      <c r="BO13" s="11"/>
      <c r="BP13" s="12"/>
      <c r="BQ13" s="12"/>
      <c r="BR13" s="11">
        <v>4537</v>
      </c>
      <c r="BS13" s="13">
        <v>342765.47</v>
      </c>
      <c r="BT13" s="11">
        <v>149</v>
      </c>
      <c r="BU13" s="11"/>
      <c r="BV13" s="13"/>
      <c r="BW13" s="11"/>
      <c r="BX13" s="12"/>
      <c r="BY13" s="12"/>
      <c r="BZ13" s="11">
        <v>673</v>
      </c>
      <c r="CA13" s="13">
        <v>47805.62</v>
      </c>
      <c r="CB13" s="11">
        <v>103</v>
      </c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>
        <v>45</v>
      </c>
      <c r="CQ13" s="13">
        <v>4388.79</v>
      </c>
      <c r="CR13" s="11">
        <v>149</v>
      </c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1322</v>
      </c>
      <c r="DG13" s="13">
        <v>92289.83</v>
      </c>
      <c r="DH13" s="11">
        <v>44</v>
      </c>
      <c r="DI13" s="11"/>
      <c r="DJ13" s="13"/>
      <c r="DK13" s="11"/>
      <c r="DL13" s="12"/>
      <c r="DM13" s="12"/>
      <c r="DN13" s="11">
        <v>59</v>
      </c>
      <c r="DO13" s="13">
        <v>5019.41</v>
      </c>
      <c r="DP13" s="11">
        <v>19</v>
      </c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>
        <v>18</v>
      </c>
      <c r="EE13" s="13">
        <v>2069.78</v>
      </c>
      <c r="EF13" s="11">
        <v>119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25</v>
      </c>
      <c r="EW13" s="11"/>
      <c r="EX13" s="13"/>
      <c r="EY13" s="11"/>
      <c r="EZ13" s="12"/>
      <c r="FA13" s="12"/>
      <c r="FB13" s="11">
        <v>429</v>
      </c>
      <c r="FC13" s="13">
        <v>29021.82</v>
      </c>
      <c r="FD13" s="11">
        <v>100</v>
      </c>
      <c r="FE13" s="11"/>
      <c r="FF13" s="13"/>
      <c r="FG13" s="11"/>
      <c r="FH13" s="12"/>
      <c r="FI13" s="12"/>
      <c r="FJ13" s="11">
        <v>662</v>
      </c>
      <c r="FK13" s="13">
        <v>66450.37</v>
      </c>
      <c r="FL13" s="11">
        <v>26</v>
      </c>
      <c r="FM13" s="11"/>
      <c r="FN13" s="13"/>
      <c r="FO13" s="11"/>
      <c r="FP13" s="12"/>
      <c r="FQ13" s="12"/>
      <c r="FR13" s="11">
        <v>313</v>
      </c>
      <c r="FS13" s="13">
        <v>23274.51</v>
      </c>
      <c r="FT13" s="11">
        <v>50</v>
      </c>
      <c r="FU13" s="11"/>
      <c r="FV13" s="13"/>
      <c r="FW13" s="11"/>
      <c r="FX13" s="12"/>
      <c r="FY13" s="12"/>
      <c r="FZ13" s="11">
        <v>664</v>
      </c>
      <c r="GA13" s="13">
        <v>48024.44</v>
      </c>
      <c r="GB13" s="11">
        <v>81</v>
      </c>
      <c r="GC13" s="11"/>
      <c r="GD13" s="13"/>
      <c r="GE13" s="11"/>
      <c r="GF13" s="12"/>
      <c r="GG13" s="12"/>
      <c r="GH13" s="11">
        <v>481</v>
      </c>
      <c r="GI13" s="13">
        <v>35408.35</v>
      </c>
      <c r="GJ13" s="11">
        <v>124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>
        <v>52</v>
      </c>
      <c r="HG13" s="13">
        <v>2426.74</v>
      </c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>
        <v>27</v>
      </c>
      <c r="IM13" s="13">
        <v>2637.25</v>
      </c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14308</v>
      </c>
      <c r="C14" s="11">
        <f>=ROUNDDOWN(49.5944540727903,0)</f>
      </c>
      <c r="D14" s="11">
        <v>5316</v>
      </c>
      <c r="E14" s="12">
        <v>0.9599</v>
      </c>
      <c r="F14" s="11"/>
      <c r="G14" s="11">
        <f>=ROUNDDOWN({0},0)</f>
      </c>
      <c r="H14" s="11"/>
      <c r="I14" s="12"/>
      <c r="J14" s="11">
        <v>15254</v>
      </c>
      <c r="K14" s="13">
        <v>154213.23</v>
      </c>
      <c r="L14" s="11">
        <v>22</v>
      </c>
      <c r="M14" s="14">
        <v>7009.69</v>
      </c>
      <c r="N14" s="11"/>
      <c r="O14" s="13"/>
      <c r="P14" s="11"/>
      <c r="Q14" s="14"/>
      <c r="R14" s="12"/>
      <c r="S14" s="12"/>
      <c r="T14" s="12"/>
      <c r="U14" s="12"/>
      <c r="V14" s="11">
        <v>15236</v>
      </c>
      <c r="W14" s="13">
        <v>153970.13</v>
      </c>
      <c r="X14" s="11">
        <v>22</v>
      </c>
      <c r="Y14" s="11"/>
      <c r="Z14" s="13"/>
      <c r="AA14" s="11"/>
      <c r="AB14" s="12"/>
      <c r="AC14" s="12"/>
      <c r="AD14" s="11"/>
      <c r="AE14" s="13"/>
      <c r="AF14" s="11">
        <v>4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>
        <v>4</v>
      </c>
      <c r="BC14" s="13">
        <v>48.4</v>
      </c>
      <c r="BD14" s="11">
        <v>15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>
        <v>9</v>
      </c>
      <c r="BS14" s="13">
        <v>154.75</v>
      </c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>
        <v>5</v>
      </c>
      <c r="CQ14" s="13">
        <v>39.95</v>
      </c>
      <c r="CR14" s="11">
        <v>14</v>
      </c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>
        <v>1</v>
      </c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63010</v>
      </c>
      <c r="C15" s="11">
        <f>=ROUNDDOWN(51.5292770690219,0)</f>
      </c>
      <c r="D15" s="11">
        <v>11387</v>
      </c>
      <c r="E15" s="12">
        <v>0.9754</v>
      </c>
      <c r="F15" s="11"/>
      <c r="G15" s="11">
        <f>=ROUNDDOWN({0},0)</f>
      </c>
      <c r="H15" s="11"/>
      <c r="I15" s="12"/>
      <c r="J15" s="11">
        <v>64111</v>
      </c>
      <c r="K15" s="13">
        <v>2190742.19</v>
      </c>
      <c r="L15" s="11">
        <v>110</v>
      </c>
      <c r="M15" s="14">
        <v>19915.84</v>
      </c>
      <c r="N15" s="11"/>
      <c r="O15" s="13"/>
      <c r="P15" s="11"/>
      <c r="Q15" s="14"/>
      <c r="R15" s="12"/>
      <c r="S15" s="12"/>
      <c r="T15" s="12"/>
      <c r="U15" s="12"/>
      <c r="V15" s="11">
        <v>19409</v>
      </c>
      <c r="W15" s="13">
        <v>683251.17</v>
      </c>
      <c r="X15" s="11">
        <v>89</v>
      </c>
      <c r="Y15" s="11"/>
      <c r="Z15" s="13"/>
      <c r="AA15" s="11"/>
      <c r="AB15" s="12"/>
      <c r="AC15" s="12"/>
      <c r="AD15" s="11">
        <v>2374</v>
      </c>
      <c r="AE15" s="13">
        <v>79941.91</v>
      </c>
      <c r="AF15" s="11">
        <v>67</v>
      </c>
      <c r="AG15" s="11"/>
      <c r="AH15" s="13"/>
      <c r="AI15" s="11"/>
      <c r="AJ15" s="12"/>
      <c r="AK15" s="12"/>
      <c r="AL15" s="11">
        <v>1740</v>
      </c>
      <c r="AM15" s="13">
        <v>47493.02</v>
      </c>
      <c r="AN15" s="11">
        <v>89</v>
      </c>
      <c r="AO15" s="11"/>
      <c r="AP15" s="13"/>
      <c r="AQ15" s="11"/>
      <c r="AR15" s="12"/>
      <c r="AS15" s="12"/>
      <c r="AT15" s="11">
        <v>304</v>
      </c>
      <c r="AU15" s="13">
        <v>8497.18</v>
      </c>
      <c r="AV15" s="11"/>
      <c r="AW15" s="11"/>
      <c r="AX15" s="13"/>
      <c r="AY15" s="11"/>
      <c r="AZ15" s="12"/>
      <c r="BA15" s="12"/>
      <c r="BB15" s="11">
        <v>5</v>
      </c>
      <c r="BC15" s="13">
        <v>121.74</v>
      </c>
      <c r="BD15" s="11">
        <v>34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250</v>
      </c>
      <c r="BS15" s="13">
        <v>8602.45</v>
      </c>
      <c r="BT15" s="11">
        <v>9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188</v>
      </c>
      <c r="CI15" s="13">
        <v>7046.19</v>
      </c>
      <c r="CJ15" s="11">
        <v>7</v>
      </c>
      <c r="CK15" s="11"/>
      <c r="CL15" s="13"/>
      <c r="CM15" s="11"/>
      <c r="CN15" s="12"/>
      <c r="CO15" s="12"/>
      <c r="CP15" s="11">
        <v>62</v>
      </c>
      <c r="CQ15" s="13">
        <v>2154.12</v>
      </c>
      <c r="CR15" s="11">
        <v>105</v>
      </c>
      <c r="CS15" s="11"/>
      <c r="CT15" s="13"/>
      <c r="CU15" s="11"/>
      <c r="CV15" s="12"/>
      <c r="CW15" s="12"/>
      <c r="CX15" s="11">
        <v>36208</v>
      </c>
      <c r="CY15" s="13">
        <v>1268018.48</v>
      </c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>
        <v>2</v>
      </c>
      <c r="EE15" s="13">
        <v>74.42</v>
      </c>
      <c r="EF15" s="11">
        <v>20</v>
      </c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7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>
        <v>3569</v>
      </c>
      <c r="IU15" s="13">
        <v>85541.51</v>
      </c>
      <c r="IV15" s="11">
        <v>21</v>
      </c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9052</v>
      </c>
      <c r="C16" s="11">
        <f>=ROUNDDOWN(132.33918128655,0)</f>
      </c>
      <c r="D16" s="11"/>
      <c r="E16" s="12">
        <v>0.8635</v>
      </c>
      <c r="F16" s="11"/>
      <c r="G16" s="11">
        <f>=ROUNDDOWN({0},0)</f>
      </c>
      <c r="H16" s="11"/>
      <c r="I16" s="12"/>
      <c r="J16" s="11">
        <v>5196</v>
      </c>
      <c r="K16" s="13">
        <v>362790.91</v>
      </c>
      <c r="L16" s="11">
        <v>75</v>
      </c>
      <c r="M16" s="14">
        <v>4837.21</v>
      </c>
      <c r="N16" s="11"/>
      <c r="O16" s="13"/>
      <c r="P16" s="11"/>
      <c r="Q16" s="14"/>
      <c r="R16" s="12"/>
      <c r="S16" s="12"/>
      <c r="T16" s="12"/>
      <c r="U16" s="12"/>
      <c r="V16" s="11">
        <v>157</v>
      </c>
      <c r="W16" s="13">
        <v>16840.08</v>
      </c>
      <c r="X16" s="11">
        <v>74</v>
      </c>
      <c r="Y16" s="11"/>
      <c r="Z16" s="13"/>
      <c r="AA16" s="11"/>
      <c r="AB16" s="12"/>
      <c r="AC16" s="12"/>
      <c r="AD16" s="11">
        <v>479</v>
      </c>
      <c r="AE16" s="13">
        <v>36530.26</v>
      </c>
      <c r="AF16" s="11">
        <v>75</v>
      </c>
      <c r="AG16" s="11"/>
      <c r="AH16" s="13"/>
      <c r="AI16" s="11"/>
      <c r="AJ16" s="12"/>
      <c r="AK16" s="12"/>
      <c r="AL16" s="11">
        <v>658</v>
      </c>
      <c r="AM16" s="13">
        <v>47736.02</v>
      </c>
      <c r="AN16" s="11">
        <v>75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>
        <v>537</v>
      </c>
      <c r="BC16" s="13">
        <v>28191.18</v>
      </c>
      <c r="BD16" s="11">
        <v>75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688</v>
      </c>
      <c r="BS16" s="13">
        <v>65676.78</v>
      </c>
      <c r="BT16" s="11">
        <v>75</v>
      </c>
      <c r="BU16" s="11"/>
      <c r="BV16" s="13"/>
      <c r="BW16" s="11"/>
      <c r="BX16" s="12"/>
      <c r="BY16" s="12"/>
      <c r="BZ16" s="11">
        <v>555</v>
      </c>
      <c r="CA16" s="13">
        <v>39397.7</v>
      </c>
      <c r="CB16" s="11">
        <v>57</v>
      </c>
      <c r="CC16" s="11"/>
      <c r="CD16" s="13"/>
      <c r="CE16" s="11"/>
      <c r="CF16" s="12"/>
      <c r="CG16" s="12"/>
      <c r="CH16" s="11">
        <v>125</v>
      </c>
      <c r="CI16" s="13">
        <v>8207.98</v>
      </c>
      <c r="CJ16" s="11">
        <v>59</v>
      </c>
      <c r="CK16" s="11"/>
      <c r="CL16" s="13"/>
      <c r="CM16" s="11"/>
      <c r="CN16" s="12"/>
      <c r="CO16" s="12"/>
      <c r="CP16" s="11">
        <v>18</v>
      </c>
      <c r="CQ16" s="13">
        <v>1736.32</v>
      </c>
      <c r="CR16" s="11">
        <v>75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>
        <v>404</v>
      </c>
      <c r="DG16" s="13">
        <v>33644.08</v>
      </c>
      <c r="DH16" s="11">
        <v>23</v>
      </c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65</v>
      </c>
      <c r="EE16" s="13">
        <v>10051.96</v>
      </c>
      <c r="EF16" s="11">
        <v>71</v>
      </c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292</v>
      </c>
      <c r="EU16" s="13">
        <v>23275.08</v>
      </c>
      <c r="EV16" s="11">
        <v>75</v>
      </c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>
        <v>6</v>
      </c>
      <c r="GI16" s="13">
        <v>636.85</v>
      </c>
      <c r="GJ16" s="11">
        <v>75</v>
      </c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>
        <v>2</v>
      </c>
      <c r="HG16" s="13">
        <v>206.73</v>
      </c>
      <c r="HH16" s="11"/>
      <c r="HI16" s="11"/>
      <c r="HJ16" s="13"/>
      <c r="HK16" s="11"/>
      <c r="HL16" s="12"/>
      <c r="HM16" s="12"/>
      <c r="HN16" s="11">
        <v>1210</v>
      </c>
      <c r="HO16" s="13">
        <v>50659.89</v>
      </c>
      <c r="HP16" s="11">
        <v>73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519274</v>
      </c>
      <c r="C17" s="11">
        <f>=ROUNDDOWN(19.7917436892316,0)</f>
      </c>
      <c r="D17" s="11">
        <v>716991</v>
      </c>
      <c r="E17" s="12">
        <v>0.7448</v>
      </c>
      <c r="F17" s="11"/>
      <c r="G17" s="11">
        <f>=ROUNDDOWN({0},0)</f>
      </c>
      <c r="H17" s="11"/>
      <c r="I17" s="12"/>
      <c r="J17" s="11">
        <v>860182</v>
      </c>
      <c r="K17" s="13">
        <v>20848518.35</v>
      </c>
      <c r="L17" s="11">
        <v>1267</v>
      </c>
      <c r="M17" s="14">
        <v>16455.03</v>
      </c>
      <c r="N17" s="11"/>
      <c r="O17" s="13"/>
      <c r="P17" s="11"/>
      <c r="Q17" s="14"/>
      <c r="R17" s="12"/>
      <c r="S17" s="12"/>
      <c r="T17" s="12"/>
      <c r="U17" s="12"/>
      <c r="V17" s="11">
        <v>298819</v>
      </c>
      <c r="W17" s="13">
        <v>6568790.58</v>
      </c>
      <c r="X17" s="11">
        <v>984</v>
      </c>
      <c r="Y17" s="11"/>
      <c r="Z17" s="13"/>
      <c r="AA17" s="11"/>
      <c r="AB17" s="12"/>
      <c r="AC17" s="12"/>
      <c r="AD17" s="11">
        <v>136132</v>
      </c>
      <c r="AE17" s="13">
        <v>3286085.51</v>
      </c>
      <c r="AF17" s="11">
        <v>1024</v>
      </c>
      <c r="AG17" s="11"/>
      <c r="AH17" s="13"/>
      <c r="AI17" s="11"/>
      <c r="AJ17" s="12"/>
      <c r="AK17" s="12"/>
      <c r="AL17" s="11">
        <v>21863</v>
      </c>
      <c r="AM17" s="13">
        <v>568704.88</v>
      </c>
      <c r="AN17" s="11">
        <v>1024</v>
      </c>
      <c r="AO17" s="11"/>
      <c r="AP17" s="13"/>
      <c r="AQ17" s="11"/>
      <c r="AR17" s="12"/>
      <c r="AS17" s="12"/>
      <c r="AT17" s="11">
        <v>135663</v>
      </c>
      <c r="AU17" s="13">
        <v>3073526.37</v>
      </c>
      <c r="AV17" s="11">
        <v>1013</v>
      </c>
      <c r="AW17" s="11"/>
      <c r="AX17" s="13"/>
      <c r="AY17" s="11"/>
      <c r="AZ17" s="12"/>
      <c r="BA17" s="12"/>
      <c r="BB17" s="11">
        <v>43263</v>
      </c>
      <c r="BC17" s="13">
        <v>1471133.44</v>
      </c>
      <c r="BD17" s="11">
        <v>1025</v>
      </c>
      <c r="BE17" s="11"/>
      <c r="BF17" s="13"/>
      <c r="BG17" s="11"/>
      <c r="BH17" s="12"/>
      <c r="BI17" s="12"/>
      <c r="BJ17" s="11">
        <v>51721</v>
      </c>
      <c r="BK17" s="13">
        <v>1169104.39</v>
      </c>
      <c r="BL17" s="11">
        <v>826</v>
      </c>
      <c r="BM17" s="11"/>
      <c r="BN17" s="13"/>
      <c r="BO17" s="11"/>
      <c r="BP17" s="12"/>
      <c r="BQ17" s="12"/>
      <c r="BR17" s="11">
        <v>15495</v>
      </c>
      <c r="BS17" s="13">
        <v>408496.11</v>
      </c>
      <c r="BT17" s="11">
        <v>1024</v>
      </c>
      <c r="BU17" s="11"/>
      <c r="BV17" s="13"/>
      <c r="BW17" s="11"/>
      <c r="BX17" s="12"/>
      <c r="BY17" s="12"/>
      <c r="BZ17" s="11">
        <v>69115</v>
      </c>
      <c r="CA17" s="13">
        <v>1972118.86</v>
      </c>
      <c r="CB17" s="11">
        <v>948</v>
      </c>
      <c r="CC17" s="11"/>
      <c r="CD17" s="13"/>
      <c r="CE17" s="11"/>
      <c r="CF17" s="12"/>
      <c r="CG17" s="12"/>
      <c r="CH17" s="11">
        <v>15762</v>
      </c>
      <c r="CI17" s="13">
        <v>463695.35</v>
      </c>
      <c r="CJ17" s="11">
        <v>903</v>
      </c>
      <c r="CK17" s="11"/>
      <c r="CL17" s="13"/>
      <c r="CM17" s="11"/>
      <c r="CN17" s="12"/>
      <c r="CO17" s="12"/>
      <c r="CP17" s="11">
        <v>3771</v>
      </c>
      <c r="CQ17" s="13">
        <v>162037.62</v>
      </c>
      <c r="CR17" s="11">
        <v>1100</v>
      </c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>
        <v>665</v>
      </c>
      <c r="DG17" s="13">
        <v>18427.81</v>
      </c>
      <c r="DH17" s="11">
        <v>67</v>
      </c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7959</v>
      </c>
      <c r="DW17" s="13">
        <v>178198.87</v>
      </c>
      <c r="DX17" s="11">
        <v>608</v>
      </c>
      <c r="DY17" s="11"/>
      <c r="DZ17" s="13"/>
      <c r="EA17" s="11"/>
      <c r="EB17" s="12"/>
      <c r="EC17" s="12"/>
      <c r="ED17" s="11">
        <v>40142</v>
      </c>
      <c r="EE17" s="13">
        <v>970549.18</v>
      </c>
      <c r="EF17" s="11">
        <v>923</v>
      </c>
      <c r="EG17" s="11"/>
      <c r="EH17" s="13"/>
      <c r="EI17" s="11"/>
      <c r="EJ17" s="12"/>
      <c r="EK17" s="12"/>
      <c r="EL17" s="11">
        <v>7908</v>
      </c>
      <c r="EM17" s="13">
        <v>190720.04</v>
      </c>
      <c r="EN17" s="11">
        <v>565</v>
      </c>
      <c r="EO17" s="11"/>
      <c r="EP17" s="13"/>
      <c r="EQ17" s="11"/>
      <c r="ER17" s="12"/>
      <c r="ES17" s="12"/>
      <c r="ET17" s="11">
        <v>2296</v>
      </c>
      <c r="EU17" s="13">
        <v>61443.46</v>
      </c>
      <c r="EV17" s="11">
        <v>447</v>
      </c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>
        <v>1663</v>
      </c>
      <c r="FS17" s="13">
        <v>48487.18</v>
      </c>
      <c r="FT17" s="11">
        <v>30</v>
      </c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44</v>
      </c>
      <c r="GI17" s="13">
        <v>1548.95</v>
      </c>
      <c r="GJ17" s="11">
        <v>861</v>
      </c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>
        <v>2198</v>
      </c>
      <c r="GY17" s="13">
        <v>46314.69</v>
      </c>
      <c r="GZ17" s="11">
        <v>107</v>
      </c>
      <c r="HA17" s="11"/>
      <c r="HB17" s="13"/>
      <c r="HC17" s="11"/>
      <c r="HD17" s="12"/>
      <c r="HE17" s="12"/>
      <c r="HF17" s="11">
        <v>1160</v>
      </c>
      <c r="HG17" s="13">
        <v>30380.5</v>
      </c>
      <c r="HH17" s="11"/>
      <c r="HI17" s="11"/>
      <c r="HJ17" s="13"/>
      <c r="HK17" s="11"/>
      <c r="HL17" s="12"/>
      <c r="HM17" s="12"/>
      <c r="HN17" s="11">
        <v>117</v>
      </c>
      <c r="HO17" s="13">
        <v>7887.99</v>
      </c>
      <c r="HP17" s="11">
        <v>12</v>
      </c>
      <c r="HQ17" s="11"/>
      <c r="HR17" s="13"/>
      <c r="HS17" s="11"/>
      <c r="HT17" s="12"/>
      <c r="HU17" s="12"/>
      <c r="HV17" s="11">
        <v>617</v>
      </c>
      <c r="HW17" s="13">
        <v>18852.92</v>
      </c>
      <c r="HX17" s="11">
        <v>352</v>
      </c>
      <c r="HY17" s="11"/>
      <c r="HZ17" s="13"/>
      <c r="IA17" s="11"/>
      <c r="IB17" s="12"/>
      <c r="IC17" s="12"/>
      <c r="ID17" s="11">
        <v>3225</v>
      </c>
      <c r="IE17" s="13">
        <v>109444.6</v>
      </c>
      <c r="IF17" s="11">
        <v>102</v>
      </c>
      <c r="IG17" s="11"/>
      <c r="IH17" s="13"/>
      <c r="II17" s="11"/>
      <c r="IJ17" s="12"/>
      <c r="IK17" s="12"/>
      <c r="IL17" s="11">
        <v>287</v>
      </c>
      <c r="IM17" s="13">
        <v>9575.97</v>
      </c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101</v>
      </c>
      <c r="JC17" s="13">
        <v>6358.58</v>
      </c>
      <c r="JD17" s="11">
        <v>24</v>
      </c>
      <c r="JE17" s="11"/>
      <c r="JF17" s="13"/>
      <c r="JG17" s="11"/>
      <c r="JH17" s="12"/>
      <c r="JI17" s="12"/>
      <c r="JJ17" s="11">
        <v>195</v>
      </c>
      <c r="JK17" s="13">
        <v>6610.53</v>
      </c>
      <c r="JL17" s="11">
        <v>103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>
        <v>1</v>
      </c>
      <c r="KI17" s="13">
        <v>23.97</v>
      </c>
      <c r="KJ17" s="11">
        <v>494</v>
      </c>
      <c r="KK17" s="11"/>
      <c r="KL17" s="13"/>
      <c r="KM17" s="11"/>
      <c r="KN17" s="12"/>
      <c r="KO17" s="12"/>
      <c r="KP17" s="11"/>
      <c r="KQ17" s="13"/>
      <c r="KR17" s="11">
        <v>1</v>
      </c>
      <c r="KS17" s="11"/>
      <c r="KT17" s="13"/>
      <c r="KU17" s="11"/>
      <c r="KV17" s="12"/>
      <c r="KW17" s="12"/>
      <c r="KX17" s="11"/>
      <c r="KY17" s="13"/>
      <c r="KZ17" s="11">
        <v>98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97796</v>
      </c>
      <c r="C18" s="11">
        <f>=ROUNDDOWN(23.4012107870116,0)</f>
      </c>
      <c r="D18" s="11">
        <v>141029</v>
      </c>
      <c r="E18" s="12">
        <v>0.8772</v>
      </c>
      <c r="F18" s="11"/>
      <c r="G18" s="11">
        <f>=ROUNDDOWN({0},0)</f>
      </c>
      <c r="H18" s="11"/>
      <c r="I18" s="12"/>
      <c r="J18" s="11">
        <v>176392</v>
      </c>
      <c r="K18" s="13">
        <v>5740409.57</v>
      </c>
      <c r="L18" s="11">
        <v>131</v>
      </c>
      <c r="M18" s="14">
        <v>43819.92</v>
      </c>
      <c r="N18" s="11"/>
      <c r="O18" s="13"/>
      <c r="P18" s="11"/>
      <c r="Q18" s="14"/>
      <c r="R18" s="12"/>
      <c r="S18" s="12"/>
      <c r="T18" s="12"/>
      <c r="U18" s="12"/>
      <c r="V18" s="11">
        <v>25666</v>
      </c>
      <c r="W18" s="13">
        <v>879580.47</v>
      </c>
      <c r="X18" s="11">
        <v>109</v>
      </c>
      <c r="Y18" s="11"/>
      <c r="Z18" s="13"/>
      <c r="AA18" s="11"/>
      <c r="AB18" s="12"/>
      <c r="AC18" s="12"/>
      <c r="AD18" s="11">
        <v>25328</v>
      </c>
      <c r="AE18" s="13">
        <v>767450.18</v>
      </c>
      <c r="AF18" s="11">
        <v>127</v>
      </c>
      <c r="AG18" s="11"/>
      <c r="AH18" s="13"/>
      <c r="AI18" s="11"/>
      <c r="AJ18" s="12"/>
      <c r="AK18" s="12"/>
      <c r="AL18" s="11">
        <v>10397</v>
      </c>
      <c r="AM18" s="13">
        <v>255319.53</v>
      </c>
      <c r="AN18" s="11">
        <v>123</v>
      </c>
      <c r="AO18" s="11"/>
      <c r="AP18" s="13"/>
      <c r="AQ18" s="11"/>
      <c r="AR18" s="12"/>
      <c r="AS18" s="12"/>
      <c r="AT18" s="11">
        <v>33424</v>
      </c>
      <c r="AU18" s="13">
        <v>1187182.51</v>
      </c>
      <c r="AV18" s="11">
        <v>120</v>
      </c>
      <c r="AW18" s="11"/>
      <c r="AX18" s="13"/>
      <c r="AY18" s="11"/>
      <c r="AZ18" s="12"/>
      <c r="BA18" s="12"/>
      <c r="BB18" s="11">
        <v>15654</v>
      </c>
      <c r="BC18" s="13">
        <v>566269.95</v>
      </c>
      <c r="BD18" s="11">
        <v>119</v>
      </c>
      <c r="BE18" s="11"/>
      <c r="BF18" s="13"/>
      <c r="BG18" s="11"/>
      <c r="BH18" s="12"/>
      <c r="BI18" s="12"/>
      <c r="BJ18" s="11">
        <v>22061</v>
      </c>
      <c r="BK18" s="13">
        <v>740559.29</v>
      </c>
      <c r="BL18" s="11">
        <v>110</v>
      </c>
      <c r="BM18" s="11"/>
      <c r="BN18" s="13"/>
      <c r="BO18" s="11"/>
      <c r="BP18" s="12"/>
      <c r="BQ18" s="12"/>
      <c r="BR18" s="11">
        <v>5135</v>
      </c>
      <c r="BS18" s="13">
        <v>176125.49</v>
      </c>
      <c r="BT18" s="11">
        <v>128</v>
      </c>
      <c r="BU18" s="11"/>
      <c r="BV18" s="13"/>
      <c r="BW18" s="11"/>
      <c r="BX18" s="12"/>
      <c r="BY18" s="12"/>
      <c r="BZ18" s="11">
        <v>18871</v>
      </c>
      <c r="CA18" s="13">
        <v>557329.29</v>
      </c>
      <c r="CB18" s="11">
        <v>115</v>
      </c>
      <c r="CC18" s="11"/>
      <c r="CD18" s="13"/>
      <c r="CE18" s="11"/>
      <c r="CF18" s="12"/>
      <c r="CG18" s="12"/>
      <c r="CH18" s="11">
        <v>8288</v>
      </c>
      <c r="CI18" s="13">
        <v>247209.21</v>
      </c>
      <c r="CJ18" s="11">
        <v>127</v>
      </c>
      <c r="CK18" s="11"/>
      <c r="CL18" s="13"/>
      <c r="CM18" s="11"/>
      <c r="CN18" s="12"/>
      <c r="CO18" s="12"/>
      <c r="CP18" s="11">
        <v>91</v>
      </c>
      <c r="CQ18" s="13">
        <v>4498.61</v>
      </c>
      <c r="CR18" s="11">
        <v>128</v>
      </c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>
        <v>154</v>
      </c>
      <c r="DG18" s="13">
        <v>5212.77</v>
      </c>
      <c r="DH18" s="11">
        <v>16</v>
      </c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269</v>
      </c>
      <c r="DW18" s="13">
        <v>7657.59</v>
      </c>
      <c r="DX18" s="11">
        <v>60</v>
      </c>
      <c r="DY18" s="11"/>
      <c r="DZ18" s="13"/>
      <c r="EA18" s="11"/>
      <c r="EB18" s="12"/>
      <c r="EC18" s="12"/>
      <c r="ED18" s="11">
        <v>52</v>
      </c>
      <c r="EE18" s="13">
        <v>2062.25</v>
      </c>
      <c r="EF18" s="11">
        <v>110</v>
      </c>
      <c r="EG18" s="11"/>
      <c r="EH18" s="13"/>
      <c r="EI18" s="11"/>
      <c r="EJ18" s="12"/>
      <c r="EK18" s="12"/>
      <c r="EL18" s="11">
        <v>3727</v>
      </c>
      <c r="EM18" s="13">
        <v>107752.02</v>
      </c>
      <c r="EN18" s="11">
        <v>51</v>
      </c>
      <c r="EO18" s="11"/>
      <c r="EP18" s="13"/>
      <c r="EQ18" s="11"/>
      <c r="ER18" s="12"/>
      <c r="ES18" s="12"/>
      <c r="ET18" s="11">
        <v>1240</v>
      </c>
      <c r="EU18" s="13">
        <v>41756.5</v>
      </c>
      <c r="EV18" s="11">
        <v>101</v>
      </c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>
        <v>4825</v>
      </c>
      <c r="FS18" s="13">
        <v>162160.5</v>
      </c>
      <c r="FT18" s="11">
        <v>92</v>
      </c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55</v>
      </c>
      <c r="GI18" s="13">
        <v>2151.34</v>
      </c>
      <c r="GJ18" s="11">
        <v>108</v>
      </c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>
        <v>35</v>
      </c>
      <c r="HG18" s="13">
        <v>1155.58</v>
      </c>
      <c r="HH18" s="11"/>
      <c r="HI18" s="11"/>
      <c r="HJ18" s="13"/>
      <c r="HK18" s="11"/>
      <c r="HL18" s="12"/>
      <c r="HM18" s="12"/>
      <c r="HN18" s="11">
        <v>320</v>
      </c>
      <c r="HO18" s="13">
        <v>7868.46</v>
      </c>
      <c r="HP18" s="11">
        <v>17</v>
      </c>
      <c r="HQ18" s="11"/>
      <c r="HR18" s="13"/>
      <c r="HS18" s="11"/>
      <c r="HT18" s="12"/>
      <c r="HU18" s="12"/>
      <c r="HV18" s="11">
        <v>218</v>
      </c>
      <c r="HW18" s="13">
        <v>6137.46</v>
      </c>
      <c r="HX18" s="11">
        <v>27</v>
      </c>
      <c r="HY18" s="11"/>
      <c r="HZ18" s="13"/>
      <c r="IA18" s="11"/>
      <c r="IB18" s="12"/>
      <c r="IC18" s="12"/>
      <c r="ID18" s="11">
        <v>10</v>
      </c>
      <c r="IE18" s="13">
        <v>399</v>
      </c>
      <c r="IF18" s="11">
        <v>5</v>
      </c>
      <c r="IG18" s="11"/>
      <c r="IH18" s="13"/>
      <c r="II18" s="11"/>
      <c r="IJ18" s="12"/>
      <c r="IK18" s="12"/>
      <c r="IL18" s="11">
        <v>147</v>
      </c>
      <c r="IM18" s="13">
        <v>5122.25</v>
      </c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>
        <v>173</v>
      </c>
      <c r="JC18" s="13">
        <v>1288.37</v>
      </c>
      <c r="JD18" s="11">
        <v>10</v>
      </c>
      <c r="JE18" s="11"/>
      <c r="JF18" s="13"/>
      <c r="JG18" s="11"/>
      <c r="JH18" s="12"/>
      <c r="JI18" s="12"/>
      <c r="JJ18" s="11">
        <v>250</v>
      </c>
      <c r="JK18" s="13">
        <v>8098.22</v>
      </c>
      <c r="JL18" s="11">
        <v>37</v>
      </c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>
        <v>1</v>
      </c>
      <c r="KA18" s="13">
        <v>36.27</v>
      </c>
      <c r="KB18" s="11">
        <v>55</v>
      </c>
      <c r="KC18" s="11"/>
      <c r="KD18" s="13"/>
      <c r="KE18" s="11"/>
      <c r="KF18" s="12"/>
      <c r="KG18" s="12"/>
      <c r="KH18" s="11">
        <v>1</v>
      </c>
      <c r="KI18" s="13">
        <v>26.46</v>
      </c>
      <c r="KJ18" s="11">
        <v>35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>
        <v>39</v>
      </c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258797</v>
      </c>
      <c r="C19" s="11">
        <f>=ROUNDDOWN(20.6599608829282,0)</f>
      </c>
      <c r="D19" s="11">
        <v>219354</v>
      </c>
      <c r="E19" s="12">
        <v>0.91</v>
      </c>
      <c r="F19" s="11"/>
      <c r="G19" s="11">
        <f>=ROUNDDOWN({0},0)</f>
      </c>
      <c r="H19" s="11"/>
      <c r="I19" s="12">
        <v>0.0133</v>
      </c>
      <c r="J19" s="11">
        <v>547616</v>
      </c>
      <c r="K19" s="13">
        <v>11233227.21</v>
      </c>
      <c r="L19" s="11">
        <v>613</v>
      </c>
      <c r="M19" s="14">
        <v>18325</v>
      </c>
      <c r="N19" s="11"/>
      <c r="O19" s="13"/>
      <c r="P19" s="11"/>
      <c r="Q19" s="14"/>
      <c r="R19" s="12"/>
      <c r="S19" s="12"/>
      <c r="T19" s="12"/>
      <c r="U19" s="12"/>
      <c r="V19" s="11">
        <v>204935</v>
      </c>
      <c r="W19" s="13">
        <v>4653901.8</v>
      </c>
      <c r="X19" s="11">
        <v>562</v>
      </c>
      <c r="Y19" s="11"/>
      <c r="Z19" s="13"/>
      <c r="AA19" s="11"/>
      <c r="AB19" s="12"/>
      <c r="AC19" s="12"/>
      <c r="AD19" s="11">
        <v>62944</v>
      </c>
      <c r="AE19" s="13">
        <v>1075782.54</v>
      </c>
      <c r="AF19" s="11">
        <v>592</v>
      </c>
      <c r="AG19" s="11"/>
      <c r="AH19" s="13"/>
      <c r="AI19" s="11"/>
      <c r="AJ19" s="12"/>
      <c r="AK19" s="12"/>
      <c r="AL19" s="11">
        <v>94517</v>
      </c>
      <c r="AM19" s="13">
        <v>1611534.13</v>
      </c>
      <c r="AN19" s="11">
        <v>598</v>
      </c>
      <c r="AO19" s="11"/>
      <c r="AP19" s="13"/>
      <c r="AQ19" s="11"/>
      <c r="AR19" s="12"/>
      <c r="AS19" s="12"/>
      <c r="AT19" s="11">
        <v>9483</v>
      </c>
      <c r="AU19" s="13">
        <v>208668.93</v>
      </c>
      <c r="AV19" s="11">
        <v>15</v>
      </c>
      <c r="AW19" s="11"/>
      <c r="AX19" s="13"/>
      <c r="AY19" s="11"/>
      <c r="AZ19" s="12"/>
      <c r="BA19" s="12"/>
      <c r="BB19" s="11">
        <v>28152</v>
      </c>
      <c r="BC19" s="13">
        <v>663418.27</v>
      </c>
      <c r="BD19" s="11">
        <v>527</v>
      </c>
      <c r="BE19" s="11"/>
      <c r="BF19" s="13"/>
      <c r="BG19" s="11"/>
      <c r="BH19" s="12"/>
      <c r="BI19" s="12"/>
      <c r="BJ19" s="11">
        <v>39108</v>
      </c>
      <c r="BK19" s="13">
        <v>784647.34</v>
      </c>
      <c r="BL19" s="11">
        <v>448</v>
      </c>
      <c r="BM19" s="11"/>
      <c r="BN19" s="13"/>
      <c r="BO19" s="11"/>
      <c r="BP19" s="12"/>
      <c r="BQ19" s="12"/>
      <c r="BR19" s="11">
        <v>6848</v>
      </c>
      <c r="BS19" s="13">
        <v>158186.76</v>
      </c>
      <c r="BT19" s="11">
        <v>605</v>
      </c>
      <c r="BU19" s="11"/>
      <c r="BV19" s="13"/>
      <c r="BW19" s="11"/>
      <c r="BX19" s="12"/>
      <c r="BY19" s="12"/>
      <c r="BZ19" s="11">
        <v>65691</v>
      </c>
      <c r="CA19" s="13">
        <v>1218319.57</v>
      </c>
      <c r="CB19" s="11">
        <v>593</v>
      </c>
      <c r="CC19" s="11"/>
      <c r="CD19" s="13"/>
      <c r="CE19" s="11"/>
      <c r="CF19" s="12"/>
      <c r="CG19" s="12"/>
      <c r="CH19" s="11">
        <v>4999</v>
      </c>
      <c r="CI19" s="13">
        <v>85557</v>
      </c>
      <c r="CJ19" s="11">
        <v>500</v>
      </c>
      <c r="CK19" s="11"/>
      <c r="CL19" s="13"/>
      <c r="CM19" s="11"/>
      <c r="CN19" s="12"/>
      <c r="CO19" s="12"/>
      <c r="CP19" s="11">
        <v>3843</v>
      </c>
      <c r="CQ19" s="13">
        <v>125697.88</v>
      </c>
      <c r="CR19" s="11">
        <v>613</v>
      </c>
      <c r="CS19" s="11"/>
      <c r="CT19" s="13"/>
      <c r="CU19" s="11"/>
      <c r="CV19" s="12"/>
      <c r="CW19" s="12"/>
      <c r="CX19" s="11">
        <v>3538</v>
      </c>
      <c r="CY19" s="13">
        <v>109782.45</v>
      </c>
      <c r="CZ19" s="11"/>
      <c r="DA19" s="11"/>
      <c r="DB19" s="13"/>
      <c r="DC19" s="11"/>
      <c r="DD19" s="12"/>
      <c r="DE19" s="12"/>
      <c r="DF19" s="11">
        <v>2106</v>
      </c>
      <c r="DG19" s="13">
        <v>39468.1</v>
      </c>
      <c r="DH19" s="11">
        <v>28</v>
      </c>
      <c r="DI19" s="11"/>
      <c r="DJ19" s="13"/>
      <c r="DK19" s="11"/>
      <c r="DL19" s="12"/>
      <c r="DM19" s="12"/>
      <c r="DN19" s="11">
        <v>5254</v>
      </c>
      <c r="DO19" s="13">
        <v>117995.09</v>
      </c>
      <c r="DP19" s="11">
        <v>231</v>
      </c>
      <c r="DQ19" s="11"/>
      <c r="DR19" s="13"/>
      <c r="DS19" s="11"/>
      <c r="DT19" s="12"/>
      <c r="DU19" s="12"/>
      <c r="DV19" s="11">
        <v>2093</v>
      </c>
      <c r="DW19" s="13">
        <v>33414.65</v>
      </c>
      <c r="DX19" s="11">
        <v>164</v>
      </c>
      <c r="DY19" s="11"/>
      <c r="DZ19" s="13"/>
      <c r="EA19" s="11"/>
      <c r="EB19" s="12"/>
      <c r="EC19" s="12"/>
      <c r="ED19" s="11">
        <v>520</v>
      </c>
      <c r="EE19" s="13">
        <v>21922.04</v>
      </c>
      <c r="EF19" s="11">
        <v>530</v>
      </c>
      <c r="EG19" s="11"/>
      <c r="EH19" s="13"/>
      <c r="EI19" s="11"/>
      <c r="EJ19" s="12"/>
      <c r="EK19" s="12"/>
      <c r="EL19" s="11">
        <v>1028</v>
      </c>
      <c r="EM19" s="13">
        <v>16016.16</v>
      </c>
      <c r="EN19" s="11">
        <v>72</v>
      </c>
      <c r="EO19" s="11"/>
      <c r="EP19" s="13"/>
      <c r="EQ19" s="11"/>
      <c r="ER19" s="12"/>
      <c r="ES19" s="12"/>
      <c r="ET19" s="11">
        <v>8333</v>
      </c>
      <c r="EU19" s="13">
        <v>224453.32</v>
      </c>
      <c r="EV19" s="11">
        <v>359</v>
      </c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519</v>
      </c>
      <c r="GA19" s="13">
        <v>11420.51</v>
      </c>
      <c r="GB19" s="11">
        <v>110</v>
      </c>
      <c r="GC19" s="11"/>
      <c r="GD19" s="13"/>
      <c r="GE19" s="11"/>
      <c r="GF19" s="12"/>
      <c r="GG19" s="12"/>
      <c r="GH19" s="11">
        <v>139</v>
      </c>
      <c r="GI19" s="13">
        <v>3705.75</v>
      </c>
      <c r="GJ19" s="11">
        <v>343</v>
      </c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>
        <v>590</v>
      </c>
      <c r="GY19" s="13">
        <v>11518.07</v>
      </c>
      <c r="GZ19" s="11">
        <v>48</v>
      </c>
      <c r="HA19" s="11"/>
      <c r="HB19" s="13"/>
      <c r="HC19" s="11"/>
      <c r="HD19" s="12"/>
      <c r="HE19" s="12"/>
      <c r="HF19" s="11">
        <v>261</v>
      </c>
      <c r="HG19" s="13">
        <v>5311.71</v>
      </c>
      <c r="HH19" s="11"/>
      <c r="HI19" s="11"/>
      <c r="HJ19" s="13"/>
      <c r="HK19" s="11"/>
      <c r="HL19" s="12"/>
      <c r="HM19" s="12"/>
      <c r="HN19" s="11">
        <v>703</v>
      </c>
      <c r="HO19" s="13">
        <v>13285.52</v>
      </c>
      <c r="HP19" s="11">
        <v>175</v>
      </c>
      <c r="HQ19" s="11"/>
      <c r="HR19" s="13"/>
      <c r="HS19" s="11"/>
      <c r="HT19" s="12"/>
      <c r="HU19" s="12"/>
      <c r="HV19" s="11">
        <v>1243</v>
      </c>
      <c r="HW19" s="13">
        <v>21836.28</v>
      </c>
      <c r="HX19" s="11">
        <v>174</v>
      </c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550</v>
      </c>
      <c r="IM19" s="13">
        <v>12593.18</v>
      </c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>
        <v>210</v>
      </c>
      <c r="JC19" s="13">
        <v>4584.7</v>
      </c>
      <c r="JD19" s="11">
        <v>23</v>
      </c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>
        <v>4</v>
      </c>
      <c r="KA19" s="13">
        <v>80.44</v>
      </c>
      <c r="KB19" s="11">
        <v>92</v>
      </c>
      <c r="KC19" s="11"/>
      <c r="KD19" s="13"/>
      <c r="KE19" s="11"/>
      <c r="KF19" s="12"/>
      <c r="KG19" s="12"/>
      <c r="KH19" s="11">
        <v>5</v>
      </c>
      <c r="KI19" s="13">
        <v>125.02</v>
      </c>
      <c r="KJ19" s="11">
        <v>231</v>
      </c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261851</v>
      </c>
      <c r="C20" s="11">
        <f>=ROUNDDOWN(41.5834524376687,0)</f>
      </c>
      <c r="D20" s="11">
        <v>119549</v>
      </c>
      <c r="E20" s="12">
        <v>0.9395</v>
      </c>
      <c r="F20" s="11"/>
      <c r="G20" s="11">
        <f>=ROUNDDOWN({0},0)</f>
      </c>
      <c r="H20" s="11"/>
      <c r="I20" s="12">
        <v>0.0258</v>
      </c>
      <c r="J20" s="11">
        <v>348878</v>
      </c>
      <c r="K20" s="13">
        <v>14292337.21</v>
      </c>
      <c r="L20" s="11">
        <v>670</v>
      </c>
      <c r="M20" s="14">
        <v>21331.85</v>
      </c>
      <c r="N20" s="11"/>
      <c r="O20" s="13"/>
      <c r="P20" s="11"/>
      <c r="Q20" s="14"/>
      <c r="R20" s="12"/>
      <c r="S20" s="12"/>
      <c r="T20" s="12"/>
      <c r="U20" s="12"/>
      <c r="V20" s="11">
        <v>115258</v>
      </c>
      <c r="W20" s="13">
        <v>4622392.71</v>
      </c>
      <c r="X20" s="11">
        <v>560</v>
      </c>
      <c r="Y20" s="11"/>
      <c r="Z20" s="13"/>
      <c r="AA20" s="11"/>
      <c r="AB20" s="12"/>
      <c r="AC20" s="12"/>
      <c r="AD20" s="11">
        <v>37144</v>
      </c>
      <c r="AE20" s="13">
        <v>1512253.65</v>
      </c>
      <c r="AF20" s="11">
        <v>559</v>
      </c>
      <c r="AG20" s="11"/>
      <c r="AH20" s="13"/>
      <c r="AI20" s="11"/>
      <c r="AJ20" s="12"/>
      <c r="AK20" s="12"/>
      <c r="AL20" s="11">
        <v>23425</v>
      </c>
      <c r="AM20" s="13">
        <v>840963.05</v>
      </c>
      <c r="AN20" s="11">
        <v>537</v>
      </c>
      <c r="AO20" s="11"/>
      <c r="AP20" s="13"/>
      <c r="AQ20" s="11"/>
      <c r="AR20" s="12"/>
      <c r="AS20" s="12"/>
      <c r="AT20" s="11">
        <v>39888</v>
      </c>
      <c r="AU20" s="13">
        <v>1520984.06</v>
      </c>
      <c r="AV20" s="11">
        <v>437</v>
      </c>
      <c r="AW20" s="11"/>
      <c r="AX20" s="13"/>
      <c r="AY20" s="11"/>
      <c r="AZ20" s="12"/>
      <c r="BA20" s="12"/>
      <c r="BB20" s="11">
        <v>25360</v>
      </c>
      <c r="BC20" s="13">
        <v>1137988.13</v>
      </c>
      <c r="BD20" s="11">
        <v>577</v>
      </c>
      <c r="BE20" s="11"/>
      <c r="BF20" s="13"/>
      <c r="BG20" s="11"/>
      <c r="BH20" s="12"/>
      <c r="BI20" s="12"/>
      <c r="BJ20" s="11">
        <v>38502</v>
      </c>
      <c r="BK20" s="13">
        <v>1749655.52</v>
      </c>
      <c r="BL20" s="11">
        <v>558</v>
      </c>
      <c r="BM20" s="11"/>
      <c r="BN20" s="13"/>
      <c r="BO20" s="11"/>
      <c r="BP20" s="12"/>
      <c r="BQ20" s="12"/>
      <c r="BR20" s="11">
        <v>8798</v>
      </c>
      <c r="BS20" s="13">
        <v>391342.19</v>
      </c>
      <c r="BT20" s="11">
        <v>569</v>
      </c>
      <c r="BU20" s="11"/>
      <c r="BV20" s="13"/>
      <c r="BW20" s="11"/>
      <c r="BX20" s="12"/>
      <c r="BY20" s="12"/>
      <c r="BZ20" s="11">
        <v>20524</v>
      </c>
      <c r="CA20" s="13">
        <v>816124.88</v>
      </c>
      <c r="CB20" s="11">
        <v>533</v>
      </c>
      <c r="CC20" s="11"/>
      <c r="CD20" s="13"/>
      <c r="CE20" s="11"/>
      <c r="CF20" s="12"/>
      <c r="CG20" s="12"/>
      <c r="CH20" s="11">
        <v>4489</v>
      </c>
      <c r="CI20" s="13">
        <v>189116.86</v>
      </c>
      <c r="CJ20" s="11">
        <v>532</v>
      </c>
      <c r="CK20" s="11"/>
      <c r="CL20" s="13"/>
      <c r="CM20" s="11"/>
      <c r="CN20" s="12"/>
      <c r="CO20" s="12"/>
      <c r="CP20" s="11">
        <v>21364</v>
      </c>
      <c r="CQ20" s="13">
        <v>925031.67</v>
      </c>
      <c r="CR20" s="11">
        <v>637</v>
      </c>
      <c r="CS20" s="11"/>
      <c r="CT20" s="13"/>
      <c r="CU20" s="11"/>
      <c r="CV20" s="12"/>
      <c r="CW20" s="12"/>
      <c r="CX20" s="11"/>
      <c r="CY20" s="13"/>
      <c r="CZ20" s="11"/>
      <c r="DA20" s="11"/>
      <c r="DB20" s="13"/>
      <c r="DC20" s="11"/>
      <c r="DD20" s="12"/>
      <c r="DE20" s="12"/>
      <c r="DF20" s="11">
        <v>82</v>
      </c>
      <c r="DG20" s="13">
        <v>3432.43</v>
      </c>
      <c r="DH20" s="11">
        <v>33</v>
      </c>
      <c r="DI20" s="11"/>
      <c r="DJ20" s="13"/>
      <c r="DK20" s="11"/>
      <c r="DL20" s="12"/>
      <c r="DM20" s="12"/>
      <c r="DN20" s="11">
        <v>162</v>
      </c>
      <c r="DO20" s="13">
        <v>8577.09</v>
      </c>
      <c r="DP20" s="11">
        <v>298</v>
      </c>
      <c r="DQ20" s="11"/>
      <c r="DR20" s="13"/>
      <c r="DS20" s="11"/>
      <c r="DT20" s="12"/>
      <c r="DU20" s="12"/>
      <c r="DV20" s="11">
        <v>1965</v>
      </c>
      <c r="DW20" s="13">
        <v>73811.72</v>
      </c>
      <c r="DX20" s="11">
        <v>72</v>
      </c>
      <c r="DY20" s="11"/>
      <c r="DZ20" s="13"/>
      <c r="EA20" s="11"/>
      <c r="EB20" s="12"/>
      <c r="EC20" s="12"/>
      <c r="ED20" s="11">
        <v>2010</v>
      </c>
      <c r="EE20" s="13">
        <v>83006.27</v>
      </c>
      <c r="EF20" s="11">
        <v>555</v>
      </c>
      <c r="EG20" s="11"/>
      <c r="EH20" s="13"/>
      <c r="EI20" s="11"/>
      <c r="EJ20" s="12"/>
      <c r="EK20" s="12"/>
      <c r="EL20" s="11">
        <v>4488</v>
      </c>
      <c r="EM20" s="13">
        <v>191054.15</v>
      </c>
      <c r="EN20" s="11">
        <v>64</v>
      </c>
      <c r="EO20" s="11"/>
      <c r="EP20" s="13"/>
      <c r="EQ20" s="11"/>
      <c r="ER20" s="12"/>
      <c r="ES20" s="12"/>
      <c r="ET20" s="11">
        <v>3065</v>
      </c>
      <c r="EU20" s="13">
        <v>121173.6</v>
      </c>
      <c r="EV20" s="11">
        <v>442</v>
      </c>
      <c r="EW20" s="11"/>
      <c r="EX20" s="13"/>
      <c r="EY20" s="11"/>
      <c r="EZ20" s="12"/>
      <c r="FA20" s="12"/>
      <c r="FB20" s="11">
        <v>375</v>
      </c>
      <c r="FC20" s="13">
        <v>18358.14</v>
      </c>
      <c r="FD20" s="11">
        <v>243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78</v>
      </c>
      <c r="FS20" s="13">
        <v>5081.39</v>
      </c>
      <c r="FT20" s="11">
        <v>21</v>
      </c>
      <c r="FU20" s="11"/>
      <c r="FV20" s="13"/>
      <c r="FW20" s="11"/>
      <c r="FX20" s="12"/>
      <c r="FY20" s="12"/>
      <c r="FZ20" s="11">
        <v>286</v>
      </c>
      <c r="GA20" s="13">
        <v>13621</v>
      </c>
      <c r="GB20" s="11">
        <v>148</v>
      </c>
      <c r="GC20" s="11"/>
      <c r="GD20" s="13"/>
      <c r="GE20" s="11"/>
      <c r="GF20" s="12"/>
      <c r="GG20" s="12"/>
      <c r="GH20" s="11">
        <v>36</v>
      </c>
      <c r="GI20" s="13">
        <v>1930.71</v>
      </c>
      <c r="GJ20" s="11">
        <v>319</v>
      </c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>
        <v>280</v>
      </c>
      <c r="GY20" s="13">
        <v>12662.28</v>
      </c>
      <c r="GZ20" s="11">
        <v>65</v>
      </c>
      <c r="HA20" s="11"/>
      <c r="HB20" s="13"/>
      <c r="HC20" s="11"/>
      <c r="HD20" s="12"/>
      <c r="HE20" s="12"/>
      <c r="HF20" s="11">
        <v>560</v>
      </c>
      <c r="HG20" s="13">
        <v>21495.64</v>
      </c>
      <c r="HH20" s="11"/>
      <c r="HI20" s="11"/>
      <c r="HJ20" s="13"/>
      <c r="HK20" s="11"/>
      <c r="HL20" s="12"/>
      <c r="HM20" s="12"/>
      <c r="HN20" s="11">
        <v>336</v>
      </c>
      <c r="HO20" s="13">
        <v>14571.38</v>
      </c>
      <c r="HP20" s="11">
        <v>100</v>
      </c>
      <c r="HQ20" s="11"/>
      <c r="HR20" s="13"/>
      <c r="HS20" s="11"/>
      <c r="HT20" s="12"/>
      <c r="HU20" s="12"/>
      <c r="HV20" s="11">
        <v>187</v>
      </c>
      <c r="HW20" s="13">
        <v>7969.91</v>
      </c>
      <c r="HX20" s="11">
        <v>215</v>
      </c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132</v>
      </c>
      <c r="IM20" s="13">
        <v>6409.78</v>
      </c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>
        <v>70</v>
      </c>
      <c r="JK20" s="13">
        <v>2691.79</v>
      </c>
      <c r="JL20" s="11">
        <v>127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>
        <v>14</v>
      </c>
      <c r="KA20" s="13">
        <v>637.21</v>
      </c>
      <c r="KB20" s="11">
        <v>60</v>
      </c>
      <c r="KC20" s="11"/>
      <c r="KD20" s="13"/>
      <c r="KE20" s="11"/>
      <c r="KF20" s="12"/>
      <c r="KG20" s="12"/>
      <c r="KH20" s="11"/>
      <c r="KI20" s="13"/>
      <c r="KJ20" s="11">
        <v>259</v>
      </c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>
        <v>40</v>
      </c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6033369</v>
      </c>
      <c r="K21" s="17">
        <v>253647003.33</v>
      </c>
      <c r="L21" s="15">
        <v>8433</v>
      </c>
      <c r="M21" s="18">
        <v>30077.91</v>
      </c>
      <c r="N21" s="15"/>
      <c r="O21" s="17"/>
      <c r="P21" s="15"/>
      <c r="Q21" s="18"/>
      <c r="R21" s="16"/>
      <c r="S21" s="16"/>
      <c r="T21" s="16"/>
      <c r="U21" s="16"/>
      <c r="V21" s="15">
        <v>1673892</v>
      </c>
      <c r="W21" s="17">
        <v>62420660.27</v>
      </c>
      <c r="X21" s="15">
        <v>6306</v>
      </c>
      <c r="Y21" s="15"/>
      <c r="Z21" s="17"/>
      <c r="AA21" s="15"/>
      <c r="AB21" s="16"/>
      <c r="AC21" s="16"/>
      <c r="AD21" s="15">
        <v>964272</v>
      </c>
      <c r="AE21" s="17">
        <v>34663484.45</v>
      </c>
      <c r="AF21" s="15">
        <v>6754</v>
      </c>
      <c r="AG21" s="15"/>
      <c r="AH21" s="17"/>
      <c r="AI21" s="15"/>
      <c r="AJ21" s="16"/>
      <c r="AK21" s="16"/>
      <c r="AL21" s="15">
        <v>499408</v>
      </c>
      <c r="AM21" s="17">
        <v>32769258.53</v>
      </c>
      <c r="AN21" s="15">
        <v>6876</v>
      </c>
      <c r="AO21" s="15"/>
      <c r="AP21" s="17"/>
      <c r="AQ21" s="15"/>
      <c r="AR21" s="16"/>
      <c r="AS21" s="16"/>
      <c r="AT21" s="15">
        <v>1036323</v>
      </c>
      <c r="AU21" s="17">
        <v>29428525.43</v>
      </c>
      <c r="AV21" s="15">
        <v>6010</v>
      </c>
      <c r="AW21" s="15"/>
      <c r="AX21" s="17"/>
      <c r="AY21" s="15"/>
      <c r="AZ21" s="16"/>
      <c r="BA21" s="16"/>
      <c r="BB21" s="15">
        <v>419166</v>
      </c>
      <c r="BC21" s="17">
        <v>26514648.7</v>
      </c>
      <c r="BD21" s="15">
        <v>6837</v>
      </c>
      <c r="BE21" s="15"/>
      <c r="BF21" s="17"/>
      <c r="BG21" s="15"/>
      <c r="BH21" s="16"/>
      <c r="BI21" s="16"/>
      <c r="BJ21" s="15">
        <v>390231</v>
      </c>
      <c r="BK21" s="17">
        <v>16658420.46</v>
      </c>
      <c r="BL21" s="15">
        <v>5751</v>
      </c>
      <c r="BM21" s="15"/>
      <c r="BN21" s="17"/>
      <c r="BO21" s="15"/>
      <c r="BP21" s="16"/>
      <c r="BQ21" s="16"/>
      <c r="BR21" s="15">
        <v>182404</v>
      </c>
      <c r="BS21" s="17">
        <v>13965770.12</v>
      </c>
      <c r="BT21" s="15">
        <v>6757</v>
      </c>
      <c r="BU21" s="15"/>
      <c r="BV21" s="17"/>
      <c r="BW21" s="15"/>
      <c r="BX21" s="16"/>
      <c r="BY21" s="16"/>
      <c r="BZ21" s="15">
        <v>341438</v>
      </c>
      <c r="CA21" s="17">
        <v>12444063.31</v>
      </c>
      <c r="CB21" s="15">
        <v>5651</v>
      </c>
      <c r="CC21" s="15"/>
      <c r="CD21" s="17"/>
      <c r="CE21" s="15"/>
      <c r="CF21" s="16"/>
      <c r="CG21" s="16"/>
      <c r="CH21" s="15">
        <v>88823</v>
      </c>
      <c r="CI21" s="17">
        <v>3923345.04</v>
      </c>
      <c r="CJ21" s="15">
        <v>5454</v>
      </c>
      <c r="CK21" s="15"/>
      <c r="CL21" s="17"/>
      <c r="CM21" s="15"/>
      <c r="CN21" s="16"/>
      <c r="CO21" s="16"/>
      <c r="CP21" s="15">
        <v>57405</v>
      </c>
      <c r="CQ21" s="17">
        <v>2726235.31</v>
      </c>
      <c r="CR21" s="15">
        <v>7257</v>
      </c>
      <c r="CS21" s="15"/>
      <c r="CT21" s="17"/>
      <c r="CU21" s="15"/>
      <c r="CV21" s="16"/>
      <c r="CW21" s="16"/>
      <c r="CX21" s="15">
        <v>52939</v>
      </c>
      <c r="CY21" s="17">
        <v>2260738.58</v>
      </c>
      <c r="CZ21" s="15"/>
      <c r="DA21" s="15"/>
      <c r="DB21" s="17"/>
      <c r="DC21" s="15"/>
      <c r="DD21" s="16"/>
      <c r="DE21" s="16"/>
      <c r="DF21" s="15">
        <v>27298</v>
      </c>
      <c r="DG21" s="17">
        <v>2179904.85</v>
      </c>
      <c r="DH21" s="15">
        <v>888</v>
      </c>
      <c r="DI21" s="15"/>
      <c r="DJ21" s="17"/>
      <c r="DK21" s="15"/>
      <c r="DL21" s="16"/>
      <c r="DM21" s="16"/>
      <c r="DN21" s="15">
        <v>20921</v>
      </c>
      <c r="DO21" s="17">
        <v>1836781.18</v>
      </c>
      <c r="DP21" s="15">
        <v>2539</v>
      </c>
      <c r="DQ21" s="15"/>
      <c r="DR21" s="17"/>
      <c r="DS21" s="15"/>
      <c r="DT21" s="16"/>
      <c r="DU21" s="16"/>
      <c r="DV21" s="15">
        <v>55740</v>
      </c>
      <c r="DW21" s="17">
        <v>1831278.05</v>
      </c>
      <c r="DX21" s="15">
        <v>1966</v>
      </c>
      <c r="DY21" s="15"/>
      <c r="DZ21" s="17"/>
      <c r="EA21" s="15"/>
      <c r="EB21" s="16"/>
      <c r="EC21" s="16"/>
      <c r="ED21" s="15">
        <v>59461</v>
      </c>
      <c r="EE21" s="17">
        <v>1828835.6</v>
      </c>
      <c r="EF21" s="15">
        <v>5967</v>
      </c>
      <c r="EG21" s="15"/>
      <c r="EH21" s="17"/>
      <c r="EI21" s="15"/>
      <c r="EJ21" s="16"/>
      <c r="EK21" s="16"/>
      <c r="EL21" s="15">
        <v>40246</v>
      </c>
      <c r="EM21" s="17">
        <v>1626242.93</v>
      </c>
      <c r="EN21" s="15">
        <v>1573</v>
      </c>
      <c r="EO21" s="15"/>
      <c r="EP21" s="17"/>
      <c r="EQ21" s="15"/>
      <c r="ER21" s="16"/>
      <c r="ES21" s="16"/>
      <c r="ET21" s="15">
        <v>28740</v>
      </c>
      <c r="EU21" s="17">
        <v>1210952.17</v>
      </c>
      <c r="EV21" s="15">
        <v>3027</v>
      </c>
      <c r="EW21" s="15"/>
      <c r="EX21" s="17"/>
      <c r="EY21" s="15"/>
      <c r="EZ21" s="16"/>
      <c r="FA21" s="16"/>
      <c r="FB21" s="15">
        <v>7836</v>
      </c>
      <c r="FC21" s="17">
        <v>762565.32</v>
      </c>
      <c r="FD21" s="15">
        <v>1261</v>
      </c>
      <c r="FE21" s="15"/>
      <c r="FF21" s="17"/>
      <c r="FG21" s="15"/>
      <c r="FH21" s="16"/>
      <c r="FI21" s="16"/>
      <c r="FJ21" s="15">
        <v>4703</v>
      </c>
      <c r="FK21" s="17">
        <v>703356.65</v>
      </c>
      <c r="FL21" s="15">
        <v>870</v>
      </c>
      <c r="FM21" s="15"/>
      <c r="FN21" s="17"/>
      <c r="FO21" s="15"/>
      <c r="FP21" s="16"/>
      <c r="FQ21" s="16"/>
      <c r="FR21" s="15">
        <v>14059</v>
      </c>
      <c r="FS21" s="17">
        <v>614687.04</v>
      </c>
      <c r="FT21" s="15">
        <v>1032</v>
      </c>
      <c r="FU21" s="15"/>
      <c r="FV21" s="17"/>
      <c r="FW21" s="15"/>
      <c r="FX21" s="16"/>
      <c r="FY21" s="16"/>
      <c r="FZ21" s="15">
        <v>6747</v>
      </c>
      <c r="GA21" s="17">
        <v>610438.99</v>
      </c>
      <c r="GB21" s="15">
        <v>1160</v>
      </c>
      <c r="GC21" s="15"/>
      <c r="GD21" s="17"/>
      <c r="GE21" s="15"/>
      <c r="GF21" s="16"/>
      <c r="GG21" s="16"/>
      <c r="GH21" s="15">
        <v>5175</v>
      </c>
      <c r="GI21" s="17">
        <v>592594.27</v>
      </c>
      <c r="GJ21" s="15">
        <v>5301</v>
      </c>
      <c r="GK21" s="15"/>
      <c r="GL21" s="17"/>
      <c r="GM21" s="15"/>
      <c r="GN21" s="16"/>
      <c r="GO21" s="16"/>
      <c r="GP21" s="15">
        <v>15775</v>
      </c>
      <c r="GQ21" s="17">
        <v>462859.86</v>
      </c>
      <c r="GR21" s="15"/>
      <c r="GS21" s="15"/>
      <c r="GT21" s="17"/>
      <c r="GU21" s="15"/>
      <c r="GV21" s="16"/>
      <c r="GW21" s="16"/>
      <c r="GX21" s="15">
        <v>8950</v>
      </c>
      <c r="GY21" s="17">
        <v>365612.59</v>
      </c>
      <c r="GZ21" s="15">
        <v>1164</v>
      </c>
      <c r="HA21" s="15"/>
      <c r="HB21" s="17"/>
      <c r="HC21" s="15"/>
      <c r="HD21" s="16"/>
      <c r="HE21" s="16"/>
      <c r="HF21" s="15">
        <v>7331</v>
      </c>
      <c r="HG21" s="17">
        <v>315738.55</v>
      </c>
      <c r="HH21" s="15"/>
      <c r="HI21" s="15"/>
      <c r="HJ21" s="17"/>
      <c r="HK21" s="15"/>
      <c r="HL21" s="16"/>
      <c r="HM21" s="16"/>
      <c r="HN21" s="15">
        <v>5886</v>
      </c>
      <c r="HO21" s="17">
        <v>241510.05</v>
      </c>
      <c r="HP21" s="15">
        <v>823</v>
      </c>
      <c r="HQ21" s="15"/>
      <c r="HR21" s="17"/>
      <c r="HS21" s="15"/>
      <c r="HT21" s="16"/>
      <c r="HU21" s="16"/>
      <c r="HV21" s="15">
        <v>5666</v>
      </c>
      <c r="HW21" s="17">
        <v>209799.62</v>
      </c>
      <c r="HX21" s="15">
        <v>2109</v>
      </c>
      <c r="HY21" s="15"/>
      <c r="HZ21" s="17"/>
      <c r="IA21" s="15"/>
      <c r="IB21" s="16"/>
      <c r="IC21" s="16"/>
      <c r="ID21" s="15">
        <v>4171</v>
      </c>
      <c r="IE21" s="17">
        <v>155330.73</v>
      </c>
      <c r="IF21" s="15">
        <v>251</v>
      </c>
      <c r="IG21" s="15"/>
      <c r="IH21" s="17"/>
      <c r="II21" s="15"/>
      <c r="IJ21" s="16"/>
      <c r="IK21" s="16"/>
      <c r="IL21" s="15">
        <v>2238</v>
      </c>
      <c r="IM21" s="17">
        <v>106522.53</v>
      </c>
      <c r="IN21" s="15"/>
      <c r="IO21" s="15"/>
      <c r="IP21" s="17"/>
      <c r="IQ21" s="15"/>
      <c r="IR21" s="16"/>
      <c r="IS21" s="16"/>
      <c r="IT21" s="15">
        <v>3569</v>
      </c>
      <c r="IU21" s="17">
        <v>85541.51</v>
      </c>
      <c r="IV21" s="15">
        <v>21</v>
      </c>
      <c r="IW21" s="15"/>
      <c r="IX21" s="17"/>
      <c r="IY21" s="15"/>
      <c r="IZ21" s="16"/>
      <c r="JA21" s="16"/>
      <c r="JB21" s="15">
        <v>1070</v>
      </c>
      <c r="JC21" s="17">
        <v>49606.9</v>
      </c>
      <c r="JD21" s="15">
        <v>160</v>
      </c>
      <c r="JE21" s="15"/>
      <c r="JF21" s="17"/>
      <c r="JG21" s="15"/>
      <c r="JH21" s="16"/>
      <c r="JI21" s="16"/>
      <c r="JJ21" s="15">
        <v>1034</v>
      </c>
      <c r="JK21" s="17">
        <v>48863.06</v>
      </c>
      <c r="JL21" s="15">
        <v>896</v>
      </c>
      <c r="JM21" s="15"/>
      <c r="JN21" s="17"/>
      <c r="JO21" s="15"/>
      <c r="JP21" s="16"/>
      <c r="JQ21" s="16"/>
      <c r="JR21" s="15">
        <v>378</v>
      </c>
      <c r="JS21" s="17">
        <v>28848.21</v>
      </c>
      <c r="JT21" s="15">
        <v>100</v>
      </c>
      <c r="JU21" s="15"/>
      <c r="JV21" s="17"/>
      <c r="JW21" s="15"/>
      <c r="JX21" s="16"/>
      <c r="JY21" s="16"/>
      <c r="JZ21" s="15">
        <v>60</v>
      </c>
      <c r="KA21" s="17">
        <v>3474.9</v>
      </c>
      <c r="KB21" s="15">
        <v>279</v>
      </c>
      <c r="KC21" s="15"/>
      <c r="KD21" s="17"/>
      <c r="KE21" s="15"/>
      <c r="KF21" s="16"/>
      <c r="KG21" s="16"/>
      <c r="KH21" s="15">
        <v>14</v>
      </c>
      <c r="KI21" s="17">
        <v>507.57</v>
      </c>
      <c r="KJ21" s="15">
        <v>2640</v>
      </c>
      <c r="KK21" s="15"/>
      <c r="KL21" s="17"/>
      <c r="KM21" s="15"/>
      <c r="KN21" s="16"/>
      <c r="KO21" s="16"/>
      <c r="KP21" s="15"/>
      <c r="KQ21" s="17"/>
      <c r="KR21" s="15">
        <v>4</v>
      </c>
      <c r="KS21" s="15"/>
      <c r="KT21" s="17"/>
      <c r="KU21" s="15"/>
      <c r="KV21" s="16"/>
      <c r="KW21" s="16"/>
      <c r="KX21" s="15"/>
      <c r="KY21" s="17"/>
      <c r="KZ21" s="15">
        <v>575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