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laine.sun\AppData\Local\Microsoft\Windows\INetCache\Content.Outlook\C2XYIN6D\"/>
    </mc:Choice>
  </mc:AlternateContent>
  <xr:revisionPtr revIDLastSave="0" documentId="13_ncr:1_{48953400-1FE6-4378-9171-9357BFC103C0}" xr6:coauthVersionLast="47" xr6:coauthVersionMax="47" xr10:uidLastSave="{00000000-0000-0000-0000-000000000000}"/>
  <bookViews>
    <workbookView xWindow="-108" yWindow="-108" windowWidth="23256" windowHeight="12456" tabRatio="709" xr2:uid="{00000000-000D-0000-FFFF-FFFF00000000}"/>
  </bookViews>
  <sheets>
    <sheet name="Truck 1 - Adult " sheetId="5" r:id="rId1"/>
    <sheet name="Truck 2 - Youth " sheetId="19" r:id="rId2"/>
    <sheet name="Truck 3 - Youth " sheetId="20" r:id="rId3"/>
    <sheet name="Truck 4 - all additional catego" sheetId="8" r:id="rId4"/>
  </sheets>
  <definedNames>
    <definedName name="_xlnm._FilterDatabase" localSheetId="0" hidden="1">'Truck 1 - Adult '!$A$4:$P$59</definedName>
    <definedName name="_xlnm._FilterDatabase" localSheetId="1" hidden="1">'Truck 2 - Youth '!$A$4:$P$23</definedName>
    <definedName name="_xlnm._FilterDatabase" localSheetId="3" hidden="1">'Truck 4 - all additional catego'!$A$4:$P$46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0" l="1"/>
  <c r="P7" i="20"/>
  <c r="P8" i="20"/>
  <c r="N121" i="20"/>
  <c r="O120" i="20"/>
  <c r="P120" i="20" s="1"/>
  <c r="O119" i="20"/>
  <c r="P119" i="20" s="1"/>
  <c r="O118" i="20"/>
  <c r="P118" i="20" s="1"/>
  <c r="O117" i="20"/>
  <c r="P117" i="20" s="1"/>
  <c r="P116" i="20"/>
  <c r="O116" i="20"/>
  <c r="O115" i="20"/>
  <c r="P115" i="20" s="1"/>
  <c r="O114" i="20"/>
  <c r="P114" i="20" s="1"/>
  <c r="O113" i="20"/>
  <c r="P113" i="20" s="1"/>
  <c r="O112" i="20"/>
  <c r="P112" i="20" s="1"/>
  <c r="O111" i="20"/>
  <c r="P111" i="20" s="1"/>
  <c r="O110" i="20"/>
  <c r="P110" i="20" s="1"/>
  <c r="O109" i="20"/>
  <c r="P109" i="20" s="1"/>
  <c r="O108" i="20"/>
  <c r="P108" i="20" s="1"/>
  <c r="O107" i="20"/>
  <c r="P107" i="20" s="1"/>
  <c r="O106" i="20"/>
  <c r="P106" i="20" s="1"/>
  <c r="O105" i="20"/>
  <c r="P105" i="20" s="1"/>
  <c r="O104" i="20"/>
  <c r="P104" i="20" s="1"/>
  <c r="O103" i="20"/>
  <c r="P103" i="20" s="1"/>
  <c r="O102" i="20"/>
  <c r="P102" i="20" s="1"/>
  <c r="O101" i="20"/>
  <c r="P101" i="20" s="1"/>
  <c r="O100" i="20"/>
  <c r="P100" i="20" s="1"/>
  <c r="O99" i="20"/>
  <c r="P99" i="20" s="1"/>
  <c r="O98" i="20"/>
  <c r="P98" i="20" s="1"/>
  <c r="O97" i="20"/>
  <c r="P97" i="20" s="1"/>
  <c r="O96" i="20"/>
  <c r="P96" i="20" s="1"/>
  <c r="O95" i="20"/>
  <c r="P95" i="20" s="1"/>
  <c r="O94" i="20"/>
  <c r="P94" i="20" s="1"/>
  <c r="O93" i="20"/>
  <c r="P93" i="20" s="1"/>
  <c r="O92" i="20"/>
  <c r="P92" i="20" s="1"/>
  <c r="O91" i="20"/>
  <c r="P91" i="20" s="1"/>
  <c r="O90" i="20"/>
  <c r="P90" i="20" s="1"/>
  <c r="O89" i="20"/>
  <c r="P89" i="20" s="1"/>
  <c r="O88" i="20"/>
  <c r="P88" i="20" s="1"/>
  <c r="O87" i="20"/>
  <c r="P87" i="20" s="1"/>
  <c r="O86" i="20"/>
  <c r="P86" i="20" s="1"/>
  <c r="O85" i="20"/>
  <c r="P85" i="20" s="1"/>
  <c r="O84" i="20"/>
  <c r="P84" i="20" s="1"/>
  <c r="O83" i="20"/>
  <c r="P83" i="20" s="1"/>
  <c r="O82" i="20"/>
  <c r="P82" i="20" s="1"/>
  <c r="O81" i="20"/>
  <c r="P81" i="20" s="1"/>
  <c r="O80" i="20"/>
  <c r="P80" i="20" s="1"/>
  <c r="O79" i="20"/>
  <c r="P79" i="20" s="1"/>
  <c r="O78" i="20"/>
  <c r="P78" i="20" s="1"/>
  <c r="O77" i="20"/>
  <c r="P77" i="20" s="1"/>
  <c r="O76" i="20"/>
  <c r="P76" i="20" s="1"/>
  <c r="O75" i="20"/>
  <c r="P75" i="20" s="1"/>
  <c r="O74" i="20"/>
  <c r="P74" i="20" s="1"/>
  <c r="O73" i="20"/>
  <c r="P73" i="20" s="1"/>
  <c r="O72" i="20"/>
  <c r="P72" i="20" s="1"/>
  <c r="O71" i="20"/>
  <c r="P71" i="20" s="1"/>
  <c r="O70" i="20"/>
  <c r="P70" i="20" s="1"/>
  <c r="O69" i="20"/>
  <c r="P69" i="20" s="1"/>
  <c r="O68" i="20"/>
  <c r="P68" i="20" s="1"/>
  <c r="O67" i="20"/>
  <c r="P67" i="20" s="1"/>
  <c r="O66" i="20"/>
  <c r="P66" i="20" s="1"/>
  <c r="O65" i="20"/>
  <c r="P65" i="20" s="1"/>
  <c r="O64" i="20"/>
  <c r="P64" i="20" s="1"/>
  <c r="O63" i="20"/>
  <c r="P63" i="20" s="1"/>
  <c r="O62" i="20"/>
  <c r="P62" i="20" s="1"/>
  <c r="O61" i="20"/>
  <c r="P61" i="20" s="1"/>
  <c r="O60" i="20"/>
  <c r="P60" i="20" s="1"/>
  <c r="O59" i="20"/>
  <c r="P59" i="20" s="1"/>
  <c r="O58" i="20"/>
  <c r="P58" i="20" s="1"/>
  <c r="O57" i="20"/>
  <c r="P57" i="20" s="1"/>
  <c r="O56" i="20"/>
  <c r="P56" i="20" s="1"/>
  <c r="O55" i="20"/>
  <c r="P55" i="20" s="1"/>
  <c r="O54" i="20"/>
  <c r="P54" i="20" s="1"/>
  <c r="O53" i="20"/>
  <c r="P53" i="20" s="1"/>
  <c r="O52" i="20"/>
  <c r="P52" i="20" s="1"/>
  <c r="O51" i="20"/>
  <c r="P51" i="20" s="1"/>
  <c r="O50" i="20"/>
  <c r="P50" i="20" s="1"/>
  <c r="O49" i="20"/>
  <c r="P49" i="20" s="1"/>
  <c r="O48" i="20"/>
  <c r="P48" i="20" s="1"/>
  <c r="O47" i="20"/>
  <c r="P47" i="20" s="1"/>
  <c r="O46" i="20"/>
  <c r="P46" i="20" s="1"/>
  <c r="O45" i="20"/>
  <c r="P45" i="20" s="1"/>
  <c r="O44" i="20"/>
  <c r="P44" i="20" s="1"/>
  <c r="O43" i="20"/>
  <c r="P43" i="20" s="1"/>
  <c r="O42" i="20"/>
  <c r="P42" i="20" s="1"/>
  <c r="O41" i="20"/>
  <c r="P41" i="20" s="1"/>
  <c r="O40" i="20"/>
  <c r="P40" i="20" s="1"/>
  <c r="O39" i="20"/>
  <c r="P39" i="20" s="1"/>
  <c r="O38" i="20"/>
  <c r="P38" i="20" s="1"/>
  <c r="O37" i="20"/>
  <c r="P37" i="20" s="1"/>
  <c r="O36" i="20"/>
  <c r="P36" i="20" s="1"/>
  <c r="O35" i="20"/>
  <c r="P35" i="20" s="1"/>
  <c r="O34" i="20"/>
  <c r="P34" i="20" s="1"/>
  <c r="O33" i="20"/>
  <c r="P33" i="20" s="1"/>
  <c r="O32" i="20"/>
  <c r="P32" i="20" s="1"/>
  <c r="O31" i="20"/>
  <c r="P31" i="20" s="1"/>
  <c r="O30" i="20"/>
  <c r="P30" i="20" s="1"/>
  <c r="O29" i="20"/>
  <c r="P29" i="20" s="1"/>
  <c r="O28" i="20"/>
  <c r="P28" i="20" s="1"/>
  <c r="O27" i="20"/>
  <c r="P27" i="20" s="1"/>
  <c r="O26" i="20"/>
  <c r="P26" i="20" s="1"/>
  <c r="O25" i="20"/>
  <c r="P25" i="20" s="1"/>
  <c r="O24" i="20"/>
  <c r="P24" i="20" s="1"/>
  <c r="O23" i="20"/>
  <c r="P23" i="20" s="1"/>
  <c r="O22" i="20"/>
  <c r="P22" i="20" s="1"/>
  <c r="O21" i="20"/>
  <c r="P21" i="20" s="1"/>
  <c r="O20" i="20"/>
  <c r="P20" i="20" s="1"/>
  <c r="O19" i="20"/>
  <c r="P19" i="20" s="1"/>
  <c r="O18" i="20"/>
  <c r="P18" i="20" s="1"/>
  <c r="O17" i="20"/>
  <c r="P17" i="20" s="1"/>
  <c r="O16" i="20"/>
  <c r="P16" i="20" s="1"/>
  <c r="O15" i="20"/>
  <c r="P15" i="20" s="1"/>
  <c r="O14" i="20"/>
  <c r="P14" i="20" s="1"/>
  <c r="O13" i="20"/>
  <c r="P13" i="20" s="1"/>
  <c r="O12" i="20"/>
  <c r="P12" i="20" s="1"/>
  <c r="O11" i="20"/>
  <c r="P11" i="20" s="1"/>
  <c r="O10" i="20"/>
  <c r="P10" i="20" s="1"/>
  <c r="O9" i="20"/>
  <c r="P9" i="20" s="1"/>
  <c r="O8" i="20"/>
  <c r="O6" i="20"/>
  <c r="P6" i="20" s="1"/>
  <c r="O5" i="20"/>
  <c r="P5" i="20" s="1"/>
  <c r="O4" i="20"/>
  <c r="P4" i="20" s="1"/>
  <c r="O3" i="20"/>
  <c r="P3" i="20" s="1"/>
  <c r="O2" i="20"/>
  <c r="O121" i="20" l="1"/>
  <c r="P2" i="20"/>
  <c r="P121" i="20"/>
  <c r="N126" i="8"/>
  <c r="N124" i="8"/>
  <c r="O124" i="8" s="1"/>
  <c r="O106" i="8"/>
  <c r="P106" i="8"/>
  <c r="O107" i="8"/>
  <c r="P107" i="8" s="1"/>
  <c r="O108" i="8"/>
  <c r="P108" i="8" s="1"/>
  <c r="O109" i="8"/>
  <c r="P109" i="8"/>
  <c r="O110" i="8"/>
  <c r="P110" i="8" s="1"/>
  <c r="O111" i="8"/>
  <c r="P111" i="8" s="1"/>
  <c r="O112" i="8"/>
  <c r="P112" i="8" s="1"/>
  <c r="O113" i="8"/>
  <c r="P113" i="8" s="1"/>
  <c r="O114" i="8"/>
  <c r="P114" i="8" s="1"/>
  <c r="O115" i="8"/>
  <c r="P115" i="8" s="1"/>
  <c r="O116" i="8"/>
  <c r="P116" i="8"/>
  <c r="O117" i="8"/>
  <c r="P117" i="8" s="1"/>
  <c r="O118" i="8"/>
  <c r="P118" i="8" s="1"/>
  <c r="O119" i="8"/>
  <c r="P119" i="8" s="1"/>
  <c r="O120" i="8"/>
  <c r="P120" i="8" s="1"/>
  <c r="O121" i="8"/>
  <c r="P121" i="8"/>
  <c r="O122" i="8"/>
  <c r="P122" i="8" s="1"/>
  <c r="O88" i="8"/>
  <c r="P88" i="8" s="1"/>
  <c r="O89" i="8"/>
  <c r="P89" i="8" s="1"/>
  <c r="O90" i="8"/>
  <c r="P90" i="8" s="1"/>
  <c r="O91" i="8"/>
  <c r="P91" i="8"/>
  <c r="O92" i="8"/>
  <c r="P92" i="8" s="1"/>
  <c r="O93" i="8"/>
  <c r="P93" i="8" s="1"/>
  <c r="O94" i="8"/>
  <c r="P94" i="8"/>
  <c r="O95" i="8"/>
  <c r="P95" i="8" s="1"/>
  <c r="O96" i="8"/>
  <c r="P96" i="8" s="1"/>
  <c r="O97" i="8"/>
  <c r="P97" i="8" s="1"/>
  <c r="O98" i="8"/>
  <c r="P98" i="8" s="1"/>
  <c r="O99" i="8"/>
  <c r="P99" i="8"/>
  <c r="O100" i="8"/>
  <c r="P100" i="8" s="1"/>
  <c r="O101" i="8"/>
  <c r="P101" i="8" s="1"/>
  <c r="O102" i="8"/>
  <c r="P102" i="8"/>
  <c r="O103" i="8"/>
  <c r="P103" i="8" s="1"/>
  <c r="O104" i="8"/>
  <c r="P104" i="8" s="1"/>
  <c r="O80" i="8"/>
  <c r="P80" i="8" s="1"/>
  <c r="O81" i="8"/>
  <c r="P81" i="8" s="1"/>
  <c r="O82" i="8"/>
  <c r="P82" i="8" s="1"/>
  <c r="O83" i="8"/>
  <c r="P83" i="8" s="1"/>
  <c r="O84" i="8"/>
  <c r="P84" i="8" s="1"/>
  <c r="O85" i="8"/>
  <c r="P85" i="8" s="1"/>
  <c r="O86" i="8"/>
  <c r="P86" i="8" s="1"/>
  <c r="O78" i="8"/>
  <c r="P78" i="8" s="1"/>
  <c r="O79" i="8"/>
  <c r="P79" i="8" s="1"/>
  <c r="O60" i="8"/>
  <c r="P60" i="8" s="1"/>
  <c r="O61" i="8"/>
  <c r="P61" i="8" s="1"/>
  <c r="O62" i="8"/>
  <c r="P62" i="8" s="1"/>
  <c r="O63" i="8"/>
  <c r="P63" i="8" s="1"/>
  <c r="O64" i="8"/>
  <c r="P64" i="8" s="1"/>
  <c r="O65" i="8"/>
  <c r="P65" i="8" s="1"/>
  <c r="O66" i="8"/>
  <c r="P66" i="8" s="1"/>
  <c r="O67" i="8"/>
  <c r="P67" i="8" s="1"/>
  <c r="O68" i="8"/>
  <c r="P68" i="8" s="1"/>
  <c r="O69" i="8"/>
  <c r="P69" i="8" s="1"/>
  <c r="O70" i="8"/>
  <c r="P70" i="8"/>
  <c r="O71" i="8"/>
  <c r="P71" i="8" s="1"/>
  <c r="O72" i="8"/>
  <c r="P72" i="8" s="1"/>
  <c r="O73" i="8"/>
  <c r="P73" i="8" s="1"/>
  <c r="O74" i="8"/>
  <c r="P74" i="8" s="1"/>
  <c r="O75" i="8"/>
  <c r="P75" i="8" s="1"/>
  <c r="O76" i="8"/>
  <c r="P76" i="8" s="1"/>
  <c r="O47" i="8"/>
  <c r="P47" i="8" s="1"/>
  <c r="O48" i="8"/>
  <c r="P48" i="8" s="1"/>
  <c r="O49" i="8"/>
  <c r="P49" i="8" s="1"/>
  <c r="O50" i="8"/>
  <c r="P50" i="8" s="1"/>
  <c r="O51" i="8"/>
  <c r="P51" i="8" s="1"/>
  <c r="O52" i="8"/>
  <c r="P52" i="8" s="1"/>
  <c r="O53" i="8"/>
  <c r="P53" i="8" s="1"/>
  <c r="O54" i="8"/>
  <c r="P54" i="8" s="1"/>
  <c r="O55" i="8"/>
  <c r="P55" i="8" s="1"/>
  <c r="O56" i="8"/>
  <c r="P56" i="8" s="1"/>
  <c r="O57" i="8"/>
  <c r="P57" i="8" s="1"/>
  <c r="O58" i="8"/>
  <c r="P58" i="8" s="1"/>
  <c r="O29" i="8"/>
  <c r="P29" i="8" s="1"/>
  <c r="O30" i="8"/>
  <c r="P30" i="8" s="1"/>
  <c r="O31" i="8"/>
  <c r="P31" i="8" s="1"/>
  <c r="O32" i="8"/>
  <c r="P32" i="8" s="1"/>
  <c r="O33" i="8"/>
  <c r="P33" i="8" s="1"/>
  <c r="O34" i="8"/>
  <c r="P34" i="8" s="1"/>
  <c r="O35" i="8"/>
  <c r="P35" i="8" s="1"/>
  <c r="O36" i="8"/>
  <c r="P36" i="8" s="1"/>
  <c r="O37" i="8"/>
  <c r="P37" i="8" s="1"/>
  <c r="O38" i="8"/>
  <c r="P38" i="8" s="1"/>
  <c r="O39" i="8"/>
  <c r="P39" i="8" s="1"/>
  <c r="O40" i="8"/>
  <c r="P40" i="8" s="1"/>
  <c r="O41" i="8"/>
  <c r="P41" i="8" s="1"/>
  <c r="O42" i="8"/>
  <c r="P42" i="8" s="1"/>
  <c r="O43" i="8"/>
  <c r="P43" i="8" s="1"/>
  <c r="O44" i="8"/>
  <c r="P44" i="8" s="1"/>
  <c r="O45" i="8"/>
  <c r="P45" i="8" s="1"/>
  <c r="O14" i="8"/>
  <c r="P14" i="8" s="1"/>
  <c r="O15" i="8"/>
  <c r="P15" i="8" s="1"/>
  <c r="O16" i="8"/>
  <c r="P16" i="8" s="1"/>
  <c r="O17" i="8"/>
  <c r="P17" i="8" s="1"/>
  <c r="O18" i="8"/>
  <c r="P18" i="8" s="1"/>
  <c r="O19" i="8"/>
  <c r="P19" i="8" s="1"/>
  <c r="O20" i="8"/>
  <c r="P20" i="8" s="1"/>
  <c r="O21" i="8"/>
  <c r="P21" i="8" s="1"/>
  <c r="O22" i="8"/>
  <c r="P22" i="8" s="1"/>
  <c r="O23" i="8"/>
  <c r="P23" i="8" s="1"/>
  <c r="O24" i="8"/>
  <c r="P24" i="8" s="1"/>
  <c r="O25" i="8"/>
  <c r="P25" i="8" s="1"/>
  <c r="O26" i="8"/>
  <c r="P26" i="8" s="1"/>
  <c r="O27" i="8"/>
  <c r="P27" i="8" s="1"/>
  <c r="N59" i="5" l="1"/>
  <c r="O58" i="5"/>
  <c r="P58" i="5" s="1"/>
  <c r="N21" i="19"/>
  <c r="N144" i="19" l="1"/>
  <c r="O20" i="19" l="1"/>
  <c r="P20" i="19" s="1"/>
  <c r="O19" i="19"/>
  <c r="P19" i="19" s="1"/>
  <c r="O18" i="19"/>
  <c r="P18" i="19" s="1"/>
  <c r="O17" i="19"/>
  <c r="P17" i="19" s="1"/>
  <c r="O16" i="19"/>
  <c r="P16" i="19" s="1"/>
  <c r="O15" i="19"/>
  <c r="P15" i="19" s="1"/>
  <c r="O14" i="19"/>
  <c r="P14" i="19" s="1"/>
  <c r="O13" i="19"/>
  <c r="P13" i="19" s="1"/>
  <c r="O12" i="19"/>
  <c r="P12" i="19" s="1"/>
  <c r="O11" i="19"/>
  <c r="P11" i="19" s="1"/>
  <c r="O10" i="19"/>
  <c r="P10" i="19" s="1"/>
  <c r="O9" i="19"/>
  <c r="P9" i="19" s="1"/>
  <c r="O8" i="19"/>
  <c r="P8" i="19" s="1"/>
  <c r="O7" i="19"/>
  <c r="P7" i="19" s="1"/>
  <c r="O6" i="19"/>
  <c r="P6" i="19" s="1"/>
  <c r="O5" i="19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P24" i="5" s="1"/>
  <c r="O23" i="5"/>
  <c r="P23" i="5" s="1"/>
  <c r="O22" i="5"/>
  <c r="P22" i="5" s="1"/>
  <c r="O21" i="5"/>
  <c r="P21" i="5" s="1"/>
  <c r="O20" i="5"/>
  <c r="P20" i="5" s="1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P8" i="5" s="1"/>
  <c r="O7" i="5"/>
  <c r="P7" i="5" s="1"/>
  <c r="O6" i="5"/>
  <c r="P6" i="5" s="1"/>
  <c r="O5" i="5"/>
  <c r="P5" i="19" l="1"/>
  <c r="P5" i="5"/>
  <c r="P59" i="5" s="1"/>
  <c r="O59" i="5"/>
  <c r="P21" i="19" l="1"/>
  <c r="O12" i="8"/>
  <c r="P12" i="8" s="1"/>
  <c r="O11" i="8"/>
  <c r="P11" i="8" s="1"/>
  <c r="O10" i="8"/>
  <c r="P10" i="8" s="1"/>
  <c r="O9" i="8"/>
  <c r="P9" i="8" s="1"/>
  <c r="O8" i="8"/>
  <c r="P8" i="8" s="1"/>
  <c r="O7" i="8"/>
  <c r="P7" i="8" s="1"/>
  <c r="O6" i="8"/>
  <c r="P6" i="8" s="1"/>
  <c r="O5" i="8"/>
  <c r="P5" i="8" l="1"/>
  <c r="P126" i="8" s="1"/>
  <c r="O126" i="8"/>
</calcChain>
</file>

<file path=xl/sharedStrings.xml><?xml version="1.0" encoding="utf-8"?>
<sst xmlns="http://schemas.openxmlformats.org/spreadsheetml/2006/main" count="1895" uniqueCount="1326">
  <si>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</si>
  <si>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</si>
  <si>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</si>
  <si>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</si>
  <si>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</si>
  <si>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</si>
  <si>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</si>
  <si>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</si>
  <si>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</si>
  <si>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</si>
  <si>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</si>
  <si>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</si>
  <si>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</si>
  <si>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>CBM</t>
  </si>
  <si>
    <t>CBFT</t>
  </si>
  <si>
    <t>11SNMEDWRU1</t>
  </si>
  <si>
    <t>086569492098</t>
  </si>
  <si>
    <t>Spa Waffle Rug</t>
  </si>
  <si>
    <t>20x30"</t>
  </si>
  <si>
    <t>Taupe/White</t>
  </si>
  <si>
    <t>SD2</t>
  </si>
  <si>
    <t>11SNMEDWRU1G</t>
  </si>
  <si>
    <t>086569492067</t>
  </si>
  <si>
    <t>Grey/White</t>
  </si>
  <si>
    <t>Gray</t>
  </si>
  <si>
    <t>ADUL</t>
  </si>
  <si>
    <t>Black</t>
  </si>
  <si>
    <t>Blue</t>
  </si>
  <si>
    <t>Taupe</t>
  </si>
  <si>
    <t>Grasscloth</t>
  </si>
  <si>
    <t>Grasscloth Panel Pair</t>
  </si>
  <si>
    <t>Ivory</t>
  </si>
  <si>
    <t>BASI10-0460</t>
  </si>
  <si>
    <t>675716833176</t>
  </si>
  <si>
    <t>Sloan|Kaplan</t>
  </si>
  <si>
    <t>F/Q Sloan/Kaplan Comforter Min</t>
  </si>
  <si>
    <t>Full/Queen: 90x90"/20x26+2"(2)</t>
  </si>
  <si>
    <t>Grey</t>
  </si>
  <si>
    <t>BASI10-0461</t>
  </si>
  <si>
    <t>675716833183</t>
  </si>
  <si>
    <t>K/CK Sloan/Kaplan Comforter Mi</t>
  </si>
  <si>
    <t>King/Cal King: 104x90"/20x36+2</t>
  </si>
  <si>
    <t>White</t>
  </si>
  <si>
    <t>BASI</t>
  </si>
  <si>
    <t>BL51-0684</t>
  </si>
  <si>
    <t>675716545796</t>
  </si>
  <si>
    <t>Micro Fleece|Micro Fleece|Micro Fleece</t>
  </si>
  <si>
    <t>T Micro Fleece Blanket</t>
  </si>
  <si>
    <t>Twin: 66x90"</t>
  </si>
  <si>
    <t>Tan Plaid</t>
  </si>
  <si>
    <t>BL51-0686</t>
  </si>
  <si>
    <t>675716545833</t>
  </si>
  <si>
    <t>K  Micro Fleece Blanket</t>
  </si>
  <si>
    <t>King: 108x90"</t>
  </si>
  <si>
    <t>BL51-0906</t>
  </si>
  <si>
    <t>675716949228</t>
  </si>
  <si>
    <t>BL51-0907</t>
  </si>
  <si>
    <t>675716949235</t>
  </si>
  <si>
    <t>F/Q Micro Fleece Blanket</t>
  </si>
  <si>
    <t>Full/Queen: 90x90"</t>
  </si>
  <si>
    <t>BL51-0908</t>
  </si>
  <si>
    <t>675716949242</t>
  </si>
  <si>
    <t>Miro|Miro|Miro</t>
  </si>
  <si>
    <t>Full/Queen: 92"Wx94"L/20"Wx26"</t>
  </si>
  <si>
    <t>King/Cal King: 106"Wx94"L/20"W</t>
  </si>
  <si>
    <t>Natural</t>
  </si>
  <si>
    <t>Kent|Kent|Kent</t>
  </si>
  <si>
    <t>Maddox|Maddox|Maddox</t>
  </si>
  <si>
    <t>F/Q Maddox/Maddox/Maddox</t>
  </si>
  <si>
    <t>BR12-3846</t>
  </si>
  <si>
    <t>022164220445</t>
  </si>
  <si>
    <t>Apollo|Apollo|Apollo</t>
  </si>
  <si>
    <t>Q Apollo/Apollo/Apollo Duvet S</t>
  </si>
  <si>
    <t>Full/Queen</t>
  </si>
  <si>
    <t>BR12-3850</t>
  </si>
  <si>
    <t>022164220483</t>
  </si>
  <si>
    <t>Q Miro/Miro/Miro Duvet Set</t>
  </si>
  <si>
    <t>BR12-3851</t>
  </si>
  <si>
    <t>022164220490</t>
  </si>
  <si>
    <t>K Miro/Miro/Miro Duvet Set</t>
  </si>
  <si>
    <t>BR12-3854</t>
  </si>
  <si>
    <t>022164220520</t>
  </si>
  <si>
    <t>BR12-3855</t>
  </si>
  <si>
    <t>022164220537</t>
  </si>
  <si>
    <t>BR12-3858</t>
  </si>
  <si>
    <t>022164220568</t>
  </si>
  <si>
    <t>Q Kent/Kent/Kent Duvet Set</t>
  </si>
  <si>
    <t>BR12-3859</t>
  </si>
  <si>
    <t>022164220575</t>
  </si>
  <si>
    <t>K Kent/Kent/Kent Duvet Set</t>
  </si>
  <si>
    <t>BR12-3866</t>
  </si>
  <si>
    <t>022164222210</t>
  </si>
  <si>
    <t>Navy</t>
  </si>
  <si>
    <t>Teal</t>
  </si>
  <si>
    <t>Seafoam</t>
  </si>
  <si>
    <t>BR40-2140</t>
  </si>
  <si>
    <t>086569449351</t>
  </si>
  <si>
    <t>N/A</t>
  </si>
  <si>
    <t>Solid Thermal Weave Panel</t>
  </si>
  <si>
    <t>104x84"</t>
  </si>
  <si>
    <t>Tan</t>
  </si>
  <si>
    <t>BR51-3075</t>
  </si>
  <si>
    <t>086569709639</t>
  </si>
  <si>
    <t>Malea Weighted|Leena Weighted|Leena Weighted</t>
  </si>
  <si>
    <t>Weighted Blanket</t>
  </si>
  <si>
    <t>60x70''-12lbs</t>
  </si>
  <si>
    <t>Brown</t>
  </si>
  <si>
    <t>Purple</t>
  </si>
  <si>
    <t>Chocolate</t>
  </si>
  <si>
    <t>Aqua Penguins</t>
  </si>
  <si>
    <t>BRB40-0005</t>
  </si>
  <si>
    <t>086569796653</t>
  </si>
  <si>
    <t>N/A|N/A|N/A</t>
  </si>
  <si>
    <t>52x108"(2)</t>
  </si>
  <si>
    <t>BRB40-0012</t>
  </si>
  <si>
    <t>086569796769</t>
  </si>
  <si>
    <t>Indigo</t>
  </si>
  <si>
    <t>YOUT</t>
  </si>
  <si>
    <t>Queen: 90x90"/20x26"(2)/60x80+</t>
  </si>
  <si>
    <t>Aqua</t>
  </si>
  <si>
    <t>Twin/Twin XL: 66"W x 90"L/20"W</t>
  </si>
  <si>
    <t>Black/White</t>
  </si>
  <si>
    <t>Full/Queen: 90"W x 90"L/20"W x</t>
  </si>
  <si>
    <t>King: 104"W x 90"L/20"W x 36"L</t>
  </si>
  <si>
    <t>Queen: 90"W x 90"L/20"W x 26"L</t>
  </si>
  <si>
    <t>pink</t>
  </si>
  <si>
    <t>CS10-0906</t>
  </si>
  <si>
    <t>086569013200</t>
  </si>
  <si>
    <t>Colin|Colin|Colin</t>
  </si>
  <si>
    <t>Q Colin Printed 9pcs Bed</t>
  </si>
  <si>
    <t>Queen: 90x90"/20x26"(2)/90x102</t>
  </si>
  <si>
    <t>red/grey</t>
  </si>
  <si>
    <t>Blue/Red</t>
  </si>
  <si>
    <t>CS10-1429</t>
  </si>
  <si>
    <t>086569538697</t>
  </si>
  <si>
    <t>Ember|Ember|Ember</t>
  </si>
  <si>
    <t>T/TXL Ember Comforter Mini Set</t>
  </si>
  <si>
    <t>Twin/TwinXL:66x90/20x26"</t>
  </si>
  <si>
    <t>CS10-1430</t>
  </si>
  <si>
    <t>086569538703</t>
  </si>
  <si>
    <t>F/Q Ember Comforter Mini Set</t>
  </si>
  <si>
    <t>Full/Queen:88x92/20x26"(2)</t>
  </si>
  <si>
    <t>Multi</t>
  </si>
  <si>
    <t>CS10-1436</t>
  </si>
  <si>
    <t>086569545770</t>
  </si>
  <si>
    <t>CS10-1437</t>
  </si>
  <si>
    <t>086569545817</t>
  </si>
  <si>
    <t>CS10-1438</t>
  </si>
  <si>
    <t>086569545831</t>
  </si>
  <si>
    <t>K Ember Comforter Mini Set</t>
  </si>
  <si>
    <t>King:104x92/20x36"(2)</t>
  </si>
  <si>
    <t>Blush</t>
  </si>
  <si>
    <t>CS14-0680-1</t>
  </si>
  <si>
    <t>086569955456</t>
  </si>
  <si>
    <t>Coco|Bianca|Lauren</t>
  </si>
  <si>
    <t>T/TXL Coco Mini Quilt Set</t>
  </si>
  <si>
    <t>CS14-0695-1</t>
  </si>
  <si>
    <t>086569957764</t>
  </si>
  <si>
    <t>K Coco Mini Quilt Set</t>
  </si>
  <si>
    <t>Full/Queen: 90"Wx90"L/20"Wx26"</t>
  </si>
  <si>
    <t>CS14-1516</t>
  </si>
  <si>
    <t>022164131475</t>
  </si>
  <si>
    <t>T/TXL Colin Mini Quilt Set</t>
  </si>
  <si>
    <t>Twin /Twin XL : 66"W x 90"L/20</t>
  </si>
  <si>
    <t>CS20-0122</t>
  </si>
  <si>
    <t>675716896331</t>
  </si>
  <si>
    <t>Microfiber 75GSM|Microfiber 75GSM|Microfiber 75GSM</t>
  </si>
  <si>
    <t>T 6pcs Sheet Set</t>
  </si>
  <si>
    <t>Twin: 66x96"/20x30"(2)/39x75"+</t>
  </si>
  <si>
    <t>CS20-0246</t>
  </si>
  <si>
    <t>675716964320</t>
  </si>
  <si>
    <t>TXL Sheet Set</t>
  </si>
  <si>
    <t>Twin XL: 66x100"/20x30"(2)/39x</t>
  </si>
  <si>
    <t>CS20-1569</t>
  </si>
  <si>
    <t>022164147674</t>
  </si>
  <si>
    <t>Cotton 144TC|Cotton 144TC|Cotton 144TC</t>
  </si>
  <si>
    <t>F Parisienne Sheets Set</t>
  </si>
  <si>
    <t>Full:81x96"/20x30"(2)/54x75"+1</t>
  </si>
  <si>
    <t>Parisienne Pink</t>
  </si>
  <si>
    <t>CS20-1572</t>
  </si>
  <si>
    <t>022164147704</t>
  </si>
  <si>
    <t>CK Parisienne Sheets Set</t>
  </si>
  <si>
    <t>Cal King:108x102"/20x40"(2)/72</t>
  </si>
  <si>
    <t>Solid Thermal Panel Pair</t>
  </si>
  <si>
    <t>42x95"(2)</t>
  </si>
  <si>
    <t>Beige</t>
  </si>
  <si>
    <t>Blush/Gold</t>
  </si>
  <si>
    <t>Green</t>
  </si>
  <si>
    <t>54x95"</t>
  </si>
  <si>
    <t>Twin/Twin XL: 68x90"/20x26"/12</t>
  </si>
  <si>
    <t>Full/Queen: 90x90"/20x26"(2)/1</t>
  </si>
  <si>
    <t>ID10-1232</t>
  </si>
  <si>
    <t>675716965709</t>
  </si>
  <si>
    <t>Toren|Devynn|Kara</t>
  </si>
  <si>
    <t>T Toren/Devynn/Kara Comfort</t>
  </si>
  <si>
    <t>Twin: 68"W x 86''L/20''W x 26"</t>
  </si>
  <si>
    <t>ID10-1233</t>
  </si>
  <si>
    <t>675716965679</t>
  </si>
  <si>
    <t>TXL Toren/Devynn/Kara Comfo</t>
  </si>
  <si>
    <t>Twin XL:68''W x 90''L/20''W x</t>
  </si>
  <si>
    <t>ID10-1234</t>
  </si>
  <si>
    <t>675716965686</t>
  </si>
  <si>
    <t>F Toren/Devynn/Kara Comfo</t>
  </si>
  <si>
    <t>Full:78''W x 86''L/20''W x 26"</t>
  </si>
  <si>
    <t>Twin/Twin XL</t>
  </si>
  <si>
    <t>Grey/Silver</t>
  </si>
  <si>
    <t>Queen</t>
  </si>
  <si>
    <t>ID10-1575</t>
  </si>
  <si>
    <t>086569063670</t>
  </si>
  <si>
    <t>Lorna|Kaylee|Janelle</t>
  </si>
  <si>
    <t>Q Lorna/Kaylee/Layla 8pcs C</t>
  </si>
  <si>
    <t>ID10-1812</t>
  </si>
  <si>
    <t>086569300669</t>
  </si>
  <si>
    <t>Raina|Khloe|Arielle</t>
  </si>
  <si>
    <t>F/Q Raina/Khloe/Arielle Comfor</t>
  </si>
  <si>
    <t>Navy/Silver</t>
  </si>
  <si>
    <t>Twin/Twin XL: 68''W x 90"L/20'</t>
  </si>
  <si>
    <t>Effie AZ|Effie AZ|Effie AZ</t>
  </si>
  <si>
    <t>F/Q Effie Comforter Set</t>
  </si>
  <si>
    <t>Full/Queen:90x90"/20x26+2"(2)</t>
  </si>
  <si>
    <t>K/CK Effie Comforter Set</t>
  </si>
  <si>
    <t>King/Cal King:104x90"/20x36+2"</t>
  </si>
  <si>
    <t>ID10-2105</t>
  </si>
  <si>
    <t>022164130799</t>
  </si>
  <si>
    <t>T/TXL Effie Comforter Set</t>
  </si>
  <si>
    <t>Twin/Twin XL:68x90"/20x26+2"</t>
  </si>
  <si>
    <t>ID10-2106</t>
  </si>
  <si>
    <t>022164130805</t>
  </si>
  <si>
    <t>ID10-2107</t>
  </si>
  <si>
    <t>022164130812</t>
  </si>
  <si>
    <t>Twin/Twin XL: 68"W x 90"L/20"W</t>
  </si>
  <si>
    <t>ID10-2137</t>
  </si>
  <si>
    <t>022164145083</t>
  </si>
  <si>
    <t>Comforter Set</t>
  </si>
  <si>
    <t>ID10-2170</t>
  </si>
  <si>
    <t>022164212891</t>
  </si>
  <si>
    <t>Camila|Zoe|Isla</t>
  </si>
  <si>
    <t>T/TXL  Camila/Zoe/Isla Comfort</t>
  </si>
  <si>
    <t>ID10-2171</t>
  </si>
  <si>
    <t>022164212907</t>
  </si>
  <si>
    <t>F/Q  Camila/Zoe/Isla Comforter</t>
  </si>
  <si>
    <t>Full/Queen: 90''W x 90"L/20''W</t>
  </si>
  <si>
    <t>Janie|Cora|Thea</t>
  </si>
  <si>
    <t>F/Q Janie/Cora/Thea  Comforter</t>
  </si>
  <si>
    <t>ID10-2185</t>
  </si>
  <si>
    <t>022164213041</t>
  </si>
  <si>
    <t>Nadia|Laila|Darcy</t>
  </si>
  <si>
    <t>Yellow</t>
  </si>
  <si>
    <t>ID10-416</t>
  </si>
  <si>
    <t>675716643584</t>
  </si>
  <si>
    <t>Senna|Sabrina|Chelsea</t>
  </si>
  <si>
    <t>T/TXL Senna/Lilly/Chelsea Comf</t>
  </si>
  <si>
    <t>Twin/Twin XL: 68x90"/20x26+2"/</t>
  </si>
  <si>
    <t>Full/Queen: 88"W x 90"L/20"W x</t>
  </si>
  <si>
    <t>ID12-2183</t>
  </si>
  <si>
    <t>022164213027</t>
  </si>
  <si>
    <t>F/Q Janie/Cora/Thea  Duvet Cov</t>
  </si>
  <si>
    <t>ID12-2187</t>
  </si>
  <si>
    <t>022164213065</t>
  </si>
  <si>
    <t>F/Q Janie/Cora/Thea Duvet Cove</t>
  </si>
  <si>
    <t>ID13-2174</t>
  </si>
  <si>
    <t>022164212938</t>
  </si>
  <si>
    <t>T/TXL Camila/Zoe/Isla  Coverle</t>
  </si>
  <si>
    <t>ID13-2175</t>
  </si>
  <si>
    <t>022164212945</t>
  </si>
  <si>
    <t>F/Q Camila/Zoe/Isla  Coverlet</t>
  </si>
  <si>
    <t>Adel|Kennedy|Amanda</t>
  </si>
  <si>
    <t>50x84"</t>
  </si>
  <si>
    <t>42x84"(2)</t>
  </si>
  <si>
    <t>42x63"(2)</t>
  </si>
  <si>
    <t>ID91-523</t>
  </si>
  <si>
    <t>675716686338</t>
  </si>
  <si>
    <t>Lita|Gwen|Sonya</t>
  </si>
  <si>
    <t>Lita/Gwen/Sonya 6pcs Towel Set</t>
  </si>
  <si>
    <t>28x54"(2)/16x26"(4)</t>
  </si>
  <si>
    <t>IDI12-0005</t>
  </si>
  <si>
    <t>086569354303</t>
  </si>
  <si>
    <t>Belcourt|Belcourt|Belcourt</t>
  </si>
  <si>
    <t>F/Q Belcourt Duvet Cover Set</t>
  </si>
  <si>
    <t>Twin: 72x92/20x26"</t>
  </si>
  <si>
    <t>King: 106x94/20x36"(2)</t>
  </si>
  <si>
    <t>Full/Queen: 88"W x 92"L / 20"W</t>
  </si>
  <si>
    <t>King/Cal King: 104"W x 92"L /</t>
  </si>
  <si>
    <t>II10-1065</t>
  </si>
  <si>
    <t>086569262721</t>
  </si>
  <si>
    <t>Mill Valley|Mill Valley|Mill Valley</t>
  </si>
  <si>
    <t>F/Q Mill Valley Comforter Set</t>
  </si>
  <si>
    <t>Full/Queen: 88"W x 92"L/20"W x</t>
  </si>
  <si>
    <t>II10-1169</t>
  </si>
  <si>
    <t>086569485656</t>
  </si>
  <si>
    <t>Lennon|Lennon|Lennon</t>
  </si>
  <si>
    <t>F/Q Lennon Comforter Set</t>
  </si>
  <si>
    <t>Charcoal</t>
  </si>
  <si>
    <t>Rhea|Rhea|Rhea</t>
  </si>
  <si>
    <t>Off-White/Navy</t>
  </si>
  <si>
    <t>King/Cal King: 104"W x 92"L/20</t>
  </si>
  <si>
    <t>King/Cal King</t>
  </si>
  <si>
    <t>II12-055</t>
  </si>
  <si>
    <t>675716500245</t>
  </si>
  <si>
    <t>Nathan</t>
  </si>
  <si>
    <t>T Nathan Duvet Mini Set</t>
  </si>
  <si>
    <t>II12-057</t>
  </si>
  <si>
    <t>675716500269</t>
  </si>
  <si>
    <t>K Nathan Duvet Mini Set</t>
  </si>
  <si>
    <t>II12-1067</t>
  </si>
  <si>
    <t>086569262943</t>
  </si>
  <si>
    <t>F/Q Mill Valley Duvet Cover Se</t>
  </si>
  <si>
    <t>II12-1068</t>
  </si>
  <si>
    <t>086569263025</t>
  </si>
  <si>
    <t>K/CK Mill Valley Duvet Cover S</t>
  </si>
  <si>
    <t>II12-1171</t>
  </si>
  <si>
    <t>086569485670</t>
  </si>
  <si>
    <t>F/Q Lennon Duvet Cover Mini Se</t>
  </si>
  <si>
    <t>II12-1225</t>
  </si>
  <si>
    <t>086569999771</t>
  </si>
  <si>
    <t>K/CK Rhea Duvet Cover Set</t>
  </si>
  <si>
    <t>II12-1282</t>
  </si>
  <si>
    <t>022164208153</t>
  </si>
  <si>
    <t>Dora|Dora|Dora</t>
  </si>
  <si>
    <t>K/CK Dora/Dora Duvet Cover Set</t>
  </si>
  <si>
    <t>II13-1193</t>
  </si>
  <si>
    <t>086569563378</t>
  </si>
  <si>
    <t>Rhea AZ|Rhea AZ|Rhea AZ</t>
  </si>
  <si>
    <t>F/Q Rhea Coverlet Set</t>
  </si>
  <si>
    <t>White/Charcoal</t>
  </si>
  <si>
    <t>II13-1194</t>
  </si>
  <si>
    <t>086569563385</t>
  </si>
  <si>
    <t>K/CK Rhea Coverlet Set</t>
  </si>
  <si>
    <t>II13-1199</t>
  </si>
  <si>
    <t>086569646934</t>
  </si>
  <si>
    <t>Pomona|Pomona|Pomona</t>
  </si>
  <si>
    <t>F/Q Pomona Coverlet Set</t>
  </si>
  <si>
    <t>II72-1237</t>
  </si>
  <si>
    <t>022164125511</t>
  </si>
  <si>
    <t>Arbor|Arbor|Arbor</t>
  </si>
  <si>
    <t>Arbor/Arbor/Arbor Bath Rug</t>
  </si>
  <si>
    <t>20"x32"</t>
  </si>
  <si>
    <t>Grey/Ivory</t>
  </si>
  <si>
    <t>Full/Queen:90x90"</t>
  </si>
  <si>
    <t>LCN40-0095</t>
  </si>
  <si>
    <t>086569484925</t>
  </si>
  <si>
    <t>Alder|Cashel|Oren</t>
  </si>
  <si>
    <t>Alder/Cashel/Oren Window Panel</t>
  </si>
  <si>
    <t>Plum</t>
  </si>
  <si>
    <t>Cal King: 104x92"/20x36+2"(2)/</t>
  </si>
  <si>
    <t>Lavine|Anouk|Octavia</t>
  </si>
  <si>
    <t>Silver</t>
  </si>
  <si>
    <t>Malone|Harley|Beau</t>
  </si>
  <si>
    <t>MP10-527</t>
  </si>
  <si>
    <t>675716479916</t>
  </si>
  <si>
    <t>CK Malone/Harley/Beau 7pcs Com</t>
  </si>
  <si>
    <t>MP10-6204</t>
  </si>
  <si>
    <t>086569185075</t>
  </si>
  <si>
    <t>Boone|Westbrook|Powell</t>
  </si>
  <si>
    <t>Q Boone/Westbrook/Powell</t>
  </si>
  <si>
    <t>Dark Navy</t>
  </si>
  <si>
    <t>MP10-7740</t>
  </si>
  <si>
    <t>086569995490</t>
  </si>
  <si>
    <t>Darcey AZ|Darcey AZ|Darcey AZ</t>
  </si>
  <si>
    <t>F/Q Darcey/Darcey/Darcey Comfo</t>
  </si>
  <si>
    <t>Midnight Garden|Midnight Grove|Midnight Sky</t>
  </si>
  <si>
    <t>Queen:</t>
  </si>
  <si>
    <t>MP10-7830</t>
  </si>
  <si>
    <t>022164125450</t>
  </si>
  <si>
    <t>K Midnight Garden/Midnight Gro</t>
  </si>
  <si>
    <t>King:</t>
  </si>
  <si>
    <t>MP10-7839</t>
  </si>
  <si>
    <t>022164126280</t>
  </si>
  <si>
    <t>Whitney|Elaine|Martha</t>
  </si>
  <si>
    <t>Q Whitney/Elaine/Martha Comfor</t>
  </si>
  <si>
    <t>Queen: 90"W x 90"L / 20"W x 26</t>
  </si>
  <si>
    <t>Windom AZ|Windom AZ|Windom AZ</t>
  </si>
  <si>
    <t>T/TXL Windom Comforter</t>
  </si>
  <si>
    <t>F/Q Windom Comforter</t>
  </si>
  <si>
    <t>MP10-7845</t>
  </si>
  <si>
    <t>022164132199</t>
  </si>
  <si>
    <t>K/CK Windom Comforter</t>
  </si>
  <si>
    <t>King/Cal King:108x90"</t>
  </si>
  <si>
    <t>MP10-7846</t>
  </si>
  <si>
    <t>022164132205</t>
  </si>
  <si>
    <t>Twin/Twin XL68x90"</t>
  </si>
  <si>
    <t>MP10-7847</t>
  </si>
  <si>
    <t>022164132212</t>
  </si>
  <si>
    <t>MP10-7900</t>
  </si>
  <si>
    <t>022164151121</t>
  </si>
  <si>
    <t>Cannon|Tatum|Ollie</t>
  </si>
  <si>
    <t>K Cannon/Tatum/Ollie Comforter</t>
  </si>
  <si>
    <t>King:104"Wx92"L/20"Wx36"L(2)/7</t>
  </si>
  <si>
    <t>MP10-7950</t>
  </si>
  <si>
    <t>022164184846</t>
  </si>
  <si>
    <t>Q Lavine/Anouk/Octavia</t>
  </si>
  <si>
    <t>Gold</t>
  </si>
  <si>
    <t>MP10-7951</t>
  </si>
  <si>
    <t>022164184853</t>
  </si>
  <si>
    <t>K Lavine/Anouk/Octavia</t>
  </si>
  <si>
    <t>Neutral</t>
  </si>
  <si>
    <t>King</t>
  </si>
  <si>
    <t>Cal King</t>
  </si>
  <si>
    <t>King/Cal King: 104x92"/20x36"(</t>
  </si>
  <si>
    <t>Lillian|Daisi|Sula</t>
  </si>
  <si>
    <t>MP12-5863</t>
  </si>
  <si>
    <t>086569027702</t>
  </si>
  <si>
    <t>K/CK Lillian/Daisi/Sula Duvet</t>
  </si>
  <si>
    <t>MP12-6214</t>
  </si>
  <si>
    <t>086569193599</t>
  </si>
  <si>
    <t>Leona|Tracie|Elly</t>
  </si>
  <si>
    <t>F/Q Leona/Tracie/Elly Duvet Co</t>
  </si>
  <si>
    <t>MP12-8143</t>
  </si>
  <si>
    <t>022164228021</t>
  </si>
  <si>
    <t>Panache|Vera|Arabella</t>
  </si>
  <si>
    <t>Q/K Panache/Vera/Arabella Duve</t>
  </si>
  <si>
    <t>Full/Queen:</t>
  </si>
  <si>
    <t>Spice</t>
  </si>
  <si>
    <t>3M Microcell|3M Microcell|3M Microcell</t>
  </si>
  <si>
    <t>MP20-6338</t>
  </si>
  <si>
    <t>086569213464</t>
  </si>
  <si>
    <t>CK 3M Microcell Sheet Set</t>
  </si>
  <si>
    <t>Cal King: 108x102"/72x84+16"/2</t>
  </si>
  <si>
    <t>Linen Blend|Linen Blend|Linen Blend</t>
  </si>
  <si>
    <t>MP21-7890</t>
  </si>
  <si>
    <t>022164144246</t>
  </si>
  <si>
    <t>K Linen Blend Pillowcase</t>
  </si>
  <si>
    <t>King: 20x40"(2)</t>
  </si>
  <si>
    <t>MP30-7464</t>
  </si>
  <si>
    <t>086569531018</t>
  </si>
  <si>
    <t>Newport|Bolinas|Ventura</t>
  </si>
  <si>
    <t>Newport/Bolinas/Ventura Pillow</t>
  </si>
  <si>
    <t>14x20"</t>
  </si>
  <si>
    <t>Dakota|Mila|Hanford</t>
  </si>
  <si>
    <t>Dakota/Mila/Hanford Area Rug</t>
  </si>
  <si>
    <t>5x7'</t>
  </si>
  <si>
    <t>Blue/Cream</t>
  </si>
  <si>
    <t>MP35-8055</t>
  </si>
  <si>
    <t>022164205220</t>
  </si>
  <si>
    <t>Mateo|Kenneth|Siren</t>
  </si>
  <si>
    <t>Mateo/Kenneth/Siren Area Rug</t>
  </si>
  <si>
    <t>3x8' RUNNER</t>
  </si>
  <si>
    <t>Blue Multi</t>
  </si>
  <si>
    <t>MP40-1306</t>
  </si>
  <si>
    <t>675716573287</t>
  </si>
  <si>
    <t>Delray Diamond|Ella|Natalie</t>
  </si>
  <si>
    <t>Delray Diamond/Ella/Natalie Pa</t>
  </si>
  <si>
    <t>42x95"</t>
  </si>
  <si>
    <t>Saratoga|Westmont|Sereno</t>
  </si>
  <si>
    <t>Saratoga/Westmont/Sereno Panel</t>
  </si>
  <si>
    <t>50x63"</t>
  </si>
  <si>
    <t>Yellow/White</t>
  </si>
  <si>
    <t>MP40-1755</t>
  </si>
  <si>
    <t>675716656188</t>
  </si>
  <si>
    <t>Beige/Spice</t>
  </si>
  <si>
    <t>MP40-1756</t>
  </si>
  <si>
    <t>675716656225</t>
  </si>
  <si>
    <t>MP40-2011</t>
  </si>
  <si>
    <t>675716676384</t>
  </si>
  <si>
    <t>Saratoga/Westmont/Sereno Patio</t>
  </si>
  <si>
    <t>100x84"</t>
  </si>
  <si>
    <t>MP40-2022</t>
  </si>
  <si>
    <t>675716682767</t>
  </si>
  <si>
    <t>50x108"</t>
  </si>
  <si>
    <t>MP40-2028</t>
  </si>
  <si>
    <t>675716682781</t>
  </si>
  <si>
    <t>Irina|Iris|Clarissa</t>
  </si>
  <si>
    <t>50x95"</t>
  </si>
  <si>
    <t>MP40-2400</t>
  </si>
  <si>
    <t>675716714772</t>
  </si>
  <si>
    <t>Khaki/Black</t>
  </si>
  <si>
    <t>MP40-2408</t>
  </si>
  <si>
    <t>675716714680</t>
  </si>
  <si>
    <t>Emilia|Natalie|Lillian</t>
  </si>
  <si>
    <t>Emilia/Natalie/Lillian Panel</t>
  </si>
  <si>
    <t>MP40-2895</t>
  </si>
  <si>
    <t>675716760441</t>
  </si>
  <si>
    <t>Pacifica|Mission|Grove</t>
  </si>
  <si>
    <t>Pacifica/Mission/Grove Panel</t>
  </si>
  <si>
    <t>MP40-2971</t>
  </si>
  <si>
    <t>675716762650</t>
  </si>
  <si>
    <t>MP40-2972</t>
  </si>
  <si>
    <t>675716762667</t>
  </si>
  <si>
    <t>50x120"</t>
  </si>
  <si>
    <t>MP40-3556</t>
  </si>
  <si>
    <t>675716839802</t>
  </si>
  <si>
    <t>MP40-3939</t>
  </si>
  <si>
    <t>675716866327</t>
  </si>
  <si>
    <t>54x84"</t>
  </si>
  <si>
    <t>MP40-3940</t>
  </si>
  <si>
    <t>675716866334</t>
  </si>
  <si>
    <t>MP40-4359</t>
  </si>
  <si>
    <t>675716932558</t>
  </si>
  <si>
    <t>Brooklyn|Asher|Peyton</t>
  </si>
  <si>
    <t>Brooklyn/Asher/Peyton Panel</t>
  </si>
  <si>
    <t>MP40-4490</t>
  </si>
  <si>
    <t>675716956851</t>
  </si>
  <si>
    <t>Harper|Kaylee|Avery</t>
  </si>
  <si>
    <t>Harper/Kaylee/Avery Window Pan</t>
  </si>
  <si>
    <t>42"W x 95"L (2)</t>
  </si>
  <si>
    <t>MP40-4493</t>
  </si>
  <si>
    <t>675716956820</t>
  </si>
  <si>
    <t>42"W x 84"L (2)</t>
  </si>
  <si>
    <t>MP40-4494</t>
  </si>
  <si>
    <t>675716956875</t>
  </si>
  <si>
    <t>MP40-4508</t>
  </si>
  <si>
    <t>675716957346</t>
  </si>
  <si>
    <t>Harper/Kaylee/Avery Sheer Scar</t>
  </si>
  <si>
    <t>42"W x 144"L</t>
  </si>
  <si>
    <t>MP40-4509</t>
  </si>
  <si>
    <t>675716957285</t>
  </si>
  <si>
    <t>42"W x 216"L</t>
  </si>
  <si>
    <t>MP40-4524</t>
  </si>
  <si>
    <t>675716958657</t>
  </si>
  <si>
    <t>Harper/Kaylee/Avery Panel</t>
  </si>
  <si>
    <t>42"W x 63"L (2)</t>
  </si>
  <si>
    <t>Cream</t>
  </si>
  <si>
    <t>MP40-5021</t>
  </si>
  <si>
    <t>086569925855</t>
  </si>
  <si>
    <t>Irina/Iris/Clarissa Window Pan</t>
  </si>
  <si>
    <t>100"W x 84"L (1)</t>
  </si>
  <si>
    <t>50"W x 84"L</t>
  </si>
  <si>
    <t>MP40-6610</t>
  </si>
  <si>
    <t>086569284792</t>
  </si>
  <si>
    <t>Cameron|Quinn|Ryan</t>
  </si>
  <si>
    <t>Cameron/Quinn/Ryan Top Panel</t>
  </si>
  <si>
    <t>Mocha</t>
  </si>
  <si>
    <t>Simone|Abelia|Fleur</t>
  </si>
  <si>
    <t>Simone/Abelia/Fleur Sheer</t>
  </si>
  <si>
    <t>MP40-6616</t>
  </si>
  <si>
    <t>086569284891</t>
  </si>
  <si>
    <t>MP40-6619</t>
  </si>
  <si>
    <t>086569284921</t>
  </si>
  <si>
    <t>Simone/Abelia/Fleur Sheer Scar</t>
  </si>
  <si>
    <t>MP40-6621</t>
  </si>
  <si>
    <t>086569284945</t>
  </si>
  <si>
    <t>MP40-6625</t>
  </si>
  <si>
    <t>086569284983</t>
  </si>
  <si>
    <t>MP40-6745</t>
  </si>
  <si>
    <t>086569296368</t>
  </si>
  <si>
    <t>Englewood|Oslow|Lincoln</t>
  </si>
  <si>
    <t>Englewood/Oslow/Lincoln Window</t>
  </si>
  <si>
    <t>MP40-6769</t>
  </si>
  <si>
    <t>086569296832</t>
  </si>
  <si>
    <t>Anaheim|Salford|Preston</t>
  </si>
  <si>
    <t>Anaheim/Salford/Preston Panel</t>
  </si>
  <si>
    <t>MP40-6776</t>
  </si>
  <si>
    <t>086569297648</t>
  </si>
  <si>
    <t>MP40-6777</t>
  </si>
  <si>
    <t>086569297655</t>
  </si>
  <si>
    <t>MP40-6778</t>
  </si>
  <si>
    <t>086569297662</t>
  </si>
  <si>
    <t>MP40-7236</t>
  </si>
  <si>
    <t>086569414182</t>
  </si>
  <si>
    <t>Hayden|Jasper|Jacey</t>
  </si>
  <si>
    <t>Hayden/Jasper/Jacey Widnow She</t>
  </si>
  <si>
    <t>MP40-7440</t>
  </si>
  <si>
    <t>086569526960</t>
  </si>
  <si>
    <t>Como|Leighton|Aberdeen</t>
  </si>
  <si>
    <t>Como/Leighton/Aberdeen Roman S</t>
  </si>
  <si>
    <t>27x64"</t>
  </si>
  <si>
    <t>MP40-7442</t>
  </si>
  <si>
    <t>086569526984</t>
  </si>
  <si>
    <t>33x64"</t>
  </si>
  <si>
    <t>MP40-7444</t>
  </si>
  <si>
    <t>086569527059</t>
  </si>
  <si>
    <t>39x64"</t>
  </si>
  <si>
    <t>MP40-7499</t>
  </si>
  <si>
    <t>086569548191</t>
  </si>
  <si>
    <t>Beals|Barnet|Bayer</t>
  </si>
  <si>
    <t>Beals/Barnet/Bayer Panel</t>
  </si>
  <si>
    <t>MP40-7530</t>
  </si>
  <si>
    <t>086569552631</t>
  </si>
  <si>
    <t>MP40-7789</t>
  </si>
  <si>
    <t>022164108019</t>
  </si>
  <si>
    <t>Alden|Oakley|Willow</t>
  </si>
  <si>
    <t>Alden/Oakley/Willow Shade</t>
  </si>
  <si>
    <t>MP40-7791</t>
  </si>
  <si>
    <t>022164108033</t>
  </si>
  <si>
    <t>31x64"</t>
  </si>
  <si>
    <t>MP40-7796</t>
  </si>
  <si>
    <t>022164108088</t>
  </si>
  <si>
    <t>MP40-7804</t>
  </si>
  <si>
    <t>022164108163</t>
  </si>
  <si>
    <t>Eastfield|Lyndon|Wren</t>
  </si>
  <si>
    <t>Eastfield/Lyndon/Wren Shade</t>
  </si>
  <si>
    <t>Grey Ash</t>
  </si>
  <si>
    <t>MP40-7808</t>
  </si>
  <si>
    <t>022164108200</t>
  </si>
  <si>
    <t>35x64"</t>
  </si>
  <si>
    <t>Galen|Colm|Paxton</t>
  </si>
  <si>
    <t>Aida|Calista|Kaley</t>
  </si>
  <si>
    <t>Aida/Calista/Kaley Window Pane</t>
  </si>
  <si>
    <t>37x84"(2)</t>
  </si>
  <si>
    <t>MP40-7936</t>
  </si>
  <si>
    <t>022164174564</t>
  </si>
  <si>
    <t>37x95"(2)</t>
  </si>
  <si>
    <t>34x64"</t>
  </si>
  <si>
    <t>Galen/Colm/Paxton Roman Shade</t>
  </si>
  <si>
    <t>MP40-8090</t>
  </si>
  <si>
    <t>022164211856</t>
  </si>
  <si>
    <t>MP40-8094</t>
  </si>
  <si>
    <t>022164211894</t>
  </si>
  <si>
    <t>Indigo blue</t>
  </si>
  <si>
    <t>MP40-8099</t>
  </si>
  <si>
    <t>022164211948</t>
  </si>
  <si>
    <t>MP40-8100</t>
  </si>
  <si>
    <t>022164214109</t>
  </si>
  <si>
    <t>Yara|Tulia|Mar</t>
  </si>
  <si>
    <t>Yara/Tulia/Mar Window Pair</t>
  </si>
  <si>
    <t>MP40-8102</t>
  </si>
  <si>
    <t>022164214123</t>
  </si>
  <si>
    <t>MP40-8103</t>
  </si>
  <si>
    <t>022164214130</t>
  </si>
  <si>
    <t>MP40-8182</t>
  </si>
  <si>
    <t>022164234435</t>
  </si>
  <si>
    <t>Otis|Leo|Ivan</t>
  </si>
  <si>
    <t>Otis/Leo/Ivan Roman Shade</t>
  </si>
  <si>
    <t>MP40-8183</t>
  </si>
  <si>
    <t>022164234442</t>
  </si>
  <si>
    <t>MP40-8185</t>
  </si>
  <si>
    <t>022164234466</t>
  </si>
  <si>
    <t>MP40-8188</t>
  </si>
  <si>
    <t>022164234497</t>
  </si>
  <si>
    <t>MP41-2024</t>
  </si>
  <si>
    <t>675716682798</t>
  </si>
  <si>
    <t>Saratoga/Westmont/Sereno Valan</t>
  </si>
  <si>
    <t>50x18"</t>
  </si>
  <si>
    <t>MP41-2411</t>
  </si>
  <si>
    <t>675716714826</t>
  </si>
  <si>
    <t>MP41-4450</t>
  </si>
  <si>
    <t>675716953324</t>
  </si>
  <si>
    <t>Emilia/Natalie/Lillian Valance</t>
  </si>
  <si>
    <t>50"W x 26"L</t>
  </si>
  <si>
    <t>MP41-4570</t>
  </si>
  <si>
    <t>675716964016</t>
  </si>
  <si>
    <t>Andora|Eliza|Aden</t>
  </si>
  <si>
    <t>Andora/Eliza/Aden Valance</t>
  </si>
  <si>
    <t>50"W x 18"L</t>
  </si>
  <si>
    <t>MP41-7409</t>
  </si>
  <si>
    <t>086569513830</t>
  </si>
  <si>
    <t>Elena|Juline|Gail</t>
  </si>
  <si>
    <t>Elena/Juline/Gail Valance</t>
  </si>
  <si>
    <t>38"W x 46"L</t>
  </si>
  <si>
    <t>King: 108x96"</t>
  </si>
  <si>
    <t>MP51-7858</t>
  </si>
  <si>
    <t>022164132328</t>
  </si>
  <si>
    <t>T Windom Blanket</t>
  </si>
  <si>
    <t>Twin:68x90"</t>
  </si>
  <si>
    <t>Diamond Geo/Taupe</t>
  </si>
  <si>
    <t>MP51-7860</t>
  </si>
  <si>
    <t>022164132342</t>
  </si>
  <si>
    <t>K Windom Blanket</t>
  </si>
  <si>
    <t>King:108x90"</t>
  </si>
  <si>
    <t>Jelena|Katarina|Ivana</t>
  </si>
  <si>
    <t>K Jelena/Katarina/Ivana</t>
  </si>
  <si>
    <t>Hayden|Braydon|Braydon</t>
  </si>
  <si>
    <t>Lilia|Lisetta|Lorine</t>
  </si>
  <si>
    <t>MPE10-803</t>
  </si>
  <si>
    <t>086569214867</t>
  </si>
  <si>
    <t>CK Lilia 9pcs Comforter Set</t>
  </si>
  <si>
    <t>King: 104x92"/20x36+2"(2)/108x</t>
  </si>
  <si>
    <t>MPE12-644</t>
  </si>
  <si>
    <t>086569928283</t>
  </si>
  <si>
    <t>K Hayden/Braydon/Braydon Duvet</t>
  </si>
  <si>
    <t>King: 104"Wx90"L/20"Wx36"L+2"D</t>
  </si>
  <si>
    <t>MS44-001-009-31</t>
  </si>
  <si>
    <t>675716523770</t>
  </si>
  <si>
    <t>MS Senna BNB</t>
  </si>
  <si>
    <t>F MS Senna BNB</t>
  </si>
  <si>
    <t>Full: 76x90"/20x26+2"(2)/81x96</t>
  </si>
  <si>
    <t>Yellow/Grey</t>
  </si>
  <si>
    <t>MS63BC5351</t>
  </si>
  <si>
    <t>086569364166</t>
  </si>
  <si>
    <t>Charlie|Riley|Roxy</t>
  </si>
  <si>
    <t>Removable Cover</t>
  </si>
  <si>
    <t>21x25+8"</t>
  </si>
  <si>
    <t>MS63BC5352</t>
  </si>
  <si>
    <t>086569364173</t>
  </si>
  <si>
    <t>MS63BC5353M</t>
  </si>
  <si>
    <t>086569344380</t>
  </si>
  <si>
    <t>18x22+7"</t>
  </si>
  <si>
    <t>MS63PC5357M</t>
  </si>
  <si>
    <t>086569364197</t>
  </si>
  <si>
    <t>Bella|Harley|Zues</t>
  </si>
  <si>
    <t>Pet Couch</t>
  </si>
  <si>
    <t>20x25+5.5"</t>
  </si>
  <si>
    <t>MS63PC5358M</t>
  </si>
  <si>
    <t>086569364203</t>
  </si>
  <si>
    <t>MS63PC5359</t>
  </si>
  <si>
    <t>086569344441</t>
  </si>
  <si>
    <t>28x36+9"</t>
  </si>
  <si>
    <t>MS63PC5359M</t>
  </si>
  <si>
    <t>086569364210</t>
  </si>
  <si>
    <t>SS40-0027</t>
  </si>
  <si>
    <t>086569909879</t>
  </si>
  <si>
    <t>Maya|Arlie|Rune</t>
  </si>
  <si>
    <t>Maya/Arlie/Rune Window Panel</t>
  </si>
  <si>
    <t>50"W x 63"L</t>
  </si>
  <si>
    <t>SS40-0029</t>
  </si>
  <si>
    <t>086569909893</t>
  </si>
  <si>
    <t>50"W x 95"L</t>
  </si>
  <si>
    <t>SS40-0035</t>
  </si>
  <si>
    <t>086569910011</t>
  </si>
  <si>
    <t>SS40-0037</t>
  </si>
  <si>
    <t>086569910042</t>
  </si>
  <si>
    <t>Dusty Seafoam</t>
  </si>
  <si>
    <t>SS40-0078</t>
  </si>
  <si>
    <t>086569067692</t>
  </si>
  <si>
    <t>Jenelle|Dahlia|Elsie</t>
  </si>
  <si>
    <t>Jenelle/Dahlia/Elsie Window P</t>
  </si>
  <si>
    <t>SS40-0080</t>
  </si>
  <si>
    <t>086569067715</t>
  </si>
  <si>
    <t>SS40-0081</t>
  </si>
  <si>
    <t>086569067722</t>
  </si>
  <si>
    <t>SS40-0082</t>
  </si>
  <si>
    <t>086569067739</t>
  </si>
  <si>
    <t>SS40-0094</t>
  </si>
  <si>
    <t>086569124081</t>
  </si>
  <si>
    <t>Victorio|Alastair|Laurent</t>
  </si>
  <si>
    <t>Victorio/Alastair/Laurent Wind</t>
  </si>
  <si>
    <t>SS40-0095</t>
  </si>
  <si>
    <t>086569124111</t>
  </si>
  <si>
    <t>Bentley|Abel|Byron</t>
  </si>
  <si>
    <t>Bentley/Abel/Byron Panel</t>
  </si>
  <si>
    <t>SS40-0126</t>
  </si>
  <si>
    <t>086569284075</t>
  </si>
  <si>
    <t>Taylor|Oxford|Blake</t>
  </si>
  <si>
    <t>Taylor/Oxford/Blake Panel</t>
  </si>
  <si>
    <t>SS40-0129</t>
  </si>
  <si>
    <t>086569284105</t>
  </si>
  <si>
    <t>SS40-0147</t>
  </si>
  <si>
    <t>086569410887</t>
  </si>
  <si>
    <t>Bentley/Abel/Byron Window Pane</t>
  </si>
  <si>
    <t>SS40-0149</t>
  </si>
  <si>
    <t>086569413338</t>
  </si>
  <si>
    <t>Taren|Brent|Aljed</t>
  </si>
  <si>
    <t>SS40-0166</t>
  </si>
  <si>
    <t>086569420787</t>
  </si>
  <si>
    <t>Eilish|Tinsley|Esme</t>
  </si>
  <si>
    <t>Eilish/Tinsley/Esme Panel</t>
  </si>
  <si>
    <t>SS40-0169</t>
  </si>
  <si>
    <t>086569422750</t>
  </si>
  <si>
    <t>Makayla|Rami|Shaye</t>
  </si>
  <si>
    <t>Makayla/Rami/Shaye Panel</t>
  </si>
  <si>
    <t>Panel 51" width after wash 47"</t>
  </si>
  <si>
    <t>SS40-0180</t>
  </si>
  <si>
    <t>086569447791</t>
  </si>
  <si>
    <t>Blakesly|Kagen|Etro</t>
  </si>
  <si>
    <t>Blakesly/Kagen/Etro Window Pan</t>
  </si>
  <si>
    <t>SS40-0181</t>
  </si>
  <si>
    <t>086569478122</t>
  </si>
  <si>
    <t>SS40-0183</t>
  </si>
  <si>
    <t>086569476999</t>
  </si>
  <si>
    <t>100"W x 84"L</t>
  </si>
  <si>
    <t>SS40-0187</t>
  </si>
  <si>
    <t>086569477033</t>
  </si>
  <si>
    <t>SS40-0209</t>
  </si>
  <si>
    <t>086569527257</t>
  </si>
  <si>
    <t>SS40-0231</t>
  </si>
  <si>
    <t>022164179163</t>
  </si>
  <si>
    <t>Como/Leighton/Aberdeen Window</t>
  </si>
  <si>
    <t>SS40-0232</t>
  </si>
  <si>
    <t>022164179170</t>
  </si>
  <si>
    <t>SS40-0234</t>
  </si>
  <si>
    <t>022164216080</t>
  </si>
  <si>
    <t>Cassius|Odessa|Aurora</t>
  </si>
  <si>
    <t>Cassius/Odessa/Aurora Window P</t>
  </si>
  <si>
    <t>SS41-0100</t>
  </si>
  <si>
    <t>086569150660</t>
  </si>
  <si>
    <t>Cassius Valance</t>
  </si>
  <si>
    <t>46"W x 38"L</t>
  </si>
  <si>
    <t>SS41-0236</t>
  </si>
  <si>
    <t>022164216103</t>
  </si>
  <si>
    <t>Cassius/Odessa/Aurora Valance</t>
  </si>
  <si>
    <t>Full/Queen: 90x96"</t>
  </si>
  <si>
    <t>TN10-0059</t>
  </si>
  <si>
    <t>675716685386</t>
  </si>
  <si>
    <t>Level 3|Level 3|Level 3</t>
  </si>
  <si>
    <t>F/Q Level 3 Down Comforter</t>
  </si>
  <si>
    <t>TN10-0060</t>
  </si>
  <si>
    <t>675716685409</t>
  </si>
  <si>
    <t>K Level 3 Down Comforter</t>
  </si>
  <si>
    <t>TN12-0431</t>
  </si>
  <si>
    <t>086569226549</t>
  </si>
  <si>
    <t>Cozy Flannel|Cozy Flannel|Cozy Flannel</t>
  </si>
  <si>
    <t>T/TXL Cozy Flannel Duvet Set</t>
  </si>
  <si>
    <t>Twin/Twin XL: 68"W x 92"L /20"</t>
  </si>
  <si>
    <t>TN12-0432</t>
  </si>
  <si>
    <t>086569226556</t>
  </si>
  <si>
    <t>Grey Dogs</t>
  </si>
  <si>
    <t>UH12-2254</t>
  </si>
  <si>
    <t>086569174161</t>
  </si>
  <si>
    <t>Lizbeth|Bailey|Emerson</t>
  </si>
  <si>
    <t>K/CK Lizbeth/Bailey/Emerson</t>
  </si>
  <si>
    <t>White/Grey</t>
  </si>
  <si>
    <t>Twin/TXL: 68"W x 92"L/20"W x 2</t>
  </si>
  <si>
    <t>UH12-2405</t>
  </si>
  <si>
    <t>086569387912</t>
  </si>
  <si>
    <t>Union Square|Sidney|Austin</t>
  </si>
  <si>
    <t>KC/K   Union Square/Sidney/Aus</t>
  </si>
  <si>
    <t>King/Cal King:104"W x 92"L/20"</t>
  </si>
  <si>
    <t>UH12-2445</t>
  </si>
  <si>
    <t>022164144901</t>
  </si>
  <si>
    <t>Beck|Zane|Jasper</t>
  </si>
  <si>
    <t>T/TXL Beck/Ava/Jay Duvet Cover</t>
  </si>
  <si>
    <t>Sammie|Dakota|Cameron</t>
  </si>
  <si>
    <t>T Sammie/Dakota/Cameron Comfor</t>
  </si>
  <si>
    <t>Twin: 68"W x 88"L/20"W x 26"L</t>
  </si>
  <si>
    <t>UHK10-0192</t>
  </si>
  <si>
    <t>022164209907</t>
  </si>
  <si>
    <t>WR73-3377</t>
  </si>
  <si>
    <t>086569678492</t>
  </si>
  <si>
    <t>Marle|Marle|Marle</t>
  </si>
  <si>
    <t>Marle/Brindle/Motley Towel Se</t>
  </si>
  <si>
    <t>28x54"(2)/16x26"(2)/12x12"(2)</t>
  </si>
  <si>
    <t>SD3</t>
  </si>
  <si>
    <t>AMFBA21-0014</t>
  </si>
  <si>
    <t>086569258793</t>
  </si>
  <si>
    <t>None</t>
  </si>
  <si>
    <t>Q Pillowcase</t>
  </si>
  <si>
    <t>Queen: 20x30"</t>
  </si>
  <si>
    <t>AMFBA40-0183</t>
  </si>
  <si>
    <t>086569341136</t>
  </si>
  <si>
    <t>40x63"(2)</t>
  </si>
  <si>
    <t>BB35-3563</t>
  </si>
  <si>
    <t>086569411624</t>
  </si>
  <si>
    <t>Orwell Traditional</t>
  </si>
  <si>
    <t>Orwell Traditional Rug</t>
  </si>
  <si>
    <t>2'x3'</t>
  </si>
  <si>
    <t>8x10'</t>
  </si>
  <si>
    <t>BG35-296</t>
  </si>
  <si>
    <t>086569425911</t>
  </si>
  <si>
    <t>Rome Light Blue 200X275</t>
  </si>
  <si>
    <t>Rome Light Blue 200X275 Rug</t>
  </si>
  <si>
    <t>6.57x9'</t>
  </si>
  <si>
    <t>01656B Ivory/Navy</t>
  </si>
  <si>
    <t>BG35-334</t>
  </si>
  <si>
    <t>086569429377</t>
  </si>
  <si>
    <t>Capri Border Dark Grey 200X275</t>
  </si>
  <si>
    <t>08635A Silver/Beige</t>
  </si>
  <si>
    <t>BG40-267</t>
  </si>
  <si>
    <t>086569358011</t>
  </si>
  <si>
    <t>Tisbury</t>
  </si>
  <si>
    <t>Tisbury Textured Panel</t>
  </si>
  <si>
    <t>37x63"</t>
  </si>
  <si>
    <t>Bright White 11-4001TCX</t>
  </si>
  <si>
    <t>BG40-270</t>
  </si>
  <si>
    <t>086569358042</t>
  </si>
  <si>
    <t>37x84"</t>
  </si>
  <si>
    <t>Brittany Blue 18-5610TCX</t>
  </si>
  <si>
    <t>BG40-282</t>
  </si>
  <si>
    <t>086569358172</t>
  </si>
  <si>
    <t>Montreal</t>
  </si>
  <si>
    <t>Montreal Dobby Textured Panel</t>
  </si>
  <si>
    <t>38x84"</t>
  </si>
  <si>
    <t>Aquifer 15-5207TCX</t>
  </si>
  <si>
    <t>BG40-287</t>
  </si>
  <si>
    <t>086569358226</t>
  </si>
  <si>
    <t>Montreal Prints</t>
  </si>
  <si>
    <t>Montreal Prints Dobby Textured</t>
  </si>
  <si>
    <t>Sven</t>
  </si>
  <si>
    <t>BK20-2064</t>
  </si>
  <si>
    <t>086569325112</t>
  </si>
  <si>
    <t>Americana fireworks</t>
  </si>
  <si>
    <t>F Americana fireworks Sheet Se</t>
  </si>
  <si>
    <t>Full: 86x97"/20x32"(2)/54x75+1</t>
  </si>
  <si>
    <t>Red/blue</t>
  </si>
  <si>
    <t>BK20-2581</t>
  </si>
  <si>
    <t>086569590305</t>
  </si>
  <si>
    <t>North Pole Whimsical tree</t>
  </si>
  <si>
    <t>T/TXL  North Pole Whimsical tr</t>
  </si>
  <si>
    <t>Twin/Twin XL : 66x96/39x80+12"</t>
  </si>
  <si>
    <t>BK20-2614</t>
  </si>
  <si>
    <t>086569592439</t>
  </si>
  <si>
    <t>Reorder Fun Elves</t>
  </si>
  <si>
    <t>F Reorder Fun Elves</t>
  </si>
  <si>
    <t>Full: 86x97"/20x32"(2)/54x75"+</t>
  </si>
  <si>
    <t>BK20-2730</t>
  </si>
  <si>
    <t>086569597762</t>
  </si>
  <si>
    <t>Trees</t>
  </si>
  <si>
    <t>Q  Trees  Sheet Sets</t>
  </si>
  <si>
    <t>Queen: 92x100"/20x32"(2)/60x80</t>
  </si>
  <si>
    <t>BK20-3047</t>
  </si>
  <si>
    <t>086569762627</t>
  </si>
  <si>
    <t>Watercolor Stripe 2</t>
  </si>
  <si>
    <t>Q Watercolor Stripe 2</t>
  </si>
  <si>
    <t>Queen: 92x102"/20x32"(2)/60x80</t>
  </si>
  <si>
    <t>BLS10-433</t>
  </si>
  <si>
    <t>022164151466</t>
  </si>
  <si>
    <t>Gloria</t>
  </si>
  <si>
    <t>Q Gloria Complete Bed With She</t>
  </si>
  <si>
    <t>Queen: 90x90"/20x26+1"(2)/90x1</t>
  </si>
  <si>
    <t>BR9144409622-21</t>
  </si>
  <si>
    <t>086569884831</t>
  </si>
  <si>
    <t>Ames</t>
  </si>
  <si>
    <t>F/Q Ames Quilt Mini Set</t>
  </si>
  <si>
    <t>Full/Queen: 90x92"/20x26"(2)</t>
  </si>
  <si>
    <t>BR9144409622-24</t>
  </si>
  <si>
    <t>086569884862</t>
  </si>
  <si>
    <t>K Ames Quilt Mini Set</t>
  </si>
  <si>
    <t>King/ Cal King : 104x94"/20x36</t>
  </si>
  <si>
    <t>CS10-0204-1</t>
  </si>
  <si>
    <t>675716951849</t>
  </si>
  <si>
    <t>Happy Daisy|Spring Blossoms|Pretty Flower</t>
  </si>
  <si>
    <t>F/Q Happy Daisy Comforter Set</t>
  </si>
  <si>
    <t>Queen: 90x90"/20x26+2"(2)/12x1</t>
  </si>
  <si>
    <t>DC51-0007</t>
  </si>
  <si>
    <t>086569187987</t>
  </si>
  <si>
    <t>EE FBA weighted blanket</t>
  </si>
  <si>
    <t>Embossed Weighted Blanket</t>
  </si>
  <si>
    <t>41x60''/8lbs</t>
  </si>
  <si>
    <t>Blue/Grey</t>
  </si>
  <si>
    <t>DC51-0039</t>
  </si>
  <si>
    <t>086569244949</t>
  </si>
  <si>
    <t>Solid Weighted Blanket</t>
  </si>
  <si>
    <t>80x87''/30lbs</t>
  </si>
  <si>
    <t>Tan/Tan</t>
  </si>
  <si>
    <t>FPF18-0166</t>
  </si>
  <si>
    <t>675716531126</t>
  </si>
  <si>
    <t>Hayden|Alex|Karly</t>
  </si>
  <si>
    <t>Hayden Slipper Accent Chair</t>
  </si>
  <si>
    <t>26.5W x 30.75D x 34H"</t>
  </si>
  <si>
    <t>Red Multi</t>
  </si>
  <si>
    <t>FPF18-0169</t>
  </si>
  <si>
    <t>675716531225</t>
  </si>
  <si>
    <t>Kelsey|Taylor|Avery</t>
  </si>
  <si>
    <t>Kelsey Round Pouf Ottoman</t>
  </si>
  <si>
    <t>29.5W x 29.5D x 18H"</t>
  </si>
  <si>
    <t>FPF20-0283</t>
  </si>
  <si>
    <t>675716608125</t>
  </si>
  <si>
    <t>Jodi|Lydia|Lauren</t>
  </si>
  <si>
    <t>Jodi Tufted Wing Counter Stool</t>
  </si>
  <si>
    <t>21"W x 22"D x 40"H</t>
  </si>
  <si>
    <t>GP35-0009</t>
  </si>
  <si>
    <t>086569352903</t>
  </si>
  <si>
    <t>Azure|Cove|Amelia</t>
  </si>
  <si>
    <t>Moroccan Tile Printed Rug</t>
  </si>
  <si>
    <t>2.58ft x 6.83ft</t>
  </si>
  <si>
    <t>Aqua/White</t>
  </si>
  <si>
    <t>GP35-0010</t>
  </si>
  <si>
    <t>086569352910</t>
  </si>
  <si>
    <t>Isla|Stella|Miami</t>
  </si>
  <si>
    <t>Modern Geo Printed Rug</t>
  </si>
  <si>
    <t>5.25ft x 7ft</t>
  </si>
  <si>
    <t>Navy/White</t>
  </si>
  <si>
    <t>TBD</t>
  </si>
  <si>
    <t>ID10-013</t>
  </si>
  <si>
    <t>675716505905</t>
  </si>
  <si>
    <t>T/TXL Nadia Comforter Set</t>
  </si>
  <si>
    <t>Twin/Twin XL: 68x90"/20x26+1/2</t>
  </si>
  <si>
    <t>ID10-014</t>
  </si>
  <si>
    <t>675716505929</t>
  </si>
  <si>
    <t>F/Q Nadia 5pcs Comforter Set</t>
  </si>
  <si>
    <t>Full/Queen: 90x90"/20x26+1/2"(</t>
  </si>
  <si>
    <t>ID10-1333</t>
  </si>
  <si>
    <t>086569065766</t>
  </si>
  <si>
    <t>Odette|Skye|Willow</t>
  </si>
  <si>
    <t>T/TXL Odette/Skye/Willow Cmf S</t>
  </si>
  <si>
    <t>ID10-1581</t>
  </si>
  <si>
    <t>086569092489</t>
  </si>
  <si>
    <t>Oxford|Owen|Trent</t>
  </si>
  <si>
    <t>F/Q Oxford/Owen/Trent Comfor</t>
  </si>
  <si>
    <t>ID10-232</t>
  </si>
  <si>
    <t>675716575823</t>
  </si>
  <si>
    <t>F/Q Nadia/Laila/Darcy 5pcs Com</t>
  </si>
  <si>
    <t>ID10-747</t>
  </si>
  <si>
    <t>675716721916</t>
  </si>
  <si>
    <t>T/TXL Adel/Kennedy/Amanda Comf</t>
  </si>
  <si>
    <t>ID10-748</t>
  </si>
  <si>
    <t>675716721954</t>
  </si>
  <si>
    <t>F/Q Adel/Kennedy/Amanda Comfor</t>
  </si>
  <si>
    <t>ID12-1804</t>
  </si>
  <si>
    <t>086569286406</t>
  </si>
  <si>
    <t>Rebecca|Natalia|Vanessa</t>
  </si>
  <si>
    <t>F/Q Rebecca/Natalia/Vanessa</t>
  </si>
  <si>
    <t>ID95A-0040</t>
  </si>
  <si>
    <t>022164225556</t>
  </si>
  <si>
    <t>Island Views|Island Views|Island Views</t>
  </si>
  <si>
    <t>12X18 Drop Lip Set - Tropical</t>
  </si>
  <si>
    <t>12.78x18.78x1.16" (2)</t>
  </si>
  <si>
    <t>Pink/Blue</t>
  </si>
  <si>
    <t>II100-0476</t>
  </si>
  <si>
    <t>022164128260</t>
  </si>
  <si>
    <t>Lacey|Lacey|Lacey</t>
  </si>
  <si>
    <t>Lacey Accent chair</t>
  </si>
  <si>
    <t>26.5"W x 29.5"D x 34.5"H</t>
  </si>
  <si>
    <t>II100-0489</t>
  </si>
  <si>
    <t>022164169089</t>
  </si>
  <si>
    <t>Melbourne|Melbourne|Melbourne</t>
  </si>
  <si>
    <t>Melbourne Accent Chair</t>
  </si>
  <si>
    <t>24.75"Wx30"Dx29.25"H</t>
  </si>
  <si>
    <t>Light Blue/Natural</t>
  </si>
  <si>
    <t>II115-0432B</t>
  </si>
  <si>
    <t>086569429759</t>
  </si>
  <si>
    <t>Mallory |Mallory |Mallory</t>
  </si>
  <si>
    <t>Mallory  King Footboard and Sl</t>
  </si>
  <si>
    <t>Footboard: 77.5"L x 13.5"H/Sla</t>
  </si>
  <si>
    <t>Brown Multi</t>
  </si>
  <si>
    <t>II115-0432C</t>
  </si>
  <si>
    <t>086569429766</t>
  </si>
  <si>
    <t>Mallory  King Side Rail</t>
  </si>
  <si>
    <t>81.5"W x 1.75"T x 9"H</t>
  </si>
  <si>
    <t>II12-1083</t>
  </si>
  <si>
    <t>086569339751</t>
  </si>
  <si>
    <t>F/Q Lennon/Lennon/Lennon</t>
  </si>
  <si>
    <t>II167-944</t>
  </si>
  <si>
    <t>086569990662</t>
  </si>
  <si>
    <t>Ralston|Ralston|Ralston</t>
  </si>
  <si>
    <t>Ralston Wood Wall Art</t>
  </si>
  <si>
    <t>19.68"W x 0.98"D x 31.5"L</t>
  </si>
  <si>
    <t>IIF17-0148B</t>
  </si>
  <si>
    <t>675716769703</t>
  </si>
  <si>
    <t>Milo</t>
  </si>
  <si>
    <t>Milo Coffee Table Legs</t>
  </si>
  <si>
    <t>2.25"W X 2"D X 13"H</t>
  </si>
  <si>
    <t>MCC73-2726</t>
  </si>
  <si>
    <t>733002968114</t>
  </si>
  <si>
    <t>Tonal Leaves</t>
  </si>
  <si>
    <t>Give Thanks Bath</t>
  </si>
  <si>
    <t>27x50"</t>
  </si>
  <si>
    <t>Green (BOG 14-0418 TPG)</t>
  </si>
  <si>
    <t>MCG72-2806</t>
  </si>
  <si>
    <t>733003253578</t>
  </si>
  <si>
    <t>Leopard Skin</t>
  </si>
  <si>
    <t>Leopard Skin Bath Rug</t>
  </si>
  <si>
    <t>MCG73-2968</t>
  </si>
  <si>
    <t>733003086350</t>
  </si>
  <si>
    <t>Snowman</t>
  </si>
  <si>
    <t>Snowman Tip Towel Set</t>
  </si>
  <si>
    <t>11" x 18" (2)</t>
  </si>
  <si>
    <t>MCG73-3484</t>
  </si>
  <si>
    <t>733004638619</t>
  </si>
  <si>
    <t>Hearts</t>
  </si>
  <si>
    <t>Hearts Tip Towel Set</t>
  </si>
  <si>
    <t>MCG73-3999</t>
  </si>
  <si>
    <t>766390287208</t>
  </si>
  <si>
    <t>Tonal Tree</t>
  </si>
  <si>
    <t>Tree Bath Towel</t>
  </si>
  <si>
    <t>16x28"(2)</t>
  </si>
  <si>
    <t>MCH70-2436</t>
  </si>
  <si>
    <t>086569504289</t>
  </si>
  <si>
    <t>Jordan</t>
  </si>
  <si>
    <t>Jordan Shower Curtain</t>
  </si>
  <si>
    <t>72x72"</t>
  </si>
  <si>
    <t>Blue/Green</t>
  </si>
  <si>
    <t>MCH70-3773</t>
  </si>
  <si>
    <t>022164118520</t>
  </si>
  <si>
    <t>Kamala</t>
  </si>
  <si>
    <t>Kamala Shower Curtain</t>
  </si>
  <si>
    <t>Warm</t>
  </si>
  <si>
    <t>MP10-1735</t>
  </si>
  <si>
    <t>675716653101</t>
  </si>
  <si>
    <t>Biloxi|Morris|Hudson</t>
  </si>
  <si>
    <t>Q Biloxi/Pensacola/Hudson Comf</t>
  </si>
  <si>
    <t>MP10-3323</t>
  </si>
  <si>
    <t>675716810870</t>
  </si>
  <si>
    <t>Sabrina|Sarah|Amber</t>
  </si>
  <si>
    <t>K/CK Sabrina/Sarah/Amber Comfo</t>
  </si>
  <si>
    <t>King/Cal King: 104x92"/20x36+2</t>
  </si>
  <si>
    <t>Off White</t>
  </si>
  <si>
    <t>MP10-513</t>
  </si>
  <si>
    <t>675716479770</t>
  </si>
  <si>
    <t>Bella|Larissa|Charlize</t>
  </si>
  <si>
    <t>Q Bella/Larissa/Charlize 7pcs</t>
  </si>
  <si>
    <t>Queen: 90x90"/20x26+1"(2)/60x8</t>
  </si>
  <si>
    <t>Black/Grey</t>
  </si>
  <si>
    <t>MP10-6158</t>
  </si>
  <si>
    <t>086569168436</t>
  </si>
  <si>
    <t>Erica|Zinnia|Lotti</t>
  </si>
  <si>
    <t>K Erica/Zinnia/Lotti Comforter</t>
  </si>
  <si>
    <t>MP10-7163</t>
  </si>
  <si>
    <t>086569354167</t>
  </si>
  <si>
    <t>Prelude|Valeria|Madeline</t>
  </si>
  <si>
    <t>F/Q Prelude/Valeria/Madeline C</t>
  </si>
  <si>
    <t>MP10-7679</t>
  </si>
  <si>
    <t>086569757678</t>
  </si>
  <si>
    <t>Landry|Ezra|Kaiden</t>
  </si>
  <si>
    <t>K Landry/Ezra/Kaiden  Comforte</t>
  </si>
  <si>
    <t>King/Cal King: 104"W x 92"L /2</t>
  </si>
  <si>
    <t>MP100-1161</t>
  </si>
  <si>
    <t>022164125238</t>
  </si>
  <si>
    <t>Lampert|Samantha|Abbot</t>
  </si>
  <si>
    <t>Lampert  Accent chair</t>
  </si>
  <si>
    <t>26.5" W x 31.25"D x 30"H</t>
  </si>
  <si>
    <t>Hancock|Irvine|Silloth</t>
  </si>
  <si>
    <t>Hancock Swivel Bar Stool</t>
  </si>
  <si>
    <t>22.5"W x 24.75"D x 45.75"H</t>
  </si>
  <si>
    <t>MP104-0717</t>
  </si>
  <si>
    <t>086569086020</t>
  </si>
  <si>
    <t>MP12-3060</t>
  </si>
  <si>
    <t>675716784249</t>
  </si>
  <si>
    <t>Palisades|Hanover|Overland</t>
  </si>
  <si>
    <t>F/Q Palisades/Warner/Overland</t>
  </si>
  <si>
    <t>Antique Silver</t>
  </si>
  <si>
    <t>MP130-0137</t>
  </si>
  <si>
    <t>675716875534</t>
  </si>
  <si>
    <t>Lexnnox|Kenzie|Mia</t>
  </si>
  <si>
    <t>Lexnnox Chest</t>
  </si>
  <si>
    <t>32"W x 16"D x 34"H</t>
  </si>
  <si>
    <t>Morocco/Gold</t>
  </si>
  <si>
    <t>MP130-0157</t>
  </si>
  <si>
    <t>675716887445</t>
  </si>
  <si>
    <t>Somerset|Greyson|Ezra</t>
  </si>
  <si>
    <t>Somerset 3-Drawer Chest</t>
  </si>
  <si>
    <t>36W x 14 D x 34H"</t>
  </si>
  <si>
    <t>MP131-0977A</t>
  </si>
  <si>
    <t>086569365118</t>
  </si>
  <si>
    <t>Seymore|Fort|Winley</t>
  </si>
  <si>
    <t>Seymore Bookcase Drawer box</t>
  </si>
  <si>
    <t>38"W x 13"D x 70.5"H</t>
  </si>
  <si>
    <t>MP131-0977B</t>
  </si>
  <si>
    <t>086569365125</t>
  </si>
  <si>
    <t>Seymore Bookcase 2 Side metal</t>
  </si>
  <si>
    <t>Beige/Cream</t>
  </si>
  <si>
    <t>Runner:2'7"x7'</t>
  </si>
  <si>
    <t>MP35-7557</t>
  </si>
  <si>
    <t>086569622358</t>
  </si>
  <si>
    <t>MP35-7561</t>
  </si>
  <si>
    <t>086569622594</t>
  </si>
  <si>
    <t>4x6'</t>
  </si>
  <si>
    <t>Hannah|Reese|Jessica</t>
  </si>
  <si>
    <t>Hannah/Reese/Jessica Area Rug</t>
  </si>
  <si>
    <t>Grey/Cream</t>
  </si>
  <si>
    <t>MP35-8019</t>
  </si>
  <si>
    <t>022164204865</t>
  </si>
  <si>
    <t>3x8'</t>
  </si>
  <si>
    <t>MP35-8023</t>
  </si>
  <si>
    <t>022164204902</t>
  </si>
  <si>
    <t>Light Grey/Cream</t>
  </si>
  <si>
    <t>MP35-8032</t>
  </si>
  <si>
    <t>022164204995</t>
  </si>
  <si>
    <t>Frances|Molly|Sarah</t>
  </si>
  <si>
    <t>Frances/Molly/Sarah Area Rug</t>
  </si>
  <si>
    <t>MP35-8035</t>
  </si>
  <si>
    <t>022164205022</t>
  </si>
  <si>
    <t>3x5' SCATTER</t>
  </si>
  <si>
    <t>MP35-8050</t>
  </si>
  <si>
    <t>022164205176</t>
  </si>
  <si>
    <t>Faith|Kendra|Caitlyn</t>
  </si>
  <si>
    <t>Faith/Kendra/Caitlyn Area Rug</t>
  </si>
  <si>
    <t>MP35-8062</t>
  </si>
  <si>
    <t>022164205299</t>
  </si>
  <si>
    <t>Averie|Bianca|Suzy</t>
  </si>
  <si>
    <t>Averie/Bianca/Suzy Area Rug</t>
  </si>
  <si>
    <t>Black/Cream</t>
  </si>
  <si>
    <t>MP35-8068</t>
  </si>
  <si>
    <t>022164205350</t>
  </si>
  <si>
    <t>Kenzie|Talia|Nikki</t>
  </si>
  <si>
    <t>Kenzie/Talia/Nikki Area Rug</t>
  </si>
  <si>
    <t>MP35-8069</t>
  </si>
  <si>
    <t>022164205367</t>
  </si>
  <si>
    <t>MP35-8114</t>
  </si>
  <si>
    <t>022164217421</t>
  </si>
  <si>
    <t>Averie/Averie/Averie Area Rug</t>
  </si>
  <si>
    <t>2.62x5'/80x155cm</t>
  </si>
  <si>
    <t>MP95B-0305</t>
  </si>
  <si>
    <t>022164223958</t>
  </si>
  <si>
    <t>Olana|Olana|Olana</t>
  </si>
  <si>
    <t>Medallion MDF Wood Carved Wall</t>
  </si>
  <si>
    <t>27"Dia</t>
  </si>
  <si>
    <t>MP95C-0006</t>
  </si>
  <si>
    <t>086569853271</t>
  </si>
  <si>
    <t>Blue Skies</t>
  </si>
  <si>
    <t>Gel Coat Canvas</t>
  </si>
  <si>
    <t>39x29x1.5"</t>
  </si>
  <si>
    <t>MP95C-0058</t>
  </si>
  <si>
    <t>086569872371</t>
  </si>
  <si>
    <t>Blue Print Botanicals</t>
  </si>
  <si>
    <t>Framed 3 Pc Printed Canvas On</t>
  </si>
  <si>
    <t>11x14x1"</t>
  </si>
  <si>
    <t>MP95C-0060</t>
  </si>
  <si>
    <t>086569872432</t>
  </si>
  <si>
    <t>Weathered Damask Walls</t>
  </si>
  <si>
    <t>3Pc / Set Print On Linen</t>
  </si>
  <si>
    <t>15X35X1.5''</t>
  </si>
  <si>
    <t>MP95C-0112</t>
  </si>
  <si>
    <t>086569895172</t>
  </si>
  <si>
    <t>Midday Bloom Florals|Midday Bloom Florals|Midday Bloom Florals</t>
  </si>
  <si>
    <t>30% Paint Embellished Canvas w</t>
  </si>
  <si>
    <t>39x19x1.5"</t>
  </si>
  <si>
    <t>MP95C-0120</t>
  </si>
  <si>
    <t>086569905819</t>
  </si>
  <si>
    <t>Teal Tides</t>
  </si>
  <si>
    <t>15"Wx30"Hx1.5"D(2)/30"Wx30"Hx1</t>
  </si>
  <si>
    <t>MP95C-0171</t>
  </si>
  <si>
    <t>086569149312</t>
  </si>
  <si>
    <t>Sterling Mist|Sterling Mist|Sterling Mist</t>
  </si>
  <si>
    <t>100% Hand brush embellished ca</t>
  </si>
  <si>
    <t>15x35x1.5" (3)</t>
  </si>
  <si>
    <t>MP95C-0301</t>
  </si>
  <si>
    <t>022164190434</t>
  </si>
  <si>
    <t>Kalamata Branches|Kalamata Branches|Kalamata Branches</t>
  </si>
  <si>
    <t>Framed Canvas Printed Graphic</t>
  </si>
  <si>
    <t>17.8x21.8x1.5" (2)/16x20"</t>
  </si>
  <si>
    <t>MP95C-0310</t>
  </si>
  <si>
    <t>022164228885</t>
  </si>
  <si>
    <t>Bliss|Bliss|Bliss</t>
  </si>
  <si>
    <t>55X34" Framed Embellished Canv</t>
  </si>
  <si>
    <t>61.34x40.34x1.48"</t>
  </si>
  <si>
    <t>MP95C-0311</t>
  </si>
  <si>
    <t>022164228892</t>
  </si>
  <si>
    <t>Jana|Jana|Jana</t>
  </si>
  <si>
    <t>72X36 Dbl Emb Canvas - Golden</t>
  </si>
  <si>
    <t>72.00x36.00x2.50"</t>
  </si>
  <si>
    <t>MP95C-0316</t>
  </si>
  <si>
    <t>022164228946</t>
  </si>
  <si>
    <t>Hallie|Hallie|Hallie</t>
  </si>
  <si>
    <t>24X30 Mldg With Liner Sf Canva</t>
  </si>
  <si>
    <t>33.00x39.00x1.73"</t>
  </si>
  <si>
    <t>MP95G-0282</t>
  </si>
  <si>
    <t>086569686558</t>
  </si>
  <si>
    <t>Skipping Stones|Skipping Stones|Skipping Stones</t>
  </si>
  <si>
    <t>Geo UV Printed Shadowbox 2 Pie</t>
  </si>
  <si>
    <t>19.12x23.12x1.31" (2)</t>
  </si>
  <si>
    <t>MP95G-0306</t>
  </si>
  <si>
    <t>022164228618</t>
  </si>
  <si>
    <t>Enchanted Forest|Enchanted Forest|Enchanted Forest</t>
  </si>
  <si>
    <t>Landscape 100% Hand Painted Fr</t>
  </si>
  <si>
    <t>35.5x25.5x1.5"</t>
  </si>
  <si>
    <t>Grey/Gold</t>
  </si>
  <si>
    <t>MPE10-230</t>
  </si>
  <si>
    <t>675716748210</t>
  </si>
  <si>
    <t>MPE10-349</t>
  </si>
  <si>
    <t>675716878207</t>
  </si>
  <si>
    <t>Kasey|Devin|Hayden</t>
  </si>
  <si>
    <t>Kasey/Devin/Hayden Comforter S</t>
  </si>
  <si>
    <t>MPE10-350</t>
  </si>
  <si>
    <t>675716878214</t>
  </si>
  <si>
    <t>MPE10-823</t>
  </si>
  <si>
    <t>086569268037</t>
  </si>
  <si>
    <t>K Jelena/Katarina/Ivana Comfor</t>
  </si>
  <si>
    <t>MPS12-092</t>
  </si>
  <si>
    <t>675716698164</t>
  </si>
  <si>
    <t>Luxury Collection</t>
  </si>
  <si>
    <t>K/CK Luxury Collection Duvet C</t>
  </si>
  <si>
    <t>King/Cal King: 108x96"/20x36+2</t>
  </si>
  <si>
    <t>MPS120-0020</t>
  </si>
  <si>
    <t>675716788209</t>
  </si>
  <si>
    <t>Madison</t>
  </si>
  <si>
    <t>Madison Console Table</t>
  </si>
  <si>
    <t>54 x 18 x 30"</t>
  </si>
  <si>
    <t>Ebony</t>
  </si>
  <si>
    <t>MS44-001-009-30</t>
  </si>
  <si>
    <t>675716523763</t>
  </si>
  <si>
    <t>T/TXL MS Senna BNB</t>
  </si>
  <si>
    <t>Twin/TXL: 66x90"/20x26+2"/66x9</t>
  </si>
  <si>
    <t>MS8044409622-20</t>
  </si>
  <si>
    <t>086569356147</t>
  </si>
  <si>
    <t>Eliza Patchwork</t>
  </si>
  <si>
    <t>F/Q Eliza Patchwork Quilt</t>
  </si>
  <si>
    <t>Full/Queen: 86x90+0.5"</t>
  </si>
  <si>
    <t>MS8044409622-30</t>
  </si>
  <si>
    <t>086569277404</t>
  </si>
  <si>
    <t>OPP Comforter - REVERSIBLE SOLID</t>
  </si>
  <si>
    <t>T/TXL Solid Comforter</t>
  </si>
  <si>
    <t>Twin/Twin XL: 66x90"</t>
  </si>
  <si>
    <t>MS8144409620-02</t>
  </si>
  <si>
    <t>086569352231</t>
  </si>
  <si>
    <t>Mink Medal</t>
  </si>
  <si>
    <t>Mink Medal Shower Curtain</t>
  </si>
  <si>
    <t>MS9844409622-30</t>
  </si>
  <si>
    <t>086569114570</t>
  </si>
  <si>
    <t>Trinity</t>
  </si>
  <si>
    <t>K Trinity MS Bedding Set</t>
  </si>
  <si>
    <t>MT101-0171</t>
  </si>
  <si>
    <t>022164222814</t>
  </si>
  <si>
    <t>Bonnieville|Bonnieville|Bonnieville</t>
  </si>
  <si>
    <t>Bonnieville Accent Ottoman</t>
  </si>
  <si>
    <t>34"W x 34"D x 18.5"H</t>
  </si>
  <si>
    <t>MT104-0142</t>
  </si>
  <si>
    <t>086569901309</t>
  </si>
  <si>
    <t>Wheaton|Wheaton|Wheaton</t>
  </si>
  <si>
    <t>Wheaton Counter Stool</t>
  </si>
  <si>
    <t>22"W x 23"D x 38"H</t>
  </si>
  <si>
    <t>MZ12-0617</t>
  </si>
  <si>
    <t>086569408518</t>
  </si>
  <si>
    <t>Glimmer|Sparkle|Dazzle</t>
  </si>
  <si>
    <t>T/TXL Glimmer/Sparkle/Dazzle D</t>
  </si>
  <si>
    <t>Twin/TXL:68"Wx90"L/20"Wx26"L+1</t>
  </si>
  <si>
    <t>PET66-0010UPC</t>
  </si>
  <si>
    <t>675716980375</t>
  </si>
  <si>
    <t>Friends Forever</t>
  </si>
  <si>
    <t>Folding Pet Bowl</t>
  </si>
  <si>
    <t>5x4.7x4"</t>
  </si>
  <si>
    <t>SS40-0154</t>
  </si>
  <si>
    <t>086569413413</t>
  </si>
  <si>
    <t>SS40-0155</t>
  </si>
  <si>
    <t>086569413420</t>
  </si>
  <si>
    <t>SS40-0158</t>
  </si>
  <si>
    <t>086569413451</t>
  </si>
  <si>
    <t>SYNC66-0023</t>
  </si>
  <si>
    <t>675716889449</t>
  </si>
  <si>
    <t>Durable|Durable|Durable</t>
  </si>
  <si>
    <t>Pet Dog Cat Safety Lead</t>
  </si>
  <si>
    <t>16"-27"</t>
  </si>
  <si>
    <t>UH95C-0020</t>
  </si>
  <si>
    <t>086569959270</t>
  </si>
  <si>
    <t>Grey Rock Garden|Grey Rock Garden|Grey Rock Garden</t>
  </si>
  <si>
    <t>Grey Rock Garden 2pc set  Gel</t>
  </si>
  <si>
    <t>19.6"W x 23.6"H x 1.61"D (2)</t>
  </si>
  <si>
    <t>UH95C-0033</t>
  </si>
  <si>
    <t>022164143904</t>
  </si>
  <si>
    <t>Wandering Strokes|Wandering Strokes|Wandering Strokes</t>
  </si>
  <si>
    <t>Abstract Framed Canvas 3 Piece</t>
  </si>
  <si>
    <t>17.3" W x 21.3" H x 1.3"D (3)</t>
  </si>
  <si>
    <t>YZ2801030822-06</t>
  </si>
  <si>
    <t>086569991188</t>
  </si>
  <si>
    <t>YZ Metallic</t>
  </si>
  <si>
    <t>F/Q YZ Mtalic Mini Comforter S</t>
  </si>
  <si>
    <t>Full/Queen: 86x90"/20x26+2"(2)</t>
  </si>
  <si>
    <t>YZ8044409622-67</t>
  </si>
  <si>
    <t>086569359018</t>
  </si>
  <si>
    <t>T Hearts Sheets</t>
  </si>
  <si>
    <t>Twin: 66x96"/20x32"/38x74+12"</t>
  </si>
  <si>
    <t>YZ8044409622-68</t>
  </si>
  <si>
    <t>086569359032</t>
  </si>
  <si>
    <t>F Hearts Sheets</t>
  </si>
  <si>
    <t>Full: 81x96"/20x32"(2)/54x76+1</t>
  </si>
  <si>
    <t>YZ8044409622-71</t>
  </si>
  <si>
    <t>086569359063</t>
  </si>
  <si>
    <t>Unicorn</t>
  </si>
  <si>
    <t>F Unicorn Sheets</t>
  </si>
  <si>
    <t>Grand Total</t>
  </si>
  <si>
    <t>Sum of AV Qty</t>
  </si>
  <si>
    <t>Walmart private label, Don’t sell to US national chain stores</t>
  </si>
  <si>
    <t>Note</t>
  </si>
  <si>
    <t xml:space="preserve">180 cf more to fill truck. </t>
  </si>
  <si>
    <t>if only want three trucks</t>
  </si>
  <si>
    <t>cost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</si>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</sst>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/>
  </cellStyleXfs>
  <cellXfs count="95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0" fillId="0" borderId="8" xfId="0" applyBorder="1">
      <alignment vertical="top"/>
    </xf>
    <xf numFmtId="3" fontId="0" fillId="0" borderId="1" xfId="0" applyNumberFormat="1" applyBorder="1">
      <alignment vertical="top"/>
    </xf>
    <xf numFmtId="4" fontId="0" fillId="0" borderId="1" xfId="0" applyNumberFormat="1" applyBorder="1">
      <alignment vertical="top"/>
    </xf>
    <xf numFmtId="2" fontId="0" fillId="0" borderId="0" xfId="0" applyNumberFormat="1">
      <alignment vertical="top"/>
    </xf>
    <xf numFmtId="0" fontId="0" fillId="2" borderId="0" xfId="0" applyFill="1">
      <alignment vertical="top"/>
    </xf>
    <xf numFmtId="0" fontId="2" fillId="0" borderId="0" xfId="0" applyFont="1">
      <alignment vertical="top"/>
    </xf>
    <xf numFmtId="0" fontId="2" fillId="0" borderId="6" xfId="0" applyFont="1" applyBorder="1">
      <alignment vertical="top"/>
    </xf>
    <xf numFmtId="0" fontId="2" fillId="0" borderId="1" xfId="0" applyFont="1" applyBorder="1">
      <alignment vertical="top"/>
    </xf>
    <xf numFmtId="0" fontId="2" fillId="0" borderId="2" xfId="0" applyFont="1" applyBorder="1">
      <alignment vertical="top"/>
    </xf>
    <xf numFmtId="0" fontId="2" fillId="0" borderId="3" xfId="0" applyFont="1" applyBorder="1">
      <alignment vertical="top"/>
    </xf>
    <xf numFmtId="0" fontId="2" fillId="0" borderId="5" xfId="0" applyFont="1" applyBorder="1">
      <alignment vertical="top"/>
    </xf>
    <xf numFmtId="0" fontId="2" fillId="2" borderId="0" xfId="0" applyFont="1" applyFill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2" fontId="2" fillId="0" borderId="0" xfId="0" applyNumberFormat="1" applyFont="1">
      <alignment vertical="top"/>
    </xf>
    <xf numFmtId="0" fontId="2" fillId="0" borderId="8" xfId="0" applyFont="1" applyBorder="1">
      <alignment vertical="top"/>
    </xf>
    <xf numFmtId="0" fontId="2" fillId="0" borderId="1" xfId="1" applyFont="1" applyBorder="1">
      <alignment vertical="top"/>
    </xf>
    <xf numFmtId="0" fontId="2" fillId="0" borderId="5" xfId="1" applyFont="1" applyBorder="1">
      <alignment vertical="top"/>
    </xf>
    <xf numFmtId="0" fontId="2" fillId="0" borderId="0" xfId="1" applyFont="1">
      <alignment vertical="top"/>
    </xf>
    <xf numFmtId="3" fontId="2" fillId="0" borderId="1" xfId="1" applyNumberFormat="1" applyFont="1" applyBorder="1">
      <alignment vertical="top"/>
    </xf>
    <xf numFmtId="4" fontId="2" fillId="0" borderId="1" xfId="1" applyNumberFormat="1" applyFont="1" applyBorder="1">
      <alignment vertical="top"/>
    </xf>
    <xf numFmtId="2" fontId="2" fillId="0" borderId="0" xfId="1" applyNumberFormat="1" applyFont="1">
      <alignment vertical="top"/>
    </xf>
    <xf numFmtId="0" fontId="2" fillId="0" borderId="8" xfId="1" applyFont="1" applyBorder="1">
      <alignment vertical="top"/>
    </xf>
    <xf numFmtId="0" fontId="3" fillId="0" borderId="0" xfId="0" applyFont="1">
      <alignment vertical="top"/>
    </xf>
    <xf numFmtId="0" fontId="4" fillId="0" borderId="1" xfId="0" applyFont="1" applyBorder="1">
      <alignment vertical="top"/>
    </xf>
    <xf numFmtId="3" fontId="4" fillId="0" borderId="1" xfId="0" applyNumberFormat="1" applyFont="1" applyBorder="1">
      <alignment vertical="top"/>
    </xf>
    <xf numFmtId="4" fontId="4" fillId="0" borderId="1" xfId="0" applyNumberFormat="1" applyFont="1" applyBorder="1">
      <alignment vertical="top"/>
    </xf>
    <xf numFmtId="0" fontId="4" fillId="0" borderId="8" xfId="0" applyFont="1" applyBorder="1">
      <alignment vertical="top"/>
    </xf>
    <xf numFmtId="0" fontId="4" fillId="0" borderId="5" xfId="0" applyFont="1" applyBorder="1">
      <alignment vertical="top"/>
    </xf>
    <xf numFmtId="2" fontId="4" fillId="0" borderId="0" xfId="0" applyNumberFormat="1" applyFont="1">
      <alignment vertical="top"/>
    </xf>
    <xf numFmtId="0" fontId="4" fillId="0" borderId="0" xfId="0" applyFont="1">
      <alignment vertical="top"/>
    </xf>
    <xf numFmtId="1" fontId="2" fillId="3" borderId="5" xfId="0" applyNumberFormat="1" applyFont="1" applyFill="1" applyBorder="1">
      <alignment vertical="top"/>
    </xf>
    <xf numFmtId="44" fontId="2" fillId="0" borderId="0" xfId="2" applyFont="1" applyAlignment="1">
      <alignment vertical="top"/>
    </xf>
    <xf numFmtId="0" fontId="2" fillId="4" borderId="1" xfId="0" applyFont="1" applyFill="1" applyBorder="1">
      <alignment vertical="top"/>
    </xf>
    <xf numFmtId="3" fontId="2" fillId="4" borderId="1" xfId="0" applyNumberFormat="1" applyFont="1" applyFill="1" applyBorder="1">
      <alignment vertical="top"/>
    </xf>
    <xf numFmtId="4" fontId="2" fillId="4" borderId="1" xfId="0" applyNumberFormat="1" applyFont="1" applyFill="1" applyBorder="1">
      <alignment vertical="top"/>
    </xf>
    <xf numFmtId="0" fontId="2" fillId="4" borderId="8" xfId="0" applyFont="1" applyFill="1" applyBorder="1">
      <alignment vertical="top"/>
    </xf>
    <xf numFmtId="0" fontId="2" fillId="4" borderId="5" xfId="0" applyFont="1" applyFill="1" applyBorder="1">
      <alignment vertical="top"/>
    </xf>
    <xf numFmtId="2" fontId="2" fillId="4" borderId="0" xfId="0" applyNumberFormat="1" applyFont="1" applyFill="1">
      <alignment vertical="top"/>
    </xf>
    <xf numFmtId="0" fontId="2" fillId="4" borderId="0" xfId="0" applyFont="1" applyFill="1">
      <alignment vertical="top"/>
    </xf>
    <xf numFmtId="0" fontId="5" fillId="4" borderId="5" xfId="0" applyFont="1" applyFill="1" applyBorder="1">
      <alignment vertical="top"/>
    </xf>
    <xf numFmtId="1" fontId="5" fillId="4" borderId="5" xfId="0" applyNumberFormat="1" applyFont="1" applyFill="1" applyBorder="1">
      <alignment vertical="top"/>
    </xf>
    <xf numFmtId="0" fontId="2" fillId="4" borderId="4" xfId="0" applyFont="1" applyFill="1" applyBorder="1">
      <alignment vertical="top"/>
    </xf>
    <xf numFmtId="0" fontId="2" fillId="4" borderId="7" xfId="0" applyFont="1" applyFill="1" applyBorder="1">
      <alignment vertical="top"/>
    </xf>
    <xf numFmtId="0" fontId="2" fillId="4" borderId="9" xfId="0" applyFont="1" applyFill="1" applyBorder="1">
      <alignment vertical="top"/>
    </xf>
    <xf numFmtId="0" fontId="2" fillId="4" borderId="6" xfId="0" applyFont="1" applyFill="1" applyBorder="1">
      <alignment vertical="top"/>
    </xf>
    <xf numFmtId="44" fontId="2" fillId="4" borderId="0" xfId="2" applyFont="1" applyFill="1" applyAlignment="1">
      <alignment vertical="top"/>
    </xf>
    <xf numFmtId="0" fontId="5" fillId="0" borderId="1" xfId="0" applyFont="1" applyBorder="1">
      <alignment vertical="top"/>
    </xf>
    <xf numFmtId="3" fontId="5" fillId="0" borderId="1" xfId="0" applyNumberFormat="1" applyFont="1" applyBorder="1">
      <alignment vertical="top"/>
    </xf>
    <xf numFmtId="4" fontId="5" fillId="0" borderId="1" xfId="0" applyNumberFormat="1" applyFont="1" applyBorder="1">
      <alignment vertical="top"/>
    </xf>
    <xf numFmtId="0" fontId="5" fillId="0" borderId="8" xfId="0" applyFont="1" applyBorder="1">
      <alignment vertical="top"/>
    </xf>
    <xf numFmtId="0" fontId="5" fillId="3" borderId="5" xfId="0" applyFont="1" applyFill="1" applyBorder="1">
      <alignment vertical="top"/>
    </xf>
    <xf numFmtId="2" fontId="5" fillId="0" borderId="0" xfId="0" applyNumberFormat="1" applyFont="1">
      <alignment vertical="top"/>
    </xf>
    <xf numFmtId="0" fontId="5" fillId="0" borderId="0" xfId="0" applyFont="1">
      <alignment vertical="top"/>
    </xf>
    <xf numFmtId="2" fontId="5" fillId="4" borderId="0" xfId="0" applyNumberFormat="1" applyFont="1" applyFill="1">
      <alignment vertical="top"/>
    </xf>
    <xf numFmtId="44" fontId="5" fillId="4" borderId="0" xfId="2" applyFont="1" applyFill="1" applyAlignment="1">
      <alignment vertical="top"/>
    </xf>
    <xf numFmtId="0" fontId="2" fillId="0" borderId="10" xfId="0" applyFont="1" applyBorder="1">
      <alignment vertical="top"/>
    </xf>
    <xf numFmtId="3" fontId="2" fillId="0" borderId="10" xfId="0" applyNumberFormat="1" applyFont="1" applyBorder="1">
      <alignment vertical="top"/>
    </xf>
    <xf numFmtId="4" fontId="2" fillId="0" borderId="10" xfId="0" applyNumberFormat="1" applyFont="1" applyBorder="1">
      <alignment vertical="top"/>
    </xf>
    <xf numFmtId="0" fontId="2" fillId="0" borderId="11" xfId="0" applyFont="1" applyBorder="1">
      <alignment vertical="top"/>
    </xf>
    <xf numFmtId="0" fontId="2" fillId="0" borderId="12" xfId="0" applyFont="1" applyBorder="1">
      <alignment vertical="top"/>
    </xf>
    <xf numFmtId="2" fontId="2" fillId="0" borderId="13" xfId="0" applyNumberFormat="1" applyFont="1" applyBorder="1">
      <alignment vertical="top"/>
    </xf>
    <xf numFmtId="0" fontId="2" fillId="0" borderId="13" xfId="0" applyFont="1" applyBorder="1">
      <alignment vertical="top"/>
    </xf>
    <xf numFmtId="0" fontId="2" fillId="0" borderId="14" xfId="0" applyFont="1" applyBorder="1">
      <alignment vertical="top"/>
    </xf>
    <xf numFmtId="3" fontId="2" fillId="0" borderId="0" xfId="0" applyNumberFormat="1" applyFont="1">
      <alignment vertical="top"/>
    </xf>
    <xf numFmtId="4" fontId="2" fillId="0" borderId="0" xfId="0" applyNumberFormat="1" applyFont="1">
      <alignment vertical="top"/>
    </xf>
    <xf numFmtId="0" fontId="2" fillId="0" borderId="15" xfId="0" applyFont="1" applyBorder="1">
      <alignment vertical="top"/>
    </xf>
    <xf numFmtId="0" fontId="0" fillId="0" borderId="10" xfId="0" applyBorder="1">
      <alignment vertical="top"/>
    </xf>
    <xf numFmtId="3" fontId="0" fillId="0" borderId="10" xfId="0" applyNumberFormat="1" applyBorder="1">
      <alignment vertical="top"/>
    </xf>
    <xf numFmtId="4" fontId="0" fillId="0" borderId="10" xfId="0" applyNumberFormat="1" applyBorder="1">
      <alignment vertical="top"/>
    </xf>
    <xf numFmtId="0" fontId="0" fillId="0" borderId="11" xfId="0" applyBorder="1">
      <alignment vertical="top"/>
    </xf>
    <xf numFmtId="0" fontId="0" fillId="0" borderId="12" xfId="0" applyBorder="1">
      <alignment vertical="top"/>
    </xf>
    <xf numFmtId="2" fontId="0" fillId="0" borderId="13" xfId="0" applyNumberFormat="1" applyBorder="1">
      <alignment vertical="top"/>
    </xf>
    <xf numFmtId="0" fontId="0" fillId="0" borderId="13" xfId="0" applyBorder="1">
      <alignment vertical="top"/>
    </xf>
    <xf numFmtId="0" fontId="2" fillId="0" borderId="10" xfId="1" applyFont="1" applyBorder="1">
      <alignment vertical="top"/>
    </xf>
    <xf numFmtId="3" fontId="2" fillId="0" borderId="10" xfId="1" applyNumberFormat="1" applyFont="1" applyBorder="1">
      <alignment vertical="top"/>
    </xf>
    <xf numFmtId="4" fontId="2" fillId="0" borderId="10" xfId="1" applyNumberFormat="1" applyFont="1" applyBorder="1">
      <alignment vertical="top"/>
    </xf>
    <xf numFmtId="0" fontId="2" fillId="0" borderId="11" xfId="1" applyFont="1" applyBorder="1">
      <alignment vertical="top"/>
    </xf>
    <xf numFmtId="0" fontId="2" fillId="0" borderId="12" xfId="1" applyFont="1" applyBorder="1">
      <alignment vertical="top"/>
    </xf>
    <xf numFmtId="2" fontId="2" fillId="0" borderId="13" xfId="1" applyNumberFormat="1" applyFont="1" applyBorder="1">
      <alignment vertical="top"/>
    </xf>
    <xf numFmtId="0" fontId="2" fillId="0" borderId="13" xfId="1" applyFont="1" applyBorder="1">
      <alignment vertical="top"/>
    </xf>
    <xf numFmtId="1" fontId="5" fillId="4" borderId="0" xfId="0" applyNumberFormat="1" applyFont="1" applyFill="1">
      <alignment vertical="top"/>
    </xf>
    <xf numFmtId="44" fontId="0" fillId="0" borderId="0" xfId="2" applyFont="1" applyAlignment="1">
      <alignment vertical="top"/>
    </xf>
    <xf numFmtId="44" fontId="0" fillId="0" borderId="0" xfId="2" applyFont="1" applyFill="1" applyBorder="1" applyAlignment="1">
      <alignment vertical="top"/>
    </xf>
    <xf numFmtId="44" fontId="2" fillId="0" borderId="13" xfId="2" applyFont="1" applyBorder="1" applyAlignment="1">
      <alignment vertical="top"/>
    </xf>
    <xf numFmtId="44" fontId="2" fillId="0" borderId="0" xfId="2" applyFont="1" applyBorder="1" applyAlignment="1">
      <alignment vertical="top"/>
    </xf>
    <xf numFmtId="44" fontId="0" fillId="0" borderId="13" xfId="2" applyFont="1" applyBorder="1" applyAlignment="1">
      <alignment vertical="top"/>
    </xf>
    <xf numFmtId="44" fontId="3" fillId="0" borderId="0" xfId="2" applyFont="1" applyAlignment="1">
      <alignment vertical="top"/>
    </xf>
    <xf numFmtId="44" fontId="3" fillId="0" borderId="13" xfId="2" applyFont="1" applyBorder="1" applyAlignment="1">
      <alignment vertical="top"/>
    </xf>
  </cellXfs>
  <cellStyles count="3">
    <cellStyle name="Currency" xfId="2" builtinId="4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Q59"/>
  <sheetViews>
    <sheetView tabSelected="1" zoomScale="85" zoomScaleNormal="85" workbookViewId="0">
      <pane ySplit="4" topLeftCell="A14" activePane="bottomLeft" state="frozen"/>
      <selection activeCell="G67" sqref="G67"/>
      <selection pane="bottomLeft" activeCell="L59" sqref="L59"/>
    </sheetView>
  </sheetViews>
  <sheetFormatPr defaultColWidth="8.88671875" defaultRowHeight="13.2" x14ac:dyDescent="0.25"/>
  <cols>
    <col min="1" max="1" width="16.6640625" style="11" bestFit="1" customWidth="1"/>
    <col min="2" max="2" width="13.109375" style="11" bestFit="1" customWidth="1"/>
    <col min="3" max="3" width="18.5546875" style="11" customWidth="1"/>
    <col min="4" max="4" width="19.5546875" style="11" customWidth="1"/>
    <col min="5" max="5" width="12.33203125" style="11" customWidth="1"/>
    <col min="6" max="6" width="9.5546875" style="11" customWidth="1"/>
    <col min="7" max="7" width="8.6640625" style="11" customWidth="1"/>
    <col min="8" max="8" width="8.6640625" style="11" bestFit="1" customWidth="1"/>
    <col min="9" max="9" width="8" style="11" bestFit="1" customWidth="1"/>
    <col min="10" max="11" width="8.33203125" style="11" bestFit="1" customWidth="1"/>
    <col min="12" max="13" width="6.33203125" style="11" customWidth="1"/>
    <col min="14" max="14" width="10.33203125" style="11" bestFit="1" customWidth="1"/>
    <col min="15" max="15" width="7.6640625" style="11" bestFit="1" customWidth="1"/>
    <col min="16" max="16" width="9.6640625" style="11" bestFit="1" customWidth="1"/>
    <col min="17" max="16384" width="8.88671875" style="11"/>
  </cols>
  <sheetData>
    <row r="1" spans="1:17" x14ac:dyDescent="0.25">
      <c r="A1" s="12" t="s">
        <v>12</v>
      </c>
      <c r="B1" s="12" t="s">
        <v>25</v>
      </c>
    </row>
    <row r="3" spans="1:17" x14ac:dyDescent="0.25">
      <c r="A3" s="13" t="s">
        <v>1319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 t="s">
        <v>6</v>
      </c>
      <c r="M3" s="14"/>
      <c r="N3" s="15"/>
    </row>
    <row r="4" spans="1:17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8</v>
      </c>
      <c r="H4" s="13" t="s">
        <v>7</v>
      </c>
      <c r="I4" s="13" t="s">
        <v>9</v>
      </c>
      <c r="J4" s="13" t="s">
        <v>10</v>
      </c>
      <c r="K4" s="13" t="s">
        <v>11</v>
      </c>
      <c r="L4" s="13" t="s">
        <v>20</v>
      </c>
      <c r="M4" s="21" t="s">
        <v>811</v>
      </c>
      <c r="N4" s="16" t="s">
        <v>1318</v>
      </c>
      <c r="O4" s="17" t="s">
        <v>13</v>
      </c>
      <c r="P4" s="17" t="s">
        <v>14</v>
      </c>
      <c r="Q4" s="11" t="s">
        <v>1321</v>
      </c>
    </row>
    <row r="5" spans="1:17" x14ac:dyDescent="0.25">
      <c r="A5" s="13" t="s">
        <v>883</v>
      </c>
      <c r="B5" s="13" t="s">
        <v>884</v>
      </c>
      <c r="C5" s="13" t="s">
        <v>885</v>
      </c>
      <c r="D5" s="13" t="s">
        <v>886</v>
      </c>
      <c r="E5" s="13" t="s">
        <v>887</v>
      </c>
      <c r="F5" s="13" t="s">
        <v>119</v>
      </c>
      <c r="G5" s="18">
        <v>1</v>
      </c>
      <c r="H5" s="19">
        <v>30.58</v>
      </c>
      <c r="I5" s="19">
        <v>18.5</v>
      </c>
      <c r="J5" s="19">
        <v>17.72</v>
      </c>
      <c r="K5" s="19">
        <v>7.48</v>
      </c>
      <c r="L5" s="13"/>
      <c r="M5" s="21">
        <v>1</v>
      </c>
      <c r="N5" s="16">
        <v>1</v>
      </c>
      <c r="O5" s="20">
        <f t="shared" ref="O5:O15" si="0">N5/G5*I5*J5*K5*0.0254*0.0254*0.0254</f>
        <v>4.0182614757190399E-2</v>
      </c>
      <c r="P5" s="20">
        <f t="shared" ref="P5:P15" si="1">O5*35.3147</f>
        <v>1.4190369853657518</v>
      </c>
    </row>
    <row r="6" spans="1:17" x14ac:dyDescent="0.25">
      <c r="A6" s="13" t="s">
        <v>69</v>
      </c>
      <c r="B6" s="13" t="s">
        <v>70</v>
      </c>
      <c r="C6" s="13" t="s">
        <v>71</v>
      </c>
      <c r="D6" s="13" t="s">
        <v>72</v>
      </c>
      <c r="E6" s="13" t="s">
        <v>73</v>
      </c>
      <c r="F6" s="13" t="s">
        <v>24</v>
      </c>
      <c r="G6" s="18">
        <v>1</v>
      </c>
      <c r="H6" s="19">
        <v>32</v>
      </c>
      <c r="I6" s="19">
        <v>9.4499999999999993</v>
      </c>
      <c r="J6" s="19">
        <v>11.42</v>
      </c>
      <c r="K6" s="19">
        <v>4.33</v>
      </c>
      <c r="L6" s="13">
        <v>54</v>
      </c>
      <c r="M6" s="21"/>
      <c r="N6" s="16">
        <v>54</v>
      </c>
      <c r="O6" s="20">
        <f t="shared" si="0"/>
        <v>0.4135049553961771</v>
      </c>
      <c r="P6" s="20">
        <f t="shared" si="1"/>
        <v>14.602803448329377</v>
      </c>
    </row>
    <row r="7" spans="1:17" x14ac:dyDescent="0.25">
      <c r="A7" s="13" t="s">
        <v>74</v>
      </c>
      <c r="B7" s="13" t="s">
        <v>75</v>
      </c>
      <c r="C7" s="13" t="s">
        <v>62</v>
      </c>
      <c r="D7" s="13" t="s">
        <v>76</v>
      </c>
      <c r="E7" s="13" t="s">
        <v>63</v>
      </c>
      <c r="F7" s="13" t="s">
        <v>24</v>
      </c>
      <c r="G7" s="18">
        <v>1</v>
      </c>
      <c r="H7" s="19">
        <v>32</v>
      </c>
      <c r="I7" s="19">
        <v>9.4488199999999996</v>
      </c>
      <c r="J7" s="19">
        <v>11.41732</v>
      </c>
      <c r="K7" s="19">
        <v>4.3307099999999998</v>
      </c>
      <c r="L7" s="13">
        <v>69</v>
      </c>
      <c r="M7" s="21"/>
      <c r="N7" s="16">
        <v>69</v>
      </c>
      <c r="O7" s="20">
        <f t="shared" si="0"/>
        <v>0.52826409375716321</v>
      </c>
      <c r="P7" s="20">
        <f t="shared" si="1"/>
        <v>18.655487991806094</v>
      </c>
    </row>
    <row r="8" spans="1:17" x14ac:dyDescent="0.25">
      <c r="A8" s="13" t="s">
        <v>77</v>
      </c>
      <c r="B8" s="13" t="s">
        <v>78</v>
      </c>
      <c r="C8" s="13" t="s">
        <v>62</v>
      </c>
      <c r="D8" s="13" t="s">
        <v>79</v>
      </c>
      <c r="E8" s="13" t="s">
        <v>64</v>
      </c>
      <c r="F8" s="13" t="s">
        <v>24</v>
      </c>
      <c r="G8" s="18">
        <v>1</v>
      </c>
      <c r="H8" s="19">
        <v>36.57</v>
      </c>
      <c r="I8" s="19">
        <v>9.4488199999999996</v>
      </c>
      <c r="J8" s="19">
        <v>11.41732</v>
      </c>
      <c r="K8" s="19">
        <v>5.1181099999999997</v>
      </c>
      <c r="L8" s="13">
        <v>102</v>
      </c>
      <c r="M8" s="21"/>
      <c r="N8" s="16">
        <v>102</v>
      </c>
      <c r="O8" s="20">
        <f t="shared" si="0"/>
        <v>0.9228958359431787</v>
      </c>
      <c r="P8" s="20">
        <f t="shared" si="1"/>
        <v>32.591789577582574</v>
      </c>
    </row>
    <row r="9" spans="1:17" x14ac:dyDescent="0.25">
      <c r="A9" s="13" t="s">
        <v>80</v>
      </c>
      <c r="B9" s="13" t="s">
        <v>81</v>
      </c>
      <c r="C9" s="13" t="s">
        <v>62</v>
      </c>
      <c r="D9" s="13" t="s">
        <v>76</v>
      </c>
      <c r="E9" s="13" t="s">
        <v>63</v>
      </c>
      <c r="F9" s="13" t="s">
        <v>65</v>
      </c>
      <c r="G9" s="18">
        <v>1</v>
      </c>
      <c r="H9" s="19">
        <v>32</v>
      </c>
      <c r="I9" s="19">
        <v>9.4488199999999996</v>
      </c>
      <c r="J9" s="19">
        <v>11.41732</v>
      </c>
      <c r="K9" s="19">
        <v>4.3307099999999998</v>
      </c>
      <c r="L9" s="13">
        <v>78</v>
      </c>
      <c r="M9" s="21"/>
      <c r="N9" s="16">
        <v>78</v>
      </c>
      <c r="O9" s="20">
        <f t="shared" si="0"/>
        <v>0.59716810598635817</v>
      </c>
      <c r="P9" s="20">
        <f t="shared" si="1"/>
        <v>21.088812512476444</v>
      </c>
    </row>
    <row r="10" spans="1:17" x14ac:dyDescent="0.25">
      <c r="A10" s="13" t="s">
        <v>82</v>
      </c>
      <c r="B10" s="13" t="s">
        <v>83</v>
      </c>
      <c r="C10" s="13" t="s">
        <v>62</v>
      </c>
      <c r="D10" s="13" t="s">
        <v>79</v>
      </c>
      <c r="E10" s="13" t="s">
        <v>64</v>
      </c>
      <c r="F10" s="13" t="s">
        <v>65</v>
      </c>
      <c r="G10" s="18">
        <v>1</v>
      </c>
      <c r="H10" s="19">
        <v>36.57</v>
      </c>
      <c r="I10" s="19">
        <v>9.4488199999999996</v>
      </c>
      <c r="J10" s="19">
        <v>11.41732</v>
      </c>
      <c r="K10" s="19">
        <v>5.1181099999999997</v>
      </c>
      <c r="L10" s="13">
        <v>111</v>
      </c>
      <c r="M10" s="21"/>
      <c r="N10" s="16">
        <v>111</v>
      </c>
      <c r="O10" s="20">
        <f t="shared" si="0"/>
        <v>1.0043278214675766</v>
      </c>
      <c r="P10" s="20">
        <f t="shared" si="1"/>
        <v>35.467535716781029</v>
      </c>
    </row>
    <row r="11" spans="1:17" x14ac:dyDescent="0.25">
      <c r="A11" s="13" t="s">
        <v>84</v>
      </c>
      <c r="B11" s="13" t="s">
        <v>85</v>
      </c>
      <c r="C11" s="13" t="s">
        <v>66</v>
      </c>
      <c r="D11" s="13" t="s">
        <v>86</v>
      </c>
      <c r="E11" s="13" t="s">
        <v>63</v>
      </c>
      <c r="F11" s="13" t="s">
        <v>27</v>
      </c>
      <c r="G11" s="18">
        <v>1</v>
      </c>
      <c r="H11" s="19">
        <v>32</v>
      </c>
      <c r="I11" s="19">
        <v>9.4488199999999996</v>
      </c>
      <c r="J11" s="19">
        <v>11.41732</v>
      </c>
      <c r="K11" s="19">
        <v>4.3307099999999998</v>
      </c>
      <c r="L11" s="13">
        <v>85</v>
      </c>
      <c r="M11" s="21"/>
      <c r="N11" s="16">
        <v>85</v>
      </c>
      <c r="O11" s="20">
        <f t="shared" si="0"/>
        <v>0.65076011549795454</v>
      </c>
      <c r="P11" s="20">
        <f t="shared" si="1"/>
        <v>22.981398250775616</v>
      </c>
    </row>
    <row r="12" spans="1:17" x14ac:dyDescent="0.25">
      <c r="A12" s="13" t="s">
        <v>87</v>
      </c>
      <c r="B12" s="13" t="s">
        <v>88</v>
      </c>
      <c r="C12" s="13" t="s">
        <v>66</v>
      </c>
      <c r="D12" s="13" t="s">
        <v>89</v>
      </c>
      <c r="E12" s="13" t="s">
        <v>64</v>
      </c>
      <c r="F12" s="13" t="s">
        <v>27</v>
      </c>
      <c r="G12" s="18">
        <v>1</v>
      </c>
      <c r="H12" s="19">
        <v>36.57</v>
      </c>
      <c r="I12" s="19">
        <v>9.4488199999999996</v>
      </c>
      <c r="J12" s="19">
        <v>11.41732</v>
      </c>
      <c r="K12" s="19">
        <v>5.1181099999999997</v>
      </c>
      <c r="L12" s="13">
        <v>33</v>
      </c>
      <c r="M12" s="21"/>
      <c r="N12" s="16">
        <v>33</v>
      </c>
      <c r="O12" s="20">
        <f t="shared" si="0"/>
        <v>0.29858394692279316</v>
      </c>
      <c r="P12" s="20">
        <f t="shared" si="1"/>
        <v>10.544402510394365</v>
      </c>
    </row>
    <row r="13" spans="1:17" x14ac:dyDescent="0.25">
      <c r="A13" s="13" t="s">
        <v>90</v>
      </c>
      <c r="B13" s="13" t="s">
        <v>91</v>
      </c>
      <c r="C13" s="13" t="s">
        <v>67</v>
      </c>
      <c r="D13" s="13" t="s">
        <v>68</v>
      </c>
      <c r="E13" s="13" t="s">
        <v>63</v>
      </c>
      <c r="F13" s="13" t="s">
        <v>27</v>
      </c>
      <c r="G13" s="18">
        <v>1</v>
      </c>
      <c r="H13" s="19">
        <v>32</v>
      </c>
      <c r="I13" s="19">
        <v>12.795299999999999</v>
      </c>
      <c r="J13" s="19">
        <v>10.8268</v>
      </c>
      <c r="K13" s="19">
        <v>4.9212999999999996</v>
      </c>
      <c r="L13" s="13">
        <v>160</v>
      </c>
      <c r="M13" s="21"/>
      <c r="N13" s="16">
        <v>160</v>
      </c>
      <c r="O13" s="20">
        <f t="shared" si="0"/>
        <v>1.7875226760749419</v>
      </c>
      <c r="P13" s="20">
        <f t="shared" si="1"/>
        <v>63.125827048783755</v>
      </c>
    </row>
    <row r="14" spans="1:17" x14ac:dyDescent="0.25">
      <c r="A14" s="13" t="s">
        <v>888</v>
      </c>
      <c r="B14" s="13" t="s">
        <v>889</v>
      </c>
      <c r="C14" s="13" t="s">
        <v>890</v>
      </c>
      <c r="D14" s="13" t="s">
        <v>891</v>
      </c>
      <c r="E14" s="13" t="s">
        <v>892</v>
      </c>
      <c r="F14" s="13" t="s">
        <v>31</v>
      </c>
      <c r="G14" s="18">
        <v>1</v>
      </c>
      <c r="H14" s="19">
        <v>28.75</v>
      </c>
      <c r="I14" s="19">
        <v>15.75</v>
      </c>
      <c r="J14" s="19">
        <v>14.96</v>
      </c>
      <c r="K14" s="19">
        <v>6.3</v>
      </c>
      <c r="L14" s="13"/>
      <c r="M14" s="21">
        <v>203</v>
      </c>
      <c r="N14" s="16">
        <v>203</v>
      </c>
      <c r="O14" s="20">
        <f t="shared" si="0"/>
        <v>4.9379863931687513</v>
      </c>
      <c r="P14" s="20">
        <f t="shared" si="1"/>
        <v>174.38350807883651</v>
      </c>
    </row>
    <row r="15" spans="1:17" x14ac:dyDescent="0.25">
      <c r="A15" s="13" t="s">
        <v>893</v>
      </c>
      <c r="B15" s="13" t="s">
        <v>894</v>
      </c>
      <c r="C15" s="13" t="s">
        <v>890</v>
      </c>
      <c r="D15" s="13" t="s">
        <v>895</v>
      </c>
      <c r="E15" s="13" t="s">
        <v>896</v>
      </c>
      <c r="F15" s="13" t="s">
        <v>37</v>
      </c>
      <c r="G15" s="18">
        <v>1</v>
      </c>
      <c r="H15" s="19">
        <v>33.33</v>
      </c>
      <c r="I15" s="19">
        <v>15.75</v>
      </c>
      <c r="J15" s="19">
        <v>14.96</v>
      </c>
      <c r="K15" s="19">
        <v>7.09</v>
      </c>
      <c r="L15" s="13"/>
      <c r="M15" s="21">
        <v>3</v>
      </c>
      <c r="N15" s="16">
        <v>3</v>
      </c>
      <c r="O15" s="20">
        <f t="shared" si="0"/>
        <v>8.2126022818593589E-2</v>
      </c>
      <c r="P15" s="20">
        <f t="shared" si="1"/>
        <v>2.900255858031787</v>
      </c>
    </row>
    <row r="16" spans="1:17" x14ac:dyDescent="0.25">
      <c r="A16" s="13" t="s">
        <v>275</v>
      </c>
      <c r="B16" s="13" t="s">
        <v>276</v>
      </c>
      <c r="C16" s="13" t="s">
        <v>277</v>
      </c>
      <c r="D16" s="13" t="s">
        <v>278</v>
      </c>
      <c r="E16" s="13" t="s">
        <v>122</v>
      </c>
      <c r="F16" s="13" t="s">
        <v>27</v>
      </c>
      <c r="G16" s="18">
        <v>1</v>
      </c>
      <c r="H16" s="19">
        <v>24.43</v>
      </c>
      <c r="I16" s="19">
        <v>14.17</v>
      </c>
      <c r="J16" s="19">
        <v>9.4499999999999993</v>
      </c>
      <c r="K16" s="19">
        <v>3.35</v>
      </c>
      <c r="L16" s="13">
        <v>178</v>
      </c>
      <c r="M16" s="21"/>
      <c r="N16" s="16">
        <v>178</v>
      </c>
      <c r="O16" s="20">
        <f t="shared" ref="O16:O28" si="2">N16/G16*I16*J16*K16*0.0254*0.0254*0.0254</f>
        <v>1.3084815940831904</v>
      </c>
      <c r="P16" s="20">
        <f t="shared" ref="P16:P28" si="3">O16*35.3147</f>
        <v>46.208634950569646</v>
      </c>
    </row>
    <row r="17" spans="1:16" x14ac:dyDescent="0.25">
      <c r="A17" s="13" t="s">
        <v>283</v>
      </c>
      <c r="B17" s="13" t="s">
        <v>284</v>
      </c>
      <c r="C17" s="13" t="s">
        <v>285</v>
      </c>
      <c r="D17" s="13" t="s">
        <v>286</v>
      </c>
      <c r="E17" s="13" t="s">
        <v>287</v>
      </c>
      <c r="F17" s="13" t="s">
        <v>24</v>
      </c>
      <c r="G17" s="18">
        <v>1</v>
      </c>
      <c r="H17" s="19">
        <v>62.49</v>
      </c>
      <c r="I17" s="19">
        <v>23.228300000000001</v>
      </c>
      <c r="J17" s="19">
        <v>21.65</v>
      </c>
      <c r="K17" s="19">
        <v>11.023599999999998</v>
      </c>
      <c r="L17" s="13">
        <v>21</v>
      </c>
      <c r="M17" s="21"/>
      <c r="N17" s="16">
        <v>21</v>
      </c>
      <c r="O17" s="20">
        <f t="shared" si="2"/>
        <v>1.9077401410165424</v>
      </c>
      <c r="P17" s="20">
        <f t="shared" si="3"/>
        <v>67.371270757956893</v>
      </c>
    </row>
    <row r="18" spans="1:16" x14ac:dyDescent="0.25">
      <c r="A18" s="13" t="s">
        <v>288</v>
      </c>
      <c r="B18" s="13" t="s">
        <v>289</v>
      </c>
      <c r="C18" s="13" t="s">
        <v>290</v>
      </c>
      <c r="D18" s="13" t="s">
        <v>291</v>
      </c>
      <c r="E18" s="13" t="s">
        <v>287</v>
      </c>
      <c r="F18" s="13" t="s">
        <v>292</v>
      </c>
      <c r="G18" s="18">
        <v>1</v>
      </c>
      <c r="H18" s="19">
        <v>70</v>
      </c>
      <c r="I18" s="19">
        <v>22.83</v>
      </c>
      <c r="J18" s="19">
        <v>21.65</v>
      </c>
      <c r="K18" s="19">
        <v>9.4499999999999993</v>
      </c>
      <c r="L18" s="13">
        <v>17</v>
      </c>
      <c r="M18" s="21"/>
      <c r="N18" s="16">
        <v>17</v>
      </c>
      <c r="O18" s="20">
        <f t="shared" si="2"/>
        <v>1.3012049056140158</v>
      </c>
      <c r="P18" s="20">
        <f t="shared" si="3"/>
        <v>45.951660880287285</v>
      </c>
    </row>
    <row r="19" spans="1:16" x14ac:dyDescent="0.25">
      <c r="A19" s="13" t="s">
        <v>297</v>
      </c>
      <c r="B19" s="13" t="s">
        <v>298</v>
      </c>
      <c r="C19" s="13" t="s">
        <v>299</v>
      </c>
      <c r="D19" s="13" t="s">
        <v>300</v>
      </c>
      <c r="E19" s="13" t="s">
        <v>279</v>
      </c>
      <c r="F19" s="13" t="s">
        <v>142</v>
      </c>
      <c r="G19" s="18">
        <v>1</v>
      </c>
      <c r="H19" s="19">
        <v>43.2</v>
      </c>
      <c r="I19" s="19">
        <v>11.811</v>
      </c>
      <c r="J19" s="19">
        <v>10.039400000000001</v>
      </c>
      <c r="K19" s="19">
        <v>6.1024000000000003</v>
      </c>
      <c r="L19" s="13">
        <v>35</v>
      </c>
      <c r="M19" s="21"/>
      <c r="N19" s="16">
        <v>35</v>
      </c>
      <c r="O19" s="20">
        <f t="shared" si="2"/>
        <v>0.41501547727504623</v>
      </c>
      <c r="P19" s="20">
        <f t="shared" si="3"/>
        <v>14.656147075325077</v>
      </c>
    </row>
    <row r="20" spans="1:16" x14ac:dyDescent="0.25">
      <c r="A20" s="13" t="s">
        <v>301</v>
      </c>
      <c r="B20" s="13" t="s">
        <v>302</v>
      </c>
      <c r="C20" s="13" t="s">
        <v>299</v>
      </c>
      <c r="D20" s="13" t="s">
        <v>303</v>
      </c>
      <c r="E20" s="13" t="s">
        <v>280</v>
      </c>
      <c r="F20" s="13" t="s">
        <v>142</v>
      </c>
      <c r="G20" s="18">
        <v>1</v>
      </c>
      <c r="H20" s="19">
        <v>69.5</v>
      </c>
      <c r="I20" s="19">
        <v>12.007899999999999</v>
      </c>
      <c r="J20" s="19">
        <v>10.039400000000001</v>
      </c>
      <c r="K20" s="19">
        <v>6.4961000000000002</v>
      </c>
      <c r="L20" s="13">
        <v>34</v>
      </c>
      <c r="M20" s="21"/>
      <c r="N20" s="16">
        <v>34</v>
      </c>
      <c r="O20" s="20">
        <f t="shared" si="2"/>
        <v>0.43632248026560116</v>
      </c>
      <c r="P20" s="20">
        <f t="shared" si="3"/>
        <v>15.408597493835627</v>
      </c>
    </row>
    <row r="21" spans="1:16" x14ac:dyDescent="0.25">
      <c r="A21" s="13" t="s">
        <v>304</v>
      </c>
      <c r="B21" s="13" t="s">
        <v>305</v>
      </c>
      <c r="C21" s="13" t="s">
        <v>285</v>
      </c>
      <c r="D21" s="13" t="s">
        <v>306</v>
      </c>
      <c r="E21" s="13" t="s">
        <v>287</v>
      </c>
      <c r="F21" s="13" t="s">
        <v>24</v>
      </c>
      <c r="G21" s="18">
        <v>1</v>
      </c>
      <c r="H21" s="19">
        <v>49.35</v>
      </c>
      <c r="I21" s="19">
        <v>12.204700000000001</v>
      </c>
      <c r="J21" s="19">
        <v>10.2362</v>
      </c>
      <c r="K21" s="19">
        <v>5.1181000000000001</v>
      </c>
      <c r="L21" s="13">
        <v>121</v>
      </c>
      <c r="M21" s="21"/>
      <c r="N21" s="16">
        <v>121</v>
      </c>
      <c r="O21" s="20">
        <f t="shared" si="2"/>
        <v>1.2678303929872141</v>
      </c>
      <c r="P21" s="20">
        <f t="shared" si="3"/>
        <v>44.773049979225576</v>
      </c>
    </row>
    <row r="22" spans="1:16" x14ac:dyDescent="0.25">
      <c r="A22" s="13" t="s">
        <v>307</v>
      </c>
      <c r="B22" s="13" t="s">
        <v>308</v>
      </c>
      <c r="C22" s="13" t="s">
        <v>285</v>
      </c>
      <c r="D22" s="13" t="s">
        <v>309</v>
      </c>
      <c r="E22" s="13" t="s">
        <v>295</v>
      </c>
      <c r="F22" s="13" t="s">
        <v>24</v>
      </c>
      <c r="G22" s="18">
        <v>1</v>
      </c>
      <c r="H22" s="19">
        <v>66.150000000000006</v>
      </c>
      <c r="I22" s="19">
        <v>12.204700000000001</v>
      </c>
      <c r="J22" s="19">
        <v>10.2362</v>
      </c>
      <c r="K22" s="19">
        <v>5.9055</v>
      </c>
      <c r="L22" s="13">
        <v>109</v>
      </c>
      <c r="M22" s="21"/>
      <c r="N22" s="16">
        <v>109</v>
      </c>
      <c r="O22" s="20">
        <f t="shared" si="2"/>
        <v>1.3178020931558139</v>
      </c>
      <c r="P22" s="20">
        <f t="shared" si="3"/>
        <v>46.537785579169622</v>
      </c>
    </row>
    <row r="23" spans="1:16" x14ac:dyDescent="0.25">
      <c r="A23" s="13" t="s">
        <v>998</v>
      </c>
      <c r="B23" s="13" t="s">
        <v>999</v>
      </c>
      <c r="C23" s="13" t="s">
        <v>290</v>
      </c>
      <c r="D23" s="13" t="s">
        <v>1000</v>
      </c>
      <c r="E23" s="13" t="s">
        <v>287</v>
      </c>
      <c r="F23" s="13" t="s">
        <v>28</v>
      </c>
      <c r="G23" s="18">
        <v>1</v>
      </c>
      <c r="H23" s="19">
        <v>58.8</v>
      </c>
      <c r="I23" s="19">
        <v>11.81</v>
      </c>
      <c r="J23" s="19">
        <v>9.84</v>
      </c>
      <c r="K23" s="19">
        <v>5.9055</v>
      </c>
      <c r="L23" s="13"/>
      <c r="M23" s="21">
        <v>26</v>
      </c>
      <c r="N23" s="16">
        <v>26</v>
      </c>
      <c r="O23" s="20">
        <f t="shared" si="2"/>
        <v>0.29239919169004702</v>
      </c>
      <c r="P23" s="20">
        <f t="shared" si="3"/>
        <v>10.325989734776504</v>
      </c>
    </row>
    <row r="24" spans="1:16" x14ac:dyDescent="0.25">
      <c r="A24" s="13" t="s">
        <v>310</v>
      </c>
      <c r="B24" s="13" t="s">
        <v>311</v>
      </c>
      <c r="C24" s="13" t="s">
        <v>290</v>
      </c>
      <c r="D24" s="13" t="s">
        <v>312</v>
      </c>
      <c r="E24" s="13" t="s">
        <v>287</v>
      </c>
      <c r="F24" s="13" t="s">
        <v>292</v>
      </c>
      <c r="G24" s="18">
        <v>1</v>
      </c>
      <c r="H24" s="19">
        <v>58.8</v>
      </c>
      <c r="I24" s="19">
        <v>11.811020000000001</v>
      </c>
      <c r="J24" s="19">
        <v>9.8425200000000004</v>
      </c>
      <c r="K24" s="19">
        <v>5.5118100000000005</v>
      </c>
      <c r="L24" s="13">
        <v>51</v>
      </c>
      <c r="M24" s="21"/>
      <c r="N24" s="16">
        <v>51</v>
      </c>
      <c r="O24" s="20">
        <f t="shared" si="2"/>
        <v>0.53549975346602208</v>
      </c>
      <c r="P24" s="20">
        <f t="shared" si="3"/>
        <v>18.911013143726532</v>
      </c>
    </row>
    <row r="25" spans="1:16" x14ac:dyDescent="0.25">
      <c r="A25" s="13" t="s">
        <v>313</v>
      </c>
      <c r="B25" s="13" t="s">
        <v>314</v>
      </c>
      <c r="C25" s="13" t="s">
        <v>293</v>
      </c>
      <c r="D25" s="13" t="s">
        <v>315</v>
      </c>
      <c r="E25" s="13" t="s">
        <v>282</v>
      </c>
      <c r="F25" s="13" t="s">
        <v>294</v>
      </c>
      <c r="G25" s="18">
        <v>1</v>
      </c>
      <c r="H25" s="19">
        <v>58.6</v>
      </c>
      <c r="I25" s="19">
        <v>11.42</v>
      </c>
      <c r="J25" s="19">
        <v>10.24</v>
      </c>
      <c r="K25" s="19">
        <v>4.72</v>
      </c>
      <c r="L25" s="13">
        <v>8</v>
      </c>
      <c r="M25" s="21"/>
      <c r="N25" s="16">
        <v>8</v>
      </c>
      <c r="O25" s="20">
        <f t="shared" si="2"/>
        <v>7.23601062751109E-2</v>
      </c>
      <c r="P25" s="20">
        <f t="shared" si="3"/>
        <v>2.555375445073659</v>
      </c>
    </row>
    <row r="26" spans="1:16" x14ac:dyDescent="0.25">
      <c r="A26" s="13" t="s">
        <v>316</v>
      </c>
      <c r="B26" s="13" t="s">
        <v>317</v>
      </c>
      <c r="C26" s="13" t="s">
        <v>318</v>
      </c>
      <c r="D26" s="13" t="s">
        <v>319</v>
      </c>
      <c r="E26" s="13" t="s">
        <v>295</v>
      </c>
      <c r="F26" s="13" t="s">
        <v>27</v>
      </c>
      <c r="G26" s="18">
        <v>1</v>
      </c>
      <c r="H26" s="19">
        <v>73.5</v>
      </c>
      <c r="I26" s="19">
        <v>11.81</v>
      </c>
      <c r="J26" s="19">
        <v>9.84</v>
      </c>
      <c r="K26" s="19">
        <v>6.3</v>
      </c>
      <c r="L26" s="13">
        <v>21</v>
      </c>
      <c r="M26" s="21"/>
      <c r="N26" s="16">
        <v>21</v>
      </c>
      <c r="O26" s="20">
        <f t="shared" si="2"/>
        <v>0.25194514279773883</v>
      </c>
      <c r="P26" s="20">
        <f t="shared" si="3"/>
        <v>8.8973671343593086</v>
      </c>
    </row>
    <row r="27" spans="1:16" x14ac:dyDescent="0.25">
      <c r="A27" s="13" t="s">
        <v>320</v>
      </c>
      <c r="B27" s="13" t="s">
        <v>321</v>
      </c>
      <c r="C27" s="13" t="s">
        <v>322</v>
      </c>
      <c r="D27" s="13" t="s">
        <v>323</v>
      </c>
      <c r="E27" s="13" t="s">
        <v>281</v>
      </c>
      <c r="F27" s="13" t="s">
        <v>324</v>
      </c>
      <c r="G27" s="18">
        <v>1</v>
      </c>
      <c r="H27" s="19">
        <v>63.79</v>
      </c>
      <c r="I27" s="19">
        <v>18.899999999999999</v>
      </c>
      <c r="J27" s="19">
        <v>15.75</v>
      </c>
      <c r="K27" s="19">
        <v>11.02</v>
      </c>
      <c r="L27" s="13">
        <v>2</v>
      </c>
      <c r="M27" s="21"/>
      <c r="N27" s="16">
        <v>2</v>
      </c>
      <c r="O27" s="20">
        <f t="shared" si="2"/>
        <v>0.10751154484744795</v>
      </c>
      <c r="P27" s="20">
        <f t="shared" si="3"/>
        <v>3.79673795282417</v>
      </c>
    </row>
    <row r="28" spans="1:16" x14ac:dyDescent="0.25">
      <c r="A28" s="13" t="s">
        <v>325</v>
      </c>
      <c r="B28" s="13" t="s">
        <v>326</v>
      </c>
      <c r="C28" s="13" t="s">
        <v>322</v>
      </c>
      <c r="D28" s="13" t="s">
        <v>327</v>
      </c>
      <c r="E28" s="13" t="s">
        <v>282</v>
      </c>
      <c r="F28" s="13" t="s">
        <v>324</v>
      </c>
      <c r="G28" s="18">
        <v>1</v>
      </c>
      <c r="H28" s="19">
        <v>81.19</v>
      </c>
      <c r="I28" s="19">
        <v>18.899999999999999</v>
      </c>
      <c r="J28" s="19">
        <v>15.75</v>
      </c>
      <c r="K28" s="19">
        <v>11.81</v>
      </c>
      <c r="L28" s="13">
        <v>56</v>
      </c>
      <c r="M28" s="21"/>
      <c r="N28" s="16">
        <v>56</v>
      </c>
      <c r="O28" s="20">
        <f t="shared" si="2"/>
        <v>3.2261268285076317</v>
      </c>
      <c r="P28" s="20">
        <f t="shared" si="3"/>
        <v>113.92970111069846</v>
      </c>
    </row>
    <row r="29" spans="1:16" x14ac:dyDescent="0.25">
      <c r="A29" s="13" t="s">
        <v>328</v>
      </c>
      <c r="B29" s="13" t="s">
        <v>329</v>
      </c>
      <c r="C29" s="13" t="s">
        <v>330</v>
      </c>
      <c r="D29" s="13" t="s">
        <v>331</v>
      </c>
      <c r="E29" s="13" t="s">
        <v>281</v>
      </c>
      <c r="F29" s="13" t="s">
        <v>24</v>
      </c>
      <c r="G29" s="18">
        <v>1</v>
      </c>
      <c r="H29" s="19">
        <v>63.7</v>
      </c>
      <c r="I29" s="19">
        <v>18.309999999999999</v>
      </c>
      <c r="J29" s="19">
        <v>16.54</v>
      </c>
      <c r="K29" s="19">
        <v>7.28</v>
      </c>
      <c r="L29" s="13">
        <v>1</v>
      </c>
      <c r="M29" s="21"/>
      <c r="N29" s="16">
        <v>1</v>
      </c>
      <c r="O29" s="20">
        <f t="shared" ref="O29:O43" si="4">N29/G29*I29*J29*K29*0.0254*0.0254*0.0254</f>
        <v>3.6129036405524596E-2</v>
      </c>
      <c r="P29" s="20">
        <f t="shared" ref="P29:P43" si="5">O29*35.3147</f>
        <v>1.2758860819501796</v>
      </c>
    </row>
    <row r="30" spans="1:16" x14ac:dyDescent="0.25">
      <c r="A30" s="13" t="s">
        <v>1046</v>
      </c>
      <c r="B30" s="13" t="s">
        <v>1047</v>
      </c>
      <c r="C30" s="13" t="s">
        <v>1048</v>
      </c>
      <c r="D30" s="13" t="s">
        <v>1049</v>
      </c>
      <c r="E30" s="13" t="s">
        <v>118</v>
      </c>
      <c r="F30" s="13" t="s">
        <v>346</v>
      </c>
      <c r="G30" s="18">
        <v>1</v>
      </c>
      <c r="H30" s="19">
        <v>65.8</v>
      </c>
      <c r="I30" s="19">
        <v>19.489999999999998</v>
      </c>
      <c r="J30" s="19">
        <v>14.17</v>
      </c>
      <c r="K30" s="19">
        <v>13.78</v>
      </c>
      <c r="L30" s="13"/>
      <c r="M30" s="21">
        <v>1</v>
      </c>
      <c r="N30" s="16">
        <v>1</v>
      </c>
      <c r="O30" s="20">
        <f t="shared" si="4"/>
        <v>6.2363726291394729E-2</v>
      </c>
      <c r="P30" s="20">
        <f t="shared" si="5"/>
        <v>2.2023562848627174</v>
      </c>
    </row>
    <row r="31" spans="1:16" x14ac:dyDescent="0.25">
      <c r="A31" s="13" t="s">
        <v>1050</v>
      </c>
      <c r="B31" s="13" t="s">
        <v>1051</v>
      </c>
      <c r="C31" s="13" t="s">
        <v>1052</v>
      </c>
      <c r="D31" s="13" t="s">
        <v>1053</v>
      </c>
      <c r="E31" s="13" t="s">
        <v>1054</v>
      </c>
      <c r="F31" s="13" t="s">
        <v>1055</v>
      </c>
      <c r="G31" s="18">
        <v>1</v>
      </c>
      <c r="H31" s="19">
        <v>93.1</v>
      </c>
      <c r="I31" s="19">
        <v>23.62</v>
      </c>
      <c r="J31" s="19">
        <v>19.29</v>
      </c>
      <c r="K31" s="19">
        <v>14.57</v>
      </c>
      <c r="L31" s="13"/>
      <c r="M31" s="21">
        <v>16</v>
      </c>
      <c r="N31" s="16">
        <v>16</v>
      </c>
      <c r="O31" s="20">
        <f t="shared" si="4"/>
        <v>1.7405752556105261</v>
      </c>
      <c r="P31" s="20">
        <f t="shared" si="5"/>
        <v>61.467892979309049</v>
      </c>
    </row>
    <row r="32" spans="1:16" x14ac:dyDescent="0.25">
      <c r="A32" s="13" t="s">
        <v>1056</v>
      </c>
      <c r="B32" s="13" t="s">
        <v>1057</v>
      </c>
      <c r="C32" s="13" t="s">
        <v>1058</v>
      </c>
      <c r="D32" s="13" t="s">
        <v>1059</v>
      </c>
      <c r="E32" s="13" t="s">
        <v>1060</v>
      </c>
      <c r="F32" s="13" t="s">
        <v>1061</v>
      </c>
      <c r="G32" s="18">
        <v>1</v>
      </c>
      <c r="H32" s="19">
        <v>65.8</v>
      </c>
      <c r="I32" s="19">
        <v>24.212600000000002</v>
      </c>
      <c r="J32" s="19">
        <v>19.684999999999999</v>
      </c>
      <c r="K32" s="19">
        <v>16.929100000000002</v>
      </c>
      <c r="L32" s="13"/>
      <c r="M32" s="21">
        <v>1</v>
      </c>
      <c r="N32" s="16">
        <v>1</v>
      </c>
      <c r="O32" s="20">
        <f t="shared" si="4"/>
        <v>0.1322244797004945</v>
      </c>
      <c r="P32" s="20">
        <f t="shared" si="5"/>
        <v>4.6694678332790538</v>
      </c>
    </row>
    <row r="33" spans="1:16" x14ac:dyDescent="0.25">
      <c r="A33" s="13" t="s">
        <v>348</v>
      </c>
      <c r="B33" s="13" t="s">
        <v>349</v>
      </c>
      <c r="C33" s="13" t="s">
        <v>347</v>
      </c>
      <c r="D33" s="13" t="s">
        <v>350</v>
      </c>
      <c r="E33" s="13" t="s">
        <v>344</v>
      </c>
      <c r="F33" s="13" t="s">
        <v>27</v>
      </c>
      <c r="G33" s="18">
        <v>1</v>
      </c>
      <c r="H33" s="19">
        <v>76.8</v>
      </c>
      <c r="I33" s="19">
        <v>18.7</v>
      </c>
      <c r="J33" s="19">
        <v>13.98</v>
      </c>
      <c r="K33" s="19">
        <v>12.8</v>
      </c>
      <c r="L33" s="13">
        <v>12</v>
      </c>
      <c r="M33" s="21"/>
      <c r="N33" s="16">
        <v>12</v>
      </c>
      <c r="O33" s="20">
        <f t="shared" si="4"/>
        <v>0.65802310552535015</v>
      </c>
      <c r="P33" s="20">
        <f t="shared" si="5"/>
        <v>23.237888564696085</v>
      </c>
    </row>
    <row r="34" spans="1:16" x14ac:dyDescent="0.25">
      <c r="A34" s="13" t="s">
        <v>1062</v>
      </c>
      <c r="B34" s="13" t="s">
        <v>1063</v>
      </c>
      <c r="C34" s="13" t="s">
        <v>1064</v>
      </c>
      <c r="D34" s="13" t="s">
        <v>1065</v>
      </c>
      <c r="E34" s="13" t="s">
        <v>296</v>
      </c>
      <c r="F34" s="13" t="s">
        <v>27</v>
      </c>
      <c r="G34" s="18">
        <v>1</v>
      </c>
      <c r="H34" s="19">
        <v>67.2</v>
      </c>
      <c r="I34" s="19">
        <v>23.62</v>
      </c>
      <c r="J34" s="19">
        <v>18.503900000000002</v>
      </c>
      <c r="K34" s="19">
        <v>13.779500000000001</v>
      </c>
      <c r="L34" s="13"/>
      <c r="M34" s="21">
        <v>1</v>
      </c>
      <c r="N34" s="16">
        <v>1</v>
      </c>
      <c r="O34" s="20">
        <f t="shared" si="4"/>
        <v>9.8691051234610763E-2</v>
      </c>
      <c r="P34" s="20">
        <f t="shared" si="5"/>
        <v>3.485244867034909</v>
      </c>
    </row>
    <row r="35" spans="1:16" x14ac:dyDescent="0.25">
      <c r="A35" s="13" t="s">
        <v>351</v>
      </c>
      <c r="B35" s="13" t="s">
        <v>352</v>
      </c>
      <c r="C35" s="13" t="s">
        <v>353</v>
      </c>
      <c r="D35" s="13" t="s">
        <v>354</v>
      </c>
      <c r="E35" s="13" t="s">
        <v>124</v>
      </c>
      <c r="F35" s="13" t="s">
        <v>355</v>
      </c>
      <c r="G35" s="18">
        <v>1</v>
      </c>
      <c r="H35" s="19">
        <v>60.74</v>
      </c>
      <c r="I35" s="19">
        <v>19.29</v>
      </c>
      <c r="J35" s="19">
        <v>13.78</v>
      </c>
      <c r="K35" s="19">
        <v>13</v>
      </c>
      <c r="L35" s="13">
        <v>6</v>
      </c>
      <c r="M35" s="21"/>
      <c r="N35" s="16">
        <v>6</v>
      </c>
      <c r="O35" s="20">
        <f t="shared" si="4"/>
        <v>0.33976387236767036</v>
      </c>
      <c r="P35" s="20">
        <f t="shared" si="5"/>
        <v>11.998659223502569</v>
      </c>
    </row>
    <row r="36" spans="1:16" x14ac:dyDescent="0.25">
      <c r="A36" s="13" t="s">
        <v>1066</v>
      </c>
      <c r="B36" s="13" t="s">
        <v>1067</v>
      </c>
      <c r="C36" s="13" t="s">
        <v>1068</v>
      </c>
      <c r="D36" s="13" t="s">
        <v>1069</v>
      </c>
      <c r="E36" s="13" t="s">
        <v>159</v>
      </c>
      <c r="F36" s="13" t="s">
        <v>42</v>
      </c>
      <c r="G36" s="18">
        <v>1</v>
      </c>
      <c r="H36" s="19">
        <v>43.2</v>
      </c>
      <c r="I36" s="19">
        <v>23.622</v>
      </c>
      <c r="J36" s="19">
        <v>18.899999999999999</v>
      </c>
      <c r="K36" s="19">
        <v>12.204700000000001</v>
      </c>
      <c r="L36" s="13"/>
      <c r="M36" s="21">
        <v>1</v>
      </c>
      <c r="N36" s="16">
        <v>1</v>
      </c>
      <c r="O36" s="20">
        <f t="shared" si="4"/>
        <v>8.9290802835717151E-2</v>
      </c>
      <c r="P36" s="20">
        <f t="shared" si="5"/>
        <v>3.1532779149025005</v>
      </c>
    </row>
    <row r="37" spans="1:16" x14ac:dyDescent="0.25">
      <c r="A37" s="13" t="s">
        <v>1070</v>
      </c>
      <c r="B37" s="13" t="s">
        <v>1071</v>
      </c>
      <c r="C37" s="13" t="s">
        <v>1072</v>
      </c>
      <c r="D37" s="13" t="s">
        <v>1073</v>
      </c>
      <c r="E37" s="13" t="s">
        <v>1074</v>
      </c>
      <c r="F37" s="13" t="s">
        <v>24</v>
      </c>
      <c r="G37" s="18">
        <v>1</v>
      </c>
      <c r="H37" s="19">
        <v>76.19</v>
      </c>
      <c r="I37" s="19">
        <v>23.62</v>
      </c>
      <c r="J37" s="19">
        <v>18.899999999999999</v>
      </c>
      <c r="K37" s="19">
        <v>12.99</v>
      </c>
      <c r="L37" s="13"/>
      <c r="M37" s="21">
        <v>1</v>
      </c>
      <c r="N37" s="16">
        <v>1</v>
      </c>
      <c r="O37" s="20">
        <f t="shared" si="4"/>
        <v>9.5028089574408475E-2</v>
      </c>
      <c r="P37" s="20">
        <f t="shared" si="5"/>
        <v>3.3558884748933631</v>
      </c>
    </row>
    <row r="38" spans="1:16" x14ac:dyDescent="0.25">
      <c r="A38" s="13" t="s">
        <v>356</v>
      </c>
      <c r="B38" s="13" t="s">
        <v>357</v>
      </c>
      <c r="C38" s="13" t="s">
        <v>358</v>
      </c>
      <c r="D38" s="13" t="s">
        <v>359</v>
      </c>
      <c r="E38" s="13" t="s">
        <v>73</v>
      </c>
      <c r="F38" s="13" t="s">
        <v>28</v>
      </c>
      <c r="G38" s="18">
        <v>1</v>
      </c>
      <c r="H38" s="19">
        <v>57.99</v>
      </c>
      <c r="I38" s="19">
        <v>18.5</v>
      </c>
      <c r="J38" s="19">
        <v>13.39</v>
      </c>
      <c r="K38" s="19">
        <v>14.57</v>
      </c>
      <c r="L38" s="13">
        <v>1</v>
      </c>
      <c r="M38" s="21"/>
      <c r="N38" s="16">
        <v>1</v>
      </c>
      <c r="O38" s="20">
        <f t="shared" si="4"/>
        <v>5.9144315111133203E-2</v>
      </c>
      <c r="P38" s="20">
        <f t="shared" si="5"/>
        <v>2.0886637448551357</v>
      </c>
    </row>
    <row r="39" spans="1:16" x14ac:dyDescent="0.25">
      <c r="A39" s="13" t="s">
        <v>362</v>
      </c>
      <c r="B39" s="13" t="s">
        <v>363</v>
      </c>
      <c r="C39" s="13" t="s">
        <v>360</v>
      </c>
      <c r="D39" s="13" t="s">
        <v>364</v>
      </c>
      <c r="E39" s="13" t="s">
        <v>365</v>
      </c>
      <c r="F39" s="13" t="s">
        <v>92</v>
      </c>
      <c r="G39" s="18">
        <v>1</v>
      </c>
      <c r="H39" s="19">
        <v>73.5</v>
      </c>
      <c r="I39" s="19">
        <v>18.899999999999999</v>
      </c>
      <c r="J39" s="19">
        <v>13.39</v>
      </c>
      <c r="K39" s="19">
        <v>13.39</v>
      </c>
      <c r="L39" s="13">
        <v>1</v>
      </c>
      <c r="M39" s="21"/>
      <c r="N39" s="16">
        <v>1</v>
      </c>
      <c r="O39" s="20">
        <f t="shared" si="4"/>
        <v>5.5529544118754152E-2</v>
      </c>
      <c r="P39" s="20">
        <f t="shared" si="5"/>
        <v>1.9610091916905674</v>
      </c>
    </row>
    <row r="40" spans="1:16" x14ac:dyDescent="0.25">
      <c r="A40" s="13" t="s">
        <v>366</v>
      </c>
      <c r="B40" s="13" t="s">
        <v>367</v>
      </c>
      <c r="C40" s="13" t="s">
        <v>368</v>
      </c>
      <c r="D40" s="13" t="s">
        <v>369</v>
      </c>
      <c r="E40" s="13" t="s">
        <v>370</v>
      </c>
      <c r="F40" s="13" t="s">
        <v>92</v>
      </c>
      <c r="G40" s="18">
        <v>1</v>
      </c>
      <c r="H40" s="19">
        <v>66.66</v>
      </c>
      <c r="I40" s="19">
        <v>18.7</v>
      </c>
      <c r="J40" s="19">
        <v>13.98</v>
      </c>
      <c r="K40" s="19">
        <v>12.8</v>
      </c>
      <c r="L40" s="13">
        <v>19</v>
      </c>
      <c r="M40" s="21"/>
      <c r="N40" s="16">
        <v>19</v>
      </c>
      <c r="O40" s="20">
        <f t="shared" si="4"/>
        <v>1.0418699170818047</v>
      </c>
      <c r="P40" s="20">
        <f t="shared" si="5"/>
        <v>36.793323560768812</v>
      </c>
    </row>
    <row r="41" spans="1:16" x14ac:dyDescent="0.25">
      <c r="A41" s="13" t="s">
        <v>383</v>
      </c>
      <c r="B41" s="13" t="s">
        <v>384</v>
      </c>
      <c r="C41" s="13" t="s">
        <v>385</v>
      </c>
      <c r="D41" s="13" t="s">
        <v>386</v>
      </c>
      <c r="E41" s="13" t="s">
        <v>387</v>
      </c>
      <c r="F41" s="13" t="s">
        <v>24</v>
      </c>
      <c r="G41" s="18">
        <v>1</v>
      </c>
      <c r="H41" s="19">
        <v>71.42</v>
      </c>
      <c r="I41" s="19">
        <v>18.5</v>
      </c>
      <c r="J41" s="19">
        <v>13.39</v>
      </c>
      <c r="K41" s="19">
        <v>12.6</v>
      </c>
      <c r="L41" s="13">
        <v>1</v>
      </c>
      <c r="M41" s="21"/>
      <c r="N41" s="16">
        <v>1</v>
      </c>
      <c r="O41" s="20">
        <f t="shared" si="4"/>
        <v>5.1147451640375992E-2</v>
      </c>
      <c r="P41" s="20">
        <f t="shared" si="5"/>
        <v>1.8062569104443862</v>
      </c>
    </row>
    <row r="42" spans="1:16" x14ac:dyDescent="0.25">
      <c r="A42" s="13" t="s">
        <v>388</v>
      </c>
      <c r="B42" s="13" t="s">
        <v>389</v>
      </c>
      <c r="C42" s="13" t="s">
        <v>345</v>
      </c>
      <c r="D42" s="13" t="s">
        <v>390</v>
      </c>
      <c r="E42" s="13" t="s">
        <v>361</v>
      </c>
      <c r="F42" s="13" t="s">
        <v>391</v>
      </c>
      <c r="G42" s="18">
        <v>1</v>
      </c>
      <c r="H42" s="19">
        <v>98</v>
      </c>
      <c r="I42" s="19">
        <v>20.87</v>
      </c>
      <c r="J42" s="19">
        <v>18.5</v>
      </c>
      <c r="K42" s="19">
        <v>13.39</v>
      </c>
      <c r="L42" s="13">
        <v>93</v>
      </c>
      <c r="M42" s="21"/>
      <c r="N42" s="16">
        <v>93</v>
      </c>
      <c r="O42" s="20">
        <f t="shared" si="4"/>
        <v>7.8787778066128702</v>
      </c>
      <c r="P42" s="20">
        <f t="shared" si="5"/>
        <v>278.23667460719156</v>
      </c>
    </row>
    <row r="43" spans="1:16" x14ac:dyDescent="0.25">
      <c r="A43" s="13" t="s">
        <v>392</v>
      </c>
      <c r="B43" s="13" t="s">
        <v>393</v>
      </c>
      <c r="C43" s="13" t="s">
        <v>345</v>
      </c>
      <c r="D43" s="13" t="s">
        <v>394</v>
      </c>
      <c r="E43" s="13" t="s">
        <v>365</v>
      </c>
      <c r="F43" s="13" t="s">
        <v>391</v>
      </c>
      <c r="G43" s="18">
        <v>1</v>
      </c>
      <c r="H43" s="19">
        <v>107.8</v>
      </c>
      <c r="I43" s="19">
        <v>20.87</v>
      </c>
      <c r="J43" s="19">
        <v>18.5</v>
      </c>
      <c r="K43" s="19">
        <v>13.39</v>
      </c>
      <c r="L43" s="13">
        <v>32</v>
      </c>
      <c r="M43" s="21"/>
      <c r="N43" s="16">
        <v>32</v>
      </c>
      <c r="O43" s="20">
        <f t="shared" si="4"/>
        <v>2.7109773098022787</v>
      </c>
      <c r="P43" s="20">
        <f t="shared" si="5"/>
        <v>95.737350402474533</v>
      </c>
    </row>
    <row r="44" spans="1:16" x14ac:dyDescent="0.25">
      <c r="A44" s="13" t="s">
        <v>1085</v>
      </c>
      <c r="B44" s="13" t="s">
        <v>1086</v>
      </c>
      <c r="C44" s="13" t="s">
        <v>1087</v>
      </c>
      <c r="D44" s="13" t="s">
        <v>1088</v>
      </c>
      <c r="E44" s="13" t="s">
        <v>190</v>
      </c>
      <c r="F44" s="13" t="s">
        <v>27</v>
      </c>
      <c r="G44" s="18">
        <v>1</v>
      </c>
      <c r="H44" s="19">
        <v>48</v>
      </c>
      <c r="I44" s="19">
        <v>15.747999999999999</v>
      </c>
      <c r="J44" s="19">
        <v>17.322800000000001</v>
      </c>
      <c r="K44" s="19">
        <v>12.2</v>
      </c>
      <c r="L44" s="13"/>
      <c r="M44" s="21">
        <v>1</v>
      </c>
      <c r="N44" s="16">
        <v>1</v>
      </c>
      <c r="O44" s="20">
        <f t="shared" ref="O44:O53" si="6">N44/G44*I44*J44*K44*0.0254*0.0254*0.0254</f>
        <v>5.4538661844698154E-2</v>
      </c>
      <c r="P44" s="20">
        <f t="shared" ref="P44:P53" si="7">O44*35.3147</f>
        <v>1.926016481446962</v>
      </c>
    </row>
    <row r="45" spans="1:16" x14ac:dyDescent="0.25">
      <c r="A45" s="13" t="s">
        <v>400</v>
      </c>
      <c r="B45" s="13" t="s">
        <v>401</v>
      </c>
      <c r="C45" s="13" t="s">
        <v>399</v>
      </c>
      <c r="D45" s="13" t="s">
        <v>402</v>
      </c>
      <c r="E45" s="13" t="s">
        <v>295</v>
      </c>
      <c r="F45" s="13" t="s">
        <v>31</v>
      </c>
      <c r="G45" s="18">
        <v>1</v>
      </c>
      <c r="H45" s="19">
        <v>54.05</v>
      </c>
      <c r="I45" s="19">
        <v>11.42</v>
      </c>
      <c r="J45" s="19">
        <v>9.4499999999999993</v>
      </c>
      <c r="K45" s="19">
        <v>4.33</v>
      </c>
      <c r="L45" s="13">
        <v>1</v>
      </c>
      <c r="M45" s="21"/>
      <c r="N45" s="16">
        <v>1</v>
      </c>
      <c r="O45" s="20">
        <f t="shared" si="6"/>
        <v>7.6574991740032787E-3</v>
      </c>
      <c r="P45" s="20">
        <f t="shared" si="7"/>
        <v>0.2704222860801736</v>
      </c>
    </row>
    <row r="46" spans="1:16" x14ac:dyDescent="0.25">
      <c r="A46" s="13" t="s">
        <v>403</v>
      </c>
      <c r="B46" s="13" t="s">
        <v>404</v>
      </c>
      <c r="C46" s="13" t="s">
        <v>405</v>
      </c>
      <c r="D46" s="13" t="s">
        <v>406</v>
      </c>
      <c r="E46" s="13" t="s">
        <v>122</v>
      </c>
      <c r="F46" s="13" t="s">
        <v>31</v>
      </c>
      <c r="G46" s="18">
        <v>1</v>
      </c>
      <c r="H46" s="19">
        <v>49.35</v>
      </c>
      <c r="I46" s="19">
        <v>12.5984</v>
      </c>
      <c r="J46" s="19">
        <v>9.8424999999999994</v>
      </c>
      <c r="K46" s="19">
        <v>6.6928999999999998</v>
      </c>
      <c r="L46" s="13">
        <v>1</v>
      </c>
      <c r="M46" s="21"/>
      <c r="N46" s="16">
        <v>1</v>
      </c>
      <c r="O46" s="20">
        <f t="shared" si="6"/>
        <v>1.3599918400163195E-2</v>
      </c>
      <c r="P46" s="20">
        <f t="shared" si="7"/>
        <v>0.48027703832624319</v>
      </c>
    </row>
    <row r="47" spans="1:16" x14ac:dyDescent="0.25">
      <c r="A47" s="13" t="s">
        <v>407</v>
      </c>
      <c r="B47" s="13" t="s">
        <v>408</v>
      </c>
      <c r="C47" s="13" t="s">
        <v>409</v>
      </c>
      <c r="D47" s="13" t="s">
        <v>410</v>
      </c>
      <c r="E47" s="13" t="s">
        <v>411</v>
      </c>
      <c r="F47" s="13" t="s">
        <v>27</v>
      </c>
      <c r="G47" s="18">
        <v>1</v>
      </c>
      <c r="H47" s="19">
        <v>23.8</v>
      </c>
      <c r="I47" s="19">
        <v>11.811</v>
      </c>
      <c r="J47" s="19">
        <v>9.8424999999999994</v>
      </c>
      <c r="K47" s="19">
        <v>4.3307000000000002</v>
      </c>
      <c r="L47" s="13">
        <v>1</v>
      </c>
      <c r="M47" s="21"/>
      <c r="N47" s="16">
        <v>1</v>
      </c>
      <c r="O47" s="20">
        <f t="shared" si="6"/>
        <v>8.2499505000989976E-3</v>
      </c>
      <c r="P47" s="20">
        <f t="shared" si="7"/>
        <v>0.29134452692584611</v>
      </c>
    </row>
    <row r="48" spans="1:16" x14ac:dyDescent="0.25">
      <c r="A48" s="13" t="s">
        <v>1216</v>
      </c>
      <c r="B48" s="13" t="s">
        <v>1217</v>
      </c>
      <c r="C48" s="13" t="s">
        <v>649</v>
      </c>
      <c r="D48" s="13" t="s">
        <v>650</v>
      </c>
      <c r="E48" s="13" t="s">
        <v>396</v>
      </c>
      <c r="F48" s="13" t="s">
        <v>94</v>
      </c>
      <c r="G48" s="18">
        <v>1</v>
      </c>
      <c r="H48" s="19">
        <v>105.56</v>
      </c>
      <c r="I48" s="19">
        <v>23.62</v>
      </c>
      <c r="J48" s="19">
        <v>18.899999999999999</v>
      </c>
      <c r="K48" s="19">
        <v>17.72</v>
      </c>
      <c r="L48" s="13"/>
      <c r="M48" s="21">
        <v>1</v>
      </c>
      <c r="N48" s="16">
        <v>1</v>
      </c>
      <c r="O48" s="20">
        <f t="shared" si="6"/>
        <v>0.12963031156724542</v>
      </c>
      <c r="P48" s="20">
        <f t="shared" si="7"/>
        <v>4.5778555639038023</v>
      </c>
    </row>
    <row r="49" spans="1:17" x14ac:dyDescent="0.25">
      <c r="A49" s="13" t="s">
        <v>1218</v>
      </c>
      <c r="B49" s="13" t="s">
        <v>1219</v>
      </c>
      <c r="C49" s="13" t="s">
        <v>1220</v>
      </c>
      <c r="D49" s="13" t="s">
        <v>1221</v>
      </c>
      <c r="E49" s="13" t="s">
        <v>398</v>
      </c>
      <c r="F49" s="13" t="s">
        <v>37</v>
      </c>
      <c r="G49" s="18">
        <v>1</v>
      </c>
      <c r="H49" s="19">
        <v>36.799999999999997</v>
      </c>
      <c r="I49" s="19">
        <v>24.409400000000002</v>
      </c>
      <c r="J49" s="19">
        <v>18.899999999999999</v>
      </c>
      <c r="K49" s="19">
        <v>11.023599999999998</v>
      </c>
      <c r="L49" s="13"/>
      <c r="M49" s="21">
        <v>1</v>
      </c>
      <c r="N49" s="16">
        <v>1</v>
      </c>
      <c r="O49" s="20">
        <f t="shared" si="6"/>
        <v>8.3338082646669323E-2</v>
      </c>
      <c r="P49" s="20">
        <f t="shared" si="7"/>
        <v>2.9430593872423332</v>
      </c>
    </row>
    <row r="50" spans="1:17" x14ac:dyDescent="0.25">
      <c r="A50" s="13" t="s">
        <v>1222</v>
      </c>
      <c r="B50" s="13" t="s">
        <v>1223</v>
      </c>
      <c r="C50" s="13" t="s">
        <v>1220</v>
      </c>
      <c r="D50" s="13" t="s">
        <v>1221</v>
      </c>
      <c r="E50" s="13" t="s">
        <v>190</v>
      </c>
      <c r="F50" s="13" t="s">
        <v>119</v>
      </c>
      <c r="G50" s="18">
        <v>1</v>
      </c>
      <c r="H50" s="19">
        <v>31.5</v>
      </c>
      <c r="I50" s="19">
        <v>19.29</v>
      </c>
      <c r="J50" s="19">
        <v>14.17</v>
      </c>
      <c r="K50" s="19">
        <v>9.84</v>
      </c>
      <c r="L50" s="13"/>
      <c r="M50" s="21">
        <v>1</v>
      </c>
      <c r="N50" s="16">
        <v>1</v>
      </c>
      <c r="O50" s="20">
        <f t="shared" si="6"/>
        <v>4.407560945170156E-2</v>
      </c>
      <c r="P50" s="20">
        <f t="shared" si="7"/>
        <v>1.5565169251040052</v>
      </c>
    </row>
    <row r="51" spans="1:17" x14ac:dyDescent="0.25">
      <c r="A51" s="13" t="s">
        <v>653</v>
      </c>
      <c r="B51" s="13" t="s">
        <v>654</v>
      </c>
      <c r="C51" s="13" t="s">
        <v>652</v>
      </c>
      <c r="D51" s="13" t="s">
        <v>655</v>
      </c>
      <c r="E51" s="13" t="s">
        <v>344</v>
      </c>
      <c r="F51" s="13" t="s">
        <v>324</v>
      </c>
      <c r="G51" s="18">
        <v>1</v>
      </c>
      <c r="H51" s="19">
        <v>67.59</v>
      </c>
      <c r="I51" s="19">
        <v>23.62</v>
      </c>
      <c r="J51" s="19">
        <v>18.5</v>
      </c>
      <c r="K51" s="19">
        <v>12.204700000000001</v>
      </c>
      <c r="L51" s="13">
        <v>8</v>
      </c>
      <c r="M51" s="21"/>
      <c r="N51" s="16">
        <v>8</v>
      </c>
      <c r="O51" s="20">
        <f t="shared" si="6"/>
        <v>0.69914920339479658</v>
      </c>
      <c r="P51" s="20">
        <f t="shared" si="7"/>
        <v>24.690244373126223</v>
      </c>
    </row>
    <row r="52" spans="1:17" s="36" customFormat="1" ht="11.4" x14ac:dyDescent="0.25">
      <c r="A52" s="30" t="s">
        <v>1224</v>
      </c>
      <c r="B52" s="30" t="s">
        <v>1225</v>
      </c>
      <c r="C52" s="30" t="s">
        <v>649</v>
      </c>
      <c r="D52" s="30" t="s">
        <v>1226</v>
      </c>
      <c r="E52" s="30" t="s">
        <v>397</v>
      </c>
      <c r="F52" s="30" t="s">
        <v>107</v>
      </c>
      <c r="G52" s="31">
        <v>1</v>
      </c>
      <c r="H52" s="32">
        <v>114.74</v>
      </c>
      <c r="I52" s="32">
        <v>18.899999999999999</v>
      </c>
      <c r="J52" s="32">
        <v>15.75</v>
      </c>
      <c r="K52" s="32">
        <v>14.96</v>
      </c>
      <c r="L52" s="30"/>
      <c r="M52" s="33">
        <v>8</v>
      </c>
      <c r="N52" s="34">
        <v>8</v>
      </c>
      <c r="O52" s="35">
        <f t="shared" si="6"/>
        <v>0.58380134697561592</v>
      </c>
      <c r="P52" s="35">
        <f t="shared" si="7"/>
        <v>20.616769428039785</v>
      </c>
    </row>
    <row r="53" spans="1:17" s="36" customFormat="1" ht="12" x14ac:dyDescent="0.25">
      <c r="A53" s="30" t="s">
        <v>1238</v>
      </c>
      <c r="B53" s="30" t="s">
        <v>1239</v>
      </c>
      <c r="C53" s="30" t="s">
        <v>663</v>
      </c>
      <c r="D53" s="30" t="s">
        <v>1240</v>
      </c>
      <c r="E53" s="30" t="s">
        <v>1241</v>
      </c>
      <c r="F53" s="30" t="s">
        <v>666</v>
      </c>
      <c r="G53" s="31">
        <v>1</v>
      </c>
      <c r="H53" s="32">
        <v>23.83</v>
      </c>
      <c r="I53" s="32">
        <v>18.503900000000002</v>
      </c>
      <c r="J53" s="32">
        <v>16.100000000000001</v>
      </c>
      <c r="K53" s="32">
        <v>7.8739999999999997</v>
      </c>
      <c r="L53" s="30"/>
      <c r="M53" s="33">
        <v>54</v>
      </c>
      <c r="N53" s="34">
        <v>54</v>
      </c>
      <c r="O53" s="35">
        <f t="shared" si="6"/>
        <v>2.0757711368905429</v>
      </c>
      <c r="P53" s="35">
        <f t="shared" si="7"/>
        <v>73.305234967948465</v>
      </c>
      <c r="Q53" s="29" t="s">
        <v>1320</v>
      </c>
    </row>
    <row r="54" spans="1:17" s="36" customFormat="1" ht="12" x14ac:dyDescent="0.25">
      <c r="A54" s="30" t="s">
        <v>661</v>
      </c>
      <c r="B54" s="30" t="s">
        <v>662</v>
      </c>
      <c r="C54" s="30" t="s">
        <v>663</v>
      </c>
      <c r="D54" s="30" t="s">
        <v>664</v>
      </c>
      <c r="E54" s="30" t="s">
        <v>665</v>
      </c>
      <c r="F54" s="30" t="s">
        <v>666</v>
      </c>
      <c r="G54" s="31">
        <v>1</v>
      </c>
      <c r="H54" s="32">
        <v>28.42</v>
      </c>
      <c r="I54" s="32">
        <v>18.503900000000002</v>
      </c>
      <c r="J54" s="32">
        <v>16.100000000000001</v>
      </c>
      <c r="K54" s="32">
        <v>8.2676999999999996</v>
      </c>
      <c r="L54" s="30">
        <v>1</v>
      </c>
      <c r="M54" s="33">
        <v>346</v>
      </c>
      <c r="N54" s="34">
        <v>347</v>
      </c>
      <c r="O54" s="35">
        <f t="shared" ref="O54:O57" si="8">N54/G54*I54*J54*K54*0.0254*0.0254*0.0254</f>
        <v>14.005689143075362</v>
      </c>
      <c r="P54" s="35">
        <f t="shared" ref="P54:P57" si="9">O54*35.3147</f>
        <v>494.60671038096348</v>
      </c>
      <c r="Q54" s="29" t="s">
        <v>1320</v>
      </c>
    </row>
    <row r="55" spans="1:17" s="36" customFormat="1" ht="12" x14ac:dyDescent="0.25">
      <c r="A55" s="30" t="s">
        <v>1242</v>
      </c>
      <c r="B55" s="30" t="s">
        <v>1243</v>
      </c>
      <c r="C55" s="30" t="s">
        <v>1244</v>
      </c>
      <c r="D55" s="30" t="s">
        <v>1245</v>
      </c>
      <c r="E55" s="30" t="s">
        <v>1246</v>
      </c>
      <c r="F55" s="30" t="s">
        <v>142</v>
      </c>
      <c r="G55" s="31">
        <v>2</v>
      </c>
      <c r="H55" s="32">
        <v>12.26</v>
      </c>
      <c r="I55" s="32">
        <v>15.75</v>
      </c>
      <c r="J55" s="32">
        <v>13.78</v>
      </c>
      <c r="K55" s="32">
        <v>8.66</v>
      </c>
      <c r="L55" s="30"/>
      <c r="M55" s="33">
        <v>2</v>
      </c>
      <c r="N55" s="34">
        <v>2</v>
      </c>
      <c r="O55" s="35">
        <f t="shared" si="8"/>
        <v>3.0799865329178402E-2</v>
      </c>
      <c r="P55" s="35">
        <f t="shared" si="9"/>
        <v>1.0876880041403365</v>
      </c>
      <c r="Q55" s="29" t="s">
        <v>1320</v>
      </c>
    </row>
    <row r="56" spans="1:17" s="36" customFormat="1" ht="12" x14ac:dyDescent="0.25">
      <c r="A56" s="30" t="s">
        <v>1247</v>
      </c>
      <c r="B56" s="30" t="s">
        <v>1248</v>
      </c>
      <c r="C56" s="30" t="s">
        <v>1249</v>
      </c>
      <c r="D56" s="30" t="s">
        <v>1250</v>
      </c>
      <c r="E56" s="30" t="s">
        <v>1251</v>
      </c>
      <c r="F56" s="30" t="s">
        <v>37</v>
      </c>
      <c r="G56" s="31">
        <v>2</v>
      </c>
      <c r="H56" s="32">
        <v>9.7899999999999991</v>
      </c>
      <c r="I56" s="32">
        <v>16.535399999999999</v>
      </c>
      <c r="J56" s="32">
        <v>11.417300000000001</v>
      </c>
      <c r="K56" s="32">
        <v>18.110199999999999</v>
      </c>
      <c r="L56" s="30"/>
      <c r="M56" s="33">
        <v>26</v>
      </c>
      <c r="N56" s="34">
        <v>26</v>
      </c>
      <c r="O56" s="35">
        <f t="shared" si="8"/>
        <v>0.72835962982474001</v>
      </c>
      <c r="P56" s="35">
        <f t="shared" si="9"/>
        <v>25.721801819371748</v>
      </c>
      <c r="Q56" s="29" t="s">
        <v>1320</v>
      </c>
    </row>
    <row r="57" spans="1:17" s="36" customFormat="1" ht="12" x14ac:dyDescent="0.25">
      <c r="A57" s="30" t="s">
        <v>1256</v>
      </c>
      <c r="B57" s="30" t="s">
        <v>1257</v>
      </c>
      <c r="C57" s="30" t="s">
        <v>1258</v>
      </c>
      <c r="D57" s="30" t="s">
        <v>1259</v>
      </c>
      <c r="E57" s="30" t="s">
        <v>656</v>
      </c>
      <c r="F57" s="30" t="s">
        <v>142</v>
      </c>
      <c r="G57" s="31">
        <v>1</v>
      </c>
      <c r="H57" s="32">
        <v>31.9</v>
      </c>
      <c r="I57" s="32">
        <v>18.899999999999999</v>
      </c>
      <c r="J57" s="32">
        <v>16.14</v>
      </c>
      <c r="K57" s="32">
        <v>10.629899999999999</v>
      </c>
      <c r="L57" s="30"/>
      <c r="M57" s="33">
        <v>8</v>
      </c>
      <c r="N57" s="34">
        <v>8</v>
      </c>
      <c r="O57" s="35">
        <f t="shared" si="8"/>
        <v>0.42509466090657771</v>
      </c>
      <c r="P57" s="35">
        <f t="shared" si="9"/>
        <v>15.01209042151752</v>
      </c>
      <c r="Q57" s="29" t="s">
        <v>1320</v>
      </c>
    </row>
    <row r="58" spans="1:17" s="59" customFormat="1" x14ac:dyDescent="0.25">
      <c r="A58" s="53" t="s">
        <v>942</v>
      </c>
      <c r="B58" s="53" t="s">
        <v>943</v>
      </c>
      <c r="C58" s="53" t="s">
        <v>246</v>
      </c>
      <c r="D58" s="53" t="s">
        <v>944</v>
      </c>
      <c r="E58" s="53" t="s">
        <v>945</v>
      </c>
      <c r="F58" s="53" t="s">
        <v>247</v>
      </c>
      <c r="G58" s="54">
        <v>1</v>
      </c>
      <c r="H58" s="55">
        <v>30.36</v>
      </c>
      <c r="I58" s="55">
        <v>21.456700000000001</v>
      </c>
      <c r="J58" s="55">
        <v>18.700800000000001</v>
      </c>
      <c r="K58" s="55">
        <v>9.2520000000000007</v>
      </c>
      <c r="L58" s="53">
        <v>336</v>
      </c>
      <c r="M58" s="56"/>
      <c r="N58" s="57">
        <v>336</v>
      </c>
      <c r="O58" s="58">
        <f>N58/G58*I58*J58*K58*0.0254*0.0254*0.0254</f>
        <v>20.440860107378413</v>
      </c>
      <c r="P58" s="58">
        <f>O58*35.3147</f>
        <v>721.86284243403645</v>
      </c>
    </row>
    <row r="59" spans="1:17" s="45" customFormat="1" x14ac:dyDescent="0.25">
      <c r="A59" s="48" t="s">
        <v>1318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8"/>
      <c r="M59" s="50"/>
      <c r="N59" s="51">
        <f>SUM(N5:N58)</f>
        <v>2561</v>
      </c>
      <c r="O59" s="44">
        <f>SUM(O5:O57)</f>
        <v>57.642853017666404</v>
      </c>
      <c r="P59" s="51">
        <f>SUM(P5:P58)</f>
        <v>2757.5029038970206</v>
      </c>
    </row>
  </sheetData>
  <autoFilter ref="A4:P59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P147"/>
  <sheetViews>
    <sheetView zoomScale="85" zoomScaleNormal="85" workbookViewId="0">
      <pane ySplit="4" topLeftCell="A5" activePane="bottomLeft" state="frozen"/>
      <selection activeCell="G67" sqref="G67"/>
      <selection pane="bottomLeft" activeCell="A22" sqref="A22:XFD22"/>
    </sheetView>
  </sheetViews>
  <sheetFormatPr defaultColWidth="8.88671875" defaultRowHeight="13.2" x14ac:dyDescent="0.25"/>
  <cols>
    <col min="1" max="1" width="16.44140625" style="11" bestFit="1" customWidth="1"/>
    <col min="2" max="2" width="13.109375" style="11" bestFit="1" customWidth="1"/>
    <col min="3" max="3" width="23.109375" style="11" customWidth="1"/>
    <col min="4" max="4" width="33.88671875" style="11" customWidth="1"/>
    <col min="5" max="5" width="12.33203125" style="11" customWidth="1"/>
    <col min="6" max="6" width="16.33203125" style="11" customWidth="1"/>
    <col min="7" max="7" width="10.44140625" style="11" customWidth="1"/>
    <col min="8" max="8" width="8.6640625" style="11" bestFit="1" customWidth="1"/>
    <col min="9" max="9" width="8" style="11" bestFit="1" customWidth="1"/>
    <col min="10" max="11" width="8.33203125" style="11" bestFit="1" customWidth="1"/>
    <col min="12" max="13" width="6.33203125" style="11" customWidth="1"/>
    <col min="14" max="14" width="10.33203125" style="11" customWidth="1"/>
    <col min="15" max="15" width="10.5546875" style="11" bestFit="1" customWidth="1"/>
    <col min="16" max="16" width="11.5546875" style="11" bestFit="1" customWidth="1"/>
    <col min="17" max="17" width="12.33203125" style="11" bestFit="1" customWidth="1"/>
    <col min="18" max="16384" width="8.88671875" style="11"/>
  </cols>
  <sheetData>
    <row r="1" spans="1:16" x14ac:dyDescent="0.25">
      <c r="A1" s="12" t="s">
        <v>12</v>
      </c>
      <c r="B1" s="12" t="s">
        <v>117</v>
      </c>
    </row>
    <row r="3" spans="1:16" x14ac:dyDescent="0.25">
      <c r="A3" s="13" t="s">
        <v>1319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3" t="s">
        <v>6</v>
      </c>
      <c r="M3" s="14"/>
      <c r="N3" s="15"/>
    </row>
    <row r="4" spans="1:16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8</v>
      </c>
      <c r="H4" s="13" t="s">
        <v>7</v>
      </c>
      <c r="I4" s="13" t="s">
        <v>9</v>
      </c>
      <c r="J4" s="13" t="s">
        <v>10</v>
      </c>
      <c r="K4" s="13" t="s">
        <v>11</v>
      </c>
      <c r="L4" s="13" t="s">
        <v>20</v>
      </c>
      <c r="M4" s="21" t="s">
        <v>811</v>
      </c>
      <c r="N4" s="16" t="s">
        <v>1318</v>
      </c>
      <c r="O4" s="17" t="s">
        <v>13</v>
      </c>
      <c r="P4" s="17" t="s">
        <v>14</v>
      </c>
    </row>
    <row r="5" spans="1:16" s="45" customFormat="1" x14ac:dyDescent="0.25">
      <c r="A5" s="39" t="s">
        <v>897</v>
      </c>
      <c r="B5" s="39" t="s">
        <v>898</v>
      </c>
      <c r="C5" s="39" t="s">
        <v>899</v>
      </c>
      <c r="D5" s="39" t="s">
        <v>900</v>
      </c>
      <c r="E5" s="39" t="s">
        <v>901</v>
      </c>
      <c r="F5" s="39" t="s">
        <v>27</v>
      </c>
      <c r="G5" s="40">
        <v>1</v>
      </c>
      <c r="H5" s="41">
        <v>32.200000000000003</v>
      </c>
      <c r="I5" s="41">
        <v>17.52</v>
      </c>
      <c r="J5" s="41">
        <v>12.99</v>
      </c>
      <c r="K5" s="41">
        <v>7.87</v>
      </c>
      <c r="L5" s="39"/>
      <c r="M5" s="42">
        <v>1</v>
      </c>
      <c r="N5" s="43">
        <v>1</v>
      </c>
      <c r="O5" s="44">
        <f t="shared" ref="O5:O20" si="0">N5/G5*I5*J5*K5*0.0254*0.0254*0.0254</f>
        <v>2.9350745395424063E-2</v>
      </c>
      <c r="P5" s="44">
        <f t="shared" ref="P5:P20" si="1">O5*35.3147</f>
        <v>1.0365127684157822</v>
      </c>
    </row>
    <row r="6" spans="1:16" s="45" customFormat="1" x14ac:dyDescent="0.25">
      <c r="A6" s="39" t="s">
        <v>126</v>
      </c>
      <c r="B6" s="39" t="s">
        <v>127</v>
      </c>
      <c r="C6" s="39" t="s">
        <v>128</v>
      </c>
      <c r="D6" s="39" t="s">
        <v>129</v>
      </c>
      <c r="E6" s="39" t="s">
        <v>130</v>
      </c>
      <c r="F6" s="39" t="s">
        <v>131</v>
      </c>
      <c r="G6" s="40">
        <v>2</v>
      </c>
      <c r="H6" s="41">
        <v>36.950000000000003</v>
      </c>
      <c r="I6" s="41">
        <v>17.322800000000001</v>
      </c>
      <c r="J6" s="41">
        <v>13.976400000000002</v>
      </c>
      <c r="K6" s="41">
        <v>13.189</v>
      </c>
      <c r="L6" s="39">
        <v>1</v>
      </c>
      <c r="M6" s="42"/>
      <c r="N6" s="43">
        <v>1</v>
      </c>
      <c r="O6" s="44">
        <f t="shared" si="0"/>
        <v>2.6163535804897654E-2</v>
      </c>
      <c r="P6" s="44">
        <f t="shared" si="1"/>
        <v>0.92395741788921926</v>
      </c>
    </row>
    <row r="7" spans="1:16" s="45" customFormat="1" x14ac:dyDescent="0.25">
      <c r="A7" s="39" t="s">
        <v>133</v>
      </c>
      <c r="B7" s="39" t="s">
        <v>134</v>
      </c>
      <c r="C7" s="39" t="s">
        <v>135</v>
      </c>
      <c r="D7" s="39" t="s">
        <v>136</v>
      </c>
      <c r="E7" s="39" t="s">
        <v>137</v>
      </c>
      <c r="F7" s="39" t="s">
        <v>42</v>
      </c>
      <c r="G7" s="40">
        <v>1</v>
      </c>
      <c r="H7" s="41">
        <v>17.39</v>
      </c>
      <c r="I7" s="41">
        <v>16.93</v>
      </c>
      <c r="J7" s="41">
        <v>11.42</v>
      </c>
      <c r="K7" s="41">
        <v>9.84</v>
      </c>
      <c r="L7" s="39">
        <v>167</v>
      </c>
      <c r="M7" s="42"/>
      <c r="N7" s="43">
        <v>167</v>
      </c>
      <c r="O7" s="44">
        <f t="shared" si="0"/>
        <v>5.2063790231354492</v>
      </c>
      <c r="P7" s="44">
        <f t="shared" si="1"/>
        <v>183.86171328832145</v>
      </c>
    </row>
    <row r="8" spans="1:16" s="45" customFormat="1" x14ac:dyDescent="0.25">
      <c r="A8" s="39" t="s">
        <v>138</v>
      </c>
      <c r="B8" s="39" t="s">
        <v>139</v>
      </c>
      <c r="C8" s="39" t="s">
        <v>135</v>
      </c>
      <c r="D8" s="39" t="s">
        <v>140</v>
      </c>
      <c r="E8" s="39" t="s">
        <v>141</v>
      </c>
      <c r="F8" s="39" t="s">
        <v>42</v>
      </c>
      <c r="G8" s="40">
        <v>1</v>
      </c>
      <c r="H8" s="41">
        <v>20.29</v>
      </c>
      <c r="I8" s="41">
        <v>16.93</v>
      </c>
      <c r="J8" s="41">
        <v>12.6</v>
      </c>
      <c r="K8" s="41">
        <v>11.42</v>
      </c>
      <c r="L8" s="39">
        <v>529</v>
      </c>
      <c r="M8" s="42"/>
      <c r="N8" s="43">
        <v>529</v>
      </c>
      <c r="O8" s="44">
        <f t="shared" si="0"/>
        <v>21.117885412593733</v>
      </c>
      <c r="P8" s="44">
        <f t="shared" si="1"/>
        <v>745.77178798012392</v>
      </c>
    </row>
    <row r="9" spans="1:16" s="45" customFormat="1" x14ac:dyDescent="0.25">
      <c r="A9" s="39" t="s">
        <v>143</v>
      </c>
      <c r="B9" s="39" t="s">
        <v>144</v>
      </c>
      <c r="C9" s="39" t="s">
        <v>135</v>
      </c>
      <c r="D9" s="39" t="s">
        <v>136</v>
      </c>
      <c r="E9" s="39" t="s">
        <v>137</v>
      </c>
      <c r="F9" s="39" t="s">
        <v>27</v>
      </c>
      <c r="G9" s="40">
        <v>1</v>
      </c>
      <c r="H9" s="41">
        <v>17.39</v>
      </c>
      <c r="I9" s="41">
        <v>16.93</v>
      </c>
      <c r="J9" s="41">
        <v>11.42</v>
      </c>
      <c r="K9" s="41">
        <v>9.84</v>
      </c>
      <c r="L9" s="39">
        <v>6</v>
      </c>
      <c r="M9" s="42"/>
      <c r="N9" s="43">
        <v>6</v>
      </c>
      <c r="O9" s="44">
        <f t="shared" si="0"/>
        <v>0.18705553376534551</v>
      </c>
      <c r="P9" s="44">
        <f t="shared" si="1"/>
        <v>6.6058100582630477</v>
      </c>
    </row>
    <row r="10" spans="1:16" s="45" customFormat="1" x14ac:dyDescent="0.25">
      <c r="A10" s="39" t="s">
        <v>145</v>
      </c>
      <c r="B10" s="39" t="s">
        <v>146</v>
      </c>
      <c r="C10" s="39" t="s">
        <v>135</v>
      </c>
      <c r="D10" s="39" t="s">
        <v>140</v>
      </c>
      <c r="E10" s="39" t="s">
        <v>141</v>
      </c>
      <c r="F10" s="39" t="s">
        <v>27</v>
      </c>
      <c r="G10" s="40">
        <v>1</v>
      </c>
      <c r="H10" s="41">
        <v>20.29</v>
      </c>
      <c r="I10" s="41">
        <v>16.93</v>
      </c>
      <c r="J10" s="41">
        <v>12.6</v>
      </c>
      <c r="K10" s="41">
        <v>11.42</v>
      </c>
      <c r="L10" s="39">
        <v>274</v>
      </c>
      <c r="M10" s="42"/>
      <c r="N10" s="43">
        <v>274</v>
      </c>
      <c r="O10" s="44">
        <f t="shared" si="0"/>
        <v>10.938186395180873</v>
      </c>
      <c r="P10" s="44">
        <f t="shared" si="1"/>
        <v>386.27877108989401</v>
      </c>
    </row>
    <row r="11" spans="1:16" s="45" customFormat="1" x14ac:dyDescent="0.25">
      <c r="A11" s="39" t="s">
        <v>147</v>
      </c>
      <c r="B11" s="39" t="s">
        <v>148</v>
      </c>
      <c r="C11" s="39" t="s">
        <v>135</v>
      </c>
      <c r="D11" s="39" t="s">
        <v>149</v>
      </c>
      <c r="E11" s="39" t="s">
        <v>150</v>
      </c>
      <c r="F11" s="39" t="s">
        <v>27</v>
      </c>
      <c r="G11" s="40">
        <v>1</v>
      </c>
      <c r="H11" s="41">
        <v>23.19</v>
      </c>
      <c r="I11" s="41">
        <v>16.93</v>
      </c>
      <c r="J11" s="41">
        <v>12.6</v>
      </c>
      <c r="K11" s="41">
        <v>12.2</v>
      </c>
      <c r="L11" s="39">
        <v>21</v>
      </c>
      <c r="M11" s="42"/>
      <c r="N11" s="43">
        <v>21</v>
      </c>
      <c r="O11" s="44">
        <f t="shared" si="0"/>
        <v>0.89558699504178219</v>
      </c>
      <c r="P11" s="44">
        <f t="shared" si="1"/>
        <v>31.627386053802027</v>
      </c>
    </row>
    <row r="12" spans="1:16" s="45" customFormat="1" x14ac:dyDescent="0.25">
      <c r="A12" s="39" t="s">
        <v>152</v>
      </c>
      <c r="B12" s="39" t="s">
        <v>153</v>
      </c>
      <c r="C12" s="39" t="s">
        <v>154</v>
      </c>
      <c r="D12" s="39" t="s">
        <v>155</v>
      </c>
      <c r="E12" s="39" t="s">
        <v>120</v>
      </c>
      <c r="F12" s="39" t="s">
        <v>121</v>
      </c>
      <c r="G12" s="40">
        <v>1</v>
      </c>
      <c r="H12" s="41">
        <v>19</v>
      </c>
      <c r="I12" s="41">
        <v>18.897600000000001</v>
      </c>
      <c r="J12" s="41">
        <v>14.1732</v>
      </c>
      <c r="K12" s="41">
        <v>6.6928999999999998</v>
      </c>
      <c r="L12" s="39">
        <v>357</v>
      </c>
      <c r="M12" s="42"/>
      <c r="N12" s="43">
        <v>357</v>
      </c>
      <c r="O12" s="44">
        <f t="shared" si="0"/>
        <v>10.487169076733846</v>
      </c>
      <c r="P12" s="44">
        <f t="shared" si="1"/>
        <v>370.35122979413273</v>
      </c>
    </row>
    <row r="13" spans="1:16" s="45" customFormat="1" x14ac:dyDescent="0.25">
      <c r="A13" s="39" t="s">
        <v>156</v>
      </c>
      <c r="B13" s="39" t="s">
        <v>157</v>
      </c>
      <c r="C13" s="39" t="s">
        <v>154</v>
      </c>
      <c r="D13" s="39" t="s">
        <v>158</v>
      </c>
      <c r="E13" s="39" t="s">
        <v>123</v>
      </c>
      <c r="F13" s="39" t="s">
        <v>121</v>
      </c>
      <c r="G13" s="40">
        <v>1</v>
      </c>
      <c r="H13" s="41">
        <v>29.56</v>
      </c>
      <c r="I13" s="41">
        <v>18.897600000000001</v>
      </c>
      <c r="J13" s="41">
        <v>14.1732</v>
      </c>
      <c r="K13" s="41">
        <v>7.8739999999999997</v>
      </c>
      <c r="L13" s="39">
        <v>150</v>
      </c>
      <c r="M13" s="42"/>
      <c r="N13" s="43">
        <v>150</v>
      </c>
      <c r="O13" s="44">
        <f t="shared" si="0"/>
        <v>5.1839688960622059</v>
      </c>
      <c r="P13" s="44">
        <f t="shared" si="1"/>
        <v>183.07030637376801</v>
      </c>
    </row>
    <row r="14" spans="1:16" s="45" customFormat="1" x14ac:dyDescent="0.25">
      <c r="A14" s="39" t="s">
        <v>160</v>
      </c>
      <c r="B14" s="39" t="s">
        <v>161</v>
      </c>
      <c r="C14" s="39" t="s">
        <v>128</v>
      </c>
      <c r="D14" s="39" t="s">
        <v>162</v>
      </c>
      <c r="E14" s="39" t="s">
        <v>163</v>
      </c>
      <c r="F14" s="39" t="s">
        <v>131</v>
      </c>
      <c r="G14" s="40">
        <v>1</v>
      </c>
      <c r="H14" s="41">
        <v>20.29</v>
      </c>
      <c r="I14" s="41">
        <v>17.91</v>
      </c>
      <c r="J14" s="41">
        <v>13.78</v>
      </c>
      <c r="K14" s="41">
        <v>4.13</v>
      </c>
      <c r="L14" s="39">
        <v>561</v>
      </c>
      <c r="M14" s="42"/>
      <c r="N14" s="43">
        <v>561</v>
      </c>
      <c r="O14" s="44">
        <f t="shared" si="0"/>
        <v>9.3704158782246942</v>
      </c>
      <c r="P14" s="44">
        <f t="shared" si="1"/>
        <v>330.91342561474164</v>
      </c>
    </row>
    <row r="15" spans="1:16" s="45" customFormat="1" x14ac:dyDescent="0.25">
      <c r="A15" s="39" t="s">
        <v>946</v>
      </c>
      <c r="B15" s="39" t="s">
        <v>947</v>
      </c>
      <c r="C15" s="39" t="s">
        <v>246</v>
      </c>
      <c r="D15" s="39" t="s">
        <v>948</v>
      </c>
      <c r="E15" s="39" t="s">
        <v>949</v>
      </c>
      <c r="F15" s="39" t="s">
        <v>247</v>
      </c>
      <c r="G15" s="40">
        <v>1</v>
      </c>
      <c r="H15" s="41">
        <v>36.96</v>
      </c>
      <c r="I15" s="41">
        <v>21.456700000000001</v>
      </c>
      <c r="J15" s="41">
        <v>18.700800000000001</v>
      </c>
      <c r="K15" s="41">
        <v>10.4331</v>
      </c>
      <c r="L15" s="39"/>
      <c r="M15" s="42">
        <v>1</v>
      </c>
      <c r="N15" s="43">
        <v>1</v>
      </c>
      <c r="O15" s="44">
        <f t="shared" si="0"/>
        <v>6.8602135441207593E-2</v>
      </c>
      <c r="P15" s="44">
        <f t="shared" si="1"/>
        <v>2.4226638324656138</v>
      </c>
    </row>
    <row r="16" spans="1:16" s="45" customFormat="1" x14ac:dyDescent="0.25">
      <c r="A16" s="39" t="s">
        <v>191</v>
      </c>
      <c r="B16" s="39" t="s">
        <v>192</v>
      </c>
      <c r="C16" s="39" t="s">
        <v>193</v>
      </c>
      <c r="D16" s="39" t="s">
        <v>194</v>
      </c>
      <c r="E16" s="39" t="s">
        <v>195</v>
      </c>
      <c r="F16" s="39" t="s">
        <v>119</v>
      </c>
      <c r="G16" s="40">
        <v>1</v>
      </c>
      <c r="H16" s="41">
        <v>36.799999999999997</v>
      </c>
      <c r="I16" s="41">
        <v>18.899999999999999</v>
      </c>
      <c r="J16" s="41">
        <v>13.39</v>
      </c>
      <c r="K16" s="41">
        <v>7.87</v>
      </c>
      <c r="L16" s="39">
        <v>64</v>
      </c>
      <c r="M16" s="42"/>
      <c r="N16" s="43">
        <v>64</v>
      </c>
      <c r="O16" s="44">
        <f t="shared" si="0"/>
        <v>2.0888066304506414</v>
      </c>
      <c r="P16" s="44">
        <f t="shared" si="1"/>
        <v>73.765579512375268</v>
      </c>
    </row>
    <row r="17" spans="1:16" s="45" customFormat="1" x14ac:dyDescent="0.25">
      <c r="A17" s="39" t="s">
        <v>196</v>
      </c>
      <c r="B17" s="39" t="s">
        <v>197</v>
      </c>
      <c r="C17" s="39" t="s">
        <v>193</v>
      </c>
      <c r="D17" s="39" t="s">
        <v>198</v>
      </c>
      <c r="E17" s="39" t="s">
        <v>199</v>
      </c>
      <c r="F17" s="39" t="s">
        <v>119</v>
      </c>
      <c r="G17" s="40">
        <v>1</v>
      </c>
      <c r="H17" s="41">
        <v>39.1</v>
      </c>
      <c r="I17" s="41">
        <v>18.899999999999999</v>
      </c>
      <c r="J17" s="41">
        <v>13.39</v>
      </c>
      <c r="K17" s="41">
        <v>7.87</v>
      </c>
      <c r="L17" s="39">
        <v>3</v>
      </c>
      <c r="M17" s="42"/>
      <c r="N17" s="43">
        <v>3</v>
      </c>
      <c r="O17" s="44">
        <f t="shared" si="0"/>
        <v>9.7912810802373823E-2</v>
      </c>
      <c r="P17" s="44">
        <f t="shared" si="1"/>
        <v>3.4577615396425911</v>
      </c>
    </row>
    <row r="18" spans="1:16" s="45" customFormat="1" x14ac:dyDescent="0.25">
      <c r="A18" s="39" t="s">
        <v>200</v>
      </c>
      <c r="B18" s="39" t="s">
        <v>201</v>
      </c>
      <c r="C18" s="39" t="s">
        <v>193</v>
      </c>
      <c r="D18" s="39" t="s">
        <v>202</v>
      </c>
      <c r="E18" s="39" t="s">
        <v>203</v>
      </c>
      <c r="F18" s="39" t="s">
        <v>119</v>
      </c>
      <c r="G18" s="40">
        <v>1</v>
      </c>
      <c r="H18" s="41">
        <v>42.3</v>
      </c>
      <c r="I18" s="41">
        <v>21.259799999999998</v>
      </c>
      <c r="J18" s="41">
        <v>18.503900000000002</v>
      </c>
      <c r="K18" s="41">
        <v>9.8424999999999994</v>
      </c>
      <c r="L18" s="39">
        <v>25</v>
      </c>
      <c r="M18" s="42"/>
      <c r="N18" s="43">
        <v>25</v>
      </c>
      <c r="O18" s="44">
        <f t="shared" si="0"/>
        <v>1.5862404825190348</v>
      </c>
      <c r="P18" s="44">
        <f t="shared" si="1"/>
        <v>56.017606768014964</v>
      </c>
    </row>
    <row r="19" spans="1:16" s="45" customFormat="1" x14ac:dyDescent="0.25">
      <c r="A19" s="39" t="s">
        <v>950</v>
      </c>
      <c r="B19" s="39" t="s">
        <v>951</v>
      </c>
      <c r="C19" s="39" t="s">
        <v>952</v>
      </c>
      <c r="D19" s="39" t="s">
        <v>953</v>
      </c>
      <c r="E19" s="39" t="s">
        <v>204</v>
      </c>
      <c r="F19" s="39" t="s">
        <v>27</v>
      </c>
      <c r="G19" s="40">
        <v>1</v>
      </c>
      <c r="H19" s="41">
        <v>32.200000000000003</v>
      </c>
      <c r="I19" s="41">
        <v>21.65</v>
      </c>
      <c r="J19" s="41">
        <v>18.5</v>
      </c>
      <c r="K19" s="41">
        <v>9.4499999999999993</v>
      </c>
      <c r="L19" s="39"/>
      <c r="M19" s="42">
        <v>1</v>
      </c>
      <c r="N19" s="43">
        <v>1</v>
      </c>
      <c r="O19" s="44">
        <f t="shared" si="0"/>
        <v>6.2024402241269976E-2</v>
      </c>
      <c r="P19" s="44">
        <f t="shared" si="1"/>
        <v>2.1903731578297769</v>
      </c>
    </row>
    <row r="20" spans="1:16" s="45" customFormat="1" x14ac:dyDescent="0.25">
      <c r="A20" s="39" t="s">
        <v>207</v>
      </c>
      <c r="B20" s="39" t="s">
        <v>208</v>
      </c>
      <c r="C20" s="39" t="s">
        <v>209</v>
      </c>
      <c r="D20" s="39" t="s">
        <v>210</v>
      </c>
      <c r="E20" s="39" t="s">
        <v>206</v>
      </c>
      <c r="F20" s="39" t="s">
        <v>119</v>
      </c>
      <c r="G20" s="40">
        <v>1</v>
      </c>
      <c r="H20" s="41">
        <v>46.55</v>
      </c>
      <c r="I20" s="41">
        <v>22.047199999999997</v>
      </c>
      <c r="J20" s="41">
        <v>17.7165</v>
      </c>
      <c r="K20" s="41">
        <v>9.8424999999999994</v>
      </c>
      <c r="L20" s="39">
        <v>1</v>
      </c>
      <c r="M20" s="42">
        <v>85</v>
      </c>
      <c r="N20" s="43">
        <v>86</v>
      </c>
      <c r="O20" s="44">
        <f t="shared" si="0"/>
        <v>5.4179674920650145</v>
      </c>
      <c r="P20" s="44">
        <f t="shared" si="1"/>
        <v>191.33389659202837</v>
      </c>
    </row>
    <row r="21" spans="1:16" s="45" customFormat="1" x14ac:dyDescent="0.25">
      <c r="A21" s="39"/>
      <c r="B21" s="39"/>
      <c r="C21" s="39"/>
      <c r="D21" s="39"/>
      <c r="E21" s="39"/>
      <c r="F21" s="39"/>
      <c r="G21" s="40"/>
      <c r="H21" s="41"/>
      <c r="I21" s="41"/>
      <c r="J21" s="41"/>
      <c r="K21" s="41"/>
      <c r="L21" s="39"/>
      <c r="M21" s="42"/>
      <c r="N21" s="46">
        <f>SUM(N5:N20)</f>
        <v>2247</v>
      </c>
      <c r="O21" s="44"/>
      <c r="P21" s="47">
        <f>SUM(P5:P20)</f>
        <v>2569.6287818417081</v>
      </c>
    </row>
    <row r="22" spans="1:16" x14ac:dyDescent="0.25">
      <c r="A22" s="13"/>
      <c r="B22" s="13"/>
      <c r="C22" s="13"/>
      <c r="D22" s="13"/>
      <c r="E22" s="13"/>
      <c r="F22" s="13"/>
      <c r="G22" s="18"/>
      <c r="H22" s="19"/>
      <c r="I22" s="19"/>
      <c r="J22" s="19"/>
      <c r="K22" s="19"/>
      <c r="L22" s="13"/>
      <c r="M22" s="21"/>
      <c r="N22" s="16"/>
      <c r="O22" s="20"/>
      <c r="P22" s="20"/>
    </row>
    <row r="143" spans="14:14" s="45" customFormat="1" x14ac:dyDescent="0.25"/>
    <row r="144" spans="14:14" s="45" customFormat="1" x14ac:dyDescent="0.25">
      <c r="N144" s="61">
        <f>10300/'Truck 3 - Youth '!N121</f>
        <v>5.246803525036932</v>
      </c>
    </row>
    <row r="146" spans="9:9" x14ac:dyDescent="0.25">
      <c r="I146" s="11" t="s">
        <v>1322</v>
      </c>
    </row>
    <row r="147" spans="9:9" x14ac:dyDescent="0.25">
      <c r="I147" s="11" t="s">
        <v>1323</v>
      </c>
    </row>
  </sheetData>
  <autoFilter ref="A4:P14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1"/>
  <sheetViews>
    <sheetView workbookViewId="0">
      <selection activeCell="J12" sqref="J12"/>
    </sheetView>
  </sheetViews>
  <sheetFormatPr defaultRowHeight="13.2" x14ac:dyDescent="0.25"/>
  <cols>
    <col min="1" max="1" width="21.33203125" customWidth="1"/>
    <col min="2" max="2" width="15.88671875" customWidth="1"/>
    <col min="3" max="3" width="16.88671875" customWidth="1"/>
    <col min="4" max="4" width="20.33203125" customWidth="1"/>
    <col min="5" max="5" width="19.44140625" customWidth="1"/>
    <col min="6" max="6" width="19.6640625" customWidth="1"/>
  </cols>
  <sheetData>
    <row r="1" spans="1:16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8</v>
      </c>
      <c r="H1" s="13" t="s">
        <v>7</v>
      </c>
      <c r="I1" s="13" t="s">
        <v>9</v>
      </c>
      <c r="J1" s="13" t="s">
        <v>10</v>
      </c>
      <c r="K1" s="13" t="s">
        <v>11</v>
      </c>
      <c r="L1" s="13" t="s">
        <v>20</v>
      </c>
      <c r="M1" s="21" t="s">
        <v>811</v>
      </c>
      <c r="N1" s="16" t="s">
        <v>1318</v>
      </c>
      <c r="O1" s="17" t="s">
        <v>13</v>
      </c>
      <c r="P1" s="17" t="s">
        <v>14</v>
      </c>
    </row>
    <row r="2" spans="1:16" x14ac:dyDescent="0.25">
      <c r="A2" s="13" t="s">
        <v>954</v>
      </c>
      <c r="B2" s="13" t="s">
        <v>955</v>
      </c>
      <c r="C2" s="13" t="s">
        <v>956</v>
      </c>
      <c r="D2" s="13" t="s">
        <v>957</v>
      </c>
      <c r="E2" s="13" t="s">
        <v>122</v>
      </c>
      <c r="F2" s="13" t="s">
        <v>24</v>
      </c>
      <c r="G2" s="18">
        <v>1</v>
      </c>
      <c r="H2" s="19">
        <v>29.9</v>
      </c>
      <c r="I2" s="19">
        <v>21.65</v>
      </c>
      <c r="J2" s="19">
        <v>18.5</v>
      </c>
      <c r="K2" s="19">
        <v>7.87</v>
      </c>
      <c r="L2" s="13"/>
      <c r="M2" s="21">
        <v>1</v>
      </c>
      <c r="N2" s="16">
        <v>1</v>
      </c>
      <c r="O2" s="20">
        <f t="shared" ref="O2:O33" si="0">N2/G2*I2*J2*K2*0.0254*0.0254*0.0254</f>
        <v>5.1654184723681988E-2</v>
      </c>
      <c r="P2" s="20">
        <f t="shared" ref="P2:P33" si="1">O2*35.3147</f>
        <v>1.8241520372614124</v>
      </c>
    </row>
    <row r="3" spans="1:16" x14ac:dyDescent="0.25">
      <c r="A3" s="13" t="s">
        <v>211</v>
      </c>
      <c r="B3" s="13" t="s">
        <v>212</v>
      </c>
      <c r="C3" s="13" t="s">
        <v>213</v>
      </c>
      <c r="D3" s="13" t="s">
        <v>214</v>
      </c>
      <c r="E3" s="13" t="s">
        <v>159</v>
      </c>
      <c r="F3" s="13" t="s">
        <v>215</v>
      </c>
      <c r="G3" s="18">
        <v>1</v>
      </c>
      <c r="H3" s="19">
        <v>40.18</v>
      </c>
      <c r="I3" s="19">
        <v>21.65354</v>
      </c>
      <c r="J3" s="19">
        <v>17.7165</v>
      </c>
      <c r="K3" s="19">
        <v>11.417300000000001</v>
      </c>
      <c r="L3" s="13">
        <v>2</v>
      </c>
      <c r="M3" s="21"/>
      <c r="N3" s="16">
        <v>2</v>
      </c>
      <c r="O3" s="20">
        <f t="shared" si="0"/>
        <v>0.14354940387666187</v>
      </c>
      <c r="P3" s="20">
        <f t="shared" si="1"/>
        <v>5.0694041330831512</v>
      </c>
    </row>
    <row r="4" spans="1:16" x14ac:dyDescent="0.25">
      <c r="A4" s="13" t="s">
        <v>231</v>
      </c>
      <c r="B4" s="13" t="s">
        <v>232</v>
      </c>
      <c r="C4" s="13" t="s">
        <v>209</v>
      </c>
      <c r="D4" s="13" t="s">
        <v>233</v>
      </c>
      <c r="E4" s="13" t="s">
        <v>230</v>
      </c>
      <c r="F4" s="13" t="s">
        <v>119</v>
      </c>
      <c r="G4" s="18">
        <v>1</v>
      </c>
      <c r="H4" s="19">
        <v>23.8</v>
      </c>
      <c r="I4" s="19">
        <v>18.899999999999999</v>
      </c>
      <c r="J4" s="19">
        <v>12.2</v>
      </c>
      <c r="K4" s="19">
        <v>10.039999999999999</v>
      </c>
      <c r="L4" s="13">
        <v>1</v>
      </c>
      <c r="M4" s="21"/>
      <c r="N4" s="16">
        <v>1</v>
      </c>
      <c r="O4" s="20">
        <f t="shared" si="0"/>
        <v>3.7936433339884779E-2</v>
      </c>
      <c r="P4" s="20">
        <f t="shared" si="1"/>
        <v>1.3397137624680291</v>
      </c>
    </row>
    <row r="5" spans="1:16" x14ac:dyDescent="0.25">
      <c r="A5" s="13" t="s">
        <v>234</v>
      </c>
      <c r="B5" s="13" t="s">
        <v>235</v>
      </c>
      <c r="C5" s="13" t="s">
        <v>236</v>
      </c>
      <c r="D5" s="13" t="s">
        <v>237</v>
      </c>
      <c r="E5" s="13" t="s">
        <v>216</v>
      </c>
      <c r="F5" s="13" t="s">
        <v>121</v>
      </c>
      <c r="G5" s="18">
        <v>1</v>
      </c>
      <c r="H5" s="19">
        <v>28.57</v>
      </c>
      <c r="I5" s="19">
        <v>18.5</v>
      </c>
      <c r="J5" s="19">
        <v>9.84</v>
      </c>
      <c r="K5" s="19">
        <v>9.84</v>
      </c>
      <c r="L5" s="13">
        <v>37</v>
      </c>
      <c r="M5" s="21"/>
      <c r="N5" s="16">
        <v>37</v>
      </c>
      <c r="O5" s="20">
        <f t="shared" si="0"/>
        <v>1.0860874596142847</v>
      </c>
      <c r="P5" s="20">
        <f t="shared" si="1"/>
        <v>38.354852810040583</v>
      </c>
    </row>
    <row r="6" spans="1:16" x14ac:dyDescent="0.25">
      <c r="A6" s="13" t="s">
        <v>238</v>
      </c>
      <c r="B6" s="13" t="s">
        <v>239</v>
      </c>
      <c r="C6" s="13" t="s">
        <v>236</v>
      </c>
      <c r="D6" s="13" t="s">
        <v>240</v>
      </c>
      <c r="E6" s="13" t="s">
        <v>241</v>
      </c>
      <c r="F6" s="13" t="s">
        <v>121</v>
      </c>
      <c r="G6" s="18">
        <v>1</v>
      </c>
      <c r="H6" s="19">
        <v>33.33</v>
      </c>
      <c r="I6" s="19">
        <v>18.5</v>
      </c>
      <c r="J6" s="19">
        <v>10.63</v>
      </c>
      <c r="K6" s="19">
        <v>10.63</v>
      </c>
      <c r="L6" s="13">
        <v>151</v>
      </c>
      <c r="M6" s="21"/>
      <c r="N6" s="16">
        <v>151</v>
      </c>
      <c r="O6" s="20">
        <f t="shared" si="0"/>
        <v>5.1726888415758205</v>
      </c>
      <c r="P6" s="20">
        <f t="shared" si="1"/>
        <v>182.67195463359764</v>
      </c>
    </row>
    <row r="7" spans="1:16" x14ac:dyDescent="0.25">
      <c r="A7" s="13" t="s">
        <v>244</v>
      </c>
      <c r="B7" s="13" t="s">
        <v>245</v>
      </c>
      <c r="C7" s="13" t="s">
        <v>242</v>
      </c>
      <c r="D7" s="13" t="s">
        <v>243</v>
      </c>
      <c r="E7" s="13" t="s">
        <v>122</v>
      </c>
      <c r="F7" s="13" t="s">
        <v>92</v>
      </c>
      <c r="G7" s="18">
        <v>1</v>
      </c>
      <c r="H7" s="19">
        <v>33.33</v>
      </c>
      <c r="I7" s="19">
        <v>18.50394</v>
      </c>
      <c r="J7" s="19">
        <v>9.8425200000000004</v>
      </c>
      <c r="K7" s="19">
        <v>9.8425200000000004</v>
      </c>
      <c r="L7" s="13">
        <v>62</v>
      </c>
      <c r="M7" s="21"/>
      <c r="N7" s="37">
        <v>61.5</v>
      </c>
      <c r="O7" s="20">
        <f>N7/G7*I7*J7*K7*0.0254*0.0254*0.0254</f>
        <v>1.8065629077450209</v>
      </c>
      <c r="P7" s="20">
        <f>O7*35.3147</f>
        <v>63.798227118143096</v>
      </c>
    </row>
    <row r="8" spans="1:16" x14ac:dyDescent="0.25">
      <c r="A8" s="13" t="s">
        <v>958</v>
      </c>
      <c r="B8" s="13" t="s">
        <v>959</v>
      </c>
      <c r="C8" s="13" t="s">
        <v>246</v>
      </c>
      <c r="D8" s="13" t="s">
        <v>960</v>
      </c>
      <c r="E8" s="13" t="s">
        <v>190</v>
      </c>
      <c r="F8" s="13" t="s">
        <v>119</v>
      </c>
      <c r="G8" s="18">
        <v>1</v>
      </c>
      <c r="H8" s="19">
        <v>36.96</v>
      </c>
      <c r="I8" s="19">
        <v>21.46</v>
      </c>
      <c r="J8" s="19">
        <v>18.7</v>
      </c>
      <c r="K8" s="19">
        <v>10.43</v>
      </c>
      <c r="L8" s="13"/>
      <c r="M8" s="21">
        <v>766</v>
      </c>
      <c r="N8" s="37">
        <v>765.6</v>
      </c>
      <c r="O8" s="20">
        <f t="shared" si="0"/>
        <v>52.512017876868008</v>
      </c>
      <c r="P8" s="20">
        <f>O8*35.3147</f>
        <v>1854.4461577162308</v>
      </c>
    </row>
    <row r="9" spans="1:16" x14ac:dyDescent="0.25">
      <c r="A9" s="13" t="s">
        <v>248</v>
      </c>
      <c r="B9" s="13" t="s">
        <v>249</v>
      </c>
      <c r="C9" s="13" t="s">
        <v>250</v>
      </c>
      <c r="D9" s="13" t="s">
        <v>251</v>
      </c>
      <c r="E9" s="13" t="s">
        <v>252</v>
      </c>
      <c r="F9" s="13" t="s">
        <v>119</v>
      </c>
      <c r="G9" s="18">
        <v>1</v>
      </c>
      <c r="H9" s="19">
        <v>32.200000000000003</v>
      </c>
      <c r="I9" s="19">
        <v>19.29</v>
      </c>
      <c r="J9" s="19">
        <v>14.17</v>
      </c>
      <c r="K9" s="19">
        <v>8.86</v>
      </c>
      <c r="L9" s="13">
        <v>1</v>
      </c>
      <c r="M9" s="21"/>
      <c r="N9" s="16">
        <v>1</v>
      </c>
      <c r="O9" s="20">
        <f t="shared" si="0"/>
        <v>3.9685965420942666E-2</v>
      </c>
      <c r="P9" s="20">
        <f t="shared" si="1"/>
        <v>1.4014979630509641</v>
      </c>
    </row>
    <row r="10" spans="1:16" x14ac:dyDescent="0.25">
      <c r="A10" s="13" t="s">
        <v>961</v>
      </c>
      <c r="B10" s="13" t="s">
        <v>962</v>
      </c>
      <c r="C10" s="13" t="s">
        <v>266</v>
      </c>
      <c r="D10" s="13" t="s">
        <v>963</v>
      </c>
      <c r="E10" s="13" t="s">
        <v>189</v>
      </c>
      <c r="F10" s="13" t="s">
        <v>119</v>
      </c>
      <c r="G10" s="18">
        <v>1</v>
      </c>
      <c r="H10" s="19">
        <v>31.5</v>
      </c>
      <c r="I10" s="19">
        <v>22.05</v>
      </c>
      <c r="J10" s="19">
        <v>17.72</v>
      </c>
      <c r="K10" s="19">
        <v>10.24</v>
      </c>
      <c r="L10" s="13"/>
      <c r="M10" s="21">
        <v>4</v>
      </c>
      <c r="N10" s="16">
        <v>4</v>
      </c>
      <c r="O10" s="20">
        <f t="shared" si="0"/>
        <v>0.26226081662828538</v>
      </c>
      <c r="P10" s="20">
        <f t="shared" si="1"/>
        <v>9.2616620609829106</v>
      </c>
    </row>
    <row r="11" spans="1:16" x14ac:dyDescent="0.25">
      <c r="A11" s="13" t="s">
        <v>964</v>
      </c>
      <c r="B11" s="13" t="s">
        <v>965</v>
      </c>
      <c r="C11" s="13" t="s">
        <v>266</v>
      </c>
      <c r="D11" s="13" t="s">
        <v>966</v>
      </c>
      <c r="E11" s="13" t="s">
        <v>190</v>
      </c>
      <c r="F11" s="13" t="s">
        <v>119</v>
      </c>
      <c r="G11" s="18">
        <v>1</v>
      </c>
      <c r="H11" s="19">
        <v>38.4</v>
      </c>
      <c r="I11" s="19">
        <v>22.05</v>
      </c>
      <c r="J11" s="19">
        <v>17.72</v>
      </c>
      <c r="K11" s="19">
        <v>11.42</v>
      </c>
      <c r="L11" s="13"/>
      <c r="M11" s="21">
        <v>1</v>
      </c>
      <c r="N11" s="16">
        <v>1</v>
      </c>
      <c r="O11" s="20">
        <f t="shared" si="0"/>
        <v>7.3120569479858857E-2</v>
      </c>
      <c r="P11" s="20">
        <f t="shared" si="1"/>
        <v>2.5822309750103716</v>
      </c>
    </row>
    <row r="12" spans="1:16" x14ac:dyDescent="0.25">
      <c r="A12" s="13" t="s">
        <v>967</v>
      </c>
      <c r="B12" s="13" t="s">
        <v>968</v>
      </c>
      <c r="C12" s="13" t="s">
        <v>969</v>
      </c>
      <c r="D12" s="13" t="s">
        <v>970</v>
      </c>
      <c r="E12" s="13" t="s">
        <v>73</v>
      </c>
      <c r="F12" s="13" t="s">
        <v>186</v>
      </c>
      <c r="G12" s="18">
        <v>1</v>
      </c>
      <c r="H12" s="19">
        <v>31.5</v>
      </c>
      <c r="I12" s="19">
        <v>15.3543</v>
      </c>
      <c r="J12" s="19">
        <v>12.5984</v>
      </c>
      <c r="K12" s="19">
        <v>8.6614000000000004</v>
      </c>
      <c r="L12" s="13"/>
      <c r="M12" s="21">
        <v>2</v>
      </c>
      <c r="N12" s="16">
        <v>2</v>
      </c>
      <c r="O12" s="20">
        <f t="shared" si="0"/>
        <v>5.4911670528658939E-2</v>
      </c>
      <c r="P12" s="20">
        <f t="shared" si="1"/>
        <v>1.9391891712184319</v>
      </c>
    </row>
    <row r="13" spans="1:16" x14ac:dyDescent="0.25">
      <c r="A13" s="13" t="s">
        <v>254</v>
      </c>
      <c r="B13" s="13" t="s">
        <v>255</v>
      </c>
      <c r="C13" s="13" t="s">
        <v>242</v>
      </c>
      <c r="D13" s="13" t="s">
        <v>256</v>
      </c>
      <c r="E13" s="13" t="s">
        <v>253</v>
      </c>
      <c r="F13" s="13" t="s">
        <v>42</v>
      </c>
      <c r="G13" s="18">
        <v>1</v>
      </c>
      <c r="H13" s="19">
        <v>28.57</v>
      </c>
      <c r="I13" s="19">
        <v>11.42</v>
      </c>
      <c r="J13" s="19">
        <v>9.4499999999999993</v>
      </c>
      <c r="K13" s="19">
        <v>4.72</v>
      </c>
      <c r="L13" s="13">
        <v>56</v>
      </c>
      <c r="M13" s="21"/>
      <c r="N13" s="16">
        <v>56</v>
      </c>
      <c r="O13" s="20">
        <f t="shared" si="0"/>
        <v>0.46744345997056497</v>
      </c>
      <c r="P13" s="20">
        <f t="shared" si="1"/>
        <v>16.507625555822511</v>
      </c>
    </row>
    <row r="14" spans="1:16" x14ac:dyDescent="0.25">
      <c r="A14" s="13" t="s">
        <v>257</v>
      </c>
      <c r="B14" s="13" t="s">
        <v>258</v>
      </c>
      <c r="C14" s="13" t="s">
        <v>242</v>
      </c>
      <c r="D14" s="13" t="s">
        <v>259</v>
      </c>
      <c r="E14" s="13" t="s">
        <v>253</v>
      </c>
      <c r="F14" s="13" t="s">
        <v>92</v>
      </c>
      <c r="G14" s="18">
        <v>1</v>
      </c>
      <c r="H14" s="19">
        <v>28.57</v>
      </c>
      <c r="I14" s="19">
        <v>11.41732</v>
      </c>
      <c r="J14" s="19">
        <v>9.4488199999999996</v>
      </c>
      <c r="K14" s="19">
        <v>4.7244099999999998</v>
      </c>
      <c r="L14" s="13">
        <v>58</v>
      </c>
      <c r="M14" s="21"/>
      <c r="N14" s="16">
        <v>58</v>
      </c>
      <c r="O14" s="20">
        <f t="shared" si="0"/>
        <v>0.48441599276157843</v>
      </c>
      <c r="P14" s="20">
        <f t="shared" si="1"/>
        <v>17.107005459577316</v>
      </c>
    </row>
    <row r="15" spans="1:16" x14ac:dyDescent="0.25">
      <c r="A15" s="13" t="s">
        <v>260</v>
      </c>
      <c r="B15" s="13" t="s">
        <v>261</v>
      </c>
      <c r="C15" s="13" t="s">
        <v>236</v>
      </c>
      <c r="D15" s="13" t="s">
        <v>262</v>
      </c>
      <c r="E15" s="13" t="s">
        <v>230</v>
      </c>
      <c r="F15" s="13" t="s">
        <v>121</v>
      </c>
      <c r="G15" s="18">
        <v>1</v>
      </c>
      <c r="H15" s="19">
        <v>26.19</v>
      </c>
      <c r="I15" s="19">
        <v>18.897639999999999</v>
      </c>
      <c r="J15" s="19">
        <v>16.535429999999998</v>
      </c>
      <c r="K15" s="19">
        <v>3.9370100000000003</v>
      </c>
      <c r="L15" s="13">
        <v>9</v>
      </c>
      <c r="M15" s="21"/>
      <c r="N15" s="16">
        <v>9</v>
      </c>
      <c r="O15" s="20">
        <f t="shared" si="0"/>
        <v>0.18144008544958928</v>
      </c>
      <c r="P15" s="20">
        <f t="shared" si="1"/>
        <v>6.407502185626611</v>
      </c>
    </row>
    <row r="16" spans="1:16" x14ac:dyDescent="0.25">
      <c r="A16" s="13" t="s">
        <v>263</v>
      </c>
      <c r="B16" s="13" t="s">
        <v>264</v>
      </c>
      <c r="C16" s="13" t="s">
        <v>236</v>
      </c>
      <c r="D16" s="13" t="s">
        <v>265</v>
      </c>
      <c r="E16" s="13" t="s">
        <v>253</v>
      </c>
      <c r="F16" s="13" t="s">
        <v>121</v>
      </c>
      <c r="G16" s="18">
        <v>1</v>
      </c>
      <c r="H16" s="19">
        <v>30.95</v>
      </c>
      <c r="I16" s="19">
        <v>18.897639999999999</v>
      </c>
      <c r="J16" s="19">
        <v>16.535429999999998</v>
      </c>
      <c r="K16" s="19">
        <v>4.7244099999999998</v>
      </c>
      <c r="L16" s="13">
        <v>95</v>
      </c>
      <c r="M16" s="21"/>
      <c r="N16" s="16">
        <v>95</v>
      </c>
      <c r="O16" s="20">
        <f t="shared" si="0"/>
        <v>2.2982401094399307</v>
      </c>
      <c r="P16" s="20">
        <f t="shared" si="1"/>
        <v>81.161659992838324</v>
      </c>
    </row>
    <row r="17" spans="1:19" x14ac:dyDescent="0.25">
      <c r="A17" s="13" t="s">
        <v>1270</v>
      </c>
      <c r="B17" s="13" t="s">
        <v>1271</v>
      </c>
      <c r="C17" s="13" t="s">
        <v>1272</v>
      </c>
      <c r="D17" s="13" t="s">
        <v>1273</v>
      </c>
      <c r="E17" s="13" t="s">
        <v>1274</v>
      </c>
      <c r="F17" s="13" t="s">
        <v>125</v>
      </c>
      <c r="G17" s="18">
        <v>1</v>
      </c>
      <c r="H17" s="19">
        <v>28.2</v>
      </c>
      <c r="I17" s="19">
        <v>15.75</v>
      </c>
      <c r="J17" s="19">
        <v>13.78</v>
      </c>
      <c r="K17" s="19">
        <v>4.33</v>
      </c>
      <c r="L17" s="13"/>
      <c r="M17" s="21">
        <v>1</v>
      </c>
      <c r="N17" s="16">
        <v>1</v>
      </c>
      <c r="O17" s="20">
        <f t="shared" si="0"/>
        <v>1.5399932664589201E-2</v>
      </c>
      <c r="P17" s="20">
        <f t="shared" si="1"/>
        <v>0.54384400207016825</v>
      </c>
    </row>
    <row r="18" spans="1:19" x14ac:dyDescent="0.25">
      <c r="A18" s="13" t="s">
        <v>786</v>
      </c>
      <c r="B18" s="13" t="s">
        <v>787</v>
      </c>
      <c r="C18" s="13" t="s">
        <v>788</v>
      </c>
      <c r="D18" s="13" t="s">
        <v>789</v>
      </c>
      <c r="E18" s="13" t="s">
        <v>295</v>
      </c>
      <c r="F18" s="13" t="s">
        <v>790</v>
      </c>
      <c r="G18" s="18">
        <v>1</v>
      </c>
      <c r="H18" s="19">
        <v>70</v>
      </c>
      <c r="I18" s="19">
        <v>17.72</v>
      </c>
      <c r="J18" s="19">
        <v>15.75</v>
      </c>
      <c r="K18" s="19">
        <v>7.0865999999999998</v>
      </c>
      <c r="L18" s="13">
        <v>2</v>
      </c>
      <c r="M18" s="21"/>
      <c r="N18" s="16">
        <v>2</v>
      </c>
      <c r="O18" s="20">
        <f t="shared" si="0"/>
        <v>6.4820643942452807E-2</v>
      </c>
      <c r="P18" s="20">
        <f t="shared" si="1"/>
        <v>2.2891215946345382</v>
      </c>
    </row>
    <row r="19" spans="1:19" x14ac:dyDescent="0.25">
      <c r="A19" s="13" t="s">
        <v>792</v>
      </c>
      <c r="B19" s="13" t="s">
        <v>793</v>
      </c>
      <c r="C19" s="13" t="s">
        <v>794</v>
      </c>
      <c r="D19" s="13" t="s">
        <v>795</v>
      </c>
      <c r="E19" s="13" t="s">
        <v>796</v>
      </c>
      <c r="F19" s="13" t="s">
        <v>26</v>
      </c>
      <c r="G19" s="18">
        <v>1</v>
      </c>
      <c r="H19" s="19">
        <v>52.8</v>
      </c>
      <c r="I19" s="19">
        <v>17.32</v>
      </c>
      <c r="J19" s="19">
        <v>15.75</v>
      </c>
      <c r="K19" s="19">
        <v>3.94</v>
      </c>
      <c r="L19" s="13">
        <v>5</v>
      </c>
      <c r="M19" s="21"/>
      <c r="N19" s="16">
        <v>5</v>
      </c>
      <c r="O19" s="20">
        <f t="shared" si="0"/>
        <v>8.8063475614631959E-2</v>
      </c>
      <c r="P19" s="20">
        <f t="shared" si="1"/>
        <v>3.1099352222880432</v>
      </c>
    </row>
    <row r="20" spans="1:19" x14ac:dyDescent="0.25">
      <c r="A20" s="13" t="s">
        <v>797</v>
      </c>
      <c r="B20" s="13" t="s">
        <v>798</v>
      </c>
      <c r="C20" s="13" t="s">
        <v>799</v>
      </c>
      <c r="D20" s="13" t="s">
        <v>800</v>
      </c>
      <c r="E20" s="13" t="s">
        <v>791</v>
      </c>
      <c r="F20" s="13" t="s">
        <v>31</v>
      </c>
      <c r="G20" s="18">
        <v>1</v>
      </c>
      <c r="H20" s="19">
        <v>46.79</v>
      </c>
      <c r="I20" s="19">
        <v>18.11</v>
      </c>
      <c r="J20" s="19">
        <v>16.14</v>
      </c>
      <c r="K20" s="19">
        <v>3.94</v>
      </c>
      <c r="L20" s="13">
        <v>3</v>
      </c>
      <c r="M20" s="21"/>
      <c r="N20" s="16">
        <v>3</v>
      </c>
      <c r="O20" s="20">
        <f t="shared" si="0"/>
        <v>5.6616185703660185E-2</v>
      </c>
      <c r="P20" s="20">
        <f t="shared" si="1"/>
        <v>1.9993836132690483</v>
      </c>
    </row>
    <row r="21" spans="1:19" x14ac:dyDescent="0.25">
      <c r="A21" s="13" t="s">
        <v>804</v>
      </c>
      <c r="B21" s="13" t="s">
        <v>805</v>
      </c>
      <c r="C21" s="13" t="s">
        <v>801</v>
      </c>
      <c r="D21" s="13" t="s">
        <v>802</v>
      </c>
      <c r="E21" s="13" t="s">
        <v>803</v>
      </c>
      <c r="F21" s="13" t="s">
        <v>92</v>
      </c>
      <c r="G21" s="18">
        <v>1</v>
      </c>
      <c r="H21" s="19">
        <v>37</v>
      </c>
      <c r="I21" s="19">
        <v>18.899999999999999</v>
      </c>
      <c r="J21" s="19">
        <v>9.06</v>
      </c>
      <c r="K21" s="19">
        <v>9.06</v>
      </c>
      <c r="L21" s="13">
        <v>1</v>
      </c>
      <c r="M21" s="21"/>
      <c r="N21" s="16">
        <v>1</v>
      </c>
      <c r="O21" s="20">
        <f t="shared" si="0"/>
        <v>2.5422564003802561E-2</v>
      </c>
      <c r="P21" s="20">
        <f t="shared" si="1"/>
        <v>0.89779022102508632</v>
      </c>
    </row>
    <row r="22" spans="1:19" x14ac:dyDescent="0.25">
      <c r="A22" s="13" t="s">
        <v>1301</v>
      </c>
      <c r="B22" s="13" t="s">
        <v>1302</v>
      </c>
      <c r="C22" s="13" t="s">
        <v>1303</v>
      </c>
      <c r="D22" s="13" t="s">
        <v>1304</v>
      </c>
      <c r="E22" s="13" t="s">
        <v>1305</v>
      </c>
      <c r="F22" s="13" t="s">
        <v>151</v>
      </c>
      <c r="G22" s="18">
        <v>2</v>
      </c>
      <c r="H22" s="19">
        <v>21.26</v>
      </c>
      <c r="I22" s="19">
        <v>18.503900000000002</v>
      </c>
      <c r="J22" s="19">
        <v>15.3543</v>
      </c>
      <c r="K22" s="19">
        <v>15.747999999999999</v>
      </c>
      <c r="L22" s="13"/>
      <c r="M22" s="21">
        <v>2</v>
      </c>
      <c r="N22" s="16">
        <v>2</v>
      </c>
      <c r="O22" s="20">
        <f t="shared" si="0"/>
        <v>7.3319560080879823E-2</v>
      </c>
      <c r="P22" s="20">
        <f t="shared" si="1"/>
        <v>2.5892582683882468</v>
      </c>
    </row>
    <row r="23" spans="1:19" x14ac:dyDescent="0.25">
      <c r="A23" s="13" t="s">
        <v>817</v>
      </c>
      <c r="B23" s="13" t="s">
        <v>818</v>
      </c>
      <c r="C23" s="13" t="s">
        <v>29</v>
      </c>
      <c r="D23" s="13" t="s">
        <v>30</v>
      </c>
      <c r="E23" s="13" t="s">
        <v>819</v>
      </c>
      <c r="F23" s="13" t="s">
        <v>37</v>
      </c>
      <c r="G23" s="18">
        <v>4</v>
      </c>
      <c r="H23" s="19">
        <v>24.99</v>
      </c>
      <c r="I23" s="19">
        <v>12.007899999999999</v>
      </c>
      <c r="J23" s="19">
        <v>10.039400000000001</v>
      </c>
      <c r="K23" s="19">
        <v>10.8268</v>
      </c>
      <c r="L23" s="13"/>
      <c r="M23" s="21">
        <v>4</v>
      </c>
      <c r="N23" s="16">
        <v>4</v>
      </c>
      <c r="O23" s="20">
        <f t="shared" si="0"/>
        <v>2.1388291025926012E-2</v>
      </c>
      <c r="P23" s="20">
        <f t="shared" si="1"/>
        <v>0.75532108109326934</v>
      </c>
      <c r="S23" s="13"/>
    </row>
    <row r="24" spans="1:19" x14ac:dyDescent="0.25">
      <c r="A24" s="13" t="s">
        <v>836</v>
      </c>
      <c r="B24" s="13" t="s">
        <v>837</v>
      </c>
      <c r="C24" s="13" t="s">
        <v>838</v>
      </c>
      <c r="D24" s="13" t="s">
        <v>839</v>
      </c>
      <c r="E24" s="13" t="s">
        <v>840</v>
      </c>
      <c r="F24" s="13" t="s">
        <v>841</v>
      </c>
      <c r="G24" s="18">
        <v>24</v>
      </c>
      <c r="H24" s="19">
        <v>4.63</v>
      </c>
      <c r="I24" s="19">
        <v>22.440900000000003</v>
      </c>
      <c r="J24" s="19">
        <v>16.535399999999999</v>
      </c>
      <c r="K24" s="19">
        <v>13.3858</v>
      </c>
      <c r="L24" s="13"/>
      <c r="M24" s="21">
        <v>18</v>
      </c>
      <c r="N24" s="16">
        <v>18</v>
      </c>
      <c r="O24" s="20">
        <f t="shared" si="0"/>
        <v>6.1046633718732556E-2</v>
      </c>
      <c r="P24" s="20">
        <f t="shared" si="1"/>
        <v>2.1558435557869249</v>
      </c>
    </row>
    <row r="25" spans="1:19" x14ac:dyDescent="0.25">
      <c r="A25" s="13" t="s">
        <v>842</v>
      </c>
      <c r="B25" s="13" t="s">
        <v>843</v>
      </c>
      <c r="C25" s="13" t="s">
        <v>838</v>
      </c>
      <c r="D25" s="13" t="s">
        <v>839</v>
      </c>
      <c r="E25" s="13" t="s">
        <v>844</v>
      </c>
      <c r="F25" s="13" t="s">
        <v>845</v>
      </c>
      <c r="G25" s="18">
        <v>24</v>
      </c>
      <c r="H25" s="19">
        <v>4.9800000000000004</v>
      </c>
      <c r="I25" s="19">
        <v>22.440900000000003</v>
      </c>
      <c r="J25" s="19">
        <v>16.535399999999999</v>
      </c>
      <c r="K25" s="19">
        <v>14.5669</v>
      </c>
      <c r="L25" s="13"/>
      <c r="M25" s="21">
        <v>30</v>
      </c>
      <c r="N25" s="16">
        <v>30</v>
      </c>
      <c r="O25" s="20">
        <f t="shared" si="0"/>
        <v>0.11072183566632866</v>
      </c>
      <c r="P25" s="20">
        <f t="shared" si="1"/>
        <v>3.9101084100056971</v>
      </c>
    </row>
    <row r="26" spans="1:19" x14ac:dyDescent="0.25">
      <c r="A26" s="13" t="s">
        <v>846</v>
      </c>
      <c r="B26" s="13" t="s">
        <v>847</v>
      </c>
      <c r="C26" s="13" t="s">
        <v>848</v>
      </c>
      <c r="D26" s="13" t="s">
        <v>849</v>
      </c>
      <c r="E26" s="13" t="s">
        <v>850</v>
      </c>
      <c r="F26" s="13" t="s">
        <v>851</v>
      </c>
      <c r="G26" s="18">
        <v>24</v>
      </c>
      <c r="H26" s="19">
        <v>4.74</v>
      </c>
      <c r="I26" s="19">
        <v>25</v>
      </c>
      <c r="J26" s="19">
        <v>16.93</v>
      </c>
      <c r="K26" s="19">
        <v>8.66</v>
      </c>
      <c r="L26" s="13"/>
      <c r="M26" s="21">
        <v>4</v>
      </c>
      <c r="N26" s="16">
        <v>4</v>
      </c>
      <c r="O26" s="20">
        <f t="shared" si="0"/>
        <v>1.0010707182846664E-2</v>
      </c>
      <c r="P26" s="20">
        <f t="shared" si="1"/>
        <v>0.3535251209500751</v>
      </c>
    </row>
    <row r="27" spans="1:19" x14ac:dyDescent="0.25">
      <c r="A27" s="13" t="s">
        <v>852</v>
      </c>
      <c r="B27" s="13" t="s">
        <v>853</v>
      </c>
      <c r="C27" s="13" t="s">
        <v>854</v>
      </c>
      <c r="D27" s="13" t="s">
        <v>855</v>
      </c>
      <c r="E27" s="13" t="s">
        <v>850</v>
      </c>
      <c r="F27" s="13" t="s">
        <v>856</v>
      </c>
      <c r="G27" s="18">
        <v>24</v>
      </c>
      <c r="H27" s="19">
        <v>4.74</v>
      </c>
      <c r="I27" s="19">
        <v>24.803100000000001</v>
      </c>
      <c r="J27" s="19">
        <v>16.929100000000002</v>
      </c>
      <c r="K27" s="19">
        <v>8.6614000000000004</v>
      </c>
      <c r="L27" s="13"/>
      <c r="M27" s="21">
        <v>4</v>
      </c>
      <c r="N27" s="16">
        <v>4</v>
      </c>
      <c r="O27" s="20">
        <f t="shared" si="0"/>
        <v>9.9329404021191951E-3</v>
      </c>
      <c r="P27" s="20">
        <f t="shared" si="1"/>
        <v>0.35077881041871878</v>
      </c>
    </row>
    <row r="28" spans="1:19" x14ac:dyDescent="0.25">
      <c r="A28" s="13" t="s">
        <v>95</v>
      </c>
      <c r="B28" s="13" t="s">
        <v>96</v>
      </c>
      <c r="C28" s="13" t="s">
        <v>97</v>
      </c>
      <c r="D28" s="13" t="s">
        <v>98</v>
      </c>
      <c r="E28" s="13" t="s">
        <v>99</v>
      </c>
      <c r="F28" s="13" t="s">
        <v>100</v>
      </c>
      <c r="G28" s="18">
        <v>4</v>
      </c>
      <c r="H28" s="19">
        <v>28.15</v>
      </c>
      <c r="I28" s="19">
        <v>21.26</v>
      </c>
      <c r="J28" s="19">
        <v>12.99</v>
      </c>
      <c r="K28" s="19">
        <v>7.09</v>
      </c>
      <c r="L28" s="13">
        <v>5</v>
      </c>
      <c r="M28" s="21"/>
      <c r="N28" s="16">
        <v>5</v>
      </c>
      <c r="O28" s="20">
        <f t="shared" si="0"/>
        <v>4.0107889458576781E-2</v>
      </c>
      <c r="P28" s="20">
        <f t="shared" si="1"/>
        <v>1.4163980838628016</v>
      </c>
    </row>
    <row r="29" spans="1:19" x14ac:dyDescent="0.25">
      <c r="A29" s="13" t="s">
        <v>110</v>
      </c>
      <c r="B29" s="13" t="s">
        <v>111</v>
      </c>
      <c r="C29" s="13" t="s">
        <v>112</v>
      </c>
      <c r="D29" s="13" t="s">
        <v>98</v>
      </c>
      <c r="E29" s="13" t="s">
        <v>113</v>
      </c>
      <c r="F29" s="13" t="s">
        <v>42</v>
      </c>
      <c r="G29" s="18">
        <v>4</v>
      </c>
      <c r="H29" s="19">
        <v>34.5</v>
      </c>
      <c r="I29" s="19">
        <v>21.259799999999998</v>
      </c>
      <c r="J29" s="19">
        <v>12.992100000000001</v>
      </c>
      <c r="K29" s="19">
        <v>7.8739999999999997</v>
      </c>
      <c r="L29" s="13">
        <v>1</v>
      </c>
      <c r="M29" s="21"/>
      <c r="N29" s="16">
        <v>1</v>
      </c>
      <c r="O29" s="20">
        <f t="shared" si="0"/>
        <v>8.9099465401069177E-3</v>
      </c>
      <c r="P29" s="20">
        <f t="shared" si="1"/>
        <v>0.31465208907991377</v>
      </c>
    </row>
    <row r="30" spans="1:19" x14ac:dyDescent="0.25">
      <c r="A30" s="13" t="s">
        <v>114</v>
      </c>
      <c r="B30" s="13" t="s">
        <v>115</v>
      </c>
      <c r="C30" s="13" t="s">
        <v>112</v>
      </c>
      <c r="D30" s="13" t="s">
        <v>98</v>
      </c>
      <c r="E30" s="13" t="s">
        <v>113</v>
      </c>
      <c r="F30" s="13" t="s">
        <v>116</v>
      </c>
      <c r="G30" s="18">
        <v>4</v>
      </c>
      <c r="H30" s="19">
        <v>34.5</v>
      </c>
      <c r="I30" s="19">
        <v>21.259799999999998</v>
      </c>
      <c r="J30" s="19">
        <v>12.992100000000001</v>
      </c>
      <c r="K30" s="19">
        <v>7.8739999999999997</v>
      </c>
      <c r="L30" s="13">
        <v>3</v>
      </c>
      <c r="M30" s="21"/>
      <c r="N30" s="16">
        <v>3</v>
      </c>
      <c r="O30" s="20">
        <f t="shared" si="0"/>
        <v>2.6729839620320755E-2</v>
      </c>
      <c r="P30" s="20">
        <f t="shared" si="1"/>
        <v>0.94395626723974146</v>
      </c>
    </row>
    <row r="31" spans="1:19" x14ac:dyDescent="0.25">
      <c r="A31" s="13" t="s">
        <v>339</v>
      </c>
      <c r="B31" s="13" t="s">
        <v>340</v>
      </c>
      <c r="C31" s="13" t="s">
        <v>341</v>
      </c>
      <c r="D31" s="13" t="s">
        <v>342</v>
      </c>
      <c r="E31" s="13" t="s">
        <v>268</v>
      </c>
      <c r="F31" s="13" t="s">
        <v>37</v>
      </c>
      <c r="G31" s="18">
        <v>4</v>
      </c>
      <c r="H31" s="19">
        <v>20.25</v>
      </c>
      <c r="I31" s="19">
        <v>14.96</v>
      </c>
      <c r="J31" s="19">
        <v>11.02</v>
      </c>
      <c r="K31" s="19">
        <v>9.84</v>
      </c>
      <c r="L31" s="13">
        <v>1</v>
      </c>
      <c r="M31" s="21"/>
      <c r="N31" s="16">
        <v>1</v>
      </c>
      <c r="O31" s="20">
        <f t="shared" si="0"/>
        <v>6.6458333230164481E-3</v>
      </c>
      <c r="P31" s="20">
        <f t="shared" si="1"/>
        <v>0.23469561005232897</v>
      </c>
    </row>
    <row r="32" spans="1:19" x14ac:dyDescent="0.25">
      <c r="A32" s="13" t="s">
        <v>423</v>
      </c>
      <c r="B32" s="13" t="s">
        <v>424</v>
      </c>
      <c r="C32" s="13" t="s">
        <v>425</v>
      </c>
      <c r="D32" s="13" t="s">
        <v>426</v>
      </c>
      <c r="E32" s="13" t="s">
        <v>427</v>
      </c>
      <c r="F32" s="13" t="s">
        <v>26</v>
      </c>
      <c r="G32" s="18">
        <v>1</v>
      </c>
      <c r="H32" s="19">
        <v>13.5</v>
      </c>
      <c r="I32" s="19">
        <v>14.57</v>
      </c>
      <c r="J32" s="19">
        <v>20.47</v>
      </c>
      <c r="K32" s="19">
        <v>4.72</v>
      </c>
      <c r="L32" s="13">
        <v>27</v>
      </c>
      <c r="M32" s="21"/>
      <c r="N32" s="16">
        <v>27</v>
      </c>
      <c r="O32" s="20">
        <f t="shared" si="0"/>
        <v>0.62285120226310386</v>
      </c>
      <c r="P32" s="20">
        <f t="shared" si="1"/>
        <v>21.995803352560834</v>
      </c>
    </row>
    <row r="33" spans="1:16" x14ac:dyDescent="0.25">
      <c r="A33" s="13" t="s">
        <v>438</v>
      </c>
      <c r="B33" s="13" t="s">
        <v>439</v>
      </c>
      <c r="C33" s="13" t="s">
        <v>440</v>
      </c>
      <c r="D33" s="13" t="s">
        <v>441</v>
      </c>
      <c r="E33" s="13" t="s">
        <v>442</v>
      </c>
      <c r="F33" s="13" t="s">
        <v>247</v>
      </c>
      <c r="G33" s="18">
        <v>4</v>
      </c>
      <c r="H33" s="19">
        <v>12.6</v>
      </c>
      <c r="I33" s="19">
        <v>12</v>
      </c>
      <c r="J33" s="19">
        <v>10</v>
      </c>
      <c r="K33" s="19">
        <v>5.9055</v>
      </c>
      <c r="L33" s="13">
        <v>1</v>
      </c>
      <c r="M33" s="21"/>
      <c r="N33" s="16">
        <v>1</v>
      </c>
      <c r="O33" s="20">
        <f t="shared" si="0"/>
        <v>2.9032141935599995E-3</v>
      </c>
      <c r="P33" s="20">
        <f t="shared" si="1"/>
        <v>0.10252613828131332</v>
      </c>
    </row>
    <row r="34" spans="1:16" x14ac:dyDescent="0.25">
      <c r="A34" s="13" t="s">
        <v>447</v>
      </c>
      <c r="B34" s="13" t="s">
        <v>448</v>
      </c>
      <c r="C34" s="13" t="s">
        <v>443</v>
      </c>
      <c r="D34" s="13" t="s">
        <v>444</v>
      </c>
      <c r="E34" s="13" t="s">
        <v>445</v>
      </c>
      <c r="F34" s="13" t="s">
        <v>449</v>
      </c>
      <c r="G34" s="18">
        <v>4</v>
      </c>
      <c r="H34" s="19">
        <v>13.5</v>
      </c>
      <c r="I34" s="19">
        <v>11.811</v>
      </c>
      <c r="J34" s="19">
        <v>9.8424999999999994</v>
      </c>
      <c r="K34" s="19">
        <v>7.4802999999999997</v>
      </c>
      <c r="L34" s="13">
        <v>12</v>
      </c>
      <c r="M34" s="21"/>
      <c r="N34" s="16">
        <v>12</v>
      </c>
      <c r="O34" s="20">
        <f t="shared" ref="O34:O65" si="2">N34/G34*I34*J34*K34*0.0254*0.0254*0.0254</f>
        <v>4.2749743500512992E-2</v>
      </c>
      <c r="P34" s="20">
        <f t="shared" ref="P34:P65" si="3">O34*35.3147</f>
        <v>1.5096943667975662</v>
      </c>
    </row>
    <row r="35" spans="1:16" x14ac:dyDescent="0.25">
      <c r="A35" s="13" t="s">
        <v>450</v>
      </c>
      <c r="B35" s="13" t="s">
        <v>451</v>
      </c>
      <c r="C35" s="13" t="s">
        <v>443</v>
      </c>
      <c r="D35" s="13" t="s">
        <v>444</v>
      </c>
      <c r="E35" s="13" t="s">
        <v>267</v>
      </c>
      <c r="F35" s="13" t="s">
        <v>449</v>
      </c>
      <c r="G35" s="18">
        <v>4</v>
      </c>
      <c r="H35" s="19">
        <v>15.75</v>
      </c>
      <c r="I35" s="19">
        <v>11.811</v>
      </c>
      <c r="J35" s="19">
        <v>10.039400000000001</v>
      </c>
      <c r="K35" s="19">
        <v>8.6614000000000004</v>
      </c>
      <c r="L35" s="13">
        <v>15</v>
      </c>
      <c r="M35" s="21"/>
      <c r="N35" s="16">
        <v>15</v>
      </c>
      <c r="O35" s="20">
        <f t="shared" si="2"/>
        <v>6.3112435649500045E-2</v>
      </c>
      <c r="P35" s="20">
        <f t="shared" si="3"/>
        <v>2.2287967312313994</v>
      </c>
    </row>
    <row r="36" spans="1:16" x14ac:dyDescent="0.25">
      <c r="A36" s="13" t="s">
        <v>452</v>
      </c>
      <c r="B36" s="13" t="s">
        <v>453</v>
      </c>
      <c r="C36" s="13" t="s">
        <v>443</v>
      </c>
      <c r="D36" s="13" t="s">
        <v>454</v>
      </c>
      <c r="E36" s="13" t="s">
        <v>455</v>
      </c>
      <c r="F36" s="13" t="s">
        <v>37</v>
      </c>
      <c r="G36" s="18">
        <v>4</v>
      </c>
      <c r="H36" s="19">
        <v>27</v>
      </c>
      <c r="I36" s="19">
        <v>12.007899999999999</v>
      </c>
      <c r="J36" s="19">
        <v>10.039400000000001</v>
      </c>
      <c r="K36" s="19">
        <v>13.189</v>
      </c>
      <c r="L36" s="13">
        <v>2</v>
      </c>
      <c r="M36" s="21"/>
      <c r="N36" s="16">
        <v>2</v>
      </c>
      <c r="O36" s="20">
        <f t="shared" si="2"/>
        <v>1.3027402849454046E-2</v>
      </c>
      <c r="P36" s="20">
        <f t="shared" si="3"/>
        <v>0.46005882340761484</v>
      </c>
    </row>
    <row r="37" spans="1:16" x14ac:dyDescent="0.25">
      <c r="A37" s="13" t="s">
        <v>456</v>
      </c>
      <c r="B37" s="13" t="s">
        <v>457</v>
      </c>
      <c r="C37" s="13" t="s">
        <v>443</v>
      </c>
      <c r="D37" s="13" t="s">
        <v>454</v>
      </c>
      <c r="E37" s="13" t="s">
        <v>455</v>
      </c>
      <c r="F37" s="13" t="s">
        <v>247</v>
      </c>
      <c r="G37" s="18">
        <v>4</v>
      </c>
      <c r="H37" s="19">
        <v>27</v>
      </c>
      <c r="I37" s="19">
        <v>11.811</v>
      </c>
      <c r="J37" s="19">
        <v>9.8424999999999994</v>
      </c>
      <c r="K37" s="19">
        <v>12.992100000000001</v>
      </c>
      <c r="L37" s="13">
        <v>1</v>
      </c>
      <c r="M37" s="21"/>
      <c r="N37" s="16">
        <v>1</v>
      </c>
      <c r="O37" s="20">
        <f t="shared" si="2"/>
        <v>6.1874628750742495E-3</v>
      </c>
      <c r="P37" s="20">
        <f t="shared" si="3"/>
        <v>0.21850839519438461</v>
      </c>
    </row>
    <row r="38" spans="1:16" x14ac:dyDescent="0.25">
      <c r="A38" s="13" t="s">
        <v>459</v>
      </c>
      <c r="B38" s="13" t="s">
        <v>460</v>
      </c>
      <c r="C38" s="13" t="s">
        <v>443</v>
      </c>
      <c r="D38" s="13" t="s">
        <v>454</v>
      </c>
      <c r="E38" s="13" t="s">
        <v>455</v>
      </c>
      <c r="F38" s="13" t="s">
        <v>412</v>
      </c>
      <c r="G38" s="18">
        <v>4</v>
      </c>
      <c r="H38" s="19">
        <v>27</v>
      </c>
      <c r="I38" s="19">
        <v>11.811</v>
      </c>
      <c r="J38" s="19">
        <v>9.8424999999999994</v>
      </c>
      <c r="K38" s="19">
        <v>13.189</v>
      </c>
      <c r="L38" s="13">
        <v>2</v>
      </c>
      <c r="M38" s="21"/>
      <c r="N38" s="16">
        <v>2</v>
      </c>
      <c r="O38" s="20">
        <f t="shared" si="2"/>
        <v>1.2562472249960249E-2</v>
      </c>
      <c r="P38" s="20">
        <f t="shared" si="3"/>
        <v>0.4436399387656712</v>
      </c>
    </row>
    <row r="39" spans="1:16" x14ac:dyDescent="0.25">
      <c r="A39" s="13" t="s">
        <v>463</v>
      </c>
      <c r="B39" s="13" t="s">
        <v>464</v>
      </c>
      <c r="C39" s="13" t="s">
        <v>443</v>
      </c>
      <c r="D39" s="13" t="s">
        <v>454</v>
      </c>
      <c r="E39" s="13" t="s">
        <v>455</v>
      </c>
      <c r="F39" s="13" t="s">
        <v>31</v>
      </c>
      <c r="G39" s="18">
        <v>4</v>
      </c>
      <c r="H39" s="19">
        <v>27</v>
      </c>
      <c r="I39" s="19">
        <v>11.811</v>
      </c>
      <c r="J39" s="19">
        <v>10.039400000000001</v>
      </c>
      <c r="K39" s="19">
        <v>12.992100000000001</v>
      </c>
      <c r="L39" s="13">
        <v>2</v>
      </c>
      <c r="M39" s="21"/>
      <c r="N39" s="16">
        <v>2</v>
      </c>
      <c r="O39" s="20">
        <f t="shared" si="2"/>
        <v>1.2622487129900011E-2</v>
      </c>
      <c r="P39" s="20">
        <f t="shared" si="3"/>
        <v>0.44575934624627994</v>
      </c>
    </row>
    <row r="40" spans="1:16" x14ac:dyDescent="0.25">
      <c r="A40" s="13" t="s">
        <v>466</v>
      </c>
      <c r="B40" s="13" t="s">
        <v>467</v>
      </c>
      <c r="C40" s="13" t="s">
        <v>443</v>
      </c>
      <c r="D40" s="13" t="s">
        <v>444</v>
      </c>
      <c r="E40" s="13" t="s">
        <v>267</v>
      </c>
      <c r="F40" s="13" t="s">
        <v>465</v>
      </c>
      <c r="G40" s="18">
        <v>4</v>
      </c>
      <c r="H40" s="19">
        <v>15.75</v>
      </c>
      <c r="I40" s="19">
        <v>11.811</v>
      </c>
      <c r="J40" s="19">
        <v>9.8424999999999994</v>
      </c>
      <c r="K40" s="19">
        <v>8.6614000000000004</v>
      </c>
      <c r="L40" s="13">
        <v>13</v>
      </c>
      <c r="M40" s="21"/>
      <c r="N40" s="16">
        <v>13</v>
      </c>
      <c r="O40" s="20">
        <f t="shared" si="2"/>
        <v>5.3624678250643494E-2</v>
      </c>
      <c r="P40" s="20">
        <f t="shared" si="3"/>
        <v>1.893739425018</v>
      </c>
    </row>
    <row r="41" spans="1:16" x14ac:dyDescent="0.25">
      <c r="A41" s="13" t="s">
        <v>470</v>
      </c>
      <c r="B41" s="13" t="s">
        <v>471</v>
      </c>
      <c r="C41" s="13" t="s">
        <v>472</v>
      </c>
      <c r="D41" s="13" t="s">
        <v>473</v>
      </c>
      <c r="E41" s="13" t="s">
        <v>188</v>
      </c>
      <c r="F41" s="13" t="s">
        <v>119</v>
      </c>
      <c r="G41" s="18">
        <v>4</v>
      </c>
      <c r="H41" s="19">
        <v>23.5</v>
      </c>
      <c r="I41" s="19">
        <v>12.5984</v>
      </c>
      <c r="J41" s="19">
        <v>10.629899999999999</v>
      </c>
      <c r="K41" s="19">
        <v>7.4802999999999997</v>
      </c>
      <c r="L41" s="13">
        <v>5</v>
      </c>
      <c r="M41" s="21"/>
      <c r="N41" s="16">
        <v>5</v>
      </c>
      <c r="O41" s="20">
        <f t="shared" si="2"/>
        <v>2.0519876880246236E-2</v>
      </c>
      <c r="P41" s="20">
        <f t="shared" si="3"/>
        <v>0.7246532960628318</v>
      </c>
    </row>
    <row r="42" spans="1:16" x14ac:dyDescent="0.25">
      <c r="A42" s="13" t="s">
        <v>474</v>
      </c>
      <c r="B42" s="13" t="s">
        <v>475</v>
      </c>
      <c r="C42" s="13" t="s">
        <v>468</v>
      </c>
      <c r="D42" s="13" t="s">
        <v>469</v>
      </c>
      <c r="E42" s="13" t="s">
        <v>267</v>
      </c>
      <c r="F42" s="13" t="s">
        <v>93</v>
      </c>
      <c r="G42" s="18">
        <v>4</v>
      </c>
      <c r="H42" s="19">
        <v>16</v>
      </c>
      <c r="I42" s="19">
        <v>11.811</v>
      </c>
      <c r="J42" s="19">
        <v>9.4488000000000003</v>
      </c>
      <c r="K42" s="19">
        <v>7.5590999999999999</v>
      </c>
      <c r="L42" s="13">
        <v>18</v>
      </c>
      <c r="M42" s="21"/>
      <c r="N42" s="16">
        <v>18</v>
      </c>
      <c r="O42" s="20">
        <f t="shared" si="2"/>
        <v>6.2208120526771389E-2</v>
      </c>
      <c r="P42" s="20">
        <f t="shared" si="3"/>
        <v>2.1968611139667735</v>
      </c>
    </row>
    <row r="43" spans="1:16" x14ac:dyDescent="0.25">
      <c r="A43" s="13" t="s">
        <v>476</v>
      </c>
      <c r="B43" s="13" t="s">
        <v>477</v>
      </c>
      <c r="C43" s="13" t="s">
        <v>468</v>
      </c>
      <c r="D43" s="13" t="s">
        <v>469</v>
      </c>
      <c r="E43" s="13" t="s">
        <v>462</v>
      </c>
      <c r="F43" s="13" t="s">
        <v>93</v>
      </c>
      <c r="G43" s="18">
        <v>4</v>
      </c>
      <c r="H43" s="19">
        <v>17.100000000000001</v>
      </c>
      <c r="I43" s="19">
        <v>12.01</v>
      </c>
      <c r="J43" s="19">
        <v>9.4488000000000003</v>
      </c>
      <c r="K43" s="19">
        <v>7.6772</v>
      </c>
      <c r="L43" s="13">
        <v>5</v>
      </c>
      <c r="M43" s="21"/>
      <c r="N43" s="16">
        <v>5</v>
      </c>
      <c r="O43" s="20">
        <f t="shared" si="2"/>
        <v>1.7845703842776929E-2</v>
      </c>
      <c r="P43" s="20">
        <f t="shared" si="3"/>
        <v>0.63021567749651441</v>
      </c>
    </row>
    <row r="44" spans="1:16" x14ac:dyDescent="0.25">
      <c r="A44" s="13" t="s">
        <v>479</v>
      </c>
      <c r="B44" s="13" t="s">
        <v>480</v>
      </c>
      <c r="C44" s="13" t="s">
        <v>468</v>
      </c>
      <c r="D44" s="13" t="s">
        <v>469</v>
      </c>
      <c r="E44" s="13" t="s">
        <v>478</v>
      </c>
      <c r="F44" s="13" t="s">
        <v>412</v>
      </c>
      <c r="G44" s="18">
        <v>4</v>
      </c>
      <c r="H44" s="19">
        <v>23.1</v>
      </c>
      <c r="I44" s="19">
        <v>12.007899999999999</v>
      </c>
      <c r="J44" s="19">
        <v>10.039400000000001</v>
      </c>
      <c r="K44" s="19">
        <v>10.2362</v>
      </c>
      <c r="L44" s="13">
        <v>1</v>
      </c>
      <c r="M44" s="21"/>
      <c r="N44" s="16">
        <v>1</v>
      </c>
      <c r="O44" s="20">
        <f t="shared" si="2"/>
        <v>5.0553908957305911E-3</v>
      </c>
      <c r="P44" s="20">
        <f t="shared" si="3"/>
        <v>0.17852961286545713</v>
      </c>
    </row>
    <row r="45" spans="1:16" x14ac:dyDescent="0.25">
      <c r="A45" s="13" t="s">
        <v>481</v>
      </c>
      <c r="B45" s="13" t="s">
        <v>482</v>
      </c>
      <c r="C45" s="13" t="s">
        <v>472</v>
      </c>
      <c r="D45" s="13" t="s">
        <v>473</v>
      </c>
      <c r="E45" s="13" t="s">
        <v>483</v>
      </c>
      <c r="F45" s="13" t="s">
        <v>92</v>
      </c>
      <c r="G45" s="18">
        <v>4</v>
      </c>
      <c r="H45" s="19">
        <v>20.7</v>
      </c>
      <c r="I45" s="19">
        <v>12.5984</v>
      </c>
      <c r="J45" s="19">
        <v>10.629899999999999</v>
      </c>
      <c r="K45" s="19">
        <v>6.2991999999999999</v>
      </c>
      <c r="L45" s="13">
        <v>5</v>
      </c>
      <c r="M45" s="21"/>
      <c r="N45" s="16">
        <v>5</v>
      </c>
      <c r="O45" s="20">
        <f t="shared" si="2"/>
        <v>1.7279896320207357E-2</v>
      </c>
      <c r="P45" s="20">
        <f t="shared" si="3"/>
        <v>0.61023435457922681</v>
      </c>
    </row>
    <row r="46" spans="1:16" x14ac:dyDescent="0.25">
      <c r="A46" s="13" t="s">
        <v>484</v>
      </c>
      <c r="B46" s="13" t="s">
        <v>485</v>
      </c>
      <c r="C46" s="13" t="s">
        <v>472</v>
      </c>
      <c r="D46" s="13" t="s">
        <v>473</v>
      </c>
      <c r="E46" s="13" t="s">
        <v>188</v>
      </c>
      <c r="F46" s="13" t="s">
        <v>92</v>
      </c>
      <c r="G46" s="18">
        <v>4</v>
      </c>
      <c r="H46" s="19">
        <v>23.5</v>
      </c>
      <c r="I46" s="19">
        <v>12.5984</v>
      </c>
      <c r="J46" s="19">
        <v>10.629899999999999</v>
      </c>
      <c r="K46" s="19">
        <v>7.4802999999999997</v>
      </c>
      <c r="L46" s="13">
        <v>4</v>
      </c>
      <c r="M46" s="21"/>
      <c r="N46" s="16">
        <v>4</v>
      </c>
      <c r="O46" s="20">
        <f t="shared" si="2"/>
        <v>1.6415901504196986E-2</v>
      </c>
      <c r="P46" s="20">
        <f t="shared" si="3"/>
        <v>0.57972263685026537</v>
      </c>
    </row>
    <row r="47" spans="1:16" x14ac:dyDescent="0.25">
      <c r="A47" s="13" t="s">
        <v>486</v>
      </c>
      <c r="B47" s="13" t="s">
        <v>487</v>
      </c>
      <c r="C47" s="13" t="s">
        <v>488</v>
      </c>
      <c r="D47" s="13" t="s">
        <v>489</v>
      </c>
      <c r="E47" s="13" t="s">
        <v>445</v>
      </c>
      <c r="F47" s="13" t="s">
        <v>37</v>
      </c>
      <c r="G47" s="18">
        <v>4</v>
      </c>
      <c r="H47" s="19">
        <v>13.76</v>
      </c>
      <c r="I47" s="19">
        <v>11.811</v>
      </c>
      <c r="J47" s="19">
        <v>9.4499999999999993</v>
      </c>
      <c r="K47" s="19">
        <v>7.8739999999999997</v>
      </c>
      <c r="L47" s="13">
        <v>2</v>
      </c>
      <c r="M47" s="21"/>
      <c r="N47" s="16">
        <v>2</v>
      </c>
      <c r="O47" s="20">
        <f t="shared" si="2"/>
        <v>7.2008711964288022E-3</v>
      </c>
      <c r="P47" s="20">
        <f t="shared" si="3"/>
        <v>0.25429660604052423</v>
      </c>
    </row>
    <row r="48" spans="1:16" x14ac:dyDescent="0.25">
      <c r="A48" s="13" t="s">
        <v>490</v>
      </c>
      <c r="B48" s="13" t="s">
        <v>491</v>
      </c>
      <c r="C48" s="13" t="s">
        <v>492</v>
      </c>
      <c r="D48" s="13" t="s">
        <v>493</v>
      </c>
      <c r="E48" s="13" t="s">
        <v>494</v>
      </c>
      <c r="F48" s="13" t="s">
        <v>119</v>
      </c>
      <c r="G48" s="18">
        <v>4</v>
      </c>
      <c r="H48" s="19">
        <v>20.25</v>
      </c>
      <c r="I48" s="19">
        <v>11.023599999999998</v>
      </c>
      <c r="J48" s="19">
        <v>8.6614000000000004</v>
      </c>
      <c r="K48" s="19">
        <v>7.8739999999999997</v>
      </c>
      <c r="L48" s="13">
        <v>31</v>
      </c>
      <c r="M48" s="21"/>
      <c r="N48" s="16">
        <v>31</v>
      </c>
      <c r="O48" s="20">
        <f t="shared" si="2"/>
        <v>9.5479427121145738E-2</v>
      </c>
      <c r="P48" s="20">
        <f t="shared" si="3"/>
        <v>3.3718273249551256</v>
      </c>
    </row>
    <row r="49" spans="1:16" x14ac:dyDescent="0.25">
      <c r="A49" s="13" t="s">
        <v>495</v>
      </c>
      <c r="B49" s="13" t="s">
        <v>496</v>
      </c>
      <c r="C49" s="13" t="s">
        <v>492</v>
      </c>
      <c r="D49" s="13" t="s">
        <v>493</v>
      </c>
      <c r="E49" s="13" t="s">
        <v>497</v>
      </c>
      <c r="F49" s="13" t="s">
        <v>412</v>
      </c>
      <c r="G49" s="18">
        <v>4</v>
      </c>
      <c r="H49" s="19">
        <v>17.600000000000001</v>
      </c>
      <c r="I49" s="19">
        <v>11.811</v>
      </c>
      <c r="J49" s="19">
        <v>9.4488000000000003</v>
      </c>
      <c r="K49" s="19">
        <v>6.2991999999999999</v>
      </c>
      <c r="L49" s="13">
        <v>3</v>
      </c>
      <c r="M49" s="21"/>
      <c r="N49" s="16">
        <v>3</v>
      </c>
      <c r="O49" s="20">
        <f t="shared" si="2"/>
        <v>8.6399481601036783E-3</v>
      </c>
      <c r="P49" s="20">
        <f t="shared" si="3"/>
        <v>0.30511717728961341</v>
      </c>
    </row>
    <row r="50" spans="1:16" x14ac:dyDescent="0.25">
      <c r="A50" s="13" t="s">
        <v>498</v>
      </c>
      <c r="B50" s="13" t="s">
        <v>499</v>
      </c>
      <c r="C50" s="13" t="s">
        <v>492</v>
      </c>
      <c r="D50" s="13" t="s">
        <v>493</v>
      </c>
      <c r="E50" s="13" t="s">
        <v>494</v>
      </c>
      <c r="F50" s="13" t="s">
        <v>412</v>
      </c>
      <c r="G50" s="18">
        <v>4</v>
      </c>
      <c r="H50" s="19">
        <v>20.25</v>
      </c>
      <c r="I50" s="19">
        <v>11.023599999999998</v>
      </c>
      <c r="J50" s="19">
        <v>8.6614000000000004</v>
      </c>
      <c r="K50" s="19">
        <v>7.8739999999999997</v>
      </c>
      <c r="L50" s="13">
        <v>9</v>
      </c>
      <c r="M50" s="21"/>
      <c r="N50" s="16">
        <v>9</v>
      </c>
      <c r="O50" s="20">
        <f t="shared" si="2"/>
        <v>2.7719833680332633E-2</v>
      </c>
      <c r="P50" s="20">
        <f t="shared" si="3"/>
        <v>0.97891761047084291</v>
      </c>
    </row>
    <row r="51" spans="1:16" x14ac:dyDescent="0.25">
      <c r="A51" s="13" t="s">
        <v>500</v>
      </c>
      <c r="B51" s="13" t="s">
        <v>501</v>
      </c>
      <c r="C51" s="13" t="s">
        <v>492</v>
      </c>
      <c r="D51" s="13" t="s">
        <v>502</v>
      </c>
      <c r="E51" s="13" t="s">
        <v>503</v>
      </c>
      <c r="F51" s="13" t="s">
        <v>412</v>
      </c>
      <c r="G51" s="18">
        <v>4</v>
      </c>
      <c r="H51" s="19">
        <v>15.05</v>
      </c>
      <c r="I51" s="19">
        <v>11.811</v>
      </c>
      <c r="J51" s="19">
        <v>9.4488000000000003</v>
      </c>
      <c r="K51" s="19">
        <v>5.9055</v>
      </c>
      <c r="L51" s="13">
        <v>12</v>
      </c>
      <c r="M51" s="21"/>
      <c r="N51" s="16">
        <v>12</v>
      </c>
      <c r="O51" s="20">
        <f t="shared" si="2"/>
        <v>3.2399805600388798E-2</v>
      </c>
      <c r="P51" s="20">
        <f t="shared" si="3"/>
        <v>1.1441894148360503</v>
      </c>
    </row>
    <row r="52" spans="1:16" x14ac:dyDescent="0.25">
      <c r="A52" s="13" t="s">
        <v>504</v>
      </c>
      <c r="B52" s="13" t="s">
        <v>505</v>
      </c>
      <c r="C52" s="13" t="s">
        <v>492</v>
      </c>
      <c r="D52" s="13" t="s">
        <v>502</v>
      </c>
      <c r="E52" s="13" t="s">
        <v>506</v>
      </c>
      <c r="F52" s="13" t="s">
        <v>412</v>
      </c>
      <c r="G52" s="18">
        <v>4</v>
      </c>
      <c r="H52" s="19">
        <v>20.25</v>
      </c>
      <c r="I52" s="19">
        <v>11.023599999999998</v>
      </c>
      <c r="J52" s="19">
        <v>8.6614000000000004</v>
      </c>
      <c r="K52" s="19">
        <v>9.8424999999999994</v>
      </c>
      <c r="L52" s="13">
        <v>2</v>
      </c>
      <c r="M52" s="21"/>
      <c r="N52" s="16">
        <v>2</v>
      </c>
      <c r="O52" s="20">
        <f t="shared" si="2"/>
        <v>7.6999538000923984E-3</v>
      </c>
      <c r="P52" s="20">
        <f t="shared" si="3"/>
        <v>0.27192155846412303</v>
      </c>
    </row>
    <row r="53" spans="1:16" x14ac:dyDescent="0.25">
      <c r="A53" s="13" t="s">
        <v>507</v>
      </c>
      <c r="B53" s="13" t="s">
        <v>508</v>
      </c>
      <c r="C53" s="13" t="s">
        <v>492</v>
      </c>
      <c r="D53" s="13" t="s">
        <v>509</v>
      </c>
      <c r="E53" s="13" t="s">
        <v>510</v>
      </c>
      <c r="F53" s="13" t="s">
        <v>511</v>
      </c>
      <c r="G53" s="18">
        <v>4</v>
      </c>
      <c r="H53" s="19">
        <v>15.05</v>
      </c>
      <c r="I53" s="19">
        <v>11.023599999999998</v>
      </c>
      <c r="J53" s="19">
        <v>8.6614000000000004</v>
      </c>
      <c r="K53" s="19">
        <v>6.2991999999999999</v>
      </c>
      <c r="L53" s="13">
        <v>4</v>
      </c>
      <c r="M53" s="21"/>
      <c r="N53" s="16">
        <v>4</v>
      </c>
      <c r="O53" s="20">
        <f t="shared" si="2"/>
        <v>9.8559408641182705E-3</v>
      </c>
      <c r="P53" s="20">
        <f t="shared" si="3"/>
        <v>0.3480595948340775</v>
      </c>
    </row>
    <row r="54" spans="1:16" x14ac:dyDescent="0.25">
      <c r="A54" s="13" t="s">
        <v>512</v>
      </c>
      <c r="B54" s="13" t="s">
        <v>513</v>
      </c>
      <c r="C54" s="13" t="s">
        <v>461</v>
      </c>
      <c r="D54" s="13" t="s">
        <v>514</v>
      </c>
      <c r="E54" s="13" t="s">
        <v>515</v>
      </c>
      <c r="F54" s="13" t="s">
        <v>31</v>
      </c>
      <c r="G54" s="18">
        <v>4</v>
      </c>
      <c r="H54" s="19">
        <v>20.25</v>
      </c>
      <c r="I54" s="19">
        <v>11.81</v>
      </c>
      <c r="J54" s="19">
        <v>9.84</v>
      </c>
      <c r="K54" s="19">
        <v>9.4499999999999993</v>
      </c>
      <c r="L54" s="13">
        <v>2</v>
      </c>
      <c r="M54" s="21"/>
      <c r="N54" s="16">
        <v>2</v>
      </c>
      <c r="O54" s="20">
        <f t="shared" si="2"/>
        <v>8.9980408142049592E-3</v>
      </c>
      <c r="P54" s="20">
        <f t="shared" si="3"/>
        <v>0.31776311194140389</v>
      </c>
    </row>
    <row r="55" spans="1:16" x14ac:dyDescent="0.25">
      <c r="A55" s="13" t="s">
        <v>517</v>
      </c>
      <c r="B55" s="13" t="s">
        <v>518</v>
      </c>
      <c r="C55" s="13" t="s">
        <v>519</v>
      </c>
      <c r="D55" s="13" t="s">
        <v>520</v>
      </c>
      <c r="E55" s="13" t="s">
        <v>267</v>
      </c>
      <c r="F55" s="13" t="s">
        <v>521</v>
      </c>
      <c r="G55" s="18">
        <v>4</v>
      </c>
      <c r="H55" s="19">
        <v>18</v>
      </c>
      <c r="I55" s="19">
        <v>11.811</v>
      </c>
      <c r="J55" s="19">
        <v>9.4488000000000003</v>
      </c>
      <c r="K55" s="19">
        <v>9.4488000000000003</v>
      </c>
      <c r="L55" s="13">
        <v>1</v>
      </c>
      <c r="M55" s="21"/>
      <c r="N55" s="16">
        <v>1</v>
      </c>
      <c r="O55" s="20">
        <f t="shared" si="2"/>
        <v>4.3199740800518392E-3</v>
      </c>
      <c r="P55" s="20">
        <f t="shared" si="3"/>
        <v>0.1525585886448067</v>
      </c>
    </row>
    <row r="56" spans="1:16" x14ac:dyDescent="0.25">
      <c r="A56" s="13" t="s">
        <v>524</v>
      </c>
      <c r="B56" s="13" t="s">
        <v>525</v>
      </c>
      <c r="C56" s="13" t="s">
        <v>522</v>
      </c>
      <c r="D56" s="13" t="s">
        <v>523</v>
      </c>
      <c r="E56" s="13" t="s">
        <v>267</v>
      </c>
      <c r="F56" s="13" t="s">
        <v>37</v>
      </c>
      <c r="G56" s="18">
        <v>4</v>
      </c>
      <c r="H56" s="19">
        <v>11.34</v>
      </c>
      <c r="I56" s="19">
        <v>12.795299999999999</v>
      </c>
      <c r="J56" s="19">
        <v>10.2362</v>
      </c>
      <c r="K56" s="19">
        <v>3.5432999999999999</v>
      </c>
      <c r="L56" s="13">
        <v>8</v>
      </c>
      <c r="M56" s="21"/>
      <c r="N56" s="16">
        <v>8</v>
      </c>
      <c r="O56" s="20">
        <f t="shared" si="2"/>
        <v>1.520996817594477E-2</v>
      </c>
      <c r="P56" s="20">
        <f t="shared" si="3"/>
        <v>0.53713546314303684</v>
      </c>
    </row>
    <row r="57" spans="1:16" x14ac:dyDescent="0.25">
      <c r="A57" s="13" t="s">
        <v>526</v>
      </c>
      <c r="B57" s="13" t="s">
        <v>527</v>
      </c>
      <c r="C57" s="13" t="s">
        <v>522</v>
      </c>
      <c r="D57" s="13" t="s">
        <v>528</v>
      </c>
      <c r="E57" s="13" t="s">
        <v>506</v>
      </c>
      <c r="F57" s="13" t="s">
        <v>37</v>
      </c>
      <c r="G57" s="18">
        <v>4</v>
      </c>
      <c r="H57" s="19">
        <v>17.02</v>
      </c>
      <c r="I57" s="19">
        <v>12.99</v>
      </c>
      <c r="J57" s="19">
        <v>10.24</v>
      </c>
      <c r="K57" s="19">
        <v>3.94</v>
      </c>
      <c r="L57" s="13">
        <v>2</v>
      </c>
      <c r="M57" s="21"/>
      <c r="N57" s="16">
        <v>2</v>
      </c>
      <c r="O57" s="20">
        <f t="shared" si="2"/>
        <v>4.2941428109230084E-3</v>
      </c>
      <c r="P57" s="20">
        <f t="shared" si="3"/>
        <v>0.15164636512490276</v>
      </c>
    </row>
    <row r="58" spans="1:16" x14ac:dyDescent="0.25">
      <c r="A58" s="13" t="s">
        <v>529</v>
      </c>
      <c r="B58" s="13" t="s">
        <v>530</v>
      </c>
      <c r="C58" s="13" t="s">
        <v>522</v>
      </c>
      <c r="D58" s="13" t="s">
        <v>523</v>
      </c>
      <c r="E58" s="13" t="s">
        <v>462</v>
      </c>
      <c r="F58" s="13" t="s">
        <v>92</v>
      </c>
      <c r="G58" s="18">
        <v>4</v>
      </c>
      <c r="H58" s="19">
        <v>15.75</v>
      </c>
      <c r="I58" s="19">
        <v>12.99</v>
      </c>
      <c r="J58" s="19">
        <v>10.24</v>
      </c>
      <c r="K58" s="19">
        <v>3.54</v>
      </c>
      <c r="L58" s="13">
        <v>37</v>
      </c>
      <c r="M58" s="21"/>
      <c r="N58" s="16">
        <v>37</v>
      </c>
      <c r="O58" s="20">
        <f t="shared" si="2"/>
        <v>7.1376500682067953E-2</v>
      </c>
      <c r="P58" s="20">
        <f t="shared" si="3"/>
        <v>2.5206397086370251</v>
      </c>
    </row>
    <row r="59" spans="1:16" x14ac:dyDescent="0.25">
      <c r="A59" s="13" t="s">
        <v>531</v>
      </c>
      <c r="B59" s="13" t="s">
        <v>532</v>
      </c>
      <c r="C59" s="13" t="s">
        <v>522</v>
      </c>
      <c r="D59" s="13" t="s">
        <v>528</v>
      </c>
      <c r="E59" s="13" t="s">
        <v>506</v>
      </c>
      <c r="F59" s="13" t="s">
        <v>92</v>
      </c>
      <c r="G59" s="18">
        <v>4</v>
      </c>
      <c r="H59" s="19">
        <v>17.02</v>
      </c>
      <c r="I59" s="19">
        <v>12.795299999999999</v>
      </c>
      <c r="J59" s="19">
        <v>10.2362</v>
      </c>
      <c r="K59" s="19">
        <v>3.9369999999999998</v>
      </c>
      <c r="L59" s="13">
        <v>1</v>
      </c>
      <c r="M59" s="21"/>
      <c r="N59" s="16">
        <v>1</v>
      </c>
      <c r="O59" s="20">
        <f t="shared" si="2"/>
        <v>2.1124955799923296E-3</v>
      </c>
      <c r="P59" s="20">
        <f t="shared" si="3"/>
        <v>7.4602147658755127E-2</v>
      </c>
    </row>
    <row r="60" spans="1:16" x14ac:dyDescent="0.25">
      <c r="A60" s="13" t="s">
        <v>533</v>
      </c>
      <c r="B60" s="13" t="s">
        <v>534</v>
      </c>
      <c r="C60" s="13" t="s">
        <v>535</v>
      </c>
      <c r="D60" s="13" t="s">
        <v>536</v>
      </c>
      <c r="E60" s="13" t="s">
        <v>267</v>
      </c>
      <c r="F60" s="13" t="s">
        <v>37</v>
      </c>
      <c r="G60" s="18">
        <v>4</v>
      </c>
      <c r="H60" s="19">
        <v>15.75</v>
      </c>
      <c r="I60" s="19">
        <v>12.5984</v>
      </c>
      <c r="J60" s="19">
        <v>9.8424999999999994</v>
      </c>
      <c r="K60" s="19">
        <v>7.8739999999999997</v>
      </c>
      <c r="L60" s="13">
        <v>13</v>
      </c>
      <c r="M60" s="21"/>
      <c r="N60" s="16">
        <v>13</v>
      </c>
      <c r="O60" s="20">
        <f t="shared" si="2"/>
        <v>5.1999688000623989E-2</v>
      </c>
      <c r="P60" s="20">
        <f t="shared" si="3"/>
        <v>1.8363533818356361</v>
      </c>
    </row>
    <row r="61" spans="1:16" x14ac:dyDescent="0.25">
      <c r="A61" s="13" t="s">
        <v>537</v>
      </c>
      <c r="B61" s="13" t="s">
        <v>538</v>
      </c>
      <c r="C61" s="13" t="s">
        <v>539</v>
      </c>
      <c r="D61" s="13" t="s">
        <v>540</v>
      </c>
      <c r="E61" s="13" t="s">
        <v>267</v>
      </c>
      <c r="F61" s="13" t="s">
        <v>27</v>
      </c>
      <c r="G61" s="18">
        <v>4</v>
      </c>
      <c r="H61" s="19">
        <v>18.239999999999998</v>
      </c>
      <c r="I61" s="19">
        <v>11.81</v>
      </c>
      <c r="J61" s="19">
        <v>10.039400000000001</v>
      </c>
      <c r="K61" s="19">
        <v>15.944900000000001</v>
      </c>
      <c r="L61" s="13">
        <v>1</v>
      </c>
      <c r="M61" s="21"/>
      <c r="N61" s="16">
        <v>1</v>
      </c>
      <c r="O61" s="20">
        <f t="shared" si="2"/>
        <v>7.744985592263067E-3</v>
      </c>
      <c r="P61" s="20">
        <f t="shared" si="3"/>
        <v>0.27351184269509254</v>
      </c>
    </row>
    <row r="62" spans="1:16" x14ac:dyDescent="0.25">
      <c r="A62" s="13" t="s">
        <v>541</v>
      </c>
      <c r="B62" s="13" t="s">
        <v>542</v>
      </c>
      <c r="C62" s="13" t="s">
        <v>522</v>
      </c>
      <c r="D62" s="13" t="s">
        <v>523</v>
      </c>
      <c r="E62" s="13" t="s">
        <v>462</v>
      </c>
      <c r="F62" s="13" t="s">
        <v>42</v>
      </c>
      <c r="G62" s="18">
        <v>4</v>
      </c>
      <c r="H62" s="19">
        <v>13.2</v>
      </c>
      <c r="I62" s="19">
        <v>12.99</v>
      </c>
      <c r="J62" s="19">
        <v>10.24</v>
      </c>
      <c r="K62" s="19">
        <v>3.54</v>
      </c>
      <c r="L62" s="13">
        <v>2</v>
      </c>
      <c r="M62" s="21"/>
      <c r="N62" s="16">
        <v>2</v>
      </c>
      <c r="O62" s="20">
        <f t="shared" si="2"/>
        <v>3.8581892260577274E-3</v>
      </c>
      <c r="P62" s="20">
        <f t="shared" si="3"/>
        <v>0.13625079506146084</v>
      </c>
    </row>
    <row r="63" spans="1:16" x14ac:dyDescent="0.25">
      <c r="A63" s="13" t="s">
        <v>543</v>
      </c>
      <c r="B63" s="13" t="s">
        <v>544</v>
      </c>
      <c r="C63" s="13" t="s">
        <v>522</v>
      </c>
      <c r="D63" s="13" t="s">
        <v>528</v>
      </c>
      <c r="E63" s="13" t="s">
        <v>503</v>
      </c>
      <c r="F63" s="13" t="s">
        <v>42</v>
      </c>
      <c r="G63" s="18">
        <v>4</v>
      </c>
      <c r="H63" s="19">
        <v>14.85</v>
      </c>
      <c r="I63" s="19">
        <v>12.99</v>
      </c>
      <c r="J63" s="19">
        <v>10.24</v>
      </c>
      <c r="K63" s="19">
        <v>3.54</v>
      </c>
      <c r="L63" s="13">
        <v>4</v>
      </c>
      <c r="M63" s="21"/>
      <c r="N63" s="16">
        <v>4</v>
      </c>
      <c r="O63" s="20">
        <f t="shared" si="2"/>
        <v>7.7163784521154547E-3</v>
      </c>
      <c r="P63" s="20">
        <f t="shared" si="3"/>
        <v>0.27250159012292169</v>
      </c>
    </row>
    <row r="64" spans="1:16" x14ac:dyDescent="0.25">
      <c r="A64" s="13" t="s">
        <v>545</v>
      </c>
      <c r="B64" s="13" t="s">
        <v>546</v>
      </c>
      <c r="C64" s="13" t="s">
        <v>522</v>
      </c>
      <c r="D64" s="13" t="s">
        <v>528</v>
      </c>
      <c r="E64" s="13" t="s">
        <v>506</v>
      </c>
      <c r="F64" s="13" t="s">
        <v>42</v>
      </c>
      <c r="G64" s="18">
        <v>4</v>
      </c>
      <c r="H64" s="19">
        <v>17.02</v>
      </c>
      <c r="I64" s="19">
        <v>12.99</v>
      </c>
      <c r="J64" s="19">
        <v>10.24</v>
      </c>
      <c r="K64" s="19">
        <v>3.94</v>
      </c>
      <c r="L64" s="13">
        <v>4</v>
      </c>
      <c r="M64" s="21"/>
      <c r="N64" s="16">
        <v>4</v>
      </c>
      <c r="O64" s="20">
        <f t="shared" si="2"/>
        <v>8.5882856218460167E-3</v>
      </c>
      <c r="P64" s="20">
        <f t="shared" si="3"/>
        <v>0.30329273024980552</v>
      </c>
    </row>
    <row r="65" spans="1:16" x14ac:dyDescent="0.25">
      <c r="A65" s="13" t="s">
        <v>547</v>
      </c>
      <c r="B65" s="13" t="s">
        <v>548</v>
      </c>
      <c r="C65" s="13" t="s">
        <v>549</v>
      </c>
      <c r="D65" s="13" t="s">
        <v>550</v>
      </c>
      <c r="E65" s="13" t="s">
        <v>462</v>
      </c>
      <c r="F65" s="13" t="s">
        <v>395</v>
      </c>
      <c r="G65" s="18">
        <v>4</v>
      </c>
      <c r="H65" s="19">
        <v>13.5</v>
      </c>
      <c r="I65" s="19">
        <v>12.204700000000001</v>
      </c>
      <c r="J65" s="19">
        <v>10.2362</v>
      </c>
      <c r="K65" s="19">
        <v>7.8739999999999997</v>
      </c>
      <c r="L65" s="13">
        <v>2</v>
      </c>
      <c r="M65" s="21"/>
      <c r="N65" s="16">
        <v>2</v>
      </c>
      <c r="O65" s="20">
        <f t="shared" si="2"/>
        <v>8.0599516400967179E-3</v>
      </c>
      <c r="P65" s="20">
        <f t="shared" si="3"/>
        <v>0.2846347741845236</v>
      </c>
    </row>
    <row r="66" spans="1:16" x14ac:dyDescent="0.25">
      <c r="A66" s="13" t="s">
        <v>551</v>
      </c>
      <c r="B66" s="13" t="s">
        <v>552</v>
      </c>
      <c r="C66" s="13" t="s">
        <v>553</v>
      </c>
      <c r="D66" s="13" t="s">
        <v>554</v>
      </c>
      <c r="E66" s="13" t="s">
        <v>555</v>
      </c>
      <c r="F66" s="13" t="s">
        <v>37</v>
      </c>
      <c r="G66" s="18">
        <v>6</v>
      </c>
      <c r="H66" s="19">
        <v>27</v>
      </c>
      <c r="I66" s="19">
        <v>30.31</v>
      </c>
      <c r="J66" s="19">
        <v>11.42</v>
      </c>
      <c r="K66" s="19">
        <v>7.48</v>
      </c>
      <c r="L66" s="13">
        <v>6</v>
      </c>
      <c r="M66" s="21"/>
      <c r="N66" s="16">
        <v>6</v>
      </c>
      <c r="O66" s="20">
        <f t="shared" ref="O66:O97" si="4">N66/G66*I66*J66*K66*0.0254*0.0254*0.0254</f>
        <v>4.2428217645588545E-2</v>
      </c>
      <c r="P66" s="20">
        <f t="shared" ref="P66:P97" si="5">O66*35.3147</f>
        <v>1.4983397776886658</v>
      </c>
    </row>
    <row r="67" spans="1:16" x14ac:dyDescent="0.25">
      <c r="A67" s="13" t="s">
        <v>556</v>
      </c>
      <c r="B67" s="13" t="s">
        <v>557</v>
      </c>
      <c r="C67" s="13" t="s">
        <v>553</v>
      </c>
      <c r="D67" s="13" t="s">
        <v>554</v>
      </c>
      <c r="E67" s="13" t="s">
        <v>558</v>
      </c>
      <c r="F67" s="13" t="s">
        <v>37</v>
      </c>
      <c r="G67" s="18">
        <v>6</v>
      </c>
      <c r="H67" s="19">
        <v>32.200000000000003</v>
      </c>
      <c r="I67" s="19">
        <v>36.22</v>
      </c>
      <c r="J67" s="19">
        <v>11.42</v>
      </c>
      <c r="K67" s="19">
        <v>7.48</v>
      </c>
      <c r="L67" s="13">
        <v>5</v>
      </c>
      <c r="M67" s="21"/>
      <c r="N67" s="16">
        <v>5</v>
      </c>
      <c r="O67" s="20">
        <f t="shared" si="4"/>
        <v>4.225090847693877E-2</v>
      </c>
      <c r="P67" s="20">
        <f t="shared" si="5"/>
        <v>1.4920781575905497</v>
      </c>
    </row>
    <row r="68" spans="1:16" x14ac:dyDescent="0.25">
      <c r="A68" s="13" t="s">
        <v>559</v>
      </c>
      <c r="B68" s="13" t="s">
        <v>560</v>
      </c>
      <c r="C68" s="13" t="s">
        <v>553</v>
      </c>
      <c r="D68" s="13" t="s">
        <v>554</v>
      </c>
      <c r="E68" s="13" t="s">
        <v>561</v>
      </c>
      <c r="F68" s="13" t="s">
        <v>37</v>
      </c>
      <c r="G68" s="18">
        <v>6</v>
      </c>
      <c r="H68" s="19">
        <v>38.4</v>
      </c>
      <c r="I68" s="19">
        <v>42.13</v>
      </c>
      <c r="J68" s="19">
        <v>11.42</v>
      </c>
      <c r="K68" s="19">
        <v>7.48</v>
      </c>
      <c r="L68" s="13">
        <v>3</v>
      </c>
      <c r="M68" s="21"/>
      <c r="N68" s="16">
        <v>3</v>
      </c>
      <c r="O68" s="20">
        <f t="shared" si="4"/>
        <v>2.9486981349532256E-2</v>
      </c>
      <c r="P68" s="20">
        <f t="shared" si="5"/>
        <v>1.0413239002643269</v>
      </c>
    </row>
    <row r="69" spans="1:16" x14ac:dyDescent="0.25">
      <c r="A69" s="13" t="s">
        <v>562</v>
      </c>
      <c r="B69" s="13" t="s">
        <v>563</v>
      </c>
      <c r="C69" s="13" t="s">
        <v>564</v>
      </c>
      <c r="D69" s="13" t="s">
        <v>565</v>
      </c>
      <c r="E69" s="13" t="s">
        <v>462</v>
      </c>
      <c r="F69" s="13" t="s">
        <v>37</v>
      </c>
      <c r="G69" s="18">
        <v>4</v>
      </c>
      <c r="H69" s="19">
        <v>17.5</v>
      </c>
      <c r="I69" s="19">
        <v>9.84</v>
      </c>
      <c r="J69" s="19">
        <v>11.81</v>
      </c>
      <c r="K69" s="19">
        <v>11.81</v>
      </c>
      <c r="L69" s="13">
        <v>2</v>
      </c>
      <c r="M69" s="21"/>
      <c r="N69" s="16">
        <v>2</v>
      </c>
      <c r="O69" s="20">
        <f t="shared" si="4"/>
        <v>1.1245170583678368E-2</v>
      </c>
      <c r="P69" s="20">
        <f t="shared" si="5"/>
        <v>0.3971198256114265</v>
      </c>
    </row>
    <row r="70" spans="1:16" x14ac:dyDescent="0.25">
      <c r="A70" s="13" t="s">
        <v>566</v>
      </c>
      <c r="B70" s="13" t="s">
        <v>567</v>
      </c>
      <c r="C70" s="13" t="s">
        <v>522</v>
      </c>
      <c r="D70" s="13" t="s">
        <v>523</v>
      </c>
      <c r="E70" s="13" t="s">
        <v>503</v>
      </c>
      <c r="F70" s="13" t="s">
        <v>26</v>
      </c>
      <c r="G70" s="18">
        <v>4</v>
      </c>
      <c r="H70" s="19">
        <v>14.85</v>
      </c>
      <c r="I70" s="19">
        <v>12.99</v>
      </c>
      <c r="J70" s="19">
        <v>10.24</v>
      </c>
      <c r="K70" s="19">
        <v>3.54</v>
      </c>
      <c r="L70" s="13">
        <v>1</v>
      </c>
      <c r="M70" s="21"/>
      <c r="N70" s="16">
        <v>1</v>
      </c>
      <c r="O70" s="20">
        <f t="shared" si="4"/>
        <v>1.9290946130288637E-3</v>
      </c>
      <c r="P70" s="20">
        <f t="shared" si="5"/>
        <v>6.8125397530730422E-2</v>
      </c>
    </row>
    <row r="71" spans="1:16" x14ac:dyDescent="0.25">
      <c r="A71" s="13" t="s">
        <v>568</v>
      </c>
      <c r="B71" s="13" t="s">
        <v>569</v>
      </c>
      <c r="C71" s="13" t="s">
        <v>570</v>
      </c>
      <c r="D71" s="13" t="s">
        <v>571</v>
      </c>
      <c r="E71" s="13" t="s">
        <v>555</v>
      </c>
      <c r="F71" s="13" t="s">
        <v>65</v>
      </c>
      <c r="G71" s="18">
        <v>4</v>
      </c>
      <c r="H71" s="19">
        <v>25.85</v>
      </c>
      <c r="I71" s="19">
        <v>31.1</v>
      </c>
      <c r="J71" s="19">
        <v>7.87</v>
      </c>
      <c r="K71" s="19">
        <v>7.87</v>
      </c>
      <c r="L71" s="13">
        <v>1</v>
      </c>
      <c r="M71" s="21"/>
      <c r="N71" s="16">
        <v>1</v>
      </c>
      <c r="O71" s="20">
        <f t="shared" si="4"/>
        <v>7.8913446666339388E-3</v>
      </c>
      <c r="P71" s="20">
        <f t="shared" si="5"/>
        <v>0.27868046949877756</v>
      </c>
    </row>
    <row r="72" spans="1:16" x14ac:dyDescent="0.25">
      <c r="A72" s="13" t="s">
        <v>572</v>
      </c>
      <c r="B72" s="13" t="s">
        <v>573</v>
      </c>
      <c r="C72" s="13" t="s">
        <v>570</v>
      </c>
      <c r="D72" s="13" t="s">
        <v>571</v>
      </c>
      <c r="E72" s="13" t="s">
        <v>574</v>
      </c>
      <c r="F72" s="13" t="s">
        <v>65</v>
      </c>
      <c r="G72" s="18">
        <v>4</v>
      </c>
      <c r="H72" s="19">
        <v>29.4</v>
      </c>
      <c r="I72" s="19">
        <v>37.01</v>
      </c>
      <c r="J72" s="19">
        <v>7.87</v>
      </c>
      <c r="K72" s="19">
        <v>7.87</v>
      </c>
      <c r="L72" s="13">
        <v>4</v>
      </c>
      <c r="M72" s="21"/>
      <c r="N72" s="16">
        <v>4</v>
      </c>
      <c r="O72" s="20">
        <f t="shared" si="4"/>
        <v>3.7563815577121802E-2</v>
      </c>
      <c r="P72" s="20">
        <f t="shared" si="5"/>
        <v>1.3265548779613834</v>
      </c>
    </row>
    <row r="73" spans="1:16" x14ac:dyDescent="0.25">
      <c r="A73" s="13" t="s">
        <v>575</v>
      </c>
      <c r="B73" s="13" t="s">
        <v>576</v>
      </c>
      <c r="C73" s="13" t="s">
        <v>570</v>
      </c>
      <c r="D73" s="13" t="s">
        <v>571</v>
      </c>
      <c r="E73" s="13" t="s">
        <v>574</v>
      </c>
      <c r="F73" s="13" t="s">
        <v>42</v>
      </c>
      <c r="G73" s="18">
        <v>4</v>
      </c>
      <c r="H73" s="19">
        <v>29.4</v>
      </c>
      <c r="I73" s="19">
        <v>37.01</v>
      </c>
      <c r="J73" s="19">
        <v>7.87</v>
      </c>
      <c r="K73" s="19">
        <v>7.87</v>
      </c>
      <c r="L73" s="13">
        <v>3</v>
      </c>
      <c r="M73" s="21"/>
      <c r="N73" s="16">
        <v>3</v>
      </c>
      <c r="O73" s="20">
        <f t="shared" si="4"/>
        <v>2.8172861682841357E-2</v>
      </c>
      <c r="P73" s="20">
        <f t="shared" si="5"/>
        <v>0.99491615847103776</v>
      </c>
    </row>
    <row r="74" spans="1:16" x14ac:dyDescent="0.25">
      <c r="A74" s="13" t="s">
        <v>577</v>
      </c>
      <c r="B74" s="13" t="s">
        <v>578</v>
      </c>
      <c r="C74" s="13" t="s">
        <v>579</v>
      </c>
      <c r="D74" s="13" t="s">
        <v>580</v>
      </c>
      <c r="E74" s="13" t="s">
        <v>555</v>
      </c>
      <c r="F74" s="13" t="s">
        <v>581</v>
      </c>
      <c r="G74" s="18">
        <v>4</v>
      </c>
      <c r="H74" s="19">
        <v>23.2</v>
      </c>
      <c r="I74" s="19">
        <v>31.1</v>
      </c>
      <c r="J74" s="19">
        <v>7.87</v>
      </c>
      <c r="K74" s="19">
        <v>7.87</v>
      </c>
      <c r="L74" s="13">
        <v>1</v>
      </c>
      <c r="M74" s="21"/>
      <c r="N74" s="16">
        <v>1</v>
      </c>
      <c r="O74" s="20">
        <f t="shared" si="4"/>
        <v>7.8913446666339388E-3</v>
      </c>
      <c r="P74" s="20">
        <f t="shared" si="5"/>
        <v>0.27868046949877756</v>
      </c>
    </row>
    <row r="75" spans="1:16" x14ac:dyDescent="0.25">
      <c r="A75" s="13" t="s">
        <v>582</v>
      </c>
      <c r="B75" s="13" t="s">
        <v>583</v>
      </c>
      <c r="C75" s="13" t="s">
        <v>579</v>
      </c>
      <c r="D75" s="13" t="s">
        <v>580</v>
      </c>
      <c r="E75" s="13" t="s">
        <v>584</v>
      </c>
      <c r="F75" s="13" t="s">
        <v>581</v>
      </c>
      <c r="G75" s="18">
        <v>4</v>
      </c>
      <c r="H75" s="19">
        <v>29.3</v>
      </c>
      <c r="I75" s="19">
        <v>40.159999999999997</v>
      </c>
      <c r="J75" s="19">
        <v>7.87</v>
      </c>
      <c r="K75" s="19">
        <v>7.87</v>
      </c>
      <c r="L75" s="13">
        <v>1</v>
      </c>
      <c r="M75" s="21"/>
      <c r="N75" s="16">
        <v>1</v>
      </c>
      <c r="O75" s="20">
        <f t="shared" si="4"/>
        <v>1.0190238000386461E-2</v>
      </c>
      <c r="P75" s="20">
        <f t="shared" si="5"/>
        <v>0.35986519791224775</v>
      </c>
    </row>
    <row r="76" spans="1:16" x14ac:dyDescent="0.25">
      <c r="A76" s="13" t="s">
        <v>589</v>
      </c>
      <c r="B76" s="13" t="s">
        <v>590</v>
      </c>
      <c r="C76" s="13" t="s">
        <v>586</v>
      </c>
      <c r="D76" s="13" t="s">
        <v>587</v>
      </c>
      <c r="E76" s="13" t="s">
        <v>591</v>
      </c>
      <c r="F76" s="13" t="s">
        <v>31</v>
      </c>
      <c r="G76" s="18">
        <v>4</v>
      </c>
      <c r="H76" s="19">
        <v>19</v>
      </c>
      <c r="I76" s="19">
        <v>29.33</v>
      </c>
      <c r="J76" s="19">
        <v>15.55</v>
      </c>
      <c r="K76" s="19">
        <v>4.41</v>
      </c>
      <c r="L76" s="13">
        <v>1</v>
      </c>
      <c r="M76" s="21"/>
      <c r="N76" s="16">
        <v>1</v>
      </c>
      <c r="O76" s="20">
        <f t="shared" si="4"/>
        <v>8.2399049945118888E-3</v>
      </c>
      <c r="P76" s="20">
        <f t="shared" si="5"/>
        <v>0.29098977290968903</v>
      </c>
    </row>
    <row r="77" spans="1:16" x14ac:dyDescent="0.25">
      <c r="A77" s="13" t="s">
        <v>594</v>
      </c>
      <c r="B77" s="13" t="s">
        <v>595</v>
      </c>
      <c r="C77" s="13" t="s">
        <v>585</v>
      </c>
      <c r="D77" s="13" t="s">
        <v>593</v>
      </c>
      <c r="E77" s="13" t="s">
        <v>592</v>
      </c>
      <c r="F77" s="13" t="s">
        <v>292</v>
      </c>
      <c r="G77" s="18">
        <v>6</v>
      </c>
      <c r="H77" s="19">
        <v>33.5</v>
      </c>
      <c r="I77" s="19">
        <v>37.007869999999997</v>
      </c>
      <c r="J77" s="19">
        <v>15.748030000000002</v>
      </c>
      <c r="K77" s="19">
        <v>10.236219999999999</v>
      </c>
      <c r="L77" s="13">
        <v>5</v>
      </c>
      <c r="M77" s="21"/>
      <c r="N77" s="16">
        <v>5</v>
      </c>
      <c r="O77" s="20">
        <f t="shared" si="4"/>
        <v>8.1466646327334941E-2</v>
      </c>
      <c r="P77" s="20">
        <f t="shared" si="5"/>
        <v>2.8769701750559356</v>
      </c>
    </row>
    <row r="78" spans="1:16" x14ac:dyDescent="0.25">
      <c r="A78" s="13" t="s">
        <v>596</v>
      </c>
      <c r="B78" s="13" t="s">
        <v>597</v>
      </c>
      <c r="C78" s="13" t="s">
        <v>585</v>
      </c>
      <c r="D78" s="13" t="s">
        <v>593</v>
      </c>
      <c r="E78" s="13" t="s">
        <v>592</v>
      </c>
      <c r="F78" s="13" t="s">
        <v>598</v>
      </c>
      <c r="G78" s="18">
        <v>6</v>
      </c>
      <c r="H78" s="19">
        <v>33.5</v>
      </c>
      <c r="I78" s="19">
        <v>37.401600000000002</v>
      </c>
      <c r="J78" s="19">
        <v>11.417300000000001</v>
      </c>
      <c r="K78" s="19">
        <v>7.4802999999999997</v>
      </c>
      <c r="L78" s="13">
        <v>1</v>
      </c>
      <c r="M78" s="21"/>
      <c r="N78" s="16">
        <v>1</v>
      </c>
      <c r="O78" s="20">
        <f t="shared" si="4"/>
        <v>8.7241376473447194E-3</v>
      </c>
      <c r="P78" s="20">
        <f t="shared" si="5"/>
        <v>0.3080903037746846</v>
      </c>
    </row>
    <row r="79" spans="1:16" x14ac:dyDescent="0.25">
      <c r="A79" s="13" t="s">
        <v>599</v>
      </c>
      <c r="B79" s="13" t="s">
        <v>600</v>
      </c>
      <c r="C79" s="13" t="s">
        <v>585</v>
      </c>
      <c r="D79" s="13" t="s">
        <v>593</v>
      </c>
      <c r="E79" s="13" t="s">
        <v>584</v>
      </c>
      <c r="F79" s="13" t="s">
        <v>187</v>
      </c>
      <c r="G79" s="18">
        <v>6</v>
      </c>
      <c r="H79" s="19">
        <v>34.5</v>
      </c>
      <c r="I79" s="19">
        <v>37.795279999999998</v>
      </c>
      <c r="J79" s="19">
        <v>15.748030000000002</v>
      </c>
      <c r="K79" s="19">
        <v>10.236219999999999</v>
      </c>
      <c r="L79" s="13">
        <v>1</v>
      </c>
      <c r="M79" s="21"/>
      <c r="N79" s="16">
        <v>1</v>
      </c>
      <c r="O79" s="20">
        <f t="shared" si="4"/>
        <v>1.6639999592533129E-2</v>
      </c>
      <c r="P79" s="20">
        <f t="shared" si="5"/>
        <v>0.58763659361042975</v>
      </c>
    </row>
    <row r="80" spans="1:16" x14ac:dyDescent="0.25">
      <c r="A80" s="13" t="s">
        <v>601</v>
      </c>
      <c r="B80" s="13" t="s">
        <v>602</v>
      </c>
      <c r="C80" s="13" t="s">
        <v>603</v>
      </c>
      <c r="D80" s="13" t="s">
        <v>604</v>
      </c>
      <c r="E80" s="13" t="s">
        <v>588</v>
      </c>
      <c r="F80" s="13" t="s">
        <v>27</v>
      </c>
      <c r="G80" s="18">
        <v>4</v>
      </c>
      <c r="H80" s="19">
        <v>10.75</v>
      </c>
      <c r="I80" s="19">
        <v>20.472439999999999</v>
      </c>
      <c r="J80" s="19">
        <v>15.748030000000002</v>
      </c>
      <c r="K80" s="19">
        <v>3.54331</v>
      </c>
      <c r="L80" s="13">
        <v>16</v>
      </c>
      <c r="M80" s="21"/>
      <c r="N80" s="16">
        <v>16</v>
      </c>
      <c r="O80" s="20">
        <f t="shared" si="4"/>
        <v>7.4880050998391623E-2</v>
      </c>
      <c r="P80" s="20">
        <f t="shared" si="5"/>
        <v>2.6443665369929006</v>
      </c>
    </row>
    <row r="81" spans="1:16" x14ac:dyDescent="0.25">
      <c r="A81" s="13" t="s">
        <v>605</v>
      </c>
      <c r="B81" s="13" t="s">
        <v>606</v>
      </c>
      <c r="C81" s="13" t="s">
        <v>603</v>
      </c>
      <c r="D81" s="13" t="s">
        <v>604</v>
      </c>
      <c r="E81" s="13" t="s">
        <v>588</v>
      </c>
      <c r="F81" s="13" t="s">
        <v>395</v>
      </c>
      <c r="G81" s="18">
        <v>4</v>
      </c>
      <c r="H81" s="19">
        <v>10.75</v>
      </c>
      <c r="I81" s="19">
        <v>20.472439999999999</v>
      </c>
      <c r="J81" s="19">
        <v>15.748030000000002</v>
      </c>
      <c r="K81" s="19">
        <v>3.54331</v>
      </c>
      <c r="L81" s="13">
        <v>12</v>
      </c>
      <c r="M81" s="21"/>
      <c r="N81" s="16">
        <v>12</v>
      </c>
      <c r="O81" s="20">
        <f t="shared" si="4"/>
        <v>5.6160038248793724E-2</v>
      </c>
      <c r="P81" s="20">
        <f t="shared" si="5"/>
        <v>1.9832749027446759</v>
      </c>
    </row>
    <row r="82" spans="1:16" x14ac:dyDescent="0.25">
      <c r="A82" s="13" t="s">
        <v>607</v>
      </c>
      <c r="B82" s="13" t="s">
        <v>608</v>
      </c>
      <c r="C82" s="13" t="s">
        <v>603</v>
      </c>
      <c r="D82" s="13" t="s">
        <v>604</v>
      </c>
      <c r="E82" s="13" t="s">
        <v>591</v>
      </c>
      <c r="F82" s="13" t="s">
        <v>395</v>
      </c>
      <c r="G82" s="18">
        <v>4</v>
      </c>
      <c r="H82" s="19">
        <v>13.25</v>
      </c>
      <c r="I82" s="19">
        <v>20.472439999999999</v>
      </c>
      <c r="J82" s="19">
        <v>15.748030000000002</v>
      </c>
      <c r="K82" s="19">
        <v>5.1181099999999997</v>
      </c>
      <c r="L82" s="13">
        <v>1</v>
      </c>
      <c r="M82" s="21"/>
      <c r="N82" s="16">
        <v>1</v>
      </c>
      <c r="O82" s="20">
        <f t="shared" si="4"/>
        <v>6.7599987338000725E-3</v>
      </c>
      <c r="P82" s="20">
        <f t="shared" si="5"/>
        <v>0.23872732728452944</v>
      </c>
    </row>
    <row r="83" spans="1:16" x14ac:dyDescent="0.25">
      <c r="A83" s="13" t="s">
        <v>609</v>
      </c>
      <c r="B83" s="13" t="s">
        <v>610</v>
      </c>
      <c r="C83" s="13" t="s">
        <v>611</v>
      </c>
      <c r="D83" s="13" t="s">
        <v>612</v>
      </c>
      <c r="E83" s="13" t="s">
        <v>555</v>
      </c>
      <c r="F83" s="13" t="s">
        <v>37</v>
      </c>
      <c r="G83" s="18">
        <v>4</v>
      </c>
      <c r="H83" s="19">
        <v>35.1</v>
      </c>
      <c r="I83" s="19">
        <v>30.13</v>
      </c>
      <c r="J83" s="19">
        <v>10.88</v>
      </c>
      <c r="K83" s="19">
        <v>5.75</v>
      </c>
      <c r="L83" s="13">
        <v>26</v>
      </c>
      <c r="M83" s="21"/>
      <c r="N83" s="16">
        <v>26</v>
      </c>
      <c r="O83" s="20">
        <f t="shared" si="4"/>
        <v>0.20077534379044476</v>
      </c>
      <c r="P83" s="20">
        <f t="shared" si="5"/>
        <v>7.0903210333564202</v>
      </c>
    </row>
    <row r="84" spans="1:16" x14ac:dyDescent="0.25">
      <c r="A84" s="13" t="s">
        <v>613</v>
      </c>
      <c r="B84" s="13" t="s">
        <v>614</v>
      </c>
      <c r="C84" s="13" t="s">
        <v>611</v>
      </c>
      <c r="D84" s="13" t="s">
        <v>612</v>
      </c>
      <c r="E84" s="13" t="s">
        <v>574</v>
      </c>
      <c r="F84" s="13" t="s">
        <v>37</v>
      </c>
      <c r="G84" s="18">
        <v>4</v>
      </c>
      <c r="H84" s="19">
        <v>38</v>
      </c>
      <c r="I84" s="19">
        <v>34.130000000000003</v>
      </c>
      <c r="J84" s="19">
        <v>10.88</v>
      </c>
      <c r="K84" s="19">
        <v>5.75</v>
      </c>
      <c r="L84" s="13">
        <v>8</v>
      </c>
      <c r="M84" s="21"/>
      <c r="N84" s="16">
        <v>8</v>
      </c>
      <c r="O84" s="20">
        <f t="shared" si="4"/>
        <v>6.9978426649318401E-2</v>
      </c>
      <c r="P84" s="20">
        <f t="shared" si="5"/>
        <v>2.4712671435926845</v>
      </c>
    </row>
    <row r="85" spans="1:16" x14ac:dyDescent="0.25">
      <c r="A85" s="13" t="s">
        <v>615</v>
      </c>
      <c r="B85" s="13" t="s">
        <v>616</v>
      </c>
      <c r="C85" s="13" t="s">
        <v>611</v>
      </c>
      <c r="D85" s="13" t="s">
        <v>612</v>
      </c>
      <c r="E85" s="13" t="s">
        <v>584</v>
      </c>
      <c r="F85" s="13" t="s">
        <v>37</v>
      </c>
      <c r="G85" s="18">
        <v>4</v>
      </c>
      <c r="H85" s="19">
        <v>44.8</v>
      </c>
      <c r="I85" s="19">
        <v>38.130000000000003</v>
      </c>
      <c r="J85" s="19">
        <v>10.88</v>
      </c>
      <c r="K85" s="19">
        <v>5.75</v>
      </c>
      <c r="L85" s="13">
        <v>34</v>
      </c>
      <c r="M85" s="21"/>
      <c r="N85" s="16">
        <v>34</v>
      </c>
      <c r="O85" s="20">
        <f t="shared" si="4"/>
        <v>0.33226425387016323</v>
      </c>
      <c r="P85" s="20">
        <f t="shared" si="5"/>
        <v>11.733812446148654</v>
      </c>
    </row>
    <row r="86" spans="1:16" x14ac:dyDescent="0.25">
      <c r="A86" s="13" t="s">
        <v>617</v>
      </c>
      <c r="B86" s="13" t="s">
        <v>618</v>
      </c>
      <c r="C86" s="13" t="s">
        <v>611</v>
      </c>
      <c r="D86" s="13" t="s">
        <v>612</v>
      </c>
      <c r="E86" s="13" t="s">
        <v>558</v>
      </c>
      <c r="F86" s="13" t="s">
        <v>65</v>
      </c>
      <c r="G86" s="18">
        <v>4</v>
      </c>
      <c r="H86" s="19">
        <v>43.5</v>
      </c>
      <c r="I86" s="19">
        <v>36.130000000000003</v>
      </c>
      <c r="J86" s="19">
        <v>10.88</v>
      </c>
      <c r="K86" s="19">
        <v>5.75</v>
      </c>
      <c r="L86" s="13">
        <v>28</v>
      </c>
      <c r="M86" s="21"/>
      <c r="N86" s="16">
        <v>28</v>
      </c>
      <c r="O86" s="20">
        <f t="shared" si="4"/>
        <v>0.25927693940637442</v>
      </c>
      <c r="P86" s="20">
        <f t="shared" si="5"/>
        <v>9.1562873320542906</v>
      </c>
    </row>
    <row r="87" spans="1:16" x14ac:dyDescent="0.25">
      <c r="A87" s="13" t="s">
        <v>619</v>
      </c>
      <c r="B87" s="13" t="s">
        <v>620</v>
      </c>
      <c r="C87" s="13" t="s">
        <v>443</v>
      </c>
      <c r="D87" s="13" t="s">
        <v>621</v>
      </c>
      <c r="E87" s="13" t="s">
        <v>622</v>
      </c>
      <c r="F87" s="13" t="s">
        <v>446</v>
      </c>
      <c r="G87" s="18">
        <v>4</v>
      </c>
      <c r="H87" s="19">
        <v>11.25</v>
      </c>
      <c r="I87" s="19">
        <v>11.81</v>
      </c>
      <c r="J87" s="19">
        <v>10.039999999999999</v>
      </c>
      <c r="K87" s="19">
        <v>4.33</v>
      </c>
      <c r="L87" s="13">
        <v>5</v>
      </c>
      <c r="M87" s="21"/>
      <c r="N87" s="16">
        <v>5</v>
      </c>
      <c r="O87" s="20">
        <f t="shared" si="4"/>
        <v>1.0516777108984358E-2</v>
      </c>
      <c r="P87" s="20">
        <f t="shared" si="5"/>
        <v>0.37139682857064993</v>
      </c>
    </row>
    <row r="88" spans="1:16" x14ac:dyDescent="0.25">
      <c r="A88" s="13" t="s">
        <v>623</v>
      </c>
      <c r="B88" s="13" t="s">
        <v>624</v>
      </c>
      <c r="C88" s="13" t="s">
        <v>443</v>
      </c>
      <c r="D88" s="13" t="s">
        <v>621</v>
      </c>
      <c r="E88" s="13" t="s">
        <v>622</v>
      </c>
      <c r="F88" s="13" t="s">
        <v>465</v>
      </c>
      <c r="G88" s="18">
        <v>4</v>
      </c>
      <c r="H88" s="19">
        <v>11.25</v>
      </c>
      <c r="I88" s="19">
        <v>11.81</v>
      </c>
      <c r="J88" s="19">
        <v>9.84</v>
      </c>
      <c r="K88" s="19">
        <v>4.33</v>
      </c>
      <c r="L88" s="13">
        <v>26</v>
      </c>
      <c r="M88" s="21"/>
      <c r="N88" s="16">
        <v>26</v>
      </c>
      <c r="O88" s="20">
        <f t="shared" si="4"/>
        <v>5.3597853696465303E-2</v>
      </c>
      <c r="P88" s="20">
        <f t="shared" si="5"/>
        <v>1.8927921239345633</v>
      </c>
    </row>
    <row r="89" spans="1:16" x14ac:dyDescent="0.25">
      <c r="A89" s="13" t="s">
        <v>625</v>
      </c>
      <c r="B89" s="13" t="s">
        <v>626</v>
      </c>
      <c r="C89" s="13" t="s">
        <v>468</v>
      </c>
      <c r="D89" s="13" t="s">
        <v>627</v>
      </c>
      <c r="E89" s="13" t="s">
        <v>628</v>
      </c>
      <c r="F89" s="13" t="s">
        <v>93</v>
      </c>
      <c r="G89" s="18">
        <v>8</v>
      </c>
      <c r="H89" s="19">
        <v>12.6</v>
      </c>
      <c r="I89" s="19">
        <v>10.2362</v>
      </c>
      <c r="J89" s="19">
        <v>7.0865999999999998</v>
      </c>
      <c r="K89" s="19">
        <v>12.007899999999999</v>
      </c>
      <c r="L89" s="13">
        <v>9</v>
      </c>
      <c r="M89" s="21"/>
      <c r="N89" s="16">
        <v>9</v>
      </c>
      <c r="O89" s="20">
        <f t="shared" si="4"/>
        <v>1.6058220515925235E-2</v>
      </c>
      <c r="P89" s="20">
        <f t="shared" si="5"/>
        <v>0.56709124005374489</v>
      </c>
    </row>
    <row r="90" spans="1:16" x14ac:dyDescent="0.25">
      <c r="A90" s="13" t="s">
        <v>629</v>
      </c>
      <c r="B90" s="13" t="s">
        <v>630</v>
      </c>
      <c r="C90" s="13" t="s">
        <v>631</v>
      </c>
      <c r="D90" s="13" t="s">
        <v>632</v>
      </c>
      <c r="E90" s="13" t="s">
        <v>633</v>
      </c>
      <c r="F90" s="13" t="s">
        <v>108</v>
      </c>
      <c r="G90" s="18">
        <v>8</v>
      </c>
      <c r="H90" s="19">
        <v>11.76</v>
      </c>
      <c r="I90" s="19">
        <v>9.4488000000000003</v>
      </c>
      <c r="J90" s="19">
        <v>8.6614000000000004</v>
      </c>
      <c r="K90" s="19">
        <v>6.6928999999999998</v>
      </c>
      <c r="L90" s="13">
        <v>3</v>
      </c>
      <c r="M90" s="21"/>
      <c r="N90" s="16">
        <v>3</v>
      </c>
      <c r="O90" s="20">
        <f t="shared" si="4"/>
        <v>3.3659798040403918E-3</v>
      </c>
      <c r="P90" s="20">
        <f t="shared" si="5"/>
        <v>0.11886856698574523</v>
      </c>
    </row>
    <row r="91" spans="1:16" x14ac:dyDescent="0.25">
      <c r="A91" s="13" t="s">
        <v>634</v>
      </c>
      <c r="B91" s="13" t="s">
        <v>635</v>
      </c>
      <c r="C91" s="13" t="s">
        <v>636</v>
      </c>
      <c r="D91" s="13" t="s">
        <v>637</v>
      </c>
      <c r="E91" s="13" t="s">
        <v>638</v>
      </c>
      <c r="F91" s="13" t="s">
        <v>292</v>
      </c>
      <c r="G91" s="18">
        <v>8</v>
      </c>
      <c r="H91" s="19">
        <v>12.42</v>
      </c>
      <c r="I91" s="19">
        <v>11.811</v>
      </c>
      <c r="J91" s="19">
        <v>9.4488000000000003</v>
      </c>
      <c r="K91" s="19">
        <v>4.9212999999999996</v>
      </c>
      <c r="L91" s="13">
        <v>3</v>
      </c>
      <c r="M91" s="21"/>
      <c r="N91" s="16">
        <v>3</v>
      </c>
      <c r="O91" s="20">
        <f t="shared" si="4"/>
        <v>3.3750140399033397E-3</v>
      </c>
      <c r="P91" s="20">
        <f t="shared" si="5"/>
        <v>0.11918760831497448</v>
      </c>
    </row>
    <row r="92" spans="1:16" x14ac:dyDescent="0.25">
      <c r="A92" s="13" t="s">
        <v>689</v>
      </c>
      <c r="B92" s="13" t="s">
        <v>690</v>
      </c>
      <c r="C92" s="13" t="s">
        <v>691</v>
      </c>
      <c r="D92" s="13" t="s">
        <v>692</v>
      </c>
      <c r="E92" s="13" t="s">
        <v>693</v>
      </c>
      <c r="F92" s="13" t="s">
        <v>37</v>
      </c>
      <c r="G92" s="18">
        <v>4</v>
      </c>
      <c r="H92" s="19">
        <v>13.76</v>
      </c>
      <c r="I92" s="19">
        <v>12.204700000000001</v>
      </c>
      <c r="J92" s="19">
        <v>10.2362</v>
      </c>
      <c r="K92" s="19">
        <v>7.8739999999999997</v>
      </c>
      <c r="L92" s="13">
        <v>6</v>
      </c>
      <c r="M92" s="21"/>
      <c r="N92" s="16">
        <v>6</v>
      </c>
      <c r="O92" s="20">
        <f t="shared" si="4"/>
        <v>2.4179854920290157E-2</v>
      </c>
      <c r="P92" s="20">
        <f t="shared" si="5"/>
        <v>0.85390432255357085</v>
      </c>
    </row>
    <row r="93" spans="1:16" x14ac:dyDescent="0.25">
      <c r="A93" s="13" t="s">
        <v>694</v>
      </c>
      <c r="B93" s="13" t="s">
        <v>695</v>
      </c>
      <c r="C93" s="13" t="s">
        <v>691</v>
      </c>
      <c r="D93" s="13" t="s">
        <v>692</v>
      </c>
      <c r="E93" s="13" t="s">
        <v>696</v>
      </c>
      <c r="F93" s="13" t="s">
        <v>37</v>
      </c>
      <c r="G93" s="18">
        <v>4</v>
      </c>
      <c r="H93" s="19">
        <v>18</v>
      </c>
      <c r="I93" s="19">
        <v>12.2</v>
      </c>
      <c r="J93" s="19">
        <v>10.24</v>
      </c>
      <c r="K93" s="19">
        <v>8.66</v>
      </c>
      <c r="L93" s="13">
        <v>1</v>
      </c>
      <c r="M93" s="21"/>
      <c r="N93" s="16">
        <v>1</v>
      </c>
      <c r="O93" s="20">
        <f t="shared" si="4"/>
        <v>4.4321947794636789E-3</v>
      </c>
      <c r="P93" s="20">
        <f t="shared" si="5"/>
        <v>0.156521628978326</v>
      </c>
    </row>
    <row r="94" spans="1:16" x14ac:dyDescent="0.25">
      <c r="A94" s="13" t="s">
        <v>697</v>
      </c>
      <c r="B94" s="13" t="s">
        <v>698</v>
      </c>
      <c r="C94" s="13" t="s">
        <v>691</v>
      </c>
      <c r="D94" s="13" t="s">
        <v>692</v>
      </c>
      <c r="E94" s="13" t="s">
        <v>693</v>
      </c>
      <c r="F94" s="13" t="s">
        <v>119</v>
      </c>
      <c r="G94" s="18">
        <v>4</v>
      </c>
      <c r="H94" s="19">
        <v>13.76</v>
      </c>
      <c r="I94" s="19">
        <v>12.204700000000001</v>
      </c>
      <c r="J94" s="19">
        <v>10.2362</v>
      </c>
      <c r="K94" s="19">
        <v>7.8739999999999997</v>
      </c>
      <c r="L94" s="13">
        <v>3</v>
      </c>
      <c r="M94" s="21"/>
      <c r="N94" s="16">
        <v>3</v>
      </c>
      <c r="O94" s="20">
        <f t="shared" si="4"/>
        <v>1.2089927460145079E-2</v>
      </c>
      <c r="P94" s="20">
        <f t="shared" si="5"/>
        <v>0.42695216127678542</v>
      </c>
    </row>
    <row r="95" spans="1:16" x14ac:dyDescent="0.25">
      <c r="A95" s="13" t="s">
        <v>699</v>
      </c>
      <c r="B95" s="13" t="s">
        <v>700</v>
      </c>
      <c r="C95" s="13" t="s">
        <v>691</v>
      </c>
      <c r="D95" s="13" t="s">
        <v>692</v>
      </c>
      <c r="E95" s="13" t="s">
        <v>696</v>
      </c>
      <c r="F95" s="13" t="s">
        <v>701</v>
      </c>
      <c r="G95" s="18">
        <v>4</v>
      </c>
      <c r="H95" s="19">
        <v>18</v>
      </c>
      <c r="I95" s="19">
        <v>12.204700000000001</v>
      </c>
      <c r="J95" s="19">
        <v>10.2362</v>
      </c>
      <c r="K95" s="19">
        <v>8.6614000000000004</v>
      </c>
      <c r="L95" s="13">
        <v>1</v>
      </c>
      <c r="M95" s="21"/>
      <c r="N95" s="16">
        <v>1</v>
      </c>
      <c r="O95" s="20">
        <f t="shared" si="4"/>
        <v>4.4329734020531961E-3</v>
      </c>
      <c r="P95" s="20">
        <f t="shared" si="5"/>
        <v>0.156549125801488</v>
      </c>
    </row>
    <row r="96" spans="1:16" x14ac:dyDescent="0.25">
      <c r="A96" s="13" t="s">
        <v>702</v>
      </c>
      <c r="B96" s="13" t="s">
        <v>703</v>
      </c>
      <c r="C96" s="13" t="s">
        <v>704</v>
      </c>
      <c r="D96" s="13" t="s">
        <v>705</v>
      </c>
      <c r="E96" s="13" t="s">
        <v>516</v>
      </c>
      <c r="F96" s="13" t="s">
        <v>28</v>
      </c>
      <c r="G96" s="18">
        <v>4</v>
      </c>
      <c r="H96" s="19">
        <v>18.920000000000002</v>
      </c>
      <c r="I96" s="19">
        <v>11.811</v>
      </c>
      <c r="J96" s="19">
        <v>9.8424999999999994</v>
      </c>
      <c r="K96" s="19">
        <v>11.023599999999998</v>
      </c>
      <c r="L96" s="13">
        <v>2</v>
      </c>
      <c r="M96" s="21"/>
      <c r="N96" s="16">
        <v>2</v>
      </c>
      <c r="O96" s="20">
        <f t="shared" si="4"/>
        <v>1.0499937000125996E-2</v>
      </c>
      <c r="P96" s="20">
        <f t="shared" si="5"/>
        <v>0.37080212517834954</v>
      </c>
    </row>
    <row r="97" spans="1:16" x14ac:dyDescent="0.25">
      <c r="A97" s="13" t="s">
        <v>706</v>
      </c>
      <c r="B97" s="13" t="s">
        <v>707</v>
      </c>
      <c r="C97" s="13" t="s">
        <v>704</v>
      </c>
      <c r="D97" s="13" t="s">
        <v>705</v>
      </c>
      <c r="E97" s="13" t="s">
        <v>693</v>
      </c>
      <c r="F97" s="13" t="s">
        <v>37</v>
      </c>
      <c r="G97" s="18">
        <v>4</v>
      </c>
      <c r="H97" s="19">
        <v>16.72</v>
      </c>
      <c r="I97" s="19">
        <v>11.811</v>
      </c>
      <c r="J97" s="19">
        <v>9.8424999999999994</v>
      </c>
      <c r="K97" s="19">
        <v>10.2362</v>
      </c>
      <c r="L97" s="13">
        <v>2</v>
      </c>
      <c r="M97" s="21"/>
      <c r="N97" s="16">
        <v>2</v>
      </c>
      <c r="O97" s="20">
        <f t="shared" si="4"/>
        <v>9.749941500116998E-3</v>
      </c>
      <c r="P97" s="20">
        <f t="shared" si="5"/>
        <v>0.34431625909418179</v>
      </c>
    </row>
    <row r="98" spans="1:16" x14ac:dyDescent="0.25">
      <c r="A98" s="13" t="s">
        <v>708</v>
      </c>
      <c r="B98" s="13" t="s">
        <v>709</v>
      </c>
      <c r="C98" s="13" t="s">
        <v>704</v>
      </c>
      <c r="D98" s="13" t="s">
        <v>705</v>
      </c>
      <c r="E98" s="13" t="s">
        <v>516</v>
      </c>
      <c r="F98" s="13" t="s">
        <v>37</v>
      </c>
      <c r="G98" s="18">
        <v>4</v>
      </c>
      <c r="H98" s="19">
        <v>18.920000000000002</v>
      </c>
      <c r="I98" s="19">
        <v>11.81</v>
      </c>
      <c r="J98" s="19">
        <v>9.84</v>
      </c>
      <c r="K98" s="19">
        <v>11.02</v>
      </c>
      <c r="L98" s="13">
        <v>1</v>
      </c>
      <c r="M98" s="21"/>
      <c r="N98" s="16">
        <v>1</v>
      </c>
      <c r="O98" s="20">
        <f t="shared" ref="O98:O129" si="6">N98/G98*I98*J98*K98*0.0254*0.0254*0.0254</f>
        <v>5.2464767075417274E-3</v>
      </c>
      <c r="P98" s="20">
        <f t="shared" ref="P98:P129" si="7">O98*35.3147</f>
        <v>0.18527775098382385</v>
      </c>
    </row>
    <row r="99" spans="1:16" x14ac:dyDescent="0.25">
      <c r="A99" s="13" t="s">
        <v>710</v>
      </c>
      <c r="B99" s="13" t="s">
        <v>711</v>
      </c>
      <c r="C99" s="13" t="s">
        <v>704</v>
      </c>
      <c r="D99" s="13" t="s">
        <v>705</v>
      </c>
      <c r="E99" s="13" t="s">
        <v>696</v>
      </c>
      <c r="F99" s="13" t="s">
        <v>37</v>
      </c>
      <c r="G99" s="18">
        <v>4</v>
      </c>
      <c r="H99" s="19">
        <v>21.6</v>
      </c>
      <c r="I99" s="19">
        <v>11.811</v>
      </c>
      <c r="J99" s="19">
        <v>9.8424999999999994</v>
      </c>
      <c r="K99" s="19">
        <v>11.811</v>
      </c>
      <c r="L99" s="13">
        <v>11</v>
      </c>
      <c r="M99" s="21"/>
      <c r="N99" s="16">
        <v>11</v>
      </c>
      <c r="O99" s="20">
        <f t="shared" si="6"/>
        <v>6.187462875074249E-2</v>
      </c>
      <c r="P99" s="20">
        <f t="shared" si="7"/>
        <v>2.1850839519438461</v>
      </c>
    </row>
    <row r="100" spans="1:16" x14ac:dyDescent="0.25">
      <c r="A100" s="13" t="s">
        <v>712</v>
      </c>
      <c r="B100" s="13" t="s">
        <v>713</v>
      </c>
      <c r="C100" s="13" t="s">
        <v>714</v>
      </c>
      <c r="D100" s="13" t="s">
        <v>715</v>
      </c>
      <c r="E100" s="13" t="s">
        <v>516</v>
      </c>
      <c r="F100" s="13" t="s">
        <v>37</v>
      </c>
      <c r="G100" s="18">
        <v>4</v>
      </c>
      <c r="H100" s="19">
        <v>20.25</v>
      </c>
      <c r="I100" s="19">
        <v>12.204700000000001</v>
      </c>
      <c r="J100" s="19">
        <v>10.2362</v>
      </c>
      <c r="K100" s="19">
        <v>9.8424999999999994</v>
      </c>
      <c r="L100" s="13">
        <v>13</v>
      </c>
      <c r="M100" s="21"/>
      <c r="N100" s="16">
        <v>13</v>
      </c>
      <c r="O100" s="20">
        <f t="shared" si="6"/>
        <v>6.5487107075785839E-2</v>
      </c>
      <c r="P100" s="20">
        <f t="shared" si="7"/>
        <v>2.3126575402492544</v>
      </c>
    </row>
    <row r="101" spans="1:16" x14ac:dyDescent="0.25">
      <c r="A101" s="13" t="s">
        <v>716</v>
      </c>
      <c r="B101" s="13" t="s">
        <v>717</v>
      </c>
      <c r="C101" s="13" t="s">
        <v>714</v>
      </c>
      <c r="D101" s="13" t="s">
        <v>715</v>
      </c>
      <c r="E101" s="13" t="s">
        <v>696</v>
      </c>
      <c r="F101" s="13" t="s">
        <v>37</v>
      </c>
      <c r="G101" s="18">
        <v>4</v>
      </c>
      <c r="H101" s="19">
        <v>22.5</v>
      </c>
      <c r="I101" s="19">
        <v>12.204700000000001</v>
      </c>
      <c r="J101" s="19">
        <v>10.2362</v>
      </c>
      <c r="K101" s="19">
        <v>10.2362</v>
      </c>
      <c r="L101" s="13">
        <v>9</v>
      </c>
      <c r="M101" s="21"/>
      <c r="N101" s="16">
        <v>9</v>
      </c>
      <c r="O101" s="20">
        <f t="shared" si="6"/>
        <v>4.7150717094565808E-2</v>
      </c>
      <c r="P101" s="20">
        <f t="shared" si="7"/>
        <v>1.6651134289794634</v>
      </c>
    </row>
    <row r="102" spans="1:16" x14ac:dyDescent="0.25">
      <c r="A102" s="13" t="s">
        <v>720</v>
      </c>
      <c r="B102" s="13" t="s">
        <v>721</v>
      </c>
      <c r="C102" s="13" t="s">
        <v>722</v>
      </c>
      <c r="D102" s="13" t="s">
        <v>723</v>
      </c>
      <c r="E102" s="13" t="s">
        <v>267</v>
      </c>
      <c r="F102" s="13" t="s">
        <v>346</v>
      </c>
      <c r="G102" s="18">
        <v>4</v>
      </c>
      <c r="H102" s="19">
        <v>19.8</v>
      </c>
      <c r="I102" s="19">
        <v>12.2</v>
      </c>
      <c r="J102" s="19">
        <v>10.24</v>
      </c>
      <c r="K102" s="19">
        <v>9.8424999999999994</v>
      </c>
      <c r="L102" s="13">
        <v>2</v>
      </c>
      <c r="M102" s="21"/>
      <c r="N102" s="16">
        <v>2</v>
      </c>
      <c r="O102" s="20">
        <f t="shared" si="6"/>
        <v>1.007479841036288E-2</v>
      </c>
      <c r="P102" s="20">
        <f t="shared" si="7"/>
        <v>0.35578848342244201</v>
      </c>
    </row>
    <row r="103" spans="1:16" x14ac:dyDescent="0.25">
      <c r="A103" s="13" t="s">
        <v>724</v>
      </c>
      <c r="B103" s="13" t="s">
        <v>725</v>
      </c>
      <c r="C103" s="13" t="s">
        <v>722</v>
      </c>
      <c r="D103" s="13" t="s">
        <v>723</v>
      </c>
      <c r="E103" s="13" t="s">
        <v>267</v>
      </c>
      <c r="F103" s="13" t="s">
        <v>292</v>
      </c>
      <c r="G103" s="18">
        <v>4</v>
      </c>
      <c r="H103" s="19">
        <v>19.8</v>
      </c>
      <c r="I103" s="19">
        <v>12.2</v>
      </c>
      <c r="J103" s="19">
        <v>10.24</v>
      </c>
      <c r="K103" s="19">
        <v>9.8424999999999994</v>
      </c>
      <c r="L103" s="13">
        <v>4</v>
      </c>
      <c r="M103" s="21"/>
      <c r="N103" s="16">
        <v>4</v>
      </c>
      <c r="O103" s="20">
        <f t="shared" si="6"/>
        <v>2.014959682072576E-2</v>
      </c>
      <c r="P103" s="20">
        <f t="shared" si="7"/>
        <v>0.71157696684488403</v>
      </c>
    </row>
    <row r="104" spans="1:16" x14ac:dyDescent="0.25">
      <c r="A104" s="13" t="s">
        <v>726</v>
      </c>
      <c r="B104" s="13" t="s">
        <v>727</v>
      </c>
      <c r="C104" s="13" t="s">
        <v>718</v>
      </c>
      <c r="D104" s="13" t="s">
        <v>728</v>
      </c>
      <c r="E104" s="13" t="s">
        <v>458</v>
      </c>
      <c r="F104" s="13" t="s">
        <v>92</v>
      </c>
      <c r="G104" s="18">
        <v>4</v>
      </c>
      <c r="H104" s="19">
        <v>21</v>
      </c>
      <c r="I104" s="19">
        <v>12.2</v>
      </c>
      <c r="J104" s="19">
        <v>10.24</v>
      </c>
      <c r="K104" s="19">
        <v>11.02</v>
      </c>
      <c r="L104" s="13">
        <v>22</v>
      </c>
      <c r="M104" s="21"/>
      <c r="N104" s="16">
        <v>22</v>
      </c>
      <c r="O104" s="20">
        <f t="shared" si="6"/>
        <v>0.12408098179366911</v>
      </c>
      <c r="P104" s="20">
        <f t="shared" si="7"/>
        <v>4.3818826477488866</v>
      </c>
    </row>
    <row r="105" spans="1:16" x14ac:dyDescent="0.25">
      <c r="A105" s="13" t="s">
        <v>729</v>
      </c>
      <c r="B105" s="13" t="s">
        <v>730</v>
      </c>
      <c r="C105" s="13" t="s">
        <v>731</v>
      </c>
      <c r="D105" s="13" t="s">
        <v>183</v>
      </c>
      <c r="E105" s="13" t="s">
        <v>268</v>
      </c>
      <c r="F105" s="13" t="s">
        <v>24</v>
      </c>
      <c r="G105" s="18">
        <v>4</v>
      </c>
      <c r="H105" s="19">
        <v>14.19</v>
      </c>
      <c r="I105" s="19">
        <v>16.54</v>
      </c>
      <c r="J105" s="19">
        <v>12.4</v>
      </c>
      <c r="K105" s="19">
        <v>3.15</v>
      </c>
      <c r="L105" s="13">
        <v>3</v>
      </c>
      <c r="M105" s="21">
        <v>1</v>
      </c>
      <c r="N105" s="16">
        <v>4</v>
      </c>
      <c r="O105" s="20">
        <f t="shared" si="6"/>
        <v>1.0586902026153599E-2</v>
      </c>
      <c r="P105" s="20">
        <f t="shared" si="7"/>
        <v>0.37387326898300655</v>
      </c>
    </row>
    <row r="106" spans="1:16" x14ac:dyDescent="0.25">
      <c r="A106" s="13" t="s">
        <v>1280</v>
      </c>
      <c r="B106" s="13" t="s">
        <v>1281</v>
      </c>
      <c r="C106" s="13" t="s">
        <v>731</v>
      </c>
      <c r="D106" s="13" t="s">
        <v>183</v>
      </c>
      <c r="E106" s="13" t="s">
        <v>269</v>
      </c>
      <c r="F106" s="13" t="s">
        <v>185</v>
      </c>
      <c r="G106" s="18">
        <v>4</v>
      </c>
      <c r="H106" s="19">
        <v>12.37</v>
      </c>
      <c r="I106" s="19">
        <v>16.54</v>
      </c>
      <c r="J106" s="19">
        <v>12.4</v>
      </c>
      <c r="K106" s="19">
        <v>2.56</v>
      </c>
      <c r="L106" s="13"/>
      <c r="M106" s="21">
        <v>3</v>
      </c>
      <c r="N106" s="16">
        <v>3</v>
      </c>
      <c r="O106" s="20">
        <f t="shared" si="6"/>
        <v>6.4529688540364795E-3</v>
      </c>
      <c r="P106" s="20">
        <f t="shared" si="7"/>
        <v>0.22788465918964207</v>
      </c>
    </row>
    <row r="107" spans="1:16" x14ac:dyDescent="0.25">
      <c r="A107" s="13" t="s">
        <v>1282</v>
      </c>
      <c r="B107" s="13" t="s">
        <v>1283</v>
      </c>
      <c r="C107" s="13" t="s">
        <v>731</v>
      </c>
      <c r="D107" s="13" t="s">
        <v>183</v>
      </c>
      <c r="E107" s="13" t="s">
        <v>268</v>
      </c>
      <c r="F107" s="13" t="s">
        <v>185</v>
      </c>
      <c r="G107" s="18">
        <v>4</v>
      </c>
      <c r="H107" s="19">
        <v>14.19</v>
      </c>
      <c r="I107" s="19">
        <v>16.54</v>
      </c>
      <c r="J107" s="19">
        <v>12.4</v>
      </c>
      <c r="K107" s="19">
        <v>3.15</v>
      </c>
      <c r="L107" s="13"/>
      <c r="M107" s="21">
        <v>8</v>
      </c>
      <c r="N107" s="16">
        <v>8</v>
      </c>
      <c r="O107" s="20">
        <f t="shared" si="6"/>
        <v>2.1173804052307198E-2</v>
      </c>
      <c r="P107" s="20">
        <f t="shared" si="7"/>
        <v>0.74774653796601309</v>
      </c>
    </row>
    <row r="108" spans="1:16" x14ac:dyDescent="0.25">
      <c r="A108" s="13" t="s">
        <v>1284</v>
      </c>
      <c r="B108" s="13" t="s">
        <v>1285</v>
      </c>
      <c r="C108" s="13" t="s">
        <v>731</v>
      </c>
      <c r="D108" s="13" t="s">
        <v>183</v>
      </c>
      <c r="E108" s="13" t="s">
        <v>268</v>
      </c>
      <c r="F108" s="13" t="s">
        <v>92</v>
      </c>
      <c r="G108" s="18">
        <v>4</v>
      </c>
      <c r="H108" s="19">
        <v>14.19</v>
      </c>
      <c r="I108" s="19">
        <v>16.54</v>
      </c>
      <c r="J108" s="19">
        <v>12.4</v>
      </c>
      <c r="K108" s="19">
        <v>3.15</v>
      </c>
      <c r="L108" s="13"/>
      <c r="M108" s="21">
        <v>2</v>
      </c>
      <c r="N108" s="16">
        <v>2</v>
      </c>
      <c r="O108" s="20">
        <f t="shared" si="6"/>
        <v>5.2934510130767994E-3</v>
      </c>
      <c r="P108" s="20">
        <f t="shared" si="7"/>
        <v>0.18693663449150327</v>
      </c>
    </row>
    <row r="109" spans="1:16" x14ac:dyDescent="0.25">
      <c r="A109" s="13" t="s">
        <v>732</v>
      </c>
      <c r="B109" s="13" t="s">
        <v>733</v>
      </c>
      <c r="C109" s="13" t="s">
        <v>734</v>
      </c>
      <c r="D109" s="13" t="s">
        <v>735</v>
      </c>
      <c r="E109" s="13" t="s">
        <v>462</v>
      </c>
      <c r="F109" s="13" t="s">
        <v>395</v>
      </c>
      <c r="G109" s="18">
        <v>4</v>
      </c>
      <c r="H109" s="19">
        <v>16</v>
      </c>
      <c r="I109" s="19">
        <v>11.811020000000001</v>
      </c>
      <c r="J109" s="19">
        <v>9.8425200000000004</v>
      </c>
      <c r="K109" s="19">
        <v>7.8740200000000007</v>
      </c>
      <c r="L109" s="13">
        <v>2</v>
      </c>
      <c r="M109" s="21"/>
      <c r="N109" s="16">
        <v>2</v>
      </c>
      <c r="O109" s="20">
        <f t="shared" si="6"/>
        <v>7.5000019899988139E-3</v>
      </c>
      <c r="P109" s="20">
        <f t="shared" si="7"/>
        <v>0.26486032027621115</v>
      </c>
    </row>
    <row r="110" spans="1:16" x14ac:dyDescent="0.25">
      <c r="A110" s="13" t="s">
        <v>736</v>
      </c>
      <c r="B110" s="13" t="s">
        <v>737</v>
      </c>
      <c r="C110" s="13" t="s">
        <v>738</v>
      </c>
      <c r="D110" s="13" t="s">
        <v>739</v>
      </c>
      <c r="E110" s="13" t="s">
        <v>740</v>
      </c>
      <c r="F110" s="13" t="s">
        <v>395</v>
      </c>
      <c r="G110" s="18">
        <v>4</v>
      </c>
      <c r="H110" s="19">
        <v>16.8</v>
      </c>
      <c r="I110" s="19">
        <v>13.78</v>
      </c>
      <c r="J110" s="19">
        <v>12.6</v>
      </c>
      <c r="K110" s="19">
        <v>9.06</v>
      </c>
      <c r="L110" s="13">
        <v>2</v>
      </c>
      <c r="M110" s="21"/>
      <c r="N110" s="16">
        <v>2</v>
      </c>
      <c r="O110" s="20">
        <f t="shared" si="6"/>
        <v>1.2888996761309758E-2</v>
      </c>
      <c r="P110" s="20">
        <f t="shared" si="7"/>
        <v>0.45517105392662571</v>
      </c>
    </row>
    <row r="111" spans="1:16" x14ac:dyDescent="0.25">
      <c r="A111" s="13" t="s">
        <v>741</v>
      </c>
      <c r="B111" s="13" t="s">
        <v>742</v>
      </c>
      <c r="C111" s="13" t="s">
        <v>743</v>
      </c>
      <c r="D111" s="13" t="s">
        <v>744</v>
      </c>
      <c r="E111" s="13" t="s">
        <v>693</v>
      </c>
      <c r="F111" s="13" t="s">
        <v>92</v>
      </c>
      <c r="G111" s="18">
        <v>4</v>
      </c>
      <c r="H111" s="19">
        <v>13.44</v>
      </c>
      <c r="I111" s="19">
        <v>12.2</v>
      </c>
      <c r="J111" s="19">
        <v>10.24</v>
      </c>
      <c r="K111" s="19">
        <v>7.87</v>
      </c>
      <c r="L111" s="13">
        <v>1</v>
      </c>
      <c r="M111" s="21"/>
      <c r="N111" s="16">
        <v>1</v>
      </c>
      <c r="O111" s="20">
        <f t="shared" si="6"/>
        <v>4.0278721610137597E-3</v>
      </c>
      <c r="P111" s="20">
        <f t="shared" si="7"/>
        <v>0.14224309700455262</v>
      </c>
    </row>
    <row r="112" spans="1:16" x14ac:dyDescent="0.25">
      <c r="A112" s="13" t="s">
        <v>745</v>
      </c>
      <c r="B112" s="13" t="s">
        <v>746</v>
      </c>
      <c r="C112" s="13" t="s">
        <v>743</v>
      </c>
      <c r="D112" s="13" t="s">
        <v>744</v>
      </c>
      <c r="E112" s="13" t="s">
        <v>516</v>
      </c>
      <c r="F112" s="13" t="s">
        <v>92</v>
      </c>
      <c r="G112" s="18">
        <v>4</v>
      </c>
      <c r="H112" s="19">
        <v>16.649999999999999</v>
      </c>
      <c r="I112" s="19">
        <v>12.2</v>
      </c>
      <c r="J112" s="19">
        <v>10.24</v>
      </c>
      <c r="K112" s="19">
        <v>8.66</v>
      </c>
      <c r="L112" s="13">
        <v>6</v>
      </c>
      <c r="M112" s="21"/>
      <c r="N112" s="16">
        <v>6</v>
      </c>
      <c r="O112" s="20">
        <f t="shared" si="6"/>
        <v>2.6593168676782075E-2</v>
      </c>
      <c r="P112" s="20">
        <f t="shared" si="7"/>
        <v>0.939129773869956</v>
      </c>
    </row>
    <row r="113" spans="1:16" x14ac:dyDescent="0.25">
      <c r="A113" s="13" t="s">
        <v>747</v>
      </c>
      <c r="B113" s="13" t="s">
        <v>748</v>
      </c>
      <c r="C113" s="13" t="s">
        <v>743</v>
      </c>
      <c r="D113" s="13" t="s">
        <v>744</v>
      </c>
      <c r="E113" s="13" t="s">
        <v>749</v>
      </c>
      <c r="F113" s="13" t="s">
        <v>92</v>
      </c>
      <c r="G113" s="18">
        <v>4</v>
      </c>
      <c r="H113" s="19">
        <v>25.65</v>
      </c>
      <c r="I113" s="19">
        <v>14.17</v>
      </c>
      <c r="J113" s="19">
        <v>10.24</v>
      </c>
      <c r="K113" s="19">
        <v>12.2</v>
      </c>
      <c r="L113" s="13">
        <v>3</v>
      </c>
      <c r="M113" s="21"/>
      <c r="N113" s="16">
        <v>3</v>
      </c>
      <c r="O113" s="20">
        <f t="shared" si="6"/>
        <v>2.1756651278868479E-2</v>
      </c>
      <c r="P113" s="20">
        <f t="shared" si="7"/>
        <v>0.76832961291785673</v>
      </c>
    </row>
    <row r="114" spans="1:16" x14ac:dyDescent="0.25">
      <c r="A114" s="13" t="s">
        <v>750</v>
      </c>
      <c r="B114" s="13" t="s">
        <v>751</v>
      </c>
      <c r="C114" s="13" t="s">
        <v>743</v>
      </c>
      <c r="D114" s="13" t="s">
        <v>744</v>
      </c>
      <c r="E114" s="13" t="s">
        <v>749</v>
      </c>
      <c r="F114" s="13" t="s">
        <v>247</v>
      </c>
      <c r="G114" s="18">
        <v>4</v>
      </c>
      <c r="H114" s="19">
        <v>25.65</v>
      </c>
      <c r="I114" s="19">
        <v>14.17</v>
      </c>
      <c r="J114" s="19">
        <v>10.24</v>
      </c>
      <c r="K114" s="19">
        <v>12.2</v>
      </c>
      <c r="L114" s="13">
        <v>1</v>
      </c>
      <c r="M114" s="21"/>
      <c r="N114" s="16">
        <v>1</v>
      </c>
      <c r="O114" s="20">
        <f t="shared" si="6"/>
        <v>7.2522170929561576E-3</v>
      </c>
      <c r="P114" s="20">
        <f t="shared" si="7"/>
        <v>0.25610987097261884</v>
      </c>
    </row>
    <row r="115" spans="1:16" x14ac:dyDescent="0.25">
      <c r="A115" s="13" t="s">
        <v>752</v>
      </c>
      <c r="B115" s="13" t="s">
        <v>753</v>
      </c>
      <c r="C115" s="13" t="s">
        <v>718</v>
      </c>
      <c r="D115" s="13" t="s">
        <v>719</v>
      </c>
      <c r="E115" s="13" t="s">
        <v>516</v>
      </c>
      <c r="F115" s="13" t="s">
        <v>343</v>
      </c>
      <c r="G115" s="18">
        <v>4</v>
      </c>
      <c r="H115" s="19">
        <v>16.8</v>
      </c>
      <c r="I115" s="19">
        <v>9.84</v>
      </c>
      <c r="J115" s="19">
        <v>11.81</v>
      </c>
      <c r="K115" s="19">
        <v>10.63</v>
      </c>
      <c r="L115" s="13">
        <v>1</v>
      </c>
      <c r="M115" s="21"/>
      <c r="N115" s="16">
        <v>1</v>
      </c>
      <c r="O115" s="20">
        <f t="shared" si="6"/>
        <v>5.0608028494708319E-3</v>
      </c>
      <c r="P115" s="20">
        <f t="shared" si="7"/>
        <v>0.1787207343882076</v>
      </c>
    </row>
    <row r="116" spans="1:16" x14ac:dyDescent="0.25">
      <c r="A116" s="13" t="s">
        <v>754</v>
      </c>
      <c r="B116" s="13" t="s">
        <v>755</v>
      </c>
      <c r="C116" s="13" t="s">
        <v>553</v>
      </c>
      <c r="D116" s="13" t="s">
        <v>756</v>
      </c>
      <c r="E116" s="13" t="s">
        <v>268</v>
      </c>
      <c r="F116" s="13" t="s">
        <v>187</v>
      </c>
      <c r="G116" s="18">
        <v>4</v>
      </c>
      <c r="H116" s="19">
        <v>23.65</v>
      </c>
      <c r="I116" s="19">
        <v>26.37</v>
      </c>
      <c r="J116" s="19">
        <v>16.14</v>
      </c>
      <c r="K116" s="19">
        <v>6.69</v>
      </c>
      <c r="L116" s="13">
        <v>12</v>
      </c>
      <c r="M116" s="21"/>
      <c r="N116" s="16">
        <v>12</v>
      </c>
      <c r="O116" s="20">
        <f t="shared" si="6"/>
        <v>0.13997877306150683</v>
      </c>
      <c r="P116" s="20">
        <f t="shared" si="7"/>
        <v>4.9433083770351951</v>
      </c>
    </row>
    <row r="117" spans="1:16" x14ac:dyDescent="0.25">
      <c r="A117" s="13" t="s">
        <v>757</v>
      </c>
      <c r="B117" s="13" t="s">
        <v>758</v>
      </c>
      <c r="C117" s="13" t="s">
        <v>553</v>
      </c>
      <c r="D117" s="13" t="s">
        <v>756</v>
      </c>
      <c r="E117" s="13" t="s">
        <v>184</v>
      </c>
      <c r="F117" s="13" t="s">
        <v>187</v>
      </c>
      <c r="G117" s="18">
        <v>4</v>
      </c>
      <c r="H117" s="19">
        <v>25.8</v>
      </c>
      <c r="I117" s="19">
        <v>26.37</v>
      </c>
      <c r="J117" s="19">
        <v>16.14</v>
      </c>
      <c r="K117" s="19">
        <v>7.48</v>
      </c>
      <c r="L117" s="13">
        <v>28</v>
      </c>
      <c r="M117" s="21"/>
      <c r="N117" s="16">
        <v>28</v>
      </c>
      <c r="O117" s="20">
        <f t="shared" si="6"/>
        <v>0.36518627590934233</v>
      </c>
      <c r="P117" s="20">
        <f t="shared" si="7"/>
        <v>12.896443777855652</v>
      </c>
    </row>
    <row r="118" spans="1:16" x14ac:dyDescent="0.25">
      <c r="A118" s="13" t="s">
        <v>759</v>
      </c>
      <c r="B118" s="13" t="s">
        <v>760</v>
      </c>
      <c r="C118" s="13" t="s">
        <v>761</v>
      </c>
      <c r="D118" s="13" t="s">
        <v>762</v>
      </c>
      <c r="E118" s="13" t="s">
        <v>696</v>
      </c>
      <c r="F118" s="13" t="s">
        <v>42</v>
      </c>
      <c r="G118" s="18">
        <v>4</v>
      </c>
      <c r="H118" s="19">
        <v>24.75</v>
      </c>
      <c r="I118" s="19">
        <v>12.2</v>
      </c>
      <c r="J118" s="19">
        <v>10.63</v>
      </c>
      <c r="K118" s="19">
        <v>12.2</v>
      </c>
      <c r="L118" s="13">
        <v>5</v>
      </c>
      <c r="M118" s="21"/>
      <c r="N118" s="16">
        <v>5</v>
      </c>
      <c r="O118" s="20">
        <f t="shared" si="6"/>
        <v>3.2408884924035992E-2</v>
      </c>
      <c r="P118" s="20">
        <f t="shared" si="7"/>
        <v>1.144510048426854</v>
      </c>
    </row>
    <row r="119" spans="1:16" x14ac:dyDescent="0.25">
      <c r="A119" s="13" t="s">
        <v>763</v>
      </c>
      <c r="B119" s="13" t="s">
        <v>764</v>
      </c>
      <c r="C119" s="13" t="s">
        <v>761</v>
      </c>
      <c r="D119" s="13" t="s">
        <v>765</v>
      </c>
      <c r="E119" s="13" t="s">
        <v>766</v>
      </c>
      <c r="F119" s="13" t="s">
        <v>205</v>
      </c>
      <c r="G119" s="18">
        <v>8</v>
      </c>
      <c r="H119" s="19">
        <v>17.100000000000001</v>
      </c>
      <c r="I119" s="19">
        <v>12.2</v>
      </c>
      <c r="J119" s="19">
        <v>10.63</v>
      </c>
      <c r="K119" s="19">
        <v>5.12</v>
      </c>
      <c r="L119" s="13">
        <v>14</v>
      </c>
      <c r="M119" s="21"/>
      <c r="N119" s="16">
        <v>14</v>
      </c>
      <c r="O119" s="20">
        <f t="shared" si="6"/>
        <v>1.9041548125859838E-2</v>
      </c>
      <c r="P119" s="20">
        <f t="shared" si="7"/>
        <v>0.67244655960030242</v>
      </c>
    </row>
    <row r="120" spans="1:16" x14ac:dyDescent="0.25">
      <c r="A120" s="13" t="s">
        <v>767</v>
      </c>
      <c r="B120" s="13" t="s">
        <v>768</v>
      </c>
      <c r="C120" s="13" t="s">
        <v>761</v>
      </c>
      <c r="D120" s="13" t="s">
        <v>769</v>
      </c>
      <c r="E120" s="13" t="s">
        <v>766</v>
      </c>
      <c r="F120" s="13" t="s">
        <v>42</v>
      </c>
      <c r="G120" s="18">
        <v>8</v>
      </c>
      <c r="H120" s="19">
        <v>17.100000000000001</v>
      </c>
      <c r="I120" s="19">
        <v>12.2</v>
      </c>
      <c r="J120" s="19">
        <v>10.63</v>
      </c>
      <c r="K120" s="19">
        <v>5.12</v>
      </c>
      <c r="L120" s="13">
        <v>6</v>
      </c>
      <c r="M120" s="21"/>
      <c r="N120" s="16">
        <v>6</v>
      </c>
      <c r="O120" s="20">
        <f t="shared" si="6"/>
        <v>8.1606634825113593E-3</v>
      </c>
      <c r="P120" s="20">
        <f t="shared" si="7"/>
        <v>0.28819138268584393</v>
      </c>
    </row>
    <row r="121" spans="1:16" x14ac:dyDescent="0.25">
      <c r="A121" s="48" t="s">
        <v>1318</v>
      </c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8"/>
      <c r="M121" s="50"/>
      <c r="N121" s="60">
        <f>SUM(N2:N120)</f>
        <v>1963.1</v>
      </c>
      <c r="O121" s="44">
        <f>SUM(O2:O22)</f>
        <v>64.995658139432791</v>
      </c>
      <c r="P121" s="60">
        <f>SUM(P2:P120)</f>
        <v>2442.2705067906909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R137"/>
  <sheetViews>
    <sheetView topLeftCell="A4" zoomScale="90" zoomScaleNormal="90" workbookViewId="0">
      <selection activeCell="A127" sqref="A127:XFD127"/>
    </sheetView>
  </sheetViews>
  <sheetFormatPr defaultRowHeight="13.2" x14ac:dyDescent="0.25"/>
  <cols>
    <col min="1" max="1" width="16.44140625" bestFit="1" customWidth="1"/>
    <col min="2" max="2" width="13.33203125" bestFit="1" customWidth="1"/>
    <col min="3" max="3" width="22.33203125" customWidth="1"/>
    <col min="4" max="4" width="32.44140625" customWidth="1"/>
    <col min="5" max="5" width="12.33203125" customWidth="1"/>
    <col min="6" max="6" width="16.33203125" customWidth="1"/>
    <col min="7" max="7" width="10.44140625" customWidth="1"/>
    <col min="8" max="8" width="8.6640625" bestFit="1" customWidth="1"/>
    <col min="9" max="9" width="8" bestFit="1" customWidth="1"/>
    <col min="10" max="11" width="8.33203125" bestFit="1" customWidth="1"/>
    <col min="12" max="13" width="6.33203125" customWidth="1"/>
    <col min="14" max="14" width="10.33203125" bestFit="1" customWidth="1"/>
    <col min="15" max="15" width="10.44140625" bestFit="1" customWidth="1"/>
    <col min="16" max="16" width="10.5546875" bestFit="1" customWidth="1"/>
    <col min="17" max="17" width="8.88671875" style="88"/>
  </cols>
  <sheetData>
    <row r="1" spans="1:18" x14ac:dyDescent="0.25">
      <c r="A1" s="5" t="s">
        <v>12</v>
      </c>
      <c r="B1" s="5" t="s">
        <v>43</v>
      </c>
    </row>
    <row r="3" spans="1:18" x14ac:dyDescent="0.25">
      <c r="A3" s="1" t="s">
        <v>1319</v>
      </c>
      <c r="B3" s="2"/>
      <c r="C3" s="2"/>
      <c r="D3" s="2"/>
      <c r="E3" s="2"/>
      <c r="F3" s="2"/>
      <c r="G3" s="2"/>
      <c r="H3" s="2"/>
      <c r="I3" s="2"/>
      <c r="J3" s="2"/>
      <c r="K3" s="2"/>
      <c r="L3" s="1" t="s">
        <v>6</v>
      </c>
      <c r="M3" s="2"/>
      <c r="N3" s="3"/>
    </row>
    <row r="4" spans="1:18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8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20</v>
      </c>
      <c r="M4" s="6" t="s">
        <v>811</v>
      </c>
      <c r="N4" s="4" t="s">
        <v>1318</v>
      </c>
      <c r="O4" s="10" t="s">
        <v>13</v>
      </c>
      <c r="P4" s="10" t="s">
        <v>14</v>
      </c>
      <c r="Q4" s="89" t="s">
        <v>1324</v>
      </c>
      <c r="R4" t="s">
        <v>1325</v>
      </c>
    </row>
    <row r="5" spans="1:18" s="11" customFormat="1" x14ac:dyDescent="0.25">
      <c r="A5" s="13" t="s">
        <v>374</v>
      </c>
      <c r="B5" s="13" t="s">
        <v>375</v>
      </c>
      <c r="C5" s="13" t="s">
        <v>371</v>
      </c>
      <c r="D5" s="13" t="s">
        <v>376</v>
      </c>
      <c r="E5" s="13" t="s">
        <v>377</v>
      </c>
      <c r="F5" s="13" t="s">
        <v>42</v>
      </c>
      <c r="G5" s="18">
        <v>1</v>
      </c>
      <c r="H5" s="19">
        <v>30.15</v>
      </c>
      <c r="I5" s="19">
        <v>17.7165</v>
      </c>
      <c r="J5" s="19">
        <v>9.8424999999999994</v>
      </c>
      <c r="K5" s="19">
        <v>9.8424999999999994</v>
      </c>
      <c r="L5" s="13">
        <v>7</v>
      </c>
      <c r="M5" s="21"/>
      <c r="N5" s="16">
        <v>7</v>
      </c>
      <c r="O5" s="20">
        <f t="shared" ref="O5:O12" si="0">N5/G5*I5*J5*K5*0.0254*0.0254*0.0254</f>
        <v>0.19687381875236248</v>
      </c>
      <c r="P5" s="20">
        <f t="shared" ref="P5:P12" si="1">O5*35.3147</f>
        <v>6.952539847094056</v>
      </c>
      <c r="Q5" s="38"/>
    </row>
    <row r="6" spans="1:18" s="11" customFormat="1" x14ac:dyDescent="0.25">
      <c r="A6" s="13" t="s">
        <v>378</v>
      </c>
      <c r="B6" s="13" t="s">
        <v>379</v>
      </c>
      <c r="C6" s="13" t="s">
        <v>371</v>
      </c>
      <c r="D6" s="13" t="s">
        <v>372</v>
      </c>
      <c r="E6" s="13" t="s">
        <v>380</v>
      </c>
      <c r="F6" s="13" t="s">
        <v>37</v>
      </c>
      <c r="G6" s="18">
        <v>1</v>
      </c>
      <c r="H6" s="19">
        <v>21.45</v>
      </c>
      <c r="I6" s="19">
        <v>17.7165</v>
      </c>
      <c r="J6" s="19">
        <v>8.2676999999999996</v>
      </c>
      <c r="K6" s="19">
        <v>8.2676999999999996</v>
      </c>
      <c r="L6" s="13">
        <v>31</v>
      </c>
      <c r="M6" s="21"/>
      <c r="N6" s="16">
        <v>31</v>
      </c>
      <c r="O6" s="20">
        <f t="shared" si="0"/>
        <v>0.61519130883738216</v>
      </c>
      <c r="P6" s="20">
        <f t="shared" si="1"/>
        <v>21.725296514199499</v>
      </c>
      <c r="Q6" s="38"/>
    </row>
    <row r="7" spans="1:18" s="11" customFormat="1" x14ac:dyDescent="0.25">
      <c r="A7" s="13" t="s">
        <v>381</v>
      </c>
      <c r="B7" s="13" t="s">
        <v>382</v>
      </c>
      <c r="C7" s="13" t="s">
        <v>371</v>
      </c>
      <c r="D7" s="13" t="s">
        <v>373</v>
      </c>
      <c r="E7" s="13" t="s">
        <v>338</v>
      </c>
      <c r="F7" s="13" t="s">
        <v>37</v>
      </c>
      <c r="G7" s="18">
        <v>1</v>
      </c>
      <c r="H7" s="19">
        <v>24.35</v>
      </c>
      <c r="I7" s="19">
        <v>17.7165</v>
      </c>
      <c r="J7" s="19">
        <v>9.0550999999999995</v>
      </c>
      <c r="K7" s="19">
        <v>9.0550999999999995</v>
      </c>
      <c r="L7" s="13">
        <v>1</v>
      </c>
      <c r="M7" s="21"/>
      <c r="N7" s="16">
        <v>1</v>
      </c>
      <c r="O7" s="20">
        <f t="shared" si="0"/>
        <v>2.3804857170285656E-2</v>
      </c>
      <c r="P7" s="20">
        <f t="shared" si="1"/>
        <v>0.84066138951148695</v>
      </c>
      <c r="Q7" s="38"/>
    </row>
    <row r="8" spans="1:18" s="11" customFormat="1" x14ac:dyDescent="0.25">
      <c r="A8" s="13" t="s">
        <v>640</v>
      </c>
      <c r="B8" s="13" t="s">
        <v>641</v>
      </c>
      <c r="C8" s="13" t="s">
        <v>371</v>
      </c>
      <c r="D8" s="13" t="s">
        <v>642</v>
      </c>
      <c r="E8" s="13" t="s">
        <v>643</v>
      </c>
      <c r="F8" s="13" t="s">
        <v>644</v>
      </c>
      <c r="G8" s="18">
        <v>1</v>
      </c>
      <c r="H8" s="19">
        <v>16.23</v>
      </c>
      <c r="I8" s="19">
        <v>14.960599999999999</v>
      </c>
      <c r="J8" s="19">
        <v>6.6928999999999998</v>
      </c>
      <c r="K8" s="19">
        <v>6.6928999999999998</v>
      </c>
      <c r="L8" s="13">
        <v>11</v>
      </c>
      <c r="M8" s="21"/>
      <c r="N8" s="16">
        <v>11</v>
      </c>
      <c r="O8" s="20">
        <f t="shared" si="0"/>
        <v>0.12080127518944962</v>
      </c>
      <c r="P8" s="20">
        <f t="shared" si="1"/>
        <v>4.2660607929328567</v>
      </c>
      <c r="Q8" s="38"/>
    </row>
    <row r="9" spans="1:18" s="11" customFormat="1" x14ac:dyDescent="0.25">
      <c r="A9" s="13" t="s">
        <v>645</v>
      </c>
      <c r="B9" s="13" t="s">
        <v>646</v>
      </c>
      <c r="C9" s="13" t="s">
        <v>371</v>
      </c>
      <c r="D9" s="13" t="s">
        <v>647</v>
      </c>
      <c r="E9" s="13" t="s">
        <v>648</v>
      </c>
      <c r="F9" s="13" t="s">
        <v>644</v>
      </c>
      <c r="G9" s="18">
        <v>1</v>
      </c>
      <c r="H9" s="19">
        <v>22.03</v>
      </c>
      <c r="I9" s="19">
        <v>14.960599999999999</v>
      </c>
      <c r="J9" s="19">
        <v>7.4802999999999997</v>
      </c>
      <c r="K9" s="19">
        <v>7.4802999999999997</v>
      </c>
      <c r="L9" s="13">
        <v>2</v>
      </c>
      <c r="M9" s="21"/>
      <c r="N9" s="16">
        <v>2</v>
      </c>
      <c r="O9" s="20">
        <f t="shared" si="0"/>
        <v>2.7435835384329223E-2</v>
      </c>
      <c r="P9" s="20">
        <f t="shared" si="1"/>
        <v>0.96888829584697123</v>
      </c>
      <c r="Q9" s="38"/>
    </row>
    <row r="10" spans="1:18" s="11" customFormat="1" x14ac:dyDescent="0.25">
      <c r="A10" s="13" t="s">
        <v>1227</v>
      </c>
      <c r="B10" s="13" t="s">
        <v>1228</v>
      </c>
      <c r="C10" s="13" t="s">
        <v>1229</v>
      </c>
      <c r="D10" s="13" t="s">
        <v>1230</v>
      </c>
      <c r="E10" s="13" t="s">
        <v>1231</v>
      </c>
      <c r="F10" s="13" t="s">
        <v>26</v>
      </c>
      <c r="G10" s="18">
        <v>1</v>
      </c>
      <c r="H10" s="19">
        <v>139.19999999999999</v>
      </c>
      <c r="I10" s="19">
        <v>15.75</v>
      </c>
      <c r="J10" s="19">
        <v>17.72</v>
      </c>
      <c r="K10" s="19">
        <v>4.33</v>
      </c>
      <c r="L10" s="13"/>
      <c r="M10" s="21">
        <v>1</v>
      </c>
      <c r="N10" s="16">
        <v>1</v>
      </c>
      <c r="O10" s="20">
        <f t="shared" si="0"/>
        <v>1.9803106445320795E-2</v>
      </c>
      <c r="P10" s="20">
        <f t="shared" si="1"/>
        <v>0.69934076318457028</v>
      </c>
      <c r="Q10" s="38"/>
    </row>
    <row r="11" spans="1:18" s="11" customFormat="1" x14ac:dyDescent="0.25">
      <c r="A11" s="13" t="s">
        <v>771</v>
      </c>
      <c r="B11" s="13" t="s">
        <v>772</v>
      </c>
      <c r="C11" s="13" t="s">
        <v>773</v>
      </c>
      <c r="D11" s="13" t="s">
        <v>774</v>
      </c>
      <c r="E11" s="13" t="s">
        <v>770</v>
      </c>
      <c r="F11" s="13" t="s">
        <v>42</v>
      </c>
      <c r="G11" s="18">
        <v>1</v>
      </c>
      <c r="H11" s="19">
        <v>110.4</v>
      </c>
      <c r="I11" s="19">
        <v>20.87</v>
      </c>
      <c r="J11" s="19">
        <v>20.87</v>
      </c>
      <c r="K11" s="19">
        <v>8.2676999999999996</v>
      </c>
      <c r="L11" s="13">
        <v>1</v>
      </c>
      <c r="M11" s="21"/>
      <c r="N11" s="16">
        <v>1</v>
      </c>
      <c r="O11" s="20">
        <f t="shared" si="0"/>
        <v>5.9010698795206359E-2</v>
      </c>
      <c r="P11" s="20">
        <f t="shared" si="1"/>
        <v>2.083945124743074</v>
      </c>
      <c r="Q11" s="38"/>
    </row>
    <row r="12" spans="1:18" s="68" customFormat="1" ht="13.8" thickBot="1" x14ac:dyDescent="0.3">
      <c r="A12" s="62" t="s">
        <v>775</v>
      </c>
      <c r="B12" s="62" t="s">
        <v>776</v>
      </c>
      <c r="C12" s="62" t="s">
        <v>773</v>
      </c>
      <c r="D12" s="62" t="s">
        <v>777</v>
      </c>
      <c r="E12" s="62" t="s">
        <v>639</v>
      </c>
      <c r="F12" s="62" t="s">
        <v>42</v>
      </c>
      <c r="G12" s="63">
        <v>1</v>
      </c>
      <c r="H12" s="64">
        <v>141</v>
      </c>
      <c r="I12" s="64">
        <v>20.87</v>
      </c>
      <c r="J12" s="64">
        <v>20.87</v>
      </c>
      <c r="K12" s="64">
        <v>9.0550999999999995</v>
      </c>
      <c r="L12" s="62">
        <v>2</v>
      </c>
      <c r="M12" s="65"/>
      <c r="N12" s="66">
        <v>2</v>
      </c>
      <c r="O12" s="67">
        <f t="shared" si="0"/>
        <v>0.12926153069426155</v>
      </c>
      <c r="P12" s="67">
        <f t="shared" si="1"/>
        <v>4.5648321780086389</v>
      </c>
      <c r="Q12" s="90"/>
    </row>
    <row r="13" spans="1:18" s="11" customFormat="1" x14ac:dyDescent="0.25">
      <c r="A13" s="69"/>
      <c r="G13" s="70"/>
      <c r="H13" s="71"/>
      <c r="I13" s="71"/>
      <c r="J13" s="71"/>
      <c r="K13" s="71"/>
      <c r="L13" s="69"/>
      <c r="N13" s="72"/>
      <c r="O13" s="20"/>
      <c r="P13" s="20"/>
      <c r="Q13" s="91"/>
    </row>
    <row r="14" spans="1:18" s="11" customFormat="1" x14ac:dyDescent="0.25">
      <c r="A14" s="13" t="s">
        <v>32</v>
      </c>
      <c r="B14" s="13" t="s">
        <v>33</v>
      </c>
      <c r="C14" s="13" t="s">
        <v>34</v>
      </c>
      <c r="D14" s="13" t="s">
        <v>35</v>
      </c>
      <c r="E14" s="13" t="s">
        <v>36</v>
      </c>
      <c r="F14" s="13" t="s">
        <v>37</v>
      </c>
      <c r="G14" s="18">
        <v>1</v>
      </c>
      <c r="H14" s="19">
        <v>50.4</v>
      </c>
      <c r="I14" s="19">
        <v>22.24</v>
      </c>
      <c r="J14" s="19">
        <v>20.67</v>
      </c>
      <c r="K14" s="19">
        <v>8.6614000000000004</v>
      </c>
      <c r="L14" s="13">
        <v>43</v>
      </c>
      <c r="M14" s="21"/>
      <c r="N14" s="16">
        <v>43</v>
      </c>
      <c r="O14" s="20">
        <f t="shared" ref="O14:O27" si="2">N14/G14*I14*J14*K14*0.0254*0.0254*0.0254</f>
        <v>2.8056465631865306</v>
      </c>
      <c r="P14" s="20">
        <f t="shared" ref="P14:P27" si="3">O14*35.3147</f>
        <v>99.080566684963372</v>
      </c>
      <c r="Q14" s="38"/>
    </row>
    <row r="15" spans="1:18" s="11" customFormat="1" x14ac:dyDescent="0.25">
      <c r="A15" s="13" t="s">
        <v>38</v>
      </c>
      <c r="B15" s="13" t="s">
        <v>39</v>
      </c>
      <c r="C15" s="13" t="s">
        <v>34</v>
      </c>
      <c r="D15" s="13" t="s">
        <v>40</v>
      </c>
      <c r="E15" s="13" t="s">
        <v>41</v>
      </c>
      <c r="F15" s="13" t="s">
        <v>37</v>
      </c>
      <c r="G15" s="18">
        <v>1</v>
      </c>
      <c r="H15" s="19">
        <v>60</v>
      </c>
      <c r="I15" s="19">
        <v>18.5</v>
      </c>
      <c r="J15" s="19">
        <v>13.39</v>
      </c>
      <c r="K15" s="19">
        <v>13.39</v>
      </c>
      <c r="L15" s="13">
        <v>5</v>
      </c>
      <c r="M15" s="21"/>
      <c r="N15" s="16">
        <v>5</v>
      </c>
      <c r="O15" s="20">
        <f t="shared" si="2"/>
        <v>0.27177157835898197</v>
      </c>
      <c r="P15" s="20">
        <f t="shared" si="3"/>
        <v>9.5975317582739414</v>
      </c>
      <c r="Q15" s="38"/>
    </row>
    <row r="16" spans="1:18" s="11" customFormat="1" x14ac:dyDescent="0.25">
      <c r="A16" s="13" t="s">
        <v>44</v>
      </c>
      <c r="B16" s="13" t="s">
        <v>45</v>
      </c>
      <c r="C16" s="13" t="s">
        <v>46</v>
      </c>
      <c r="D16" s="13" t="s">
        <v>47</v>
      </c>
      <c r="E16" s="13" t="s">
        <v>48</v>
      </c>
      <c r="F16" s="13" t="s">
        <v>49</v>
      </c>
      <c r="G16" s="18">
        <v>1</v>
      </c>
      <c r="H16" s="19">
        <v>10.75</v>
      </c>
      <c r="I16" s="19">
        <v>14.960599999999999</v>
      </c>
      <c r="J16" s="19">
        <v>12.204700000000001</v>
      </c>
      <c r="K16" s="19">
        <v>4.3307000000000002</v>
      </c>
      <c r="L16" s="13">
        <v>32</v>
      </c>
      <c r="M16" s="21"/>
      <c r="N16" s="16">
        <v>32</v>
      </c>
      <c r="O16" s="20">
        <f t="shared" si="2"/>
        <v>0.41465351206897588</v>
      </c>
      <c r="P16" s="20">
        <f t="shared" si="3"/>
        <v>14.643364382662263</v>
      </c>
      <c r="Q16" s="38"/>
    </row>
    <row r="17" spans="1:17" s="11" customFormat="1" x14ac:dyDescent="0.25">
      <c r="A17" s="13" t="s">
        <v>50</v>
      </c>
      <c r="B17" s="13" t="s">
        <v>51</v>
      </c>
      <c r="C17" s="13" t="s">
        <v>46</v>
      </c>
      <c r="D17" s="13" t="s">
        <v>52</v>
      </c>
      <c r="E17" s="13" t="s">
        <v>53</v>
      </c>
      <c r="F17" s="13" t="s">
        <v>49</v>
      </c>
      <c r="G17" s="18">
        <v>1</v>
      </c>
      <c r="H17" s="19">
        <v>16.170000000000002</v>
      </c>
      <c r="I17" s="19">
        <v>14.960599999999999</v>
      </c>
      <c r="J17" s="19">
        <v>12.204700000000001</v>
      </c>
      <c r="K17" s="19">
        <v>5.1181000000000001</v>
      </c>
      <c r="L17" s="13">
        <v>2</v>
      </c>
      <c r="M17" s="21"/>
      <c r="N17" s="16">
        <v>2</v>
      </c>
      <c r="O17" s="20">
        <f t="shared" si="2"/>
        <v>3.0627816232367537E-2</v>
      </c>
      <c r="P17" s="20">
        <f t="shared" si="3"/>
        <v>1.0816121419011899</v>
      </c>
      <c r="Q17" s="38"/>
    </row>
    <row r="18" spans="1:17" s="11" customFormat="1" x14ac:dyDescent="0.25">
      <c r="A18" s="13" t="s">
        <v>54</v>
      </c>
      <c r="B18" s="13" t="s">
        <v>55</v>
      </c>
      <c r="C18" s="13" t="s">
        <v>46</v>
      </c>
      <c r="D18" s="13" t="s">
        <v>47</v>
      </c>
      <c r="E18" s="13" t="s">
        <v>48</v>
      </c>
      <c r="F18" s="13" t="s">
        <v>49</v>
      </c>
      <c r="G18" s="18">
        <v>1</v>
      </c>
      <c r="H18" s="19">
        <v>15</v>
      </c>
      <c r="I18" s="19">
        <v>15.3543</v>
      </c>
      <c r="J18" s="19">
        <v>12.5984</v>
      </c>
      <c r="K18" s="19">
        <v>2.7558999999999996</v>
      </c>
      <c r="L18" s="13">
        <v>33</v>
      </c>
      <c r="M18" s="21"/>
      <c r="N18" s="16">
        <v>33</v>
      </c>
      <c r="O18" s="20">
        <f t="shared" si="2"/>
        <v>0.28828627027545939</v>
      </c>
      <c r="P18" s="20">
        <f t="shared" si="3"/>
        <v>10.180743148896767</v>
      </c>
      <c r="Q18" s="38"/>
    </row>
    <row r="19" spans="1:17" s="11" customFormat="1" x14ac:dyDescent="0.25">
      <c r="A19" s="13" t="s">
        <v>56</v>
      </c>
      <c r="B19" s="13" t="s">
        <v>57</v>
      </c>
      <c r="C19" s="13" t="s">
        <v>46</v>
      </c>
      <c r="D19" s="13" t="s">
        <v>58</v>
      </c>
      <c r="E19" s="13" t="s">
        <v>59</v>
      </c>
      <c r="F19" s="13" t="s">
        <v>49</v>
      </c>
      <c r="G19" s="18">
        <v>1</v>
      </c>
      <c r="H19" s="19">
        <v>18.37</v>
      </c>
      <c r="I19" s="19">
        <v>14.960599999999999</v>
      </c>
      <c r="J19" s="19">
        <v>12.204700000000001</v>
      </c>
      <c r="K19" s="19">
        <v>4.7244000000000002</v>
      </c>
      <c r="L19" s="13">
        <v>14</v>
      </c>
      <c r="M19" s="21"/>
      <c r="N19" s="16">
        <v>14</v>
      </c>
      <c r="O19" s="20">
        <f t="shared" si="2"/>
        <v>0.19790281257837483</v>
      </c>
      <c r="P19" s="20">
        <f t="shared" si="3"/>
        <v>6.988878455361534</v>
      </c>
      <c r="Q19" s="38"/>
    </row>
    <row r="20" spans="1:17" s="11" customFormat="1" x14ac:dyDescent="0.25">
      <c r="A20" s="13" t="s">
        <v>60</v>
      </c>
      <c r="B20" s="13" t="s">
        <v>61</v>
      </c>
      <c r="C20" s="13" t="s">
        <v>46</v>
      </c>
      <c r="D20" s="13" t="s">
        <v>52</v>
      </c>
      <c r="E20" s="13" t="s">
        <v>53</v>
      </c>
      <c r="F20" s="13" t="s">
        <v>49</v>
      </c>
      <c r="G20" s="18">
        <v>1</v>
      </c>
      <c r="H20" s="19">
        <v>20</v>
      </c>
      <c r="I20" s="19">
        <v>14.960599999999999</v>
      </c>
      <c r="J20" s="19">
        <v>12.204700000000001</v>
      </c>
      <c r="K20" s="19">
        <v>5.1181000000000001</v>
      </c>
      <c r="L20" s="13">
        <v>20</v>
      </c>
      <c r="M20" s="21"/>
      <c r="N20" s="16">
        <v>20</v>
      </c>
      <c r="O20" s="20">
        <f t="shared" si="2"/>
        <v>0.30627816232367533</v>
      </c>
      <c r="P20" s="20">
        <f t="shared" si="3"/>
        <v>10.816121419011898</v>
      </c>
      <c r="Q20" s="38"/>
    </row>
    <row r="21" spans="1:17" s="11" customFormat="1" x14ac:dyDescent="0.25">
      <c r="A21" s="13" t="s">
        <v>101</v>
      </c>
      <c r="B21" s="13" t="s">
        <v>102</v>
      </c>
      <c r="C21" s="13" t="s">
        <v>103</v>
      </c>
      <c r="D21" s="13" t="s">
        <v>104</v>
      </c>
      <c r="E21" s="13" t="s">
        <v>105</v>
      </c>
      <c r="F21" s="13" t="s">
        <v>37</v>
      </c>
      <c r="G21" s="18">
        <v>1</v>
      </c>
      <c r="H21" s="19">
        <v>45.42</v>
      </c>
      <c r="I21" s="19">
        <v>18.110239999999997</v>
      </c>
      <c r="J21" s="19">
        <v>15.748030000000002</v>
      </c>
      <c r="K21" s="19">
        <v>5.9055</v>
      </c>
      <c r="L21" s="13">
        <v>2</v>
      </c>
      <c r="M21" s="21"/>
      <c r="N21" s="16">
        <v>2</v>
      </c>
      <c r="O21" s="20">
        <f t="shared" si="2"/>
        <v>5.5199895875986345E-2</v>
      </c>
      <c r="P21" s="20">
        <f t="shared" si="3"/>
        <v>1.949367762891695</v>
      </c>
      <c r="Q21" s="38"/>
    </row>
    <row r="22" spans="1:17" s="11" customFormat="1" x14ac:dyDescent="0.25">
      <c r="A22" s="13" t="s">
        <v>902</v>
      </c>
      <c r="B22" s="13" t="s">
        <v>903</v>
      </c>
      <c r="C22" s="13" t="s">
        <v>904</v>
      </c>
      <c r="D22" s="13" t="s">
        <v>905</v>
      </c>
      <c r="E22" s="13" t="s">
        <v>906</v>
      </c>
      <c r="F22" s="13" t="s">
        <v>907</v>
      </c>
      <c r="G22" s="18">
        <v>2</v>
      </c>
      <c r="H22" s="19">
        <v>69.989999999999995</v>
      </c>
      <c r="I22" s="19">
        <v>15.5512</v>
      </c>
      <c r="J22" s="19">
        <v>13.779500000000001</v>
      </c>
      <c r="K22" s="19">
        <v>7.2835000000000001</v>
      </c>
      <c r="L22" s="13"/>
      <c r="M22" s="21">
        <v>4</v>
      </c>
      <c r="N22" s="16">
        <v>4</v>
      </c>
      <c r="O22" s="20">
        <f t="shared" si="2"/>
        <v>5.1152708704680375E-2</v>
      </c>
      <c r="P22" s="20">
        <f t="shared" si="3"/>
        <v>1.8064425620931761</v>
      </c>
      <c r="Q22" s="38"/>
    </row>
    <row r="23" spans="1:17" s="11" customFormat="1" x14ac:dyDescent="0.25">
      <c r="A23" s="13" t="s">
        <v>908</v>
      </c>
      <c r="B23" s="13" t="s">
        <v>909</v>
      </c>
      <c r="C23" s="13" t="s">
        <v>904</v>
      </c>
      <c r="D23" s="13" t="s">
        <v>910</v>
      </c>
      <c r="E23" s="13" t="s">
        <v>911</v>
      </c>
      <c r="F23" s="13" t="s">
        <v>912</v>
      </c>
      <c r="G23" s="18">
        <v>1</v>
      </c>
      <c r="H23" s="19">
        <v>169.99</v>
      </c>
      <c r="I23" s="19">
        <v>19.29</v>
      </c>
      <c r="J23" s="19">
        <v>15.35</v>
      </c>
      <c r="K23" s="19">
        <v>9.4499999999999993</v>
      </c>
      <c r="L23" s="13"/>
      <c r="M23" s="21">
        <v>1</v>
      </c>
      <c r="N23" s="16">
        <v>1</v>
      </c>
      <c r="O23" s="20">
        <f t="shared" si="2"/>
        <v>4.5853613482912198E-2</v>
      </c>
      <c r="P23" s="20">
        <f t="shared" si="3"/>
        <v>1.6193066040649995</v>
      </c>
      <c r="Q23" s="38"/>
    </row>
    <row r="24" spans="1:17" s="11" customFormat="1" x14ac:dyDescent="0.25">
      <c r="A24" s="13" t="s">
        <v>222</v>
      </c>
      <c r="B24" s="13" t="s">
        <v>223</v>
      </c>
      <c r="C24" s="13" t="s">
        <v>217</v>
      </c>
      <c r="D24" s="13" t="s">
        <v>224</v>
      </c>
      <c r="E24" s="13" t="s">
        <v>225</v>
      </c>
      <c r="F24" s="13" t="s">
        <v>31</v>
      </c>
      <c r="G24" s="18">
        <v>1</v>
      </c>
      <c r="H24" s="19">
        <v>28.99</v>
      </c>
      <c r="I24" s="19">
        <v>9.4488000000000003</v>
      </c>
      <c r="J24" s="19">
        <v>9.4488000000000003</v>
      </c>
      <c r="K24" s="19">
        <v>15.747999999999999</v>
      </c>
      <c r="L24" s="13">
        <v>17</v>
      </c>
      <c r="M24" s="21"/>
      <c r="N24" s="16">
        <v>17</v>
      </c>
      <c r="O24" s="20">
        <f t="shared" si="2"/>
        <v>0.39167764992470011</v>
      </c>
      <c r="P24" s="20">
        <f t="shared" si="3"/>
        <v>13.831978703795809</v>
      </c>
      <c r="Q24" s="38"/>
    </row>
    <row r="25" spans="1:17" s="11" customFormat="1" x14ac:dyDescent="0.25">
      <c r="A25" s="13" t="s">
        <v>226</v>
      </c>
      <c r="B25" s="13" t="s">
        <v>227</v>
      </c>
      <c r="C25" s="13" t="s">
        <v>217</v>
      </c>
      <c r="D25" s="13" t="s">
        <v>218</v>
      </c>
      <c r="E25" s="13" t="s">
        <v>219</v>
      </c>
      <c r="F25" s="13" t="s">
        <v>31</v>
      </c>
      <c r="G25" s="18">
        <v>1</v>
      </c>
      <c r="H25" s="19">
        <v>37.69</v>
      </c>
      <c r="I25" s="19">
        <v>15.75</v>
      </c>
      <c r="J25" s="19">
        <v>10.24</v>
      </c>
      <c r="K25" s="19">
        <v>10.24</v>
      </c>
      <c r="L25" s="13">
        <v>2</v>
      </c>
      <c r="M25" s="21"/>
      <c r="N25" s="16">
        <v>2</v>
      </c>
      <c r="O25" s="20">
        <f t="shared" si="2"/>
        <v>5.4126708365721601E-2</v>
      </c>
      <c r="P25" s="20">
        <f t="shared" si="3"/>
        <v>1.9114684679229488</v>
      </c>
      <c r="Q25" s="38"/>
    </row>
    <row r="26" spans="1:17" s="11" customFormat="1" x14ac:dyDescent="0.25">
      <c r="A26" s="13" t="s">
        <v>228</v>
      </c>
      <c r="B26" s="13" t="s">
        <v>229</v>
      </c>
      <c r="C26" s="13" t="s">
        <v>217</v>
      </c>
      <c r="D26" s="13" t="s">
        <v>220</v>
      </c>
      <c r="E26" s="13" t="s">
        <v>221</v>
      </c>
      <c r="F26" s="13" t="s">
        <v>31</v>
      </c>
      <c r="G26" s="18">
        <v>1</v>
      </c>
      <c r="H26" s="19">
        <v>43.49</v>
      </c>
      <c r="I26" s="19">
        <v>15.75</v>
      </c>
      <c r="J26" s="19">
        <v>11.02</v>
      </c>
      <c r="K26" s="19">
        <v>11.02</v>
      </c>
      <c r="L26" s="13">
        <v>21</v>
      </c>
      <c r="M26" s="21"/>
      <c r="N26" s="16">
        <v>21</v>
      </c>
      <c r="O26" s="20">
        <f t="shared" si="2"/>
        <v>0.65820956901048699</v>
      </c>
      <c r="P26" s="20">
        <f t="shared" si="3"/>
        <v>23.244473466734647</v>
      </c>
      <c r="Q26" s="38"/>
    </row>
    <row r="27" spans="1:17" s="68" customFormat="1" ht="13.8" thickBot="1" x14ac:dyDescent="0.3">
      <c r="A27" s="62" t="s">
        <v>657</v>
      </c>
      <c r="B27" s="62" t="s">
        <v>658</v>
      </c>
      <c r="C27" s="62" t="s">
        <v>651</v>
      </c>
      <c r="D27" s="62" t="s">
        <v>659</v>
      </c>
      <c r="E27" s="62" t="s">
        <v>660</v>
      </c>
      <c r="F27" s="62" t="s">
        <v>37</v>
      </c>
      <c r="G27" s="63">
        <v>1</v>
      </c>
      <c r="H27" s="64">
        <v>19.2</v>
      </c>
      <c r="I27" s="64">
        <v>11.811</v>
      </c>
      <c r="J27" s="64">
        <v>9.8424999999999994</v>
      </c>
      <c r="K27" s="64">
        <v>4.3307000000000002</v>
      </c>
      <c r="L27" s="62">
        <v>117</v>
      </c>
      <c r="M27" s="65"/>
      <c r="N27" s="66">
        <v>117</v>
      </c>
      <c r="O27" s="67">
        <f t="shared" si="2"/>
        <v>0.96524420851158299</v>
      </c>
      <c r="P27" s="67">
        <f t="shared" si="3"/>
        <v>34.087309650324002</v>
      </c>
      <c r="Q27" s="90"/>
    </row>
    <row r="28" spans="1:17" s="11" customFormat="1" x14ac:dyDescent="0.25">
      <c r="A28" s="69"/>
      <c r="G28" s="70"/>
      <c r="H28" s="71"/>
      <c r="I28" s="71"/>
      <c r="J28" s="71"/>
      <c r="K28" s="71"/>
      <c r="L28" s="69"/>
      <c r="N28" s="72"/>
      <c r="O28" s="20"/>
      <c r="P28" s="20"/>
      <c r="Q28" s="38"/>
    </row>
    <row r="29" spans="1:17" s="11" customFormat="1" x14ac:dyDescent="0.25">
      <c r="A29" s="13" t="s">
        <v>971</v>
      </c>
      <c r="B29" s="13" t="s">
        <v>972</v>
      </c>
      <c r="C29" s="13" t="s">
        <v>973</v>
      </c>
      <c r="D29" s="13" t="s">
        <v>974</v>
      </c>
      <c r="E29" s="13" t="s">
        <v>975</v>
      </c>
      <c r="F29" s="13" t="s">
        <v>976</v>
      </c>
      <c r="G29" s="18">
        <v>1</v>
      </c>
      <c r="H29" s="19">
        <v>30</v>
      </c>
      <c r="I29" s="19">
        <v>15.63</v>
      </c>
      <c r="J29" s="19">
        <v>21.63</v>
      </c>
      <c r="K29" s="19">
        <v>5.17</v>
      </c>
      <c r="L29" s="13">
        <v>47</v>
      </c>
      <c r="N29" s="16">
        <v>47</v>
      </c>
      <c r="O29" s="20">
        <f t="shared" ref="O29:O45" si="4">N29/G29*I29*J29*K29*0.0254*0.0254*0.0254</f>
        <v>1.3461859338468765</v>
      </c>
      <c r="P29" s="20">
        <f t="shared" ref="P29:P45" si="5">O29*35.3147</f>
        <v>47.540152398022293</v>
      </c>
      <c r="Q29" s="38"/>
    </row>
    <row r="30" spans="1:17" s="11" customFormat="1" x14ac:dyDescent="0.25">
      <c r="A30" s="13" t="s">
        <v>1001</v>
      </c>
      <c r="B30" s="13" t="s">
        <v>1002</v>
      </c>
      <c r="C30" s="13" t="s">
        <v>1003</v>
      </c>
      <c r="D30" s="13" t="s">
        <v>1004</v>
      </c>
      <c r="E30" s="13" t="s">
        <v>1005</v>
      </c>
      <c r="F30" s="13" t="s">
        <v>31</v>
      </c>
      <c r="G30" s="18">
        <v>1</v>
      </c>
      <c r="H30" s="19">
        <v>35.58</v>
      </c>
      <c r="I30" s="19">
        <v>33.86</v>
      </c>
      <c r="J30" s="19">
        <v>1.77</v>
      </c>
      <c r="K30" s="19">
        <v>22.83</v>
      </c>
      <c r="L30" s="13">
        <v>2</v>
      </c>
      <c r="N30" s="16">
        <v>2</v>
      </c>
      <c r="O30" s="20">
        <f t="shared" si="4"/>
        <v>4.4843270313796119E-2</v>
      </c>
      <c r="P30" s="20">
        <f t="shared" si="5"/>
        <v>1.5836266381506159</v>
      </c>
      <c r="Q30" s="38"/>
    </row>
    <row r="31" spans="1:17" s="11" customFormat="1" x14ac:dyDescent="0.25">
      <c r="A31" s="13" t="s">
        <v>1151</v>
      </c>
      <c r="B31" s="13" t="s">
        <v>1152</v>
      </c>
      <c r="C31" s="13" t="s">
        <v>1153</v>
      </c>
      <c r="D31" s="13" t="s">
        <v>1154</v>
      </c>
      <c r="E31" s="13" t="s">
        <v>1155</v>
      </c>
      <c r="F31" s="13" t="s">
        <v>65</v>
      </c>
      <c r="G31" s="18">
        <v>1</v>
      </c>
      <c r="H31" s="19">
        <v>40.47</v>
      </c>
      <c r="I31" s="19">
        <v>29.53</v>
      </c>
      <c r="J31" s="19">
        <v>29.53</v>
      </c>
      <c r="K31" s="19">
        <v>3.55</v>
      </c>
      <c r="L31" s="13">
        <v>18</v>
      </c>
      <c r="N31" s="16">
        <v>18</v>
      </c>
      <c r="O31" s="20">
        <f t="shared" si="4"/>
        <v>0.91312220081904238</v>
      </c>
      <c r="P31" s="20">
        <f t="shared" si="5"/>
        <v>32.246636585264241</v>
      </c>
      <c r="Q31" s="38"/>
    </row>
    <row r="32" spans="1:17" s="11" customFormat="1" x14ac:dyDescent="0.25">
      <c r="A32" s="13" t="s">
        <v>1156</v>
      </c>
      <c r="B32" s="13" t="s">
        <v>1157</v>
      </c>
      <c r="C32" s="13" t="s">
        <v>1158</v>
      </c>
      <c r="D32" s="13" t="s">
        <v>1159</v>
      </c>
      <c r="E32" s="13" t="s">
        <v>1160</v>
      </c>
      <c r="F32" s="13" t="s">
        <v>119</v>
      </c>
      <c r="G32" s="18">
        <v>1</v>
      </c>
      <c r="H32" s="19">
        <v>38</v>
      </c>
      <c r="I32" s="19">
        <v>42.13</v>
      </c>
      <c r="J32" s="19">
        <v>2.76</v>
      </c>
      <c r="K32" s="19">
        <v>31.73</v>
      </c>
      <c r="L32" s="13">
        <v>9</v>
      </c>
      <c r="N32" s="16">
        <v>9</v>
      </c>
      <c r="O32" s="20">
        <f t="shared" si="4"/>
        <v>0.54414453600965462</v>
      </c>
      <c r="P32" s="20">
        <f t="shared" si="5"/>
        <v>19.216301045820153</v>
      </c>
      <c r="Q32" s="38"/>
    </row>
    <row r="33" spans="1:17" s="11" customFormat="1" x14ac:dyDescent="0.25">
      <c r="A33" s="13" t="s">
        <v>1161</v>
      </c>
      <c r="B33" s="13" t="s">
        <v>1162</v>
      </c>
      <c r="C33" s="13" t="s">
        <v>1163</v>
      </c>
      <c r="D33" s="13" t="s">
        <v>1164</v>
      </c>
      <c r="E33" s="13" t="s">
        <v>1165</v>
      </c>
      <c r="F33" s="13" t="s">
        <v>142</v>
      </c>
      <c r="G33" s="18">
        <v>1</v>
      </c>
      <c r="H33" s="19">
        <v>21.58</v>
      </c>
      <c r="I33" s="19">
        <v>17.91</v>
      </c>
      <c r="J33" s="19">
        <v>5.51</v>
      </c>
      <c r="K33" s="19">
        <v>14.96</v>
      </c>
      <c r="L33" s="13">
        <v>30</v>
      </c>
      <c r="N33" s="16">
        <v>30</v>
      </c>
      <c r="O33" s="20">
        <f t="shared" si="4"/>
        <v>0.7257736269221009</v>
      </c>
      <c r="P33" s="20">
        <f t="shared" si="5"/>
        <v>25.63047790266592</v>
      </c>
      <c r="Q33" s="38"/>
    </row>
    <row r="34" spans="1:17" s="11" customFormat="1" x14ac:dyDescent="0.25">
      <c r="A34" s="13" t="s">
        <v>1166</v>
      </c>
      <c r="B34" s="13" t="s">
        <v>1167</v>
      </c>
      <c r="C34" s="13" t="s">
        <v>1168</v>
      </c>
      <c r="D34" s="13" t="s">
        <v>1169</v>
      </c>
      <c r="E34" s="13" t="s">
        <v>1170</v>
      </c>
      <c r="F34" s="13" t="s">
        <v>142</v>
      </c>
      <c r="G34" s="18">
        <v>1</v>
      </c>
      <c r="H34" s="19">
        <v>43.16</v>
      </c>
      <c r="I34" s="19">
        <v>37.28</v>
      </c>
      <c r="J34" s="19">
        <v>6.1</v>
      </c>
      <c r="K34" s="19">
        <v>17.72</v>
      </c>
      <c r="L34" s="13">
        <v>3</v>
      </c>
      <c r="N34" s="16">
        <v>3</v>
      </c>
      <c r="O34" s="20">
        <f t="shared" si="4"/>
        <v>0.19810336876795387</v>
      </c>
      <c r="P34" s="20">
        <f t="shared" si="5"/>
        <v>6.9959610370296605</v>
      </c>
      <c r="Q34" s="38"/>
    </row>
    <row r="35" spans="1:17" s="11" customFormat="1" x14ac:dyDescent="0.25">
      <c r="A35" s="13" t="s">
        <v>1171</v>
      </c>
      <c r="B35" s="13" t="s">
        <v>1172</v>
      </c>
      <c r="C35" s="13" t="s">
        <v>1173</v>
      </c>
      <c r="D35" s="13" t="s">
        <v>1174</v>
      </c>
      <c r="E35" s="13" t="s">
        <v>1175</v>
      </c>
      <c r="F35" s="13" t="s">
        <v>42</v>
      </c>
      <c r="G35" s="18">
        <v>1</v>
      </c>
      <c r="H35" s="19">
        <v>31.35</v>
      </c>
      <c r="I35" s="19">
        <v>41.54</v>
      </c>
      <c r="J35" s="19">
        <v>2.56</v>
      </c>
      <c r="K35" s="19">
        <v>21.65</v>
      </c>
      <c r="L35" s="13">
        <v>33</v>
      </c>
      <c r="N35" s="16">
        <v>33</v>
      </c>
      <c r="O35" s="20">
        <f t="shared" si="4"/>
        <v>1.2450289441771312</v>
      </c>
      <c r="P35" s="20">
        <f t="shared" si="5"/>
        <v>43.96782365493214</v>
      </c>
      <c r="Q35" s="38"/>
    </row>
    <row r="36" spans="1:17" s="11" customFormat="1" x14ac:dyDescent="0.25">
      <c r="A36" s="13" t="s">
        <v>1176</v>
      </c>
      <c r="B36" s="13" t="s">
        <v>1177</v>
      </c>
      <c r="C36" s="13" t="s">
        <v>1178</v>
      </c>
      <c r="D36" s="13" t="s">
        <v>1159</v>
      </c>
      <c r="E36" s="13" t="s">
        <v>1179</v>
      </c>
      <c r="F36" s="13" t="s">
        <v>27</v>
      </c>
      <c r="G36" s="18">
        <v>1</v>
      </c>
      <c r="H36" s="19">
        <v>58.7</v>
      </c>
      <c r="I36" s="19">
        <v>32.68</v>
      </c>
      <c r="J36" s="19">
        <v>33.07</v>
      </c>
      <c r="K36" s="19">
        <v>4.33</v>
      </c>
      <c r="L36" s="13">
        <v>7</v>
      </c>
      <c r="N36" s="16">
        <v>7</v>
      </c>
      <c r="O36" s="20">
        <f t="shared" si="4"/>
        <v>0.53678865566079947</v>
      </c>
      <c r="P36" s="20">
        <f t="shared" si="5"/>
        <v>18.956530338064436</v>
      </c>
      <c r="Q36" s="38"/>
    </row>
    <row r="37" spans="1:17" s="11" customFormat="1" x14ac:dyDescent="0.25">
      <c r="A37" s="13" t="s">
        <v>1180</v>
      </c>
      <c r="B37" s="13" t="s">
        <v>1181</v>
      </c>
      <c r="C37" s="13" t="s">
        <v>1182</v>
      </c>
      <c r="D37" s="13" t="s">
        <v>1183</v>
      </c>
      <c r="E37" s="13" t="s">
        <v>1184</v>
      </c>
      <c r="F37" s="13" t="s">
        <v>37</v>
      </c>
      <c r="G37" s="18">
        <v>1</v>
      </c>
      <c r="H37" s="19">
        <v>68.02</v>
      </c>
      <c r="I37" s="19">
        <v>37.4</v>
      </c>
      <c r="J37" s="19">
        <v>5.9</v>
      </c>
      <c r="K37" s="19">
        <v>17.7</v>
      </c>
      <c r="L37" s="13">
        <v>19</v>
      </c>
      <c r="N37" s="16">
        <v>19</v>
      </c>
      <c r="O37" s="20">
        <f t="shared" si="4"/>
        <v>1.216050557055312</v>
      </c>
      <c r="P37" s="20">
        <f t="shared" si="5"/>
        <v>42.944460607241226</v>
      </c>
      <c r="Q37" s="38"/>
    </row>
    <row r="38" spans="1:17" s="11" customFormat="1" x14ac:dyDescent="0.25">
      <c r="A38" s="13" t="s">
        <v>1185</v>
      </c>
      <c r="B38" s="13" t="s">
        <v>1186</v>
      </c>
      <c r="C38" s="13" t="s">
        <v>1187</v>
      </c>
      <c r="D38" s="13" t="s">
        <v>1188</v>
      </c>
      <c r="E38" s="13" t="s">
        <v>1189</v>
      </c>
      <c r="F38" s="13" t="s">
        <v>395</v>
      </c>
      <c r="G38" s="18">
        <v>1</v>
      </c>
      <c r="H38" s="19">
        <v>38.67</v>
      </c>
      <c r="I38" s="19">
        <v>24.8</v>
      </c>
      <c r="J38" s="19">
        <v>4.0999999999999996</v>
      </c>
      <c r="K38" s="19">
        <v>20.86</v>
      </c>
      <c r="L38" s="13">
        <v>11</v>
      </c>
      <c r="N38" s="16">
        <v>11</v>
      </c>
      <c r="O38" s="20">
        <f t="shared" si="4"/>
        <v>0.38233466572913916</v>
      </c>
      <c r="P38" s="20">
        <f t="shared" si="5"/>
        <v>13.502034019824832</v>
      </c>
      <c r="Q38" s="38"/>
    </row>
    <row r="39" spans="1:17" s="11" customFormat="1" x14ac:dyDescent="0.25">
      <c r="A39" s="13" t="s">
        <v>1190</v>
      </c>
      <c r="B39" s="13" t="s">
        <v>1191</v>
      </c>
      <c r="C39" s="13" t="s">
        <v>1192</v>
      </c>
      <c r="D39" s="13" t="s">
        <v>1193</v>
      </c>
      <c r="E39" s="13" t="s">
        <v>1194</v>
      </c>
      <c r="F39" s="13" t="s">
        <v>142</v>
      </c>
      <c r="G39" s="18">
        <v>1</v>
      </c>
      <c r="H39" s="19">
        <v>67.66</v>
      </c>
      <c r="I39" s="19">
        <v>64.19</v>
      </c>
      <c r="J39" s="19">
        <v>43.17</v>
      </c>
      <c r="K39" s="19">
        <v>4.33</v>
      </c>
      <c r="L39" s="13">
        <v>43</v>
      </c>
      <c r="N39" s="16">
        <v>43</v>
      </c>
      <c r="O39" s="20">
        <f t="shared" si="4"/>
        <v>8.4548698394521793</v>
      </c>
      <c r="P39" s="20">
        <f t="shared" si="5"/>
        <v>298.58119191930189</v>
      </c>
      <c r="Q39" s="38"/>
    </row>
    <row r="40" spans="1:17" s="11" customFormat="1" x14ac:dyDescent="0.25">
      <c r="A40" s="13" t="s">
        <v>1195</v>
      </c>
      <c r="B40" s="13" t="s">
        <v>1196</v>
      </c>
      <c r="C40" s="13" t="s">
        <v>1197</v>
      </c>
      <c r="D40" s="13" t="s">
        <v>1198</v>
      </c>
      <c r="E40" s="13" t="s">
        <v>1199</v>
      </c>
      <c r="F40" s="13" t="s">
        <v>27</v>
      </c>
      <c r="G40" s="18">
        <v>1</v>
      </c>
      <c r="H40" s="19">
        <v>58.51</v>
      </c>
      <c r="I40" s="19">
        <v>73.25</v>
      </c>
      <c r="J40" s="19">
        <v>37.299999999999997</v>
      </c>
      <c r="K40" s="19">
        <v>3.75</v>
      </c>
      <c r="L40" s="13">
        <v>18</v>
      </c>
      <c r="N40" s="16">
        <v>18</v>
      </c>
      <c r="O40" s="20">
        <f t="shared" si="4"/>
        <v>3.0221873507744994</v>
      </c>
      <c r="P40" s="20">
        <f t="shared" si="5"/>
        <v>106.72763963639622</v>
      </c>
      <c r="Q40" s="38"/>
    </row>
    <row r="41" spans="1:17" s="11" customFormat="1" x14ac:dyDescent="0.25">
      <c r="A41" s="13" t="s">
        <v>1200</v>
      </c>
      <c r="B41" s="13" t="s">
        <v>1201</v>
      </c>
      <c r="C41" s="13" t="s">
        <v>1202</v>
      </c>
      <c r="D41" s="13" t="s">
        <v>1203</v>
      </c>
      <c r="E41" s="13" t="s">
        <v>1204</v>
      </c>
      <c r="F41" s="13" t="s">
        <v>292</v>
      </c>
      <c r="G41" s="18">
        <v>1</v>
      </c>
      <c r="H41" s="19">
        <v>49.37</v>
      </c>
      <c r="I41" s="19">
        <v>35.85</v>
      </c>
      <c r="J41" s="19">
        <v>41.87</v>
      </c>
      <c r="K41" s="19">
        <v>4.58</v>
      </c>
      <c r="L41" s="13">
        <v>25</v>
      </c>
      <c r="N41" s="16">
        <v>25</v>
      </c>
      <c r="O41" s="20">
        <f t="shared" si="4"/>
        <v>2.8164286754217054</v>
      </c>
      <c r="P41" s="20">
        <f t="shared" si="5"/>
        <v>99.461333743914906</v>
      </c>
      <c r="Q41" s="38"/>
    </row>
    <row r="42" spans="1:17" s="11" customFormat="1" x14ac:dyDescent="0.25">
      <c r="A42" s="13" t="s">
        <v>1205</v>
      </c>
      <c r="B42" s="13" t="s">
        <v>1206</v>
      </c>
      <c r="C42" s="13" t="s">
        <v>1207</v>
      </c>
      <c r="D42" s="13" t="s">
        <v>1208</v>
      </c>
      <c r="E42" s="13" t="s">
        <v>1209</v>
      </c>
      <c r="F42" s="13" t="s">
        <v>26</v>
      </c>
      <c r="G42" s="18">
        <v>1</v>
      </c>
      <c r="H42" s="19">
        <v>38.57</v>
      </c>
      <c r="I42" s="19">
        <v>28.54</v>
      </c>
      <c r="J42" s="19">
        <v>7</v>
      </c>
      <c r="K42" s="19">
        <v>24.53</v>
      </c>
      <c r="L42" s="13">
        <v>20</v>
      </c>
      <c r="N42" s="16">
        <v>20</v>
      </c>
      <c r="O42" s="20">
        <f t="shared" si="4"/>
        <v>1.6061300310883517</v>
      </c>
      <c r="P42" s="20">
        <f t="shared" si="5"/>
        <v>56.720000208875817</v>
      </c>
      <c r="Q42" s="38"/>
    </row>
    <row r="43" spans="1:17" s="11" customFormat="1" x14ac:dyDescent="0.25">
      <c r="A43" s="13" t="s">
        <v>1210</v>
      </c>
      <c r="B43" s="13" t="s">
        <v>1211</v>
      </c>
      <c r="C43" s="13" t="s">
        <v>1212</v>
      </c>
      <c r="D43" s="13" t="s">
        <v>1213</v>
      </c>
      <c r="E43" s="13" t="s">
        <v>1214</v>
      </c>
      <c r="F43" s="13" t="s">
        <v>1215</v>
      </c>
      <c r="G43" s="18">
        <v>1</v>
      </c>
      <c r="H43" s="19">
        <v>62.86</v>
      </c>
      <c r="I43" s="19">
        <v>38.976399999999998</v>
      </c>
      <c r="J43" s="19">
        <v>29.3307</v>
      </c>
      <c r="K43" s="19">
        <v>3.7401999999999997</v>
      </c>
      <c r="L43" s="13">
        <v>35</v>
      </c>
      <c r="N43" s="16">
        <v>35</v>
      </c>
      <c r="O43" s="20">
        <f t="shared" si="4"/>
        <v>2.452382292402127</v>
      </c>
      <c r="P43" s="20">
        <f t="shared" si="5"/>
        <v>86.605144941493407</v>
      </c>
      <c r="Q43" s="38"/>
    </row>
    <row r="44" spans="1:17" s="11" customFormat="1" x14ac:dyDescent="0.25">
      <c r="A44" s="13" t="s">
        <v>1291</v>
      </c>
      <c r="B44" s="13" t="s">
        <v>1292</v>
      </c>
      <c r="C44" s="13" t="s">
        <v>1293</v>
      </c>
      <c r="D44" s="13" t="s">
        <v>1294</v>
      </c>
      <c r="E44" s="13" t="s">
        <v>1295</v>
      </c>
      <c r="F44" s="13" t="s">
        <v>142</v>
      </c>
      <c r="G44" s="18">
        <v>1</v>
      </c>
      <c r="H44" s="19">
        <v>45.32</v>
      </c>
      <c r="I44" s="19">
        <v>22.44</v>
      </c>
      <c r="J44" s="19">
        <v>26.57</v>
      </c>
      <c r="K44" s="19">
        <v>4.33</v>
      </c>
      <c r="L44" s="13">
        <v>78</v>
      </c>
      <c r="N44" s="16">
        <v>78</v>
      </c>
      <c r="O44" s="20">
        <f t="shared" si="4"/>
        <v>3.2998793072970889</v>
      </c>
      <c r="P44" s="20">
        <f t="shared" si="5"/>
        <v>116.53424777340452</v>
      </c>
      <c r="Q44" s="38"/>
    </row>
    <row r="45" spans="1:17" s="68" customFormat="1" ht="13.8" thickBot="1" x14ac:dyDescent="0.3">
      <c r="A45" s="62" t="s">
        <v>1296</v>
      </c>
      <c r="B45" s="62" t="s">
        <v>1297</v>
      </c>
      <c r="C45" s="62" t="s">
        <v>1298</v>
      </c>
      <c r="D45" s="62" t="s">
        <v>1299</v>
      </c>
      <c r="E45" s="62" t="s">
        <v>1300</v>
      </c>
      <c r="F45" s="62" t="s">
        <v>142</v>
      </c>
      <c r="G45" s="63">
        <v>1</v>
      </c>
      <c r="H45" s="64">
        <v>38.57</v>
      </c>
      <c r="I45" s="64">
        <v>24.4</v>
      </c>
      <c r="J45" s="64">
        <v>6.57</v>
      </c>
      <c r="K45" s="64">
        <v>20.309999999999999</v>
      </c>
      <c r="L45" s="62">
        <v>59</v>
      </c>
      <c r="N45" s="66">
        <v>59</v>
      </c>
      <c r="O45" s="67">
        <f t="shared" si="4"/>
        <v>3.1478808154051321</v>
      </c>
      <c r="P45" s="67">
        <f t="shared" si="5"/>
        <v>111.16646663178763</v>
      </c>
      <c r="Q45" s="90"/>
    </row>
    <row r="46" spans="1:17" s="11" customFormat="1" x14ac:dyDescent="0.25">
      <c r="A46" s="69"/>
      <c r="G46" s="70"/>
      <c r="H46" s="71"/>
      <c r="I46" s="71"/>
      <c r="J46" s="71"/>
      <c r="K46" s="71"/>
      <c r="L46" s="69"/>
      <c r="N46" s="72"/>
      <c r="O46" s="20"/>
      <c r="P46" s="20"/>
      <c r="Q46" s="91"/>
    </row>
    <row r="47" spans="1:17" x14ac:dyDescent="0.25">
      <c r="A47" s="1" t="s">
        <v>15</v>
      </c>
      <c r="B47" s="1" t="s">
        <v>16</v>
      </c>
      <c r="C47" s="1" t="s">
        <v>17</v>
      </c>
      <c r="D47" s="1" t="s">
        <v>17</v>
      </c>
      <c r="E47" s="1" t="s">
        <v>18</v>
      </c>
      <c r="F47" s="1" t="s">
        <v>19</v>
      </c>
      <c r="G47" s="7">
        <v>12</v>
      </c>
      <c r="H47" s="8">
        <v>8.93</v>
      </c>
      <c r="I47" s="8">
        <v>31.102399999999999</v>
      </c>
      <c r="J47" s="8">
        <v>20.4724</v>
      </c>
      <c r="K47" s="8">
        <v>6.2991999999999999</v>
      </c>
      <c r="L47" s="1">
        <v>2</v>
      </c>
      <c r="M47" s="6"/>
      <c r="N47" s="4">
        <v>2</v>
      </c>
      <c r="O47" s="9">
        <f t="shared" ref="O47:O58" si="6">N47/G47*I47*J47*K47*0.0254*0.0254*0.0254</f>
        <v>1.0954636159990568E-2</v>
      </c>
      <c r="P47" s="9">
        <f t="shared" ref="P47:P58" si="7">O47*35.3147</f>
        <v>0.3868596895992189</v>
      </c>
    </row>
    <row r="48" spans="1:17" x14ac:dyDescent="0.25">
      <c r="A48" s="1" t="s">
        <v>21</v>
      </c>
      <c r="B48" s="1" t="s">
        <v>22</v>
      </c>
      <c r="C48" s="1" t="s">
        <v>17</v>
      </c>
      <c r="D48" s="1" t="s">
        <v>17</v>
      </c>
      <c r="E48" s="1" t="s">
        <v>18</v>
      </c>
      <c r="F48" s="1" t="s">
        <v>23</v>
      </c>
      <c r="G48" s="7">
        <v>12</v>
      </c>
      <c r="H48" s="8">
        <v>8.93</v>
      </c>
      <c r="I48" s="8">
        <v>31.102399999999999</v>
      </c>
      <c r="J48" s="8">
        <v>20.4724</v>
      </c>
      <c r="K48" s="8">
        <v>6.2991999999999999</v>
      </c>
      <c r="L48" s="1">
        <v>9</v>
      </c>
      <c r="M48" s="6"/>
      <c r="N48" s="4">
        <v>9</v>
      </c>
      <c r="O48" s="9">
        <f t="shared" si="6"/>
        <v>4.9295862719957562E-2</v>
      </c>
      <c r="P48" s="9">
        <f t="shared" si="7"/>
        <v>1.7408686031964855</v>
      </c>
    </row>
    <row r="49" spans="1:17" x14ac:dyDescent="0.25">
      <c r="A49" s="1" t="s">
        <v>270</v>
      </c>
      <c r="B49" s="1" t="s">
        <v>271</v>
      </c>
      <c r="C49" s="1" t="s">
        <v>272</v>
      </c>
      <c r="D49" s="1" t="s">
        <v>273</v>
      </c>
      <c r="E49" s="1" t="s">
        <v>274</v>
      </c>
      <c r="F49" s="1" t="s">
        <v>37</v>
      </c>
      <c r="G49" s="7">
        <v>1</v>
      </c>
      <c r="H49" s="8">
        <v>25.61</v>
      </c>
      <c r="I49" s="8">
        <v>14.173</v>
      </c>
      <c r="J49" s="8">
        <v>10.236000000000001</v>
      </c>
      <c r="K49" s="8">
        <v>6.6920000000000002</v>
      </c>
      <c r="L49" s="1">
        <v>282</v>
      </c>
      <c r="M49" s="6"/>
      <c r="N49" s="4">
        <v>282</v>
      </c>
      <c r="O49" s="9">
        <f t="shared" si="6"/>
        <v>4.4864027154122965</v>
      </c>
      <c r="P49" s="9">
        <f t="shared" si="7"/>
        <v>158.43596597397064</v>
      </c>
    </row>
    <row r="50" spans="1:17" x14ac:dyDescent="0.25">
      <c r="A50" s="1" t="s">
        <v>332</v>
      </c>
      <c r="B50" s="1" t="s">
        <v>333</v>
      </c>
      <c r="C50" s="1" t="s">
        <v>334</v>
      </c>
      <c r="D50" s="1" t="s">
        <v>335</v>
      </c>
      <c r="E50" s="1" t="s">
        <v>336</v>
      </c>
      <c r="F50" s="1" t="s">
        <v>337</v>
      </c>
      <c r="G50" s="7">
        <v>4</v>
      </c>
      <c r="H50" s="8">
        <v>13.7</v>
      </c>
      <c r="I50" s="8">
        <v>20.87</v>
      </c>
      <c r="J50" s="8">
        <v>16.93</v>
      </c>
      <c r="K50" s="8">
        <v>3.94</v>
      </c>
      <c r="L50" s="1">
        <v>1</v>
      </c>
      <c r="M50" s="6"/>
      <c r="N50" s="4">
        <v>1</v>
      </c>
      <c r="O50" s="9">
        <f t="shared" si="6"/>
        <v>5.703176176140962E-3</v>
      </c>
      <c r="P50" s="9">
        <f t="shared" si="7"/>
        <v>0.20140595570756525</v>
      </c>
    </row>
    <row r="51" spans="1:17" x14ac:dyDescent="0.25">
      <c r="A51" s="1" t="s">
        <v>1011</v>
      </c>
      <c r="B51" s="1" t="s">
        <v>1012</v>
      </c>
      <c r="C51" s="1" t="s">
        <v>1013</v>
      </c>
      <c r="D51" s="1" t="s">
        <v>1014</v>
      </c>
      <c r="E51" s="1" t="s">
        <v>1015</v>
      </c>
      <c r="F51" s="1" t="s">
        <v>1016</v>
      </c>
      <c r="G51" s="7">
        <v>3</v>
      </c>
      <c r="H51" s="8">
        <v>5.43</v>
      </c>
      <c r="I51" s="8">
        <v>13.39</v>
      </c>
      <c r="J51" s="8">
        <v>9.4499999999999993</v>
      </c>
      <c r="K51" s="8">
        <v>6.69</v>
      </c>
      <c r="L51" s="1"/>
      <c r="M51" s="6">
        <v>3</v>
      </c>
      <c r="N51" s="4">
        <v>3</v>
      </c>
      <c r="O51" s="9">
        <f t="shared" si="6"/>
        <v>1.387201830300468E-2</v>
      </c>
      <c r="P51" s="9">
        <f t="shared" si="7"/>
        <v>0.48988616476511943</v>
      </c>
    </row>
    <row r="52" spans="1:17" x14ac:dyDescent="0.25">
      <c r="A52" s="1" t="s">
        <v>1017</v>
      </c>
      <c r="B52" s="1" t="s">
        <v>1018</v>
      </c>
      <c r="C52" s="1" t="s">
        <v>1019</v>
      </c>
      <c r="D52" s="1" t="s">
        <v>1020</v>
      </c>
      <c r="E52" s="1" t="s">
        <v>18</v>
      </c>
      <c r="F52" s="1" t="s">
        <v>125</v>
      </c>
      <c r="G52" s="7">
        <v>3</v>
      </c>
      <c r="H52" s="8">
        <v>6.5</v>
      </c>
      <c r="I52" s="8">
        <v>20.5</v>
      </c>
      <c r="J52" s="8">
        <v>15.75</v>
      </c>
      <c r="K52" s="8">
        <v>3</v>
      </c>
      <c r="L52" s="1"/>
      <c r="M52" s="6">
        <v>3</v>
      </c>
      <c r="N52" s="4">
        <v>3</v>
      </c>
      <c r="O52" s="9">
        <f t="shared" si="6"/>
        <v>1.5872919866999999E-2</v>
      </c>
      <c r="P52" s="9">
        <f t="shared" si="7"/>
        <v>0.56054740322714491</v>
      </c>
    </row>
    <row r="53" spans="1:17" x14ac:dyDescent="0.25">
      <c r="A53" s="1" t="s">
        <v>1021</v>
      </c>
      <c r="B53" s="1" t="s">
        <v>1022</v>
      </c>
      <c r="C53" s="1" t="s">
        <v>1023</v>
      </c>
      <c r="D53" s="1" t="s">
        <v>1024</v>
      </c>
      <c r="E53" s="1" t="s">
        <v>1025</v>
      </c>
      <c r="F53" s="1" t="s">
        <v>42</v>
      </c>
      <c r="G53" s="7">
        <v>6</v>
      </c>
      <c r="H53" s="8">
        <v>4.68</v>
      </c>
      <c r="I53" s="8">
        <v>9.5</v>
      </c>
      <c r="J53" s="8">
        <v>10.63</v>
      </c>
      <c r="K53" s="8">
        <v>5.51</v>
      </c>
      <c r="L53" s="1"/>
      <c r="M53" s="6">
        <v>6</v>
      </c>
      <c r="N53" s="4">
        <v>6</v>
      </c>
      <c r="O53" s="9">
        <f t="shared" si="6"/>
        <v>9.1182105958004002E-3</v>
      </c>
      <c r="P53" s="9">
        <f t="shared" si="7"/>
        <v>0.32200687172751241</v>
      </c>
    </row>
    <row r="54" spans="1:17" x14ac:dyDescent="0.25">
      <c r="A54" s="1" t="s">
        <v>1026</v>
      </c>
      <c r="B54" s="1" t="s">
        <v>1027</v>
      </c>
      <c r="C54" s="1" t="s">
        <v>1028</v>
      </c>
      <c r="D54" s="1" t="s">
        <v>1029</v>
      </c>
      <c r="E54" s="1" t="s">
        <v>1025</v>
      </c>
      <c r="F54" s="1" t="s">
        <v>142</v>
      </c>
      <c r="G54" s="7">
        <v>6</v>
      </c>
      <c r="H54" s="8">
        <v>4.71</v>
      </c>
      <c r="I54" s="8">
        <v>10.63</v>
      </c>
      <c r="J54" s="8">
        <v>9.4499999999999993</v>
      </c>
      <c r="K54" s="8">
        <v>5.51</v>
      </c>
      <c r="L54" s="1"/>
      <c r="M54" s="6">
        <v>6</v>
      </c>
      <c r="N54" s="4">
        <v>6</v>
      </c>
      <c r="O54" s="9">
        <f t="shared" si="6"/>
        <v>9.0702200137172378E-3</v>
      </c>
      <c r="P54" s="9">
        <f t="shared" si="7"/>
        <v>0.32031209871842015</v>
      </c>
    </row>
    <row r="55" spans="1:17" x14ac:dyDescent="0.25">
      <c r="A55" s="1" t="s">
        <v>1030</v>
      </c>
      <c r="B55" s="1" t="s">
        <v>1031</v>
      </c>
      <c r="C55" s="1" t="s">
        <v>1032</v>
      </c>
      <c r="D55" s="1" t="s">
        <v>1033</v>
      </c>
      <c r="E55" s="1" t="s">
        <v>1034</v>
      </c>
      <c r="F55" s="1" t="s">
        <v>187</v>
      </c>
      <c r="G55" s="7">
        <v>6</v>
      </c>
      <c r="H55" s="8">
        <v>7.77</v>
      </c>
      <c r="I55" s="8">
        <v>12.6</v>
      </c>
      <c r="J55" s="8">
        <v>11.02</v>
      </c>
      <c r="K55" s="8">
        <v>6.3</v>
      </c>
      <c r="L55" s="1"/>
      <c r="M55" s="6">
        <v>2</v>
      </c>
      <c r="N55" s="4">
        <v>2</v>
      </c>
      <c r="O55" s="9">
        <f t="shared" si="6"/>
        <v>4.7782908821087985E-3</v>
      </c>
      <c r="P55" s="9">
        <f t="shared" si="7"/>
        <v>0.16874390901440758</v>
      </c>
    </row>
    <row r="56" spans="1:17" x14ac:dyDescent="0.25">
      <c r="A56" s="1" t="s">
        <v>1035</v>
      </c>
      <c r="B56" s="1" t="s">
        <v>1036</v>
      </c>
      <c r="C56" s="1" t="s">
        <v>1037</v>
      </c>
      <c r="D56" s="1" t="s">
        <v>1038</v>
      </c>
      <c r="E56" s="1" t="s">
        <v>1039</v>
      </c>
      <c r="F56" s="1" t="s">
        <v>1040</v>
      </c>
      <c r="G56" s="7">
        <v>3</v>
      </c>
      <c r="H56" s="8">
        <v>7.65</v>
      </c>
      <c r="I56" s="8">
        <v>11.81</v>
      </c>
      <c r="J56" s="8">
        <v>9.84</v>
      </c>
      <c r="K56" s="8">
        <v>5.51</v>
      </c>
      <c r="L56" s="1"/>
      <c r="M56" s="6">
        <v>3</v>
      </c>
      <c r="N56" s="4">
        <v>3</v>
      </c>
      <c r="O56" s="9">
        <f t="shared" si="6"/>
        <v>1.0492953415083455E-2</v>
      </c>
      <c r="P56" s="9">
        <f t="shared" si="7"/>
        <v>0.37055550196764769</v>
      </c>
    </row>
    <row r="57" spans="1:17" x14ac:dyDescent="0.25">
      <c r="A57" s="1" t="s">
        <v>1041</v>
      </c>
      <c r="B57" s="1" t="s">
        <v>1042</v>
      </c>
      <c r="C57" s="1" t="s">
        <v>1043</v>
      </c>
      <c r="D57" s="1" t="s">
        <v>1044</v>
      </c>
      <c r="E57" s="1" t="s">
        <v>1039</v>
      </c>
      <c r="F57" s="1" t="s">
        <v>1045</v>
      </c>
      <c r="G57" s="7">
        <v>3</v>
      </c>
      <c r="H57" s="8">
        <v>8.0299999999999994</v>
      </c>
      <c r="I57" s="8">
        <v>9.8424999999999994</v>
      </c>
      <c r="J57" s="8">
        <v>8.2676999999999996</v>
      </c>
      <c r="K57" s="8">
        <v>8.2676999999999996</v>
      </c>
      <c r="L57" s="1"/>
      <c r="M57" s="6">
        <v>3</v>
      </c>
      <c r="N57" s="4">
        <v>3</v>
      </c>
      <c r="O57" s="9">
        <f t="shared" si="6"/>
        <v>1.1024933850132295E-2</v>
      </c>
      <c r="P57" s="9">
        <f t="shared" si="7"/>
        <v>0.38934223143726698</v>
      </c>
    </row>
    <row r="58" spans="1:17" s="79" customFormat="1" ht="13.8" thickBot="1" x14ac:dyDescent="0.3">
      <c r="A58" s="73" t="s">
        <v>1252</v>
      </c>
      <c r="B58" s="73" t="s">
        <v>1253</v>
      </c>
      <c r="C58" s="73" t="s">
        <v>1254</v>
      </c>
      <c r="D58" s="73" t="s">
        <v>1255</v>
      </c>
      <c r="E58" s="73" t="s">
        <v>1039</v>
      </c>
      <c r="F58" s="73" t="s">
        <v>119</v>
      </c>
      <c r="G58" s="74">
        <v>3</v>
      </c>
      <c r="H58" s="75">
        <v>6.5</v>
      </c>
      <c r="I58" s="75">
        <v>11.811</v>
      </c>
      <c r="J58" s="75">
        <v>7.8739999999999997</v>
      </c>
      <c r="K58" s="75">
        <v>8.2676999999999996</v>
      </c>
      <c r="L58" s="73"/>
      <c r="M58" s="76">
        <v>3</v>
      </c>
      <c r="N58" s="77">
        <v>3</v>
      </c>
      <c r="O58" s="78">
        <f t="shared" si="6"/>
        <v>1.2599924400151197E-2</v>
      </c>
      <c r="P58" s="78">
        <f t="shared" si="7"/>
        <v>0.44496255021401948</v>
      </c>
      <c r="Q58" s="92"/>
    </row>
    <row r="59" spans="1:17" s="11" customFormat="1" x14ac:dyDescent="0.25">
      <c r="Q59" s="38"/>
    </row>
    <row r="60" spans="1:17" s="11" customFormat="1" x14ac:dyDescent="0.25">
      <c r="A60" s="13" t="s">
        <v>913</v>
      </c>
      <c r="B60" s="13" t="s">
        <v>914</v>
      </c>
      <c r="C60" s="13" t="s">
        <v>915</v>
      </c>
      <c r="D60" s="13" t="s">
        <v>916</v>
      </c>
      <c r="E60" s="13" t="s">
        <v>917</v>
      </c>
      <c r="F60" s="13" t="s">
        <v>918</v>
      </c>
      <c r="G60" s="18">
        <v>1</v>
      </c>
      <c r="H60" s="19">
        <v>150</v>
      </c>
      <c r="I60" s="19">
        <v>29.75</v>
      </c>
      <c r="J60" s="19">
        <v>26.5</v>
      </c>
      <c r="K60" s="19">
        <v>27.25</v>
      </c>
      <c r="L60" s="13"/>
      <c r="M60" s="21">
        <v>1</v>
      </c>
      <c r="N60" s="16">
        <v>1</v>
      </c>
      <c r="O60" s="20">
        <f t="shared" ref="O60:O76" si="8">N60/G60*I60*J60*K60*0.0254*0.0254*0.0254</f>
        <v>0.35204688058224998</v>
      </c>
      <c r="P60" s="20">
        <f t="shared" ref="P60:P76" si="9">O60*35.3147</f>
        <v>12.432429973697984</v>
      </c>
      <c r="Q60" s="38"/>
    </row>
    <row r="61" spans="1:17" s="11" customFormat="1" x14ac:dyDescent="0.25">
      <c r="A61" s="13" t="s">
        <v>919</v>
      </c>
      <c r="B61" s="13" t="s">
        <v>920</v>
      </c>
      <c r="C61" s="13" t="s">
        <v>921</v>
      </c>
      <c r="D61" s="13" t="s">
        <v>922</v>
      </c>
      <c r="E61" s="13" t="s">
        <v>923</v>
      </c>
      <c r="F61" s="13" t="s">
        <v>106</v>
      </c>
      <c r="G61" s="18">
        <v>1</v>
      </c>
      <c r="H61" s="19">
        <v>95</v>
      </c>
      <c r="I61" s="19">
        <v>29.133899999999997</v>
      </c>
      <c r="J61" s="19">
        <v>29.133899999999997</v>
      </c>
      <c r="K61" s="19">
        <v>19.3</v>
      </c>
      <c r="L61" s="13"/>
      <c r="M61" s="21">
        <v>3</v>
      </c>
      <c r="N61" s="16">
        <v>3</v>
      </c>
      <c r="O61" s="20">
        <f t="shared" si="8"/>
        <v>0.80533572317306024</v>
      </c>
      <c r="P61" s="20">
        <f t="shared" si="9"/>
        <v>28.440189463139671</v>
      </c>
      <c r="Q61" s="38"/>
    </row>
    <row r="62" spans="1:17" s="11" customFormat="1" x14ac:dyDescent="0.25">
      <c r="A62" s="13" t="s">
        <v>924</v>
      </c>
      <c r="B62" s="13" t="s">
        <v>925</v>
      </c>
      <c r="C62" s="13" t="s">
        <v>926</v>
      </c>
      <c r="D62" s="13" t="s">
        <v>927</v>
      </c>
      <c r="E62" s="13" t="s">
        <v>928</v>
      </c>
      <c r="F62" s="13" t="s">
        <v>106</v>
      </c>
      <c r="G62" s="18">
        <v>1</v>
      </c>
      <c r="H62" s="19">
        <v>128.69999999999999</v>
      </c>
      <c r="I62" s="19">
        <v>41.8</v>
      </c>
      <c r="J62" s="19">
        <v>22.5</v>
      </c>
      <c r="K62" s="19">
        <v>20.75</v>
      </c>
      <c r="L62" s="13"/>
      <c r="M62" s="21">
        <v>5</v>
      </c>
      <c r="N62" s="16">
        <v>5</v>
      </c>
      <c r="O62" s="20">
        <f t="shared" si="8"/>
        <v>1.5989984955449996</v>
      </c>
      <c r="P62" s="20">
        <f t="shared" si="9"/>
        <v>56.468152170623</v>
      </c>
      <c r="Q62" s="38"/>
    </row>
    <row r="63" spans="1:17" s="11" customFormat="1" x14ac:dyDescent="0.25">
      <c r="A63" s="13" t="s">
        <v>977</v>
      </c>
      <c r="B63" s="13" t="s">
        <v>978</v>
      </c>
      <c r="C63" s="13" t="s">
        <v>979</v>
      </c>
      <c r="D63" s="13" t="s">
        <v>980</v>
      </c>
      <c r="E63" s="13" t="s">
        <v>981</v>
      </c>
      <c r="F63" s="13" t="s">
        <v>185</v>
      </c>
      <c r="G63" s="18">
        <v>1</v>
      </c>
      <c r="H63" s="19">
        <v>140.25</v>
      </c>
      <c r="I63" s="19">
        <v>27.25</v>
      </c>
      <c r="J63" s="19">
        <v>25</v>
      </c>
      <c r="K63" s="19">
        <v>16.5</v>
      </c>
      <c r="L63" s="13"/>
      <c r="M63" s="21">
        <v>6</v>
      </c>
      <c r="N63" s="16">
        <v>6</v>
      </c>
      <c r="O63" s="20">
        <f t="shared" si="8"/>
        <v>1.1052050476499999</v>
      </c>
      <c r="P63" s="20">
        <f t="shared" si="9"/>
        <v>39.029984696245457</v>
      </c>
      <c r="Q63" s="38"/>
    </row>
    <row r="64" spans="1:17" s="11" customFormat="1" x14ac:dyDescent="0.25">
      <c r="A64" s="13" t="s">
        <v>982</v>
      </c>
      <c r="B64" s="13" t="s">
        <v>983</v>
      </c>
      <c r="C64" s="13" t="s">
        <v>984</v>
      </c>
      <c r="D64" s="13" t="s">
        <v>985</v>
      </c>
      <c r="E64" s="13" t="s">
        <v>986</v>
      </c>
      <c r="F64" s="13" t="s">
        <v>987</v>
      </c>
      <c r="G64" s="18">
        <v>1</v>
      </c>
      <c r="H64" s="19">
        <v>200</v>
      </c>
      <c r="I64" s="19">
        <v>30.75</v>
      </c>
      <c r="J64" s="19">
        <v>30</v>
      </c>
      <c r="K64" s="19">
        <v>11</v>
      </c>
      <c r="L64" s="13"/>
      <c r="M64" s="21">
        <v>5</v>
      </c>
      <c r="N64" s="16">
        <v>5</v>
      </c>
      <c r="O64" s="20">
        <f t="shared" si="8"/>
        <v>0.83143865969999986</v>
      </c>
      <c r="P64" s="20">
        <f t="shared" si="9"/>
        <v>29.362006835707586</v>
      </c>
      <c r="Q64" s="38"/>
    </row>
    <row r="65" spans="1:17" s="11" customFormat="1" x14ac:dyDescent="0.25">
      <c r="A65" s="13" t="s">
        <v>988</v>
      </c>
      <c r="B65" s="13" t="s">
        <v>989</v>
      </c>
      <c r="C65" s="13" t="s">
        <v>990</v>
      </c>
      <c r="D65" s="13" t="s">
        <v>991</v>
      </c>
      <c r="E65" s="13" t="s">
        <v>992</v>
      </c>
      <c r="F65" s="13" t="s">
        <v>993</v>
      </c>
      <c r="G65" s="18">
        <v>1</v>
      </c>
      <c r="H65" s="19">
        <v>100</v>
      </c>
      <c r="I65" s="19">
        <v>85</v>
      </c>
      <c r="J65" s="19">
        <v>20</v>
      </c>
      <c r="K65" s="19">
        <v>6.75</v>
      </c>
      <c r="L65" s="13"/>
      <c r="M65" s="21">
        <v>1</v>
      </c>
      <c r="N65" s="16">
        <v>1</v>
      </c>
      <c r="O65" s="20">
        <f t="shared" si="8"/>
        <v>0.18804155939999997</v>
      </c>
      <c r="P65" s="20">
        <f t="shared" si="9"/>
        <v>6.6406312577431796</v>
      </c>
      <c r="Q65" s="38"/>
    </row>
    <row r="66" spans="1:17" s="11" customFormat="1" x14ac:dyDescent="0.25">
      <c r="A66" s="13" t="s">
        <v>994</v>
      </c>
      <c r="B66" s="13" t="s">
        <v>995</v>
      </c>
      <c r="C66" s="13" t="s">
        <v>990</v>
      </c>
      <c r="D66" s="13" t="s">
        <v>996</v>
      </c>
      <c r="E66" s="13" t="s">
        <v>997</v>
      </c>
      <c r="F66" s="13" t="s">
        <v>993</v>
      </c>
      <c r="G66" s="18">
        <v>1</v>
      </c>
      <c r="H66" s="19">
        <v>100</v>
      </c>
      <c r="I66" s="19">
        <v>86.5</v>
      </c>
      <c r="J66" s="19">
        <v>12</v>
      </c>
      <c r="K66" s="19">
        <v>7</v>
      </c>
      <c r="L66" s="13"/>
      <c r="M66" s="21">
        <v>3</v>
      </c>
      <c r="N66" s="16">
        <v>3</v>
      </c>
      <c r="O66" s="20">
        <f t="shared" si="8"/>
        <v>0.35720522107199992</v>
      </c>
      <c r="P66" s="20">
        <f t="shared" si="9"/>
        <v>12.614595220591356</v>
      </c>
      <c r="Q66" s="38"/>
    </row>
    <row r="67" spans="1:17" s="11" customFormat="1" x14ac:dyDescent="0.25">
      <c r="A67" s="13" t="s">
        <v>1006</v>
      </c>
      <c r="B67" s="13" t="s">
        <v>1007</v>
      </c>
      <c r="C67" s="13" t="s">
        <v>1008</v>
      </c>
      <c r="D67" s="13" t="s">
        <v>1009</v>
      </c>
      <c r="E67" s="13" t="s">
        <v>1010</v>
      </c>
      <c r="F67" s="13" t="s">
        <v>65</v>
      </c>
      <c r="G67" s="18">
        <v>1</v>
      </c>
      <c r="H67" s="19">
        <v>19.66</v>
      </c>
      <c r="I67" s="19">
        <v>13.3858</v>
      </c>
      <c r="J67" s="19">
        <v>6.1024000000000003</v>
      </c>
      <c r="K67" s="19">
        <v>2.75</v>
      </c>
      <c r="L67" s="13"/>
      <c r="M67" s="21">
        <v>1</v>
      </c>
      <c r="N67" s="16">
        <v>1</v>
      </c>
      <c r="O67" s="20">
        <f t="shared" si="8"/>
        <v>3.6811104368044013E-3</v>
      </c>
      <c r="P67" s="20">
        <f t="shared" si="9"/>
        <v>0.12999731074261639</v>
      </c>
      <c r="Q67" s="38"/>
    </row>
    <row r="68" spans="1:17" s="11" customFormat="1" x14ac:dyDescent="0.25">
      <c r="A68" s="13" t="s">
        <v>1075</v>
      </c>
      <c r="B68" s="13" t="s">
        <v>1076</v>
      </c>
      <c r="C68" s="13" t="s">
        <v>1077</v>
      </c>
      <c r="D68" s="13" t="s">
        <v>1078</v>
      </c>
      <c r="E68" s="13" t="s">
        <v>1079</v>
      </c>
      <c r="F68" s="13" t="s">
        <v>185</v>
      </c>
      <c r="G68" s="18">
        <v>1</v>
      </c>
      <c r="H68" s="19">
        <v>171</v>
      </c>
      <c r="I68" s="19">
        <v>32.5</v>
      </c>
      <c r="J68" s="19">
        <v>25.75</v>
      </c>
      <c r="K68" s="19">
        <v>20.25</v>
      </c>
      <c r="L68" s="13"/>
      <c r="M68" s="21">
        <v>2</v>
      </c>
      <c r="N68" s="16">
        <v>2</v>
      </c>
      <c r="O68" s="20">
        <f t="shared" si="8"/>
        <v>0.5554139294924999</v>
      </c>
      <c r="P68" s="20">
        <f t="shared" si="9"/>
        <v>19.614276295848786</v>
      </c>
      <c r="Q68" s="38"/>
    </row>
    <row r="69" spans="1:17" s="11" customFormat="1" x14ac:dyDescent="0.25">
      <c r="A69" s="13" t="s">
        <v>1083</v>
      </c>
      <c r="B69" s="13" t="s">
        <v>1084</v>
      </c>
      <c r="C69" s="13" t="s">
        <v>1080</v>
      </c>
      <c r="D69" s="13" t="s">
        <v>1081</v>
      </c>
      <c r="E69" s="13" t="s">
        <v>1082</v>
      </c>
      <c r="F69" s="13" t="s">
        <v>37</v>
      </c>
      <c r="G69" s="18">
        <v>1</v>
      </c>
      <c r="H69" s="19">
        <v>192.5</v>
      </c>
      <c r="I69" s="19">
        <v>28</v>
      </c>
      <c r="J69" s="19">
        <v>25</v>
      </c>
      <c r="K69" s="19">
        <v>25</v>
      </c>
      <c r="L69" s="13"/>
      <c r="M69" s="21">
        <v>1</v>
      </c>
      <c r="N69" s="16">
        <v>1</v>
      </c>
      <c r="O69" s="20">
        <f t="shared" si="8"/>
        <v>0.28677362000000001</v>
      </c>
      <c r="P69" s="20">
        <f t="shared" si="9"/>
        <v>10.127324358214</v>
      </c>
      <c r="Q69" s="38"/>
    </row>
    <row r="70" spans="1:17" s="11" customFormat="1" x14ac:dyDescent="0.25">
      <c r="A70" s="13" t="s">
        <v>1090</v>
      </c>
      <c r="B70" s="13" t="s">
        <v>1091</v>
      </c>
      <c r="C70" s="13" t="s">
        <v>1092</v>
      </c>
      <c r="D70" s="13" t="s">
        <v>1093</v>
      </c>
      <c r="E70" s="13" t="s">
        <v>1094</v>
      </c>
      <c r="F70" s="13" t="s">
        <v>1095</v>
      </c>
      <c r="G70" s="18">
        <v>1</v>
      </c>
      <c r="H70" s="19">
        <v>331.5</v>
      </c>
      <c r="I70" s="19">
        <v>36.25</v>
      </c>
      <c r="J70" s="19">
        <v>20</v>
      </c>
      <c r="K70" s="19">
        <v>32</v>
      </c>
      <c r="L70" s="13"/>
      <c r="M70" s="21">
        <v>1</v>
      </c>
      <c r="N70" s="16">
        <v>1</v>
      </c>
      <c r="O70" s="20">
        <f t="shared" si="8"/>
        <v>0.38017988479999998</v>
      </c>
      <c r="P70" s="20">
        <f t="shared" si="9"/>
        <v>13.42593857774656</v>
      </c>
      <c r="Q70" s="38"/>
    </row>
    <row r="71" spans="1:17" s="11" customFormat="1" x14ac:dyDescent="0.25">
      <c r="A71" s="13" t="s">
        <v>1096</v>
      </c>
      <c r="B71" s="13" t="s">
        <v>1097</v>
      </c>
      <c r="C71" s="13" t="s">
        <v>1098</v>
      </c>
      <c r="D71" s="13" t="s">
        <v>1099</v>
      </c>
      <c r="E71" s="13" t="s">
        <v>1100</v>
      </c>
      <c r="F71" s="13" t="s">
        <v>1089</v>
      </c>
      <c r="G71" s="18">
        <v>1</v>
      </c>
      <c r="H71" s="19">
        <v>256.5</v>
      </c>
      <c r="I71" s="19">
        <v>40.25</v>
      </c>
      <c r="J71" s="19">
        <v>18.25</v>
      </c>
      <c r="K71" s="19">
        <v>33.5</v>
      </c>
      <c r="L71" s="13"/>
      <c r="M71" s="21">
        <v>2</v>
      </c>
      <c r="N71" s="16">
        <v>2</v>
      </c>
      <c r="O71" s="20">
        <f t="shared" si="8"/>
        <v>0.80650062086649987</v>
      </c>
      <c r="P71" s="20">
        <f t="shared" si="9"/>
        <v>28.481327475714185</v>
      </c>
      <c r="Q71" s="38"/>
    </row>
    <row r="72" spans="1:17" s="11" customFormat="1" x14ac:dyDescent="0.25">
      <c r="A72" s="13" t="s">
        <v>1101</v>
      </c>
      <c r="B72" s="13" t="s">
        <v>1102</v>
      </c>
      <c r="C72" s="13" t="s">
        <v>1103</v>
      </c>
      <c r="D72" s="13" t="s">
        <v>1104</v>
      </c>
      <c r="E72" s="13" t="s">
        <v>1105</v>
      </c>
      <c r="F72" s="13" t="s">
        <v>941</v>
      </c>
      <c r="G72" s="18">
        <v>1</v>
      </c>
      <c r="H72" s="19">
        <v>75</v>
      </c>
      <c r="I72" s="19">
        <v>41.5</v>
      </c>
      <c r="J72" s="19">
        <v>16.5</v>
      </c>
      <c r="K72" s="19">
        <v>15</v>
      </c>
      <c r="L72" s="13"/>
      <c r="M72" s="21">
        <v>9</v>
      </c>
      <c r="N72" s="16">
        <v>9</v>
      </c>
      <c r="O72" s="20">
        <f t="shared" si="8"/>
        <v>1.5148406799899996</v>
      </c>
      <c r="P72" s="20">
        <f t="shared" si="9"/>
        <v>53.496144161642839</v>
      </c>
      <c r="Q72" s="38"/>
    </row>
    <row r="73" spans="1:17" s="11" customFormat="1" x14ac:dyDescent="0.25">
      <c r="A73" s="13" t="s">
        <v>1106</v>
      </c>
      <c r="B73" s="13" t="s">
        <v>1107</v>
      </c>
      <c r="C73" s="13" t="s">
        <v>1103</v>
      </c>
      <c r="D73" s="13" t="s">
        <v>1108</v>
      </c>
      <c r="E73" s="13" t="s">
        <v>1105</v>
      </c>
      <c r="F73" s="13" t="s">
        <v>941</v>
      </c>
      <c r="G73" s="18">
        <v>1</v>
      </c>
      <c r="H73" s="19">
        <v>135</v>
      </c>
      <c r="I73" s="19">
        <v>74.75</v>
      </c>
      <c r="J73" s="19">
        <v>16</v>
      </c>
      <c r="K73" s="19">
        <v>6.25</v>
      </c>
      <c r="L73" s="13"/>
      <c r="M73" s="21">
        <v>8</v>
      </c>
      <c r="N73" s="16">
        <v>8</v>
      </c>
      <c r="O73" s="20">
        <f t="shared" si="8"/>
        <v>0.9799464271999998</v>
      </c>
      <c r="P73" s="20">
        <f t="shared" si="9"/>
        <v>34.606514092639834</v>
      </c>
      <c r="Q73" s="38"/>
    </row>
    <row r="74" spans="1:17" s="11" customFormat="1" x14ac:dyDescent="0.25">
      <c r="A74" s="13" t="s">
        <v>1232</v>
      </c>
      <c r="B74" s="13" t="s">
        <v>1233</v>
      </c>
      <c r="C74" s="13" t="s">
        <v>1234</v>
      </c>
      <c r="D74" s="13" t="s">
        <v>1235</v>
      </c>
      <c r="E74" s="13" t="s">
        <v>1236</v>
      </c>
      <c r="F74" s="13" t="s">
        <v>1237</v>
      </c>
      <c r="G74" s="18">
        <v>1</v>
      </c>
      <c r="H74" s="19">
        <v>247.5</v>
      </c>
      <c r="I74" s="19">
        <v>58</v>
      </c>
      <c r="J74" s="19">
        <v>21</v>
      </c>
      <c r="K74" s="19">
        <v>20.75</v>
      </c>
      <c r="L74" s="13"/>
      <c r="M74" s="21">
        <v>10</v>
      </c>
      <c r="N74" s="16">
        <v>10</v>
      </c>
      <c r="O74" s="20">
        <f t="shared" si="8"/>
        <v>4.1415846200399997</v>
      </c>
      <c r="P74" s="20">
        <f t="shared" si="9"/>
        <v>146.25881838132659</v>
      </c>
      <c r="Q74" s="38"/>
    </row>
    <row r="75" spans="1:17" s="11" customFormat="1" x14ac:dyDescent="0.25">
      <c r="A75" s="13" t="s">
        <v>1260</v>
      </c>
      <c r="B75" s="13" t="s">
        <v>1261</v>
      </c>
      <c r="C75" s="13" t="s">
        <v>1262</v>
      </c>
      <c r="D75" s="13" t="s">
        <v>1263</v>
      </c>
      <c r="E75" s="13" t="s">
        <v>1264</v>
      </c>
      <c r="F75" s="13" t="s">
        <v>27</v>
      </c>
      <c r="G75" s="18">
        <v>1</v>
      </c>
      <c r="H75" s="19">
        <v>124.27</v>
      </c>
      <c r="I75" s="19">
        <v>35</v>
      </c>
      <c r="J75" s="19">
        <v>35</v>
      </c>
      <c r="K75" s="19">
        <v>7.75</v>
      </c>
      <c r="L75" s="13"/>
      <c r="M75" s="21">
        <v>1</v>
      </c>
      <c r="N75" s="16">
        <v>1</v>
      </c>
      <c r="O75" s="20">
        <f t="shared" si="8"/>
        <v>0.15557468884999998</v>
      </c>
      <c r="P75" s="20">
        <f t="shared" si="9"/>
        <v>5.4940734643310947</v>
      </c>
      <c r="Q75" s="38"/>
    </row>
    <row r="76" spans="1:17" s="68" customFormat="1" ht="13.8" thickBot="1" x14ac:dyDescent="0.3">
      <c r="A76" s="62" t="s">
        <v>1265</v>
      </c>
      <c r="B76" s="62" t="s">
        <v>1266</v>
      </c>
      <c r="C76" s="62" t="s">
        <v>1267</v>
      </c>
      <c r="D76" s="62" t="s">
        <v>1268</v>
      </c>
      <c r="E76" s="62" t="s">
        <v>1269</v>
      </c>
      <c r="F76" s="62" t="s">
        <v>24</v>
      </c>
      <c r="G76" s="63">
        <v>1</v>
      </c>
      <c r="H76" s="64">
        <v>148.5</v>
      </c>
      <c r="I76" s="64">
        <v>24.25</v>
      </c>
      <c r="J76" s="64">
        <v>23.75</v>
      </c>
      <c r="K76" s="64">
        <v>20.75</v>
      </c>
      <c r="L76" s="62"/>
      <c r="M76" s="65">
        <v>9</v>
      </c>
      <c r="N76" s="66">
        <v>9</v>
      </c>
      <c r="O76" s="67">
        <f t="shared" si="8"/>
        <v>1.7625324325893748</v>
      </c>
      <c r="P76" s="67">
        <f t="shared" si="9"/>
        <v>62.243304097163993</v>
      </c>
      <c r="Q76" s="90"/>
    </row>
    <row r="77" spans="1:17" s="11" customFormat="1" x14ac:dyDescent="0.25">
      <c r="Q77" s="38"/>
    </row>
    <row r="78" spans="1:17" s="24" customFormat="1" x14ac:dyDescent="0.25">
      <c r="A78" s="22" t="s">
        <v>1275</v>
      </c>
      <c r="B78" s="22" t="s">
        <v>1276</v>
      </c>
      <c r="C78" s="22" t="s">
        <v>1277</v>
      </c>
      <c r="D78" s="22" t="s">
        <v>1278</v>
      </c>
      <c r="E78" s="22" t="s">
        <v>1279</v>
      </c>
      <c r="F78" s="22" t="s">
        <v>27</v>
      </c>
      <c r="G78" s="25">
        <v>20</v>
      </c>
      <c r="H78" s="26">
        <v>8.25</v>
      </c>
      <c r="I78" s="26">
        <v>13.3858</v>
      </c>
      <c r="J78" s="26">
        <v>10.63</v>
      </c>
      <c r="K78" s="26">
        <v>9.4499999999999993</v>
      </c>
      <c r="L78" s="22">
        <v>21</v>
      </c>
      <c r="N78" s="23">
        <v>21</v>
      </c>
      <c r="O78" s="27">
        <f t="shared" ref="O78:O86" si="10">N78/G78*I78*J78*K78*0.0254*0.0254*0.0254</f>
        <v>2.3136616808093834E-2</v>
      </c>
      <c r="P78" s="27">
        <f t="shared" ref="P78:P86" si="11">O78*35.3147</f>
        <v>0.81706268159279138</v>
      </c>
      <c r="Q78" s="38"/>
    </row>
    <row r="79" spans="1:17" s="24" customFormat="1" x14ac:dyDescent="0.25">
      <c r="A79" s="22" t="s">
        <v>1286</v>
      </c>
      <c r="B79" s="22" t="s">
        <v>1287</v>
      </c>
      <c r="C79" s="22" t="s">
        <v>1288</v>
      </c>
      <c r="D79" s="22" t="s">
        <v>1289</v>
      </c>
      <c r="E79" s="22" t="s">
        <v>1290</v>
      </c>
      <c r="F79" s="22" t="s">
        <v>26</v>
      </c>
      <c r="G79" s="25">
        <v>42</v>
      </c>
      <c r="H79" s="26">
        <v>6</v>
      </c>
      <c r="I79" s="26">
        <v>13.779500000000001</v>
      </c>
      <c r="J79" s="26">
        <v>7.2835000000000001</v>
      </c>
      <c r="K79" s="26">
        <v>12.5984</v>
      </c>
      <c r="L79" s="22">
        <v>99</v>
      </c>
      <c r="N79" s="23">
        <v>99</v>
      </c>
      <c r="O79" s="27">
        <f t="shared" si="10"/>
        <v>4.8840042239244964E-2</v>
      </c>
      <c r="P79" s="27">
        <f t="shared" si="11"/>
        <v>1.7247714396662643</v>
      </c>
      <c r="Q79" s="38"/>
    </row>
    <row r="80" spans="1:17" s="24" customFormat="1" x14ac:dyDescent="0.25">
      <c r="A80" s="22" t="s">
        <v>667</v>
      </c>
      <c r="B80" s="22" t="s">
        <v>668</v>
      </c>
      <c r="C80" s="22" t="s">
        <v>669</v>
      </c>
      <c r="D80" s="22" t="s">
        <v>670</v>
      </c>
      <c r="E80" s="22" t="s">
        <v>671</v>
      </c>
      <c r="F80" s="22" t="s">
        <v>100</v>
      </c>
      <c r="G80" s="25">
        <v>1</v>
      </c>
      <c r="H80" s="26">
        <v>24.29</v>
      </c>
      <c r="I80" s="26">
        <v>23.62</v>
      </c>
      <c r="J80" s="26">
        <v>7.09</v>
      </c>
      <c r="K80" s="26">
        <v>19.690000000000001</v>
      </c>
      <c r="L80" s="22">
        <v>1</v>
      </c>
      <c r="M80" s="28"/>
      <c r="N80" s="23">
        <v>1</v>
      </c>
      <c r="O80" s="27">
        <f t="shared" si="10"/>
        <v>5.4034731085676531E-2</v>
      </c>
      <c r="P80" s="27">
        <f t="shared" si="11"/>
        <v>1.9082203178713411</v>
      </c>
      <c r="Q80" s="93"/>
    </row>
    <row r="81" spans="1:17" s="24" customFormat="1" x14ac:dyDescent="0.25">
      <c r="A81" s="22" t="s">
        <v>672</v>
      </c>
      <c r="B81" s="22" t="s">
        <v>673</v>
      </c>
      <c r="C81" s="22" t="s">
        <v>669</v>
      </c>
      <c r="D81" s="22" t="s">
        <v>670</v>
      </c>
      <c r="E81" s="22" t="s">
        <v>671</v>
      </c>
      <c r="F81" s="22" t="s">
        <v>37</v>
      </c>
      <c r="G81" s="25">
        <v>1</v>
      </c>
      <c r="H81" s="26">
        <v>24.29</v>
      </c>
      <c r="I81" s="26">
        <v>23.62</v>
      </c>
      <c r="J81" s="26">
        <v>7.09</v>
      </c>
      <c r="K81" s="26">
        <v>19.690000000000001</v>
      </c>
      <c r="L81" s="22">
        <v>42</v>
      </c>
      <c r="M81" s="28"/>
      <c r="N81" s="23">
        <v>42</v>
      </c>
      <c r="O81" s="27">
        <f t="shared" si="10"/>
        <v>2.2694587055984141</v>
      </c>
      <c r="P81" s="27">
        <f t="shared" si="11"/>
        <v>80.14525335059632</v>
      </c>
      <c r="Q81" s="93"/>
    </row>
    <row r="82" spans="1:17" s="24" customFormat="1" x14ac:dyDescent="0.25">
      <c r="A82" s="22" t="s">
        <v>674</v>
      </c>
      <c r="B82" s="22" t="s">
        <v>675</v>
      </c>
      <c r="C82" s="22" t="s">
        <v>669</v>
      </c>
      <c r="D82" s="22" t="s">
        <v>670</v>
      </c>
      <c r="E82" s="22" t="s">
        <v>676</v>
      </c>
      <c r="F82" s="22" t="s">
        <v>106</v>
      </c>
      <c r="G82" s="25">
        <v>1</v>
      </c>
      <c r="H82" s="26">
        <v>20.65</v>
      </c>
      <c r="I82" s="26">
        <v>19.684999999999999</v>
      </c>
      <c r="J82" s="26">
        <v>6.2991999999999999</v>
      </c>
      <c r="K82" s="26">
        <v>16.929100000000002</v>
      </c>
      <c r="L82" s="22">
        <v>53</v>
      </c>
      <c r="M82" s="28"/>
      <c r="N82" s="23">
        <v>53</v>
      </c>
      <c r="O82" s="27">
        <f t="shared" si="10"/>
        <v>1.8231890608218779</v>
      </c>
      <c r="P82" s="27">
        <f t="shared" si="11"/>
        <v>64.385374726206379</v>
      </c>
      <c r="Q82" s="93"/>
    </row>
    <row r="83" spans="1:17" s="24" customFormat="1" x14ac:dyDescent="0.25">
      <c r="A83" s="22" t="s">
        <v>677</v>
      </c>
      <c r="B83" s="22" t="s">
        <v>678</v>
      </c>
      <c r="C83" s="22" t="s">
        <v>679</v>
      </c>
      <c r="D83" s="22" t="s">
        <v>680</v>
      </c>
      <c r="E83" s="22" t="s">
        <v>681</v>
      </c>
      <c r="F83" s="22" t="s">
        <v>100</v>
      </c>
      <c r="G83" s="25">
        <v>1</v>
      </c>
      <c r="H83" s="26">
        <v>27.53</v>
      </c>
      <c r="I83" s="26">
        <v>19.690000000000001</v>
      </c>
      <c r="J83" s="26">
        <v>11.42</v>
      </c>
      <c r="K83" s="26">
        <v>6.69</v>
      </c>
      <c r="L83" s="22">
        <v>31</v>
      </c>
      <c r="M83" s="28"/>
      <c r="N83" s="23">
        <v>31</v>
      </c>
      <c r="O83" s="27">
        <f t="shared" si="10"/>
        <v>0.76418899911494498</v>
      </c>
      <c r="P83" s="27">
        <f t="shared" si="11"/>
        <v>26.98710524704455</v>
      </c>
      <c r="Q83" s="93"/>
    </row>
    <row r="84" spans="1:17" s="24" customFormat="1" x14ac:dyDescent="0.25">
      <c r="A84" s="22" t="s">
        <v>682</v>
      </c>
      <c r="B84" s="22" t="s">
        <v>683</v>
      </c>
      <c r="C84" s="22" t="s">
        <v>679</v>
      </c>
      <c r="D84" s="22" t="s">
        <v>680</v>
      </c>
      <c r="E84" s="22" t="s">
        <v>681</v>
      </c>
      <c r="F84" s="22" t="s">
        <v>37</v>
      </c>
      <c r="G84" s="25">
        <v>1</v>
      </c>
      <c r="H84" s="26">
        <v>27.53</v>
      </c>
      <c r="I84" s="26">
        <v>19.690000000000001</v>
      </c>
      <c r="J84" s="26">
        <v>11.42</v>
      </c>
      <c r="K84" s="26">
        <v>6.69</v>
      </c>
      <c r="L84" s="22">
        <v>55</v>
      </c>
      <c r="M84" s="28"/>
      <c r="N84" s="23">
        <v>55</v>
      </c>
      <c r="O84" s="27">
        <f t="shared" si="10"/>
        <v>1.3558191919781282</v>
      </c>
      <c r="P84" s="27">
        <f t="shared" si="11"/>
        <v>47.880348018950002</v>
      </c>
      <c r="Q84" s="93"/>
    </row>
    <row r="85" spans="1:17" s="24" customFormat="1" x14ac:dyDescent="0.25">
      <c r="A85" s="22" t="s">
        <v>684</v>
      </c>
      <c r="B85" s="22" t="s">
        <v>685</v>
      </c>
      <c r="C85" s="22" t="s">
        <v>679</v>
      </c>
      <c r="D85" s="22" t="s">
        <v>680</v>
      </c>
      <c r="E85" s="22" t="s">
        <v>686</v>
      </c>
      <c r="F85" s="22" t="s">
        <v>106</v>
      </c>
      <c r="G85" s="25">
        <v>1</v>
      </c>
      <c r="H85" s="26">
        <v>44.05</v>
      </c>
      <c r="I85" s="26">
        <v>16.93</v>
      </c>
      <c r="J85" s="26">
        <v>8.27</v>
      </c>
      <c r="K85" s="26">
        <v>27.56</v>
      </c>
      <c r="L85" s="22">
        <v>12</v>
      </c>
      <c r="M85" s="28"/>
      <c r="N85" s="23">
        <v>12</v>
      </c>
      <c r="O85" s="27">
        <f t="shared" si="10"/>
        <v>0.75879432963204718</v>
      </c>
      <c r="P85" s="27">
        <f t="shared" si="11"/>
        <v>26.796594112656859</v>
      </c>
      <c r="Q85" s="93"/>
    </row>
    <row r="86" spans="1:17" s="86" customFormat="1" ht="13.8" thickBot="1" x14ac:dyDescent="0.3">
      <c r="A86" s="80" t="s">
        <v>687</v>
      </c>
      <c r="B86" s="80" t="s">
        <v>688</v>
      </c>
      <c r="C86" s="80" t="s">
        <v>679</v>
      </c>
      <c r="D86" s="80" t="s">
        <v>680</v>
      </c>
      <c r="E86" s="80" t="s">
        <v>681</v>
      </c>
      <c r="F86" s="80" t="s">
        <v>106</v>
      </c>
      <c r="G86" s="81">
        <v>1</v>
      </c>
      <c r="H86" s="82">
        <v>27.53</v>
      </c>
      <c r="I86" s="82">
        <v>19.690000000000001</v>
      </c>
      <c r="J86" s="82">
        <v>11.42</v>
      </c>
      <c r="K86" s="82">
        <v>6.69</v>
      </c>
      <c r="L86" s="80">
        <v>68</v>
      </c>
      <c r="M86" s="83"/>
      <c r="N86" s="84">
        <v>68</v>
      </c>
      <c r="O86" s="85">
        <f t="shared" si="10"/>
        <v>1.6762855464456861</v>
      </c>
      <c r="P86" s="85">
        <f t="shared" si="11"/>
        <v>59.197521187065476</v>
      </c>
      <c r="Q86" s="94"/>
    </row>
    <row r="87" spans="1:17" s="11" customFormat="1" x14ac:dyDescent="0.25">
      <c r="Q87" s="38"/>
    </row>
    <row r="88" spans="1:17" s="11" customFormat="1" x14ac:dyDescent="0.25">
      <c r="A88" s="13" t="s">
        <v>820</v>
      </c>
      <c r="B88" s="13" t="s">
        <v>821</v>
      </c>
      <c r="C88" s="13" t="s">
        <v>822</v>
      </c>
      <c r="D88" s="13" t="s">
        <v>823</v>
      </c>
      <c r="E88" s="13" t="s">
        <v>824</v>
      </c>
      <c r="F88" s="13" t="s">
        <v>142</v>
      </c>
      <c r="G88" s="18">
        <v>1</v>
      </c>
      <c r="H88" s="19">
        <v>10.35</v>
      </c>
      <c r="I88" s="19">
        <v>23.62</v>
      </c>
      <c r="J88" s="19">
        <v>17.72</v>
      </c>
      <c r="K88" s="19">
        <v>0.78739999999999999</v>
      </c>
      <c r="L88" s="13"/>
      <c r="M88" s="21">
        <v>1</v>
      </c>
      <c r="N88" s="16">
        <v>1</v>
      </c>
      <c r="O88" s="20">
        <f t="shared" ref="O88:O104" si="12">N88/G88*I88*J88*K88*0.0254*0.0254*0.0254</f>
        <v>5.4005771073041813E-3</v>
      </c>
      <c r="P88" s="20">
        <f t="shared" ref="P88:P104" si="13">O88*35.3147</f>
        <v>0.19071976037131499</v>
      </c>
      <c r="Q88" s="38"/>
    </row>
    <row r="89" spans="1:17" s="11" customFormat="1" x14ac:dyDescent="0.25">
      <c r="A89" s="13" t="s">
        <v>826</v>
      </c>
      <c r="B89" s="13" t="s">
        <v>827</v>
      </c>
      <c r="C89" s="13" t="s">
        <v>828</v>
      </c>
      <c r="D89" s="13" t="s">
        <v>829</v>
      </c>
      <c r="E89" s="13" t="s">
        <v>830</v>
      </c>
      <c r="F89" s="13" t="s">
        <v>831</v>
      </c>
      <c r="G89" s="18">
        <v>1</v>
      </c>
      <c r="H89" s="19">
        <v>32.79</v>
      </c>
      <c r="I89" s="19">
        <v>78.740200000000002</v>
      </c>
      <c r="J89" s="19">
        <v>4.3307000000000002</v>
      </c>
      <c r="K89" s="19">
        <v>4.3307000000000002</v>
      </c>
      <c r="L89" s="13"/>
      <c r="M89" s="21">
        <v>2</v>
      </c>
      <c r="N89" s="16">
        <v>2</v>
      </c>
      <c r="O89" s="20">
        <f t="shared" si="12"/>
        <v>4.8399832536089066E-2</v>
      </c>
      <c r="P89" s="20">
        <f t="shared" si="13"/>
        <v>1.7092255660622246</v>
      </c>
      <c r="Q89" s="38"/>
    </row>
    <row r="90" spans="1:17" s="11" customFormat="1" x14ac:dyDescent="0.25">
      <c r="A90" s="13" t="s">
        <v>832</v>
      </c>
      <c r="B90" s="13" t="s">
        <v>833</v>
      </c>
      <c r="C90" s="13" t="s">
        <v>834</v>
      </c>
      <c r="D90" s="13" t="s">
        <v>834</v>
      </c>
      <c r="E90" s="13" t="s">
        <v>830</v>
      </c>
      <c r="F90" s="13" t="s">
        <v>835</v>
      </c>
      <c r="G90" s="18">
        <v>1</v>
      </c>
      <c r="H90" s="19">
        <v>19.829999999999998</v>
      </c>
      <c r="I90" s="19">
        <v>78.739999999999995</v>
      </c>
      <c r="J90" s="19">
        <v>5.3150000000000004</v>
      </c>
      <c r="K90" s="19">
        <v>5.3150000000000004</v>
      </c>
      <c r="L90" s="13"/>
      <c r="M90" s="21">
        <v>1</v>
      </c>
      <c r="N90" s="16">
        <v>1</v>
      </c>
      <c r="O90" s="20">
        <f t="shared" si="12"/>
        <v>3.6450467100919995E-2</v>
      </c>
      <c r="P90" s="20">
        <f t="shared" si="13"/>
        <v>1.2872373105288595</v>
      </c>
      <c r="Q90" s="38"/>
    </row>
    <row r="91" spans="1:17" s="11" customFormat="1" x14ac:dyDescent="0.25">
      <c r="A91" s="13" t="s">
        <v>929</v>
      </c>
      <c r="B91" s="13" t="s">
        <v>930</v>
      </c>
      <c r="C91" s="13" t="s">
        <v>931</v>
      </c>
      <c r="D91" s="13" t="s">
        <v>932</v>
      </c>
      <c r="E91" s="13" t="s">
        <v>933</v>
      </c>
      <c r="F91" s="13" t="s">
        <v>934</v>
      </c>
      <c r="G91" s="18">
        <v>1</v>
      </c>
      <c r="H91" s="19">
        <v>24.44</v>
      </c>
      <c r="I91" s="19">
        <v>31.5</v>
      </c>
      <c r="J91" s="19">
        <v>4.53</v>
      </c>
      <c r="K91" s="19">
        <v>4.53</v>
      </c>
      <c r="L91" s="13"/>
      <c r="M91" s="21">
        <v>1</v>
      </c>
      <c r="N91" s="16">
        <v>1</v>
      </c>
      <c r="O91" s="20">
        <f t="shared" si="12"/>
        <v>1.0592735001584402E-2</v>
      </c>
      <c r="P91" s="20">
        <f t="shared" si="13"/>
        <v>0.37407925876045267</v>
      </c>
      <c r="Q91" s="38"/>
    </row>
    <row r="92" spans="1:17" s="11" customFormat="1" x14ac:dyDescent="0.25">
      <c r="A92" s="13" t="s">
        <v>935</v>
      </c>
      <c r="B92" s="13" t="s">
        <v>936</v>
      </c>
      <c r="C92" s="13" t="s">
        <v>937</v>
      </c>
      <c r="D92" s="13" t="s">
        <v>938</v>
      </c>
      <c r="E92" s="13" t="s">
        <v>939</v>
      </c>
      <c r="F92" s="13" t="s">
        <v>940</v>
      </c>
      <c r="G92" s="18">
        <v>1</v>
      </c>
      <c r="H92" s="19">
        <v>42.83</v>
      </c>
      <c r="I92" s="19">
        <v>62.99</v>
      </c>
      <c r="J92" s="19">
        <v>4.72</v>
      </c>
      <c r="K92" s="19">
        <v>4.72</v>
      </c>
      <c r="L92" s="13"/>
      <c r="M92" s="21">
        <v>1</v>
      </c>
      <c r="N92" s="16">
        <v>1</v>
      </c>
      <c r="O92" s="20">
        <f t="shared" si="12"/>
        <v>2.2996235921242617E-2</v>
      </c>
      <c r="P92" s="20">
        <f t="shared" si="13"/>
        <v>0.81210517268790672</v>
      </c>
      <c r="Q92" s="38"/>
    </row>
    <row r="93" spans="1:17" s="11" customFormat="1" x14ac:dyDescent="0.25">
      <c r="A93" s="13" t="s">
        <v>1111</v>
      </c>
      <c r="B93" s="13" t="s">
        <v>1112</v>
      </c>
      <c r="C93" s="13" t="s">
        <v>428</v>
      </c>
      <c r="D93" s="13" t="s">
        <v>429</v>
      </c>
      <c r="E93" s="13" t="s">
        <v>1110</v>
      </c>
      <c r="F93" s="13" t="s">
        <v>1109</v>
      </c>
      <c r="G93" s="18">
        <v>1</v>
      </c>
      <c r="H93" s="19">
        <v>28.39</v>
      </c>
      <c r="I93" s="19">
        <v>31.5</v>
      </c>
      <c r="J93" s="19">
        <v>5.12</v>
      </c>
      <c r="K93" s="19">
        <v>5.12</v>
      </c>
      <c r="L93" s="13"/>
      <c r="M93" s="21">
        <v>9</v>
      </c>
      <c r="N93" s="16">
        <v>9</v>
      </c>
      <c r="O93" s="20">
        <f t="shared" si="12"/>
        <v>0.12178509382287359</v>
      </c>
      <c r="P93" s="20">
        <f t="shared" si="13"/>
        <v>4.300804052826634</v>
      </c>
      <c r="Q93" s="38"/>
    </row>
    <row r="94" spans="1:17" s="11" customFormat="1" x14ac:dyDescent="0.25">
      <c r="A94" s="13" t="s">
        <v>1113</v>
      </c>
      <c r="B94" s="13" t="s">
        <v>1114</v>
      </c>
      <c r="C94" s="13" t="s">
        <v>428</v>
      </c>
      <c r="D94" s="13" t="s">
        <v>429</v>
      </c>
      <c r="E94" s="13" t="s">
        <v>1110</v>
      </c>
      <c r="F94" s="13" t="s">
        <v>431</v>
      </c>
      <c r="G94" s="18">
        <v>1</v>
      </c>
      <c r="H94" s="19">
        <v>28.39</v>
      </c>
      <c r="I94" s="19">
        <v>31.5</v>
      </c>
      <c r="J94" s="19">
        <v>5.12</v>
      </c>
      <c r="K94" s="19">
        <v>5.12</v>
      </c>
      <c r="L94" s="13"/>
      <c r="M94" s="21">
        <v>4</v>
      </c>
      <c r="N94" s="16">
        <v>4</v>
      </c>
      <c r="O94" s="20">
        <f t="shared" si="12"/>
        <v>5.4126708365721601E-2</v>
      </c>
      <c r="P94" s="20">
        <f t="shared" si="13"/>
        <v>1.9114684679229488</v>
      </c>
      <c r="Q94" s="38"/>
    </row>
    <row r="95" spans="1:17" s="11" customFormat="1" x14ac:dyDescent="0.25">
      <c r="A95" s="13" t="s">
        <v>1119</v>
      </c>
      <c r="B95" s="13" t="s">
        <v>1120</v>
      </c>
      <c r="C95" s="13" t="s">
        <v>1116</v>
      </c>
      <c r="D95" s="13" t="s">
        <v>1117</v>
      </c>
      <c r="E95" s="13" t="s">
        <v>1121</v>
      </c>
      <c r="F95" s="13" t="s">
        <v>292</v>
      </c>
      <c r="G95" s="18">
        <v>1</v>
      </c>
      <c r="H95" s="19">
        <v>26.33</v>
      </c>
      <c r="I95" s="19">
        <v>31.5</v>
      </c>
      <c r="J95" s="19">
        <v>4.33</v>
      </c>
      <c r="K95" s="19">
        <v>4.33</v>
      </c>
      <c r="L95" s="13"/>
      <c r="M95" s="21">
        <v>2</v>
      </c>
      <c r="N95" s="16">
        <v>2</v>
      </c>
      <c r="O95" s="20">
        <f t="shared" si="12"/>
        <v>1.9356083726464801E-2</v>
      </c>
      <c r="P95" s="20">
        <f t="shared" si="13"/>
        <v>0.68355428997498657</v>
      </c>
      <c r="Q95" s="38"/>
    </row>
    <row r="96" spans="1:17" s="11" customFormat="1" x14ac:dyDescent="0.25">
      <c r="A96" s="13" t="s">
        <v>1122</v>
      </c>
      <c r="B96" s="13" t="s">
        <v>1123</v>
      </c>
      <c r="C96" s="13" t="s">
        <v>1116</v>
      </c>
      <c r="D96" s="13" t="s">
        <v>1117</v>
      </c>
      <c r="E96" s="13" t="s">
        <v>1115</v>
      </c>
      <c r="F96" s="13" t="s">
        <v>1124</v>
      </c>
      <c r="G96" s="18">
        <v>1</v>
      </c>
      <c r="H96" s="19">
        <v>32.659999999999997</v>
      </c>
      <c r="I96" s="19">
        <v>62.99</v>
      </c>
      <c r="J96" s="19">
        <v>4.33</v>
      </c>
      <c r="K96" s="19">
        <v>4.33</v>
      </c>
      <c r="L96" s="13"/>
      <c r="M96" s="21">
        <v>2</v>
      </c>
      <c r="N96" s="16">
        <v>2</v>
      </c>
      <c r="O96" s="20">
        <f t="shared" si="12"/>
        <v>3.8706022664445006E-2</v>
      </c>
      <c r="P96" s="20">
        <f t="shared" si="13"/>
        <v>1.3668915785880762</v>
      </c>
      <c r="Q96" s="38"/>
    </row>
    <row r="97" spans="1:17" s="11" customFormat="1" x14ac:dyDescent="0.25">
      <c r="A97" s="13" t="s">
        <v>1125</v>
      </c>
      <c r="B97" s="13" t="s">
        <v>1126</v>
      </c>
      <c r="C97" s="13" t="s">
        <v>1127</v>
      </c>
      <c r="D97" s="13" t="s">
        <v>1128</v>
      </c>
      <c r="E97" s="13" t="s">
        <v>1121</v>
      </c>
      <c r="F97" s="13" t="s">
        <v>37</v>
      </c>
      <c r="G97" s="18">
        <v>1</v>
      </c>
      <c r="H97" s="19">
        <v>25</v>
      </c>
      <c r="I97" s="19">
        <v>31.5</v>
      </c>
      <c r="J97" s="19">
        <v>2.76</v>
      </c>
      <c r="K97" s="19">
        <v>2.76</v>
      </c>
      <c r="L97" s="13"/>
      <c r="M97" s="21">
        <v>7</v>
      </c>
      <c r="N97" s="16">
        <v>7</v>
      </c>
      <c r="O97" s="20">
        <f t="shared" si="12"/>
        <v>2.7525036769171188E-2</v>
      </c>
      <c r="P97" s="20">
        <f t="shared" si="13"/>
        <v>0.97203841599224983</v>
      </c>
      <c r="Q97" s="38"/>
    </row>
    <row r="98" spans="1:17" s="11" customFormat="1" x14ac:dyDescent="0.25">
      <c r="A98" s="13" t="s">
        <v>1129</v>
      </c>
      <c r="B98" s="13" t="s">
        <v>1130</v>
      </c>
      <c r="C98" s="13" t="s">
        <v>1127</v>
      </c>
      <c r="D98" s="13" t="s">
        <v>1128</v>
      </c>
      <c r="E98" s="13" t="s">
        <v>825</v>
      </c>
      <c r="F98" s="13" t="s">
        <v>37</v>
      </c>
      <c r="G98" s="18">
        <v>1</v>
      </c>
      <c r="H98" s="19">
        <v>103.08</v>
      </c>
      <c r="I98" s="19">
        <v>94.49</v>
      </c>
      <c r="J98" s="19">
        <v>5.91</v>
      </c>
      <c r="K98" s="19">
        <v>5.91</v>
      </c>
      <c r="L98" s="13"/>
      <c r="M98" s="21">
        <v>2</v>
      </c>
      <c r="N98" s="16">
        <v>2</v>
      </c>
      <c r="O98" s="20">
        <f t="shared" si="12"/>
        <v>0.1081662955283956</v>
      </c>
      <c r="P98" s="20">
        <f t="shared" si="13"/>
        <v>3.8198602766966325</v>
      </c>
      <c r="Q98" s="38"/>
    </row>
    <row r="99" spans="1:17" s="11" customFormat="1" x14ac:dyDescent="0.25">
      <c r="A99" s="13" t="s">
        <v>1132</v>
      </c>
      <c r="B99" s="13" t="s">
        <v>1133</v>
      </c>
      <c r="C99" s="13" t="s">
        <v>1134</v>
      </c>
      <c r="D99" s="13" t="s">
        <v>1135</v>
      </c>
      <c r="E99" s="13" t="s">
        <v>1131</v>
      </c>
      <c r="F99" s="13" t="s">
        <v>132</v>
      </c>
      <c r="G99" s="18">
        <v>1</v>
      </c>
      <c r="H99" s="19">
        <v>25.5</v>
      </c>
      <c r="I99" s="19">
        <v>31.496060000000003</v>
      </c>
      <c r="J99" s="19">
        <v>5.5118100000000005</v>
      </c>
      <c r="K99" s="19">
        <v>5.5118100000000005</v>
      </c>
      <c r="L99" s="13"/>
      <c r="M99" s="21">
        <v>3</v>
      </c>
      <c r="N99" s="16">
        <v>3</v>
      </c>
      <c r="O99" s="20">
        <f t="shared" si="12"/>
        <v>4.7039978059203298E-2</v>
      </c>
      <c r="P99" s="20">
        <f t="shared" si="13"/>
        <v>1.6612027131673468</v>
      </c>
      <c r="Q99" s="38"/>
    </row>
    <row r="100" spans="1:17" s="11" customFormat="1" x14ac:dyDescent="0.25">
      <c r="A100" s="13" t="s">
        <v>432</v>
      </c>
      <c r="B100" s="13" t="s">
        <v>433</v>
      </c>
      <c r="C100" s="13" t="s">
        <v>434</v>
      </c>
      <c r="D100" s="13" t="s">
        <v>435</v>
      </c>
      <c r="E100" s="13" t="s">
        <v>436</v>
      </c>
      <c r="F100" s="13" t="s">
        <v>437</v>
      </c>
      <c r="G100" s="18">
        <v>1</v>
      </c>
      <c r="H100" s="19">
        <v>22</v>
      </c>
      <c r="I100" s="19">
        <v>31.5</v>
      </c>
      <c r="J100" s="19">
        <v>4.33</v>
      </c>
      <c r="K100" s="19">
        <v>4.33</v>
      </c>
      <c r="L100" s="13">
        <v>2</v>
      </c>
      <c r="M100" s="21">
        <v>6</v>
      </c>
      <c r="N100" s="16">
        <v>8</v>
      </c>
      <c r="O100" s="20">
        <f t="shared" si="12"/>
        <v>7.7424334905859205E-2</v>
      </c>
      <c r="P100" s="20">
        <f t="shared" si="13"/>
        <v>2.7342171598999463</v>
      </c>
      <c r="Q100" s="38"/>
    </row>
    <row r="101" spans="1:17" s="11" customFormat="1" x14ac:dyDescent="0.25">
      <c r="A101" s="13" t="s">
        <v>1136</v>
      </c>
      <c r="B101" s="13" t="s">
        <v>1137</v>
      </c>
      <c r="C101" s="13" t="s">
        <v>1138</v>
      </c>
      <c r="D101" s="13" t="s">
        <v>1139</v>
      </c>
      <c r="E101" s="13" t="s">
        <v>430</v>
      </c>
      <c r="F101" s="13" t="s">
        <v>1140</v>
      </c>
      <c r="G101" s="18">
        <v>1</v>
      </c>
      <c r="H101" s="19">
        <v>59</v>
      </c>
      <c r="I101" s="19">
        <v>63.39</v>
      </c>
      <c r="J101" s="19">
        <v>5.12</v>
      </c>
      <c r="K101" s="19">
        <v>5.12</v>
      </c>
      <c r="L101" s="13"/>
      <c r="M101" s="21">
        <v>10</v>
      </c>
      <c r="N101" s="16">
        <v>10</v>
      </c>
      <c r="O101" s="20">
        <f t="shared" si="12"/>
        <v>0.27230889232564226</v>
      </c>
      <c r="P101" s="20">
        <f t="shared" si="13"/>
        <v>9.6165068398123594</v>
      </c>
      <c r="Q101" s="38"/>
    </row>
    <row r="102" spans="1:17" s="11" customFormat="1" x14ac:dyDescent="0.25">
      <c r="A102" s="13" t="s">
        <v>1141</v>
      </c>
      <c r="B102" s="13" t="s">
        <v>1142</v>
      </c>
      <c r="C102" s="13" t="s">
        <v>1143</v>
      </c>
      <c r="D102" s="13" t="s">
        <v>1144</v>
      </c>
      <c r="E102" s="13" t="s">
        <v>430</v>
      </c>
      <c r="F102" s="13" t="s">
        <v>1118</v>
      </c>
      <c r="G102" s="18">
        <v>1</v>
      </c>
      <c r="H102" s="19">
        <v>59</v>
      </c>
      <c r="I102" s="19">
        <v>62.99</v>
      </c>
      <c r="J102" s="19">
        <v>4.33</v>
      </c>
      <c r="K102" s="19">
        <v>4.33</v>
      </c>
      <c r="L102" s="13"/>
      <c r="M102" s="21">
        <v>9</v>
      </c>
      <c r="N102" s="16">
        <v>9</v>
      </c>
      <c r="O102" s="20">
        <f t="shared" si="12"/>
        <v>0.17417710199000253</v>
      </c>
      <c r="P102" s="20">
        <f t="shared" si="13"/>
        <v>6.1510121036463428</v>
      </c>
      <c r="Q102" s="38"/>
    </row>
    <row r="103" spans="1:17" s="11" customFormat="1" x14ac:dyDescent="0.25">
      <c r="A103" s="13" t="s">
        <v>1145</v>
      </c>
      <c r="B103" s="13" t="s">
        <v>1146</v>
      </c>
      <c r="C103" s="13" t="s">
        <v>1143</v>
      </c>
      <c r="D103" s="13" t="s">
        <v>1144</v>
      </c>
      <c r="E103" s="13" t="s">
        <v>1131</v>
      </c>
      <c r="F103" s="13" t="s">
        <v>1118</v>
      </c>
      <c r="G103" s="18">
        <v>1</v>
      </c>
      <c r="H103" s="19">
        <v>22</v>
      </c>
      <c r="I103" s="19">
        <v>31.5</v>
      </c>
      <c r="J103" s="19">
        <v>2.36</v>
      </c>
      <c r="K103" s="19">
        <v>2.36</v>
      </c>
      <c r="L103" s="13"/>
      <c r="M103" s="21">
        <v>5</v>
      </c>
      <c r="N103" s="16">
        <v>5</v>
      </c>
      <c r="O103" s="20">
        <f t="shared" si="12"/>
        <v>1.4374929185567995E-2</v>
      </c>
      <c r="P103" s="20">
        <f t="shared" si="13"/>
        <v>0.50764631170957808</v>
      </c>
      <c r="Q103" s="38"/>
    </row>
    <row r="104" spans="1:17" s="68" customFormat="1" ht="13.8" thickBot="1" x14ac:dyDescent="0.3">
      <c r="A104" s="62" t="s">
        <v>1147</v>
      </c>
      <c r="B104" s="62" t="s">
        <v>1148</v>
      </c>
      <c r="C104" s="62" t="s">
        <v>1138</v>
      </c>
      <c r="D104" s="62" t="s">
        <v>1149</v>
      </c>
      <c r="E104" s="62" t="s">
        <v>1150</v>
      </c>
      <c r="F104" s="62" t="s">
        <v>1140</v>
      </c>
      <c r="G104" s="63">
        <v>1</v>
      </c>
      <c r="H104" s="64">
        <v>22</v>
      </c>
      <c r="I104" s="64">
        <v>31.5</v>
      </c>
      <c r="J104" s="64">
        <v>2.76</v>
      </c>
      <c r="K104" s="64">
        <v>2.76</v>
      </c>
      <c r="L104" s="62"/>
      <c r="M104" s="65">
        <v>6</v>
      </c>
      <c r="N104" s="66">
        <v>6</v>
      </c>
      <c r="O104" s="67">
        <f t="shared" si="12"/>
        <v>2.3592888659289594E-2</v>
      </c>
      <c r="P104" s="67">
        <f t="shared" si="13"/>
        <v>0.83317578513621426</v>
      </c>
      <c r="Q104" s="90"/>
    </row>
    <row r="105" spans="1:17" s="11" customFormat="1" x14ac:dyDescent="0.25">
      <c r="Q105" s="38"/>
    </row>
    <row r="106" spans="1:17" s="11" customFormat="1" x14ac:dyDescent="0.25">
      <c r="A106" s="13" t="s">
        <v>812</v>
      </c>
      <c r="B106" s="13" t="s">
        <v>813</v>
      </c>
      <c r="C106" s="13" t="s">
        <v>814</v>
      </c>
      <c r="D106" s="13" t="s">
        <v>815</v>
      </c>
      <c r="E106" s="13" t="s">
        <v>816</v>
      </c>
      <c r="F106" s="13" t="s">
        <v>37</v>
      </c>
      <c r="G106" s="18">
        <v>40</v>
      </c>
      <c r="H106" s="19">
        <v>25.99</v>
      </c>
      <c r="I106" s="19">
        <v>15.747999999999999</v>
      </c>
      <c r="J106" s="19">
        <v>11.023599999999998</v>
      </c>
      <c r="K106" s="19">
        <v>8.2676999999999996</v>
      </c>
      <c r="L106" s="13"/>
      <c r="M106" s="21">
        <v>90</v>
      </c>
      <c r="N106" s="16">
        <v>90</v>
      </c>
      <c r="O106" s="20">
        <f t="shared" ref="O106:O122" si="14">N106/G106*I106*J106*K106*0.0254*0.0254*0.0254</f>
        <v>5.2919682480635021E-2</v>
      </c>
      <c r="P106" s="20">
        <f t="shared" ref="P106:P122" si="15">O106*35.3147</f>
        <v>1.8688427108988817</v>
      </c>
      <c r="Q106" s="38"/>
    </row>
    <row r="107" spans="1:17" s="11" customFormat="1" x14ac:dyDescent="0.25">
      <c r="A107" s="13" t="s">
        <v>857</v>
      </c>
      <c r="B107" s="13" t="s">
        <v>858</v>
      </c>
      <c r="C107" s="13" t="s">
        <v>859</v>
      </c>
      <c r="D107" s="13" t="s">
        <v>860</v>
      </c>
      <c r="E107" s="13" t="s">
        <v>861</v>
      </c>
      <c r="F107" s="13" t="s">
        <v>862</v>
      </c>
      <c r="G107" s="18">
        <v>3</v>
      </c>
      <c r="H107" s="19">
        <v>9.75</v>
      </c>
      <c r="I107" s="19">
        <v>11.811</v>
      </c>
      <c r="J107" s="19">
        <v>9.8424999999999994</v>
      </c>
      <c r="K107" s="19">
        <v>10.629899999999999</v>
      </c>
      <c r="L107" s="13"/>
      <c r="M107" s="21">
        <v>6</v>
      </c>
      <c r="N107" s="16">
        <v>6</v>
      </c>
      <c r="O107" s="20">
        <f t="shared" si="14"/>
        <v>4.0499757000485984E-2</v>
      </c>
      <c r="P107" s="20">
        <f t="shared" si="15"/>
        <v>1.4302367685450625</v>
      </c>
      <c r="Q107" s="38"/>
    </row>
    <row r="108" spans="1:17" s="11" customFormat="1" x14ac:dyDescent="0.25">
      <c r="A108" s="13" t="s">
        <v>863</v>
      </c>
      <c r="B108" s="13" t="s">
        <v>864</v>
      </c>
      <c r="C108" s="13" t="s">
        <v>865</v>
      </c>
      <c r="D108" s="13" t="s">
        <v>866</v>
      </c>
      <c r="E108" s="13" t="s">
        <v>867</v>
      </c>
      <c r="F108" s="13" t="s">
        <v>142</v>
      </c>
      <c r="G108" s="18">
        <v>3</v>
      </c>
      <c r="H108" s="19">
        <v>8.01</v>
      </c>
      <c r="I108" s="19">
        <v>11.811</v>
      </c>
      <c r="J108" s="19">
        <v>9.8424999999999994</v>
      </c>
      <c r="K108" s="19">
        <v>9.4488000000000003</v>
      </c>
      <c r="L108" s="13"/>
      <c r="M108" s="21">
        <v>6</v>
      </c>
      <c r="N108" s="16">
        <v>6</v>
      </c>
      <c r="O108" s="20">
        <f t="shared" si="14"/>
        <v>3.5999784000431995E-2</v>
      </c>
      <c r="P108" s="20">
        <f t="shared" si="15"/>
        <v>1.2713215720400559</v>
      </c>
      <c r="Q108" s="38"/>
    </row>
    <row r="109" spans="1:17" s="11" customFormat="1" x14ac:dyDescent="0.25">
      <c r="A109" s="13" t="s">
        <v>868</v>
      </c>
      <c r="B109" s="13" t="s">
        <v>869</v>
      </c>
      <c r="C109" s="13" t="s">
        <v>870</v>
      </c>
      <c r="D109" s="13" t="s">
        <v>871</v>
      </c>
      <c r="E109" s="13" t="s">
        <v>872</v>
      </c>
      <c r="F109" s="13" t="s">
        <v>142</v>
      </c>
      <c r="G109" s="18">
        <v>3</v>
      </c>
      <c r="H109" s="19">
        <v>10.14</v>
      </c>
      <c r="I109" s="19">
        <v>11.811</v>
      </c>
      <c r="J109" s="19">
        <v>9.8424999999999994</v>
      </c>
      <c r="K109" s="19">
        <v>10.629899999999999</v>
      </c>
      <c r="L109" s="13"/>
      <c r="M109" s="21">
        <v>1</v>
      </c>
      <c r="N109" s="16">
        <v>1</v>
      </c>
      <c r="O109" s="20">
        <f t="shared" si="14"/>
        <v>6.7499595000809981E-3</v>
      </c>
      <c r="P109" s="20">
        <f t="shared" si="15"/>
        <v>0.23837279475751044</v>
      </c>
      <c r="Q109" s="38"/>
    </row>
    <row r="110" spans="1:17" s="11" customFormat="1" x14ac:dyDescent="0.25">
      <c r="A110" s="13" t="s">
        <v>873</v>
      </c>
      <c r="B110" s="13" t="s">
        <v>874</v>
      </c>
      <c r="C110" s="13" t="s">
        <v>875</v>
      </c>
      <c r="D110" s="13" t="s">
        <v>876</v>
      </c>
      <c r="E110" s="13" t="s">
        <v>877</v>
      </c>
      <c r="F110" s="13" t="s">
        <v>142</v>
      </c>
      <c r="G110" s="18">
        <v>3</v>
      </c>
      <c r="H110" s="19">
        <v>17.16</v>
      </c>
      <c r="I110" s="19">
        <v>12.75</v>
      </c>
      <c r="J110" s="19">
        <v>9.75</v>
      </c>
      <c r="K110" s="19">
        <v>21.5</v>
      </c>
      <c r="L110" s="13"/>
      <c r="M110" s="21">
        <v>3</v>
      </c>
      <c r="N110" s="16">
        <v>3</v>
      </c>
      <c r="O110" s="20">
        <f t="shared" si="14"/>
        <v>4.3798013210249995E-2</v>
      </c>
      <c r="P110" s="20">
        <f t="shared" si="15"/>
        <v>1.5467136971160156</v>
      </c>
      <c r="Q110" s="38"/>
    </row>
    <row r="111" spans="1:17" s="11" customFormat="1" x14ac:dyDescent="0.25">
      <c r="A111" s="13" t="s">
        <v>878</v>
      </c>
      <c r="B111" s="13" t="s">
        <v>879</v>
      </c>
      <c r="C111" s="13" t="s">
        <v>880</v>
      </c>
      <c r="D111" s="13" t="s">
        <v>881</v>
      </c>
      <c r="E111" s="13" t="s">
        <v>882</v>
      </c>
      <c r="F111" s="13" t="s">
        <v>100</v>
      </c>
      <c r="G111" s="18">
        <v>3</v>
      </c>
      <c r="H111" s="19">
        <v>12.59</v>
      </c>
      <c r="I111" s="19">
        <v>11.811</v>
      </c>
      <c r="J111" s="19">
        <v>9.8424999999999994</v>
      </c>
      <c r="K111" s="19">
        <v>11.811</v>
      </c>
      <c r="L111" s="13"/>
      <c r="M111" s="21">
        <v>1</v>
      </c>
      <c r="N111" s="16">
        <v>1</v>
      </c>
      <c r="O111" s="20">
        <f t="shared" si="14"/>
        <v>7.4999550000899983E-3</v>
      </c>
      <c r="P111" s="20">
        <f t="shared" si="15"/>
        <v>0.26485866084167825</v>
      </c>
      <c r="Q111" s="38"/>
    </row>
    <row r="112" spans="1:17" s="11" customFormat="1" x14ac:dyDescent="0.25">
      <c r="A112" s="13" t="s">
        <v>164</v>
      </c>
      <c r="B112" s="13" t="s">
        <v>165</v>
      </c>
      <c r="C112" s="13" t="s">
        <v>166</v>
      </c>
      <c r="D112" s="13" t="s">
        <v>167</v>
      </c>
      <c r="E112" s="13" t="s">
        <v>168</v>
      </c>
      <c r="F112" s="13" t="s">
        <v>42</v>
      </c>
      <c r="G112" s="18">
        <v>4</v>
      </c>
      <c r="H112" s="19">
        <v>11.61</v>
      </c>
      <c r="I112" s="19">
        <v>15.747999999999999</v>
      </c>
      <c r="J112" s="19">
        <v>12.5984</v>
      </c>
      <c r="K112" s="19">
        <v>7.2835000000000001</v>
      </c>
      <c r="L112" s="13">
        <v>3</v>
      </c>
      <c r="M112" s="21"/>
      <c r="N112" s="16">
        <v>3</v>
      </c>
      <c r="O112" s="20">
        <f t="shared" si="14"/>
        <v>1.7760015359725441E-2</v>
      </c>
      <c r="P112" s="20">
        <f t="shared" si="15"/>
        <v>0.62718961442409604</v>
      </c>
      <c r="Q112" s="38"/>
    </row>
    <row r="113" spans="1:17" s="11" customFormat="1" x14ac:dyDescent="0.25">
      <c r="A113" s="13" t="s">
        <v>169</v>
      </c>
      <c r="B113" s="13" t="s">
        <v>170</v>
      </c>
      <c r="C113" s="13" t="s">
        <v>166</v>
      </c>
      <c r="D113" s="13" t="s">
        <v>171</v>
      </c>
      <c r="E113" s="13" t="s">
        <v>172</v>
      </c>
      <c r="F113" s="13" t="s">
        <v>42</v>
      </c>
      <c r="G113" s="18">
        <v>4</v>
      </c>
      <c r="H113" s="19">
        <v>12.14</v>
      </c>
      <c r="I113" s="19">
        <v>15.747999999999999</v>
      </c>
      <c r="J113" s="19">
        <v>12.6</v>
      </c>
      <c r="K113" s="19">
        <v>7.2835000000000001</v>
      </c>
      <c r="L113" s="13">
        <v>74</v>
      </c>
      <c r="M113" s="21"/>
      <c r="N113" s="16">
        <v>74</v>
      </c>
      <c r="O113" s="20">
        <f t="shared" si="14"/>
        <v>0.43813601519261702</v>
      </c>
      <c r="P113" s="20">
        <f t="shared" si="15"/>
        <v>15.472641935722713</v>
      </c>
      <c r="Q113" s="38"/>
    </row>
    <row r="114" spans="1:17" s="11" customFormat="1" x14ac:dyDescent="0.25">
      <c r="A114" s="13" t="s">
        <v>173</v>
      </c>
      <c r="B114" s="13" t="s">
        <v>174</v>
      </c>
      <c r="C114" s="13" t="s">
        <v>175</v>
      </c>
      <c r="D114" s="13" t="s">
        <v>176</v>
      </c>
      <c r="E114" s="13" t="s">
        <v>177</v>
      </c>
      <c r="F114" s="13" t="s">
        <v>178</v>
      </c>
      <c r="G114" s="18">
        <v>4</v>
      </c>
      <c r="H114" s="19">
        <v>18.47</v>
      </c>
      <c r="I114" s="19">
        <v>11.5</v>
      </c>
      <c r="J114" s="19">
        <v>9.5</v>
      </c>
      <c r="K114" s="19">
        <v>11.5</v>
      </c>
      <c r="L114" s="13">
        <v>40</v>
      </c>
      <c r="M114" s="21"/>
      <c r="N114" s="16">
        <v>40</v>
      </c>
      <c r="O114" s="20">
        <f t="shared" si="14"/>
        <v>0.20588297532999994</v>
      </c>
      <c r="P114" s="20">
        <f t="shared" si="15"/>
        <v>7.270695508886349</v>
      </c>
      <c r="Q114" s="38"/>
    </row>
    <row r="115" spans="1:17" s="11" customFormat="1" x14ac:dyDescent="0.25">
      <c r="A115" s="13" t="s">
        <v>179</v>
      </c>
      <c r="B115" s="13" t="s">
        <v>180</v>
      </c>
      <c r="C115" s="13" t="s">
        <v>175</v>
      </c>
      <c r="D115" s="13" t="s">
        <v>181</v>
      </c>
      <c r="E115" s="13" t="s">
        <v>182</v>
      </c>
      <c r="F115" s="13" t="s">
        <v>178</v>
      </c>
      <c r="G115" s="18">
        <v>4</v>
      </c>
      <c r="H115" s="19">
        <v>23.75</v>
      </c>
      <c r="I115" s="19">
        <v>11.5</v>
      </c>
      <c r="J115" s="19">
        <v>9.5</v>
      </c>
      <c r="K115" s="19">
        <v>14.5</v>
      </c>
      <c r="L115" s="13">
        <v>32</v>
      </c>
      <c r="M115" s="21"/>
      <c r="N115" s="16">
        <v>32</v>
      </c>
      <c r="O115" s="20">
        <f t="shared" si="14"/>
        <v>0.20767326207199996</v>
      </c>
      <c r="P115" s="20">
        <f t="shared" si="15"/>
        <v>7.3339189480940572</v>
      </c>
      <c r="Q115" s="38"/>
    </row>
    <row r="116" spans="1:17" s="11" customFormat="1" x14ac:dyDescent="0.25">
      <c r="A116" s="13" t="s">
        <v>414</v>
      </c>
      <c r="B116" s="13" t="s">
        <v>415</v>
      </c>
      <c r="C116" s="13" t="s">
        <v>413</v>
      </c>
      <c r="D116" s="13" t="s">
        <v>416</v>
      </c>
      <c r="E116" s="13" t="s">
        <v>417</v>
      </c>
      <c r="F116" s="13" t="s">
        <v>107</v>
      </c>
      <c r="G116" s="18">
        <v>1</v>
      </c>
      <c r="H116" s="19">
        <v>21.5</v>
      </c>
      <c r="I116" s="19">
        <v>11.81</v>
      </c>
      <c r="J116" s="19">
        <v>9.84</v>
      </c>
      <c r="K116" s="19">
        <v>5.7087000000000003</v>
      </c>
      <c r="L116" s="13">
        <v>10</v>
      </c>
      <c r="M116" s="21"/>
      <c r="N116" s="16">
        <v>10</v>
      </c>
      <c r="O116" s="20">
        <f t="shared" si="14"/>
        <v>0.10871347216095628</v>
      </c>
      <c r="P116" s="20">
        <f t="shared" si="15"/>
        <v>3.8391836553225231</v>
      </c>
      <c r="Q116" s="38"/>
    </row>
    <row r="117" spans="1:17" s="11" customFormat="1" x14ac:dyDescent="0.25">
      <c r="A117" s="13" t="s">
        <v>419</v>
      </c>
      <c r="B117" s="13" t="s">
        <v>420</v>
      </c>
      <c r="C117" s="13" t="s">
        <v>418</v>
      </c>
      <c r="D117" s="13" t="s">
        <v>421</v>
      </c>
      <c r="E117" s="13" t="s">
        <v>422</v>
      </c>
      <c r="F117" s="13" t="s">
        <v>24</v>
      </c>
      <c r="G117" s="18">
        <v>12</v>
      </c>
      <c r="H117" s="19">
        <v>14.85</v>
      </c>
      <c r="I117" s="19">
        <v>12.6</v>
      </c>
      <c r="J117" s="19">
        <v>9.84</v>
      </c>
      <c r="K117" s="19">
        <v>12.99</v>
      </c>
      <c r="L117" s="13">
        <v>6</v>
      </c>
      <c r="M117" s="21"/>
      <c r="N117" s="16">
        <v>6</v>
      </c>
      <c r="O117" s="20">
        <f t="shared" si="14"/>
        <v>1.319611066062912E-2</v>
      </c>
      <c r="P117" s="20">
        <f t="shared" si="15"/>
        <v>0.46601668914691918</v>
      </c>
      <c r="Q117" s="38"/>
    </row>
    <row r="118" spans="1:17" s="11" customFormat="1" x14ac:dyDescent="0.25">
      <c r="A118" s="13" t="s">
        <v>778</v>
      </c>
      <c r="B118" s="13" t="s">
        <v>779</v>
      </c>
      <c r="C118" s="13" t="s">
        <v>780</v>
      </c>
      <c r="D118" s="13" t="s">
        <v>781</v>
      </c>
      <c r="E118" s="13" t="s">
        <v>782</v>
      </c>
      <c r="F118" s="13" t="s">
        <v>109</v>
      </c>
      <c r="G118" s="18">
        <v>1</v>
      </c>
      <c r="H118" s="19">
        <v>23.1</v>
      </c>
      <c r="I118" s="19">
        <v>11.81</v>
      </c>
      <c r="J118" s="19">
        <v>9.8424999999999994</v>
      </c>
      <c r="K118" s="19">
        <v>5.51</v>
      </c>
      <c r="L118" s="13">
        <v>206</v>
      </c>
      <c r="M118" s="21"/>
      <c r="N118" s="16">
        <v>206</v>
      </c>
      <c r="O118" s="20">
        <f t="shared" si="14"/>
        <v>2.1620975773901963</v>
      </c>
      <c r="P118" s="20">
        <f t="shared" si="15"/>
        <v>76.353827316261572</v>
      </c>
      <c r="Q118" s="38"/>
    </row>
    <row r="119" spans="1:17" s="11" customFormat="1" x14ac:dyDescent="0.25">
      <c r="A119" s="13" t="s">
        <v>783</v>
      </c>
      <c r="B119" s="13" t="s">
        <v>784</v>
      </c>
      <c r="C119" s="13" t="s">
        <v>780</v>
      </c>
      <c r="D119" s="13" t="s">
        <v>781</v>
      </c>
      <c r="E119" s="13" t="s">
        <v>782</v>
      </c>
      <c r="F119" s="13" t="s">
        <v>785</v>
      </c>
      <c r="G119" s="18">
        <v>1</v>
      </c>
      <c r="H119" s="19">
        <v>23.1</v>
      </c>
      <c r="I119" s="19">
        <v>11.81</v>
      </c>
      <c r="J119" s="19">
        <v>9.8424999999999994</v>
      </c>
      <c r="K119" s="19">
        <v>5.51</v>
      </c>
      <c r="L119" s="13">
        <v>145</v>
      </c>
      <c r="M119" s="21"/>
      <c r="N119" s="16">
        <v>145</v>
      </c>
      <c r="O119" s="20">
        <f t="shared" si="14"/>
        <v>1.5218647996193131</v>
      </c>
      <c r="P119" s="20">
        <f t="shared" si="15"/>
        <v>53.744198839116159</v>
      </c>
      <c r="Q119" s="38"/>
    </row>
    <row r="120" spans="1:17" s="11" customFormat="1" x14ac:dyDescent="0.25">
      <c r="A120" s="13" t="s">
        <v>1306</v>
      </c>
      <c r="B120" s="13" t="s">
        <v>1307</v>
      </c>
      <c r="C120" s="13" t="s">
        <v>1028</v>
      </c>
      <c r="D120" s="13" t="s">
        <v>1308</v>
      </c>
      <c r="E120" s="13" t="s">
        <v>1309</v>
      </c>
      <c r="F120" s="13" t="s">
        <v>142</v>
      </c>
      <c r="G120" s="18">
        <v>2</v>
      </c>
      <c r="H120" s="19">
        <v>11.67</v>
      </c>
      <c r="I120" s="19">
        <v>10.24</v>
      </c>
      <c r="J120" s="19">
        <v>7.87</v>
      </c>
      <c r="K120" s="19">
        <v>8.27</v>
      </c>
      <c r="L120" s="13"/>
      <c r="M120" s="21">
        <v>2</v>
      </c>
      <c r="N120" s="16">
        <v>2</v>
      </c>
      <c r="O120" s="20">
        <f t="shared" si="14"/>
        <v>1.0921476318552064E-2</v>
      </c>
      <c r="P120" s="20">
        <f t="shared" si="15"/>
        <v>0.38568865974677063</v>
      </c>
      <c r="Q120" s="38"/>
    </row>
    <row r="121" spans="1:17" s="11" customFormat="1" x14ac:dyDescent="0.25">
      <c r="A121" s="13" t="s">
        <v>1310</v>
      </c>
      <c r="B121" s="13" t="s">
        <v>1311</v>
      </c>
      <c r="C121" s="13" t="s">
        <v>1028</v>
      </c>
      <c r="D121" s="13" t="s">
        <v>1312</v>
      </c>
      <c r="E121" s="13" t="s">
        <v>1313</v>
      </c>
      <c r="F121" s="13" t="s">
        <v>142</v>
      </c>
      <c r="G121" s="18">
        <v>2</v>
      </c>
      <c r="H121" s="19">
        <v>15.5</v>
      </c>
      <c r="I121" s="19">
        <v>10.24</v>
      </c>
      <c r="J121" s="19">
        <v>7.87</v>
      </c>
      <c r="K121" s="19">
        <v>9.06</v>
      </c>
      <c r="L121" s="13"/>
      <c r="M121" s="21">
        <v>2</v>
      </c>
      <c r="N121" s="16">
        <v>2</v>
      </c>
      <c r="O121" s="20">
        <f t="shared" si="14"/>
        <v>1.1964761238945791E-2</v>
      </c>
      <c r="P121" s="20">
        <f t="shared" si="15"/>
        <v>0.42253195372499897</v>
      </c>
      <c r="Q121" s="38"/>
    </row>
    <row r="122" spans="1:17" s="68" customFormat="1" ht="13.8" thickBot="1" x14ac:dyDescent="0.3">
      <c r="A122" s="62" t="s">
        <v>1314</v>
      </c>
      <c r="B122" s="62" t="s">
        <v>1315</v>
      </c>
      <c r="C122" s="62" t="s">
        <v>1316</v>
      </c>
      <c r="D122" s="62" t="s">
        <v>1317</v>
      </c>
      <c r="E122" s="62" t="s">
        <v>1313</v>
      </c>
      <c r="F122" s="62" t="s">
        <v>142</v>
      </c>
      <c r="G122" s="63">
        <v>2</v>
      </c>
      <c r="H122" s="64">
        <v>15.5</v>
      </c>
      <c r="I122" s="64">
        <v>10.24</v>
      </c>
      <c r="J122" s="64">
        <v>7.87</v>
      </c>
      <c r="K122" s="64">
        <v>9.06</v>
      </c>
      <c r="L122" s="62"/>
      <c r="M122" s="65">
        <v>5</v>
      </c>
      <c r="N122" s="66">
        <v>5</v>
      </c>
      <c r="O122" s="67">
        <f t="shared" si="14"/>
        <v>2.9911903097364481E-2</v>
      </c>
      <c r="P122" s="67">
        <f t="shared" si="15"/>
        <v>1.0563298843124975</v>
      </c>
      <c r="Q122" s="90"/>
    </row>
    <row r="123" spans="1:17" s="11" customFormat="1" x14ac:dyDescent="0.25">
      <c r="Q123" s="38"/>
    </row>
    <row r="124" spans="1:17" s="11" customFormat="1" x14ac:dyDescent="0.25">
      <c r="A124" s="13" t="s">
        <v>806</v>
      </c>
      <c r="B124" s="13" t="s">
        <v>807</v>
      </c>
      <c r="C124" s="13" t="s">
        <v>808</v>
      </c>
      <c r="D124" s="13" t="s">
        <v>809</v>
      </c>
      <c r="E124" s="13" t="s">
        <v>810</v>
      </c>
      <c r="F124" s="13" t="s">
        <v>27</v>
      </c>
      <c r="G124" s="18">
        <v>1</v>
      </c>
      <c r="H124" s="19">
        <v>26.6</v>
      </c>
      <c r="I124" s="19">
        <v>14</v>
      </c>
      <c r="J124" s="19">
        <v>10</v>
      </c>
      <c r="K124" s="19">
        <v>7</v>
      </c>
      <c r="L124" s="13">
        <v>1</v>
      </c>
      <c r="M124" s="16">
        <v>1</v>
      </c>
      <c r="N124" s="20">
        <f>M124/G124*I124*J124*K124*0.0254*0.0254*0.0254</f>
        <v>1.6059322719999998E-2</v>
      </c>
      <c r="O124" s="20">
        <f>N124*35.3147</f>
        <v>0.56713016405998395</v>
      </c>
      <c r="Q124" s="38"/>
    </row>
    <row r="125" spans="1:17" s="11" customFormat="1" x14ac:dyDescent="0.25">
      <c r="Q125" s="38"/>
    </row>
    <row r="126" spans="1:17" s="45" customFormat="1" x14ac:dyDescent="0.25">
      <c r="A126" s="48" t="s">
        <v>1318</v>
      </c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8"/>
      <c r="M126" s="50"/>
      <c r="N126" s="87">
        <f>SUM(N5:N125)</f>
        <v>2304.0160593227201</v>
      </c>
      <c r="O126" s="60">
        <f>SUM(O5:O125)</f>
        <v>75.504323155580963</v>
      </c>
      <c r="P126" s="60">
        <f>SUM(P5:P125)</f>
        <v>2646.3844893376645</v>
      </c>
      <c r="Q126" s="52"/>
    </row>
    <row r="127" spans="1:17" s="11" customFormat="1" x14ac:dyDescent="0.25">
      <c r="Q127" s="38"/>
    </row>
    <row r="128" spans="1:17" s="11" customFormat="1" x14ac:dyDescent="0.25">
      <c r="Q128" s="38"/>
    </row>
    <row r="129" spans="17:17" s="11" customFormat="1" x14ac:dyDescent="0.25">
      <c r="Q129" s="38"/>
    </row>
    <row r="130" spans="17:17" s="11" customFormat="1" x14ac:dyDescent="0.25">
      <c r="Q130" s="38"/>
    </row>
    <row r="131" spans="17:17" s="11" customFormat="1" x14ac:dyDescent="0.25">
      <c r="Q131" s="38"/>
    </row>
    <row r="132" spans="17:17" s="11" customFormat="1" x14ac:dyDescent="0.25">
      <c r="Q132" s="38"/>
    </row>
    <row r="133" spans="17:17" s="11" customFormat="1" x14ac:dyDescent="0.25">
      <c r="Q133" s="38"/>
    </row>
    <row r="134" spans="17:17" s="11" customFormat="1" x14ac:dyDescent="0.25">
      <c r="Q134" s="38"/>
    </row>
    <row r="135" spans="17:17" s="11" customFormat="1" x14ac:dyDescent="0.25">
      <c r="Q135" s="38"/>
    </row>
    <row r="136" spans="17:17" s="11" customFormat="1" x14ac:dyDescent="0.25">
      <c r="Q136" s="38"/>
    </row>
    <row r="137" spans="17:17" s="11" customFormat="1" x14ac:dyDescent="0.25">
      <c r="Q137" s="38"/>
    </row>
  </sheetData>
  <autoFilter ref="A4:P46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Truck 1 - Adult </vt:lpstr>
      <vt:lpstr>Truck 2 - Youth </vt:lpstr>
      <vt:lpstr>Truck 3 - Youth </vt:lpstr>
      <vt:lpstr>Truck 4 - all additional catego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Xiaoling Chen</dc:creator>
  <cp:lastModifiedBy>Elaine Sun</cp:lastModifiedBy>
  <cp:lastPrinted>2024-06-26T19:08:04Z</cp:lastPrinted>
  <dcterms:created xsi:type="dcterms:W3CDTF">2024-06-26T16:24:05Z</dcterms:created>
  <dcterms:modified xsi:type="dcterms:W3CDTF">2024-08-13T21:30:29Z</dcterms:modified>
</cp:coreProperties>
</file>