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<sst xmlns="http://schemas.openxmlformats.org/spreadsheetml/2006/main" count="54" uniqueCount="54">
  <si>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</si>
  <si>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Order Date</t>
  </si>
  <si>
    <t>Start Date:</t>
  </si>
  <si>
    <t>07/01/2024</t>
  </si>
  <si>
    <t>End Date:</t>
  </si>
  <si>
    <t>07/31/2024</t>
  </si>
  <si>
    <t>Report Run Date:</t>
  </si>
  <si>
    <t>08/07/2024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</si>
  <si>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</si>
  <si>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</si>
  <si>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</si>
  <si>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</si>
  <si>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</si>
  <si>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</si>
  <si>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</si>
  <si>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HOUZZ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</si>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</sst>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574238</v>
      </c>
      <c r="C5" s="11">
        <f>=ROUNDDOWN(23.6326522213305,0)</f>
      </c>
      <c r="D5" s="11">
        <v>548523</v>
      </c>
      <c r="E5" s="12">
        <v>0.954</v>
      </c>
      <c r="F5" s="11"/>
      <c r="G5" s="11">
        <f>=ROUNDDOWN({0},0)</f>
      </c>
      <c r="H5" s="11">
        <v>780</v>
      </c>
      <c r="I5" s="12"/>
      <c r="J5" s="11">
        <v>637</v>
      </c>
      <c r="K5" s="13">
        <v>41419.78</v>
      </c>
      <c r="L5" s="11">
        <v>1774</v>
      </c>
      <c r="M5" s="14">
        <v>23.35</v>
      </c>
      <c r="N5" s="11">
        <v>627</v>
      </c>
      <c r="O5" s="13">
        <v>44439.51</v>
      </c>
      <c r="P5" s="11">
        <v>1950</v>
      </c>
      <c r="Q5" s="14">
        <v>22.79</v>
      </c>
      <c r="R5" s="12">
        <v>0.0159</v>
      </c>
      <c r="S5" s="12">
        <v>-0.068</v>
      </c>
      <c r="T5" s="12">
        <v>-0.0903</v>
      </c>
      <c r="U5" s="12">
        <v>0.0246</v>
      </c>
      <c r="V5" s="11">
        <v>296</v>
      </c>
      <c r="W5" s="13">
        <v>16120.11</v>
      </c>
      <c r="X5" s="11">
        <v>898</v>
      </c>
      <c r="Y5" s="11">
        <v>155</v>
      </c>
      <c r="Z5" s="13">
        <v>10273.33</v>
      </c>
      <c r="AA5" s="11">
        <v>535</v>
      </c>
      <c r="AB5" s="12">
        <v>0.9097</v>
      </c>
      <c r="AC5" s="12">
        <v>0.5691</v>
      </c>
      <c r="AD5" s="11">
        <v>99</v>
      </c>
      <c r="AE5" s="13">
        <v>6785.03</v>
      </c>
      <c r="AF5" s="11">
        <v>259</v>
      </c>
      <c r="AG5" s="11">
        <v>151</v>
      </c>
      <c r="AH5" s="13">
        <v>9993.61</v>
      </c>
      <c r="AI5" s="11">
        <v>301</v>
      </c>
      <c r="AJ5" s="12">
        <v>-0.3444</v>
      </c>
      <c r="AK5" s="12">
        <v>-0.3211</v>
      </c>
      <c r="AL5" s="11">
        <v>108</v>
      </c>
      <c r="AM5" s="13">
        <v>7482.72</v>
      </c>
      <c r="AN5" s="11">
        <v>525</v>
      </c>
      <c r="AO5" s="11">
        <v>227</v>
      </c>
      <c r="AP5" s="13">
        <v>15638.24</v>
      </c>
      <c r="AQ5" s="11">
        <v>453</v>
      </c>
      <c r="AR5" s="12">
        <v>-0.5242</v>
      </c>
      <c r="AS5" s="12">
        <v>-0.5215</v>
      </c>
      <c r="AT5" s="11">
        <v>57</v>
      </c>
      <c r="AU5" s="13">
        <v>5020.05</v>
      </c>
      <c r="AV5" s="11">
        <v>331</v>
      </c>
      <c r="AW5" s="11">
        <v>38</v>
      </c>
      <c r="AX5" s="13">
        <v>4478.19</v>
      </c>
      <c r="AY5" s="11">
        <v>196</v>
      </c>
      <c r="AZ5" s="12">
        <v>0.5</v>
      </c>
      <c r="BA5" s="12">
        <v>0.121</v>
      </c>
      <c r="BB5" s="11">
        <v>47</v>
      </c>
      <c r="BC5" s="13">
        <v>3324.83</v>
      </c>
      <c r="BD5" s="11">
        <v>1434</v>
      </c>
      <c r="BE5" s="11">
        <v>53</v>
      </c>
      <c r="BF5" s="13">
        <v>3847.89</v>
      </c>
      <c r="BG5" s="11">
        <v>1488</v>
      </c>
      <c r="BH5" s="12">
        <v>-0.1132</v>
      </c>
      <c r="BI5" s="12">
        <v>-0.1359</v>
      </c>
      <c r="BJ5" s="11">
        <v>30</v>
      </c>
      <c r="BK5" s="13">
        <v>2687.04</v>
      </c>
      <c r="BL5" s="11">
        <v>187</v>
      </c>
      <c r="BM5" s="11">
        <v>3</v>
      </c>
      <c r="BN5" s="13">
        <v>208.25</v>
      </c>
      <c r="BO5" s="11">
        <v>200</v>
      </c>
      <c r="BP5" s="12">
        <v>9</v>
      </c>
      <c r="BQ5" s="12">
        <v>11.903</v>
      </c>
    </row>
    <row r="6">
      <c r="A6" s="10" t="s">
        <v>38</v>
      </c>
      <c r="B6" s="11">
        <v>18430</v>
      </c>
      <c r="C6" s="11">
        <f>=ROUNDDOWN(323.90158172232,0)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196</v>
      </c>
      <c r="M6" s="14"/>
      <c r="N6" s="11"/>
      <c r="O6" s="13"/>
      <c r="P6" s="11">
        <v>328</v>
      </c>
      <c r="Q6" s="14"/>
      <c r="R6" s="12"/>
      <c r="S6" s="12"/>
      <c r="T6" s="12">
        <v>-0.4024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23922</v>
      </c>
      <c r="C7" s="11">
        <f>=ROUNDDOWN(16.5058993997102,0)</f>
      </c>
      <c r="D7" s="11">
        <v>21795</v>
      </c>
      <c r="E7" s="12">
        <v>0.9679</v>
      </c>
      <c r="F7" s="11"/>
      <c r="G7" s="11">
        <f>=ROUNDDOWN({0},0)</f>
      </c>
      <c r="H7" s="11"/>
      <c r="I7" s="12"/>
      <c r="J7" s="11">
        <v>311</v>
      </c>
      <c r="K7" s="13">
        <v>17166.82</v>
      </c>
      <c r="L7" s="11">
        <v>190</v>
      </c>
      <c r="M7" s="14">
        <v>90.35</v>
      </c>
      <c r="N7" s="11">
        <v>357</v>
      </c>
      <c r="O7" s="13">
        <v>21159.09</v>
      </c>
      <c r="P7" s="11">
        <v>178</v>
      </c>
      <c r="Q7" s="14">
        <v>118.87</v>
      </c>
      <c r="R7" s="12">
        <v>-0.1289</v>
      </c>
      <c r="S7" s="12">
        <v>-0.1887</v>
      </c>
      <c r="T7" s="12">
        <v>0.0674</v>
      </c>
      <c r="U7" s="12">
        <v>-0.2399</v>
      </c>
      <c r="V7" s="11">
        <v>43</v>
      </c>
      <c r="W7" s="13">
        <v>2256.67</v>
      </c>
      <c r="X7" s="11">
        <v>115</v>
      </c>
      <c r="Y7" s="11">
        <v>39</v>
      </c>
      <c r="Z7" s="13">
        <v>2006.15</v>
      </c>
      <c r="AA7" s="11">
        <v>136</v>
      </c>
      <c r="AB7" s="12">
        <v>0.1026</v>
      </c>
      <c r="AC7" s="12">
        <v>0.1249</v>
      </c>
      <c r="AD7" s="11">
        <v>58</v>
      </c>
      <c r="AE7" s="13">
        <v>2667.87</v>
      </c>
      <c r="AF7" s="11">
        <v>58</v>
      </c>
      <c r="AG7" s="11">
        <v>60</v>
      </c>
      <c r="AH7" s="13">
        <v>2969.76</v>
      </c>
      <c r="AI7" s="11">
        <v>60</v>
      </c>
      <c r="AJ7" s="12">
        <v>-0.0333</v>
      </c>
      <c r="AK7" s="12">
        <v>-0.1017</v>
      </c>
      <c r="AL7" s="11">
        <v>55</v>
      </c>
      <c r="AM7" s="13">
        <v>3064.54</v>
      </c>
      <c r="AN7" s="11">
        <v>160</v>
      </c>
      <c r="AO7" s="11">
        <v>103</v>
      </c>
      <c r="AP7" s="13">
        <v>6195.62</v>
      </c>
      <c r="AQ7" s="11">
        <v>107</v>
      </c>
      <c r="AR7" s="12">
        <v>-0.466</v>
      </c>
      <c r="AS7" s="12">
        <v>-0.5054</v>
      </c>
      <c r="AT7" s="11">
        <v>76</v>
      </c>
      <c r="AU7" s="13">
        <v>4458.89</v>
      </c>
      <c r="AV7" s="11">
        <v>102</v>
      </c>
      <c r="AW7" s="11">
        <v>96</v>
      </c>
      <c r="AX7" s="13">
        <v>5297.29</v>
      </c>
      <c r="AY7" s="11">
        <v>104</v>
      </c>
      <c r="AZ7" s="12">
        <v>-0.2083</v>
      </c>
      <c r="BA7" s="12">
        <v>-0.1583</v>
      </c>
      <c r="BB7" s="11">
        <v>11</v>
      </c>
      <c r="BC7" s="13">
        <v>504.45</v>
      </c>
      <c r="BD7" s="11">
        <v>146</v>
      </c>
      <c r="BE7" s="11">
        <v>32</v>
      </c>
      <c r="BF7" s="13">
        <v>2702.76</v>
      </c>
      <c r="BG7" s="11">
        <v>160</v>
      </c>
      <c r="BH7" s="12">
        <v>-0.6562</v>
      </c>
      <c r="BI7" s="12">
        <v>-0.8134</v>
      </c>
      <c r="BJ7" s="11">
        <v>68</v>
      </c>
      <c r="BK7" s="13">
        <v>4214.4</v>
      </c>
      <c r="BL7" s="11">
        <v>160</v>
      </c>
      <c r="BM7" s="11">
        <v>27</v>
      </c>
      <c r="BN7" s="13">
        <v>1987.51</v>
      </c>
      <c r="BO7" s="11">
        <v>152</v>
      </c>
      <c r="BP7" s="12">
        <v>1.5185</v>
      </c>
      <c r="BQ7" s="12">
        <v>1.1204</v>
      </c>
    </row>
    <row r="8">
      <c r="A8" s="10" t="s">
        <v>40</v>
      </c>
      <c r="B8" s="11">
        <v>113811</v>
      </c>
      <c r="C8" s="11">
        <f>=ROUNDDOWN(18.8647439085032,0)</f>
      </c>
      <c r="D8" s="11">
        <v>129147</v>
      </c>
      <c r="E8" s="12">
        <v>0.967</v>
      </c>
      <c r="F8" s="11"/>
      <c r="G8" s="11">
        <f>=ROUNDDOWN({0},0)</f>
      </c>
      <c r="H8" s="11"/>
      <c r="I8" s="12"/>
      <c r="J8" s="11">
        <v>96</v>
      </c>
      <c r="K8" s="13">
        <v>4839.39</v>
      </c>
      <c r="L8" s="11">
        <v>293</v>
      </c>
      <c r="M8" s="14">
        <v>16.52</v>
      </c>
      <c r="N8" s="11">
        <v>132</v>
      </c>
      <c r="O8" s="13">
        <v>5694.25</v>
      </c>
      <c r="P8" s="11">
        <v>253</v>
      </c>
      <c r="Q8" s="14">
        <v>22.51</v>
      </c>
      <c r="R8" s="12">
        <v>-0.2727</v>
      </c>
      <c r="S8" s="12">
        <v>-0.1501</v>
      </c>
      <c r="T8" s="12">
        <v>0.1581</v>
      </c>
      <c r="U8" s="12">
        <v>-0.2661</v>
      </c>
      <c r="V8" s="11"/>
      <c r="W8" s="13"/>
      <c r="X8" s="11"/>
      <c r="Y8" s="11"/>
      <c r="Z8" s="13"/>
      <c r="AA8" s="11"/>
      <c r="AB8" s="12"/>
      <c r="AC8" s="12"/>
      <c r="AD8" s="11">
        <v>90</v>
      </c>
      <c r="AE8" s="13">
        <v>4533.91</v>
      </c>
      <c r="AF8" s="11">
        <v>80</v>
      </c>
      <c r="AG8" s="11">
        <v>131</v>
      </c>
      <c r="AH8" s="13">
        <v>5656.7</v>
      </c>
      <c r="AI8" s="11">
        <v>96</v>
      </c>
      <c r="AJ8" s="12">
        <v>-0.313</v>
      </c>
      <c r="AK8" s="12">
        <v>-0.1985</v>
      </c>
      <c r="AL8" s="11"/>
      <c r="AM8" s="13"/>
      <c r="AN8" s="11"/>
      <c r="AO8" s="11"/>
      <c r="AP8" s="13"/>
      <c r="AQ8" s="11"/>
      <c r="AR8" s="12"/>
      <c r="AS8" s="12"/>
      <c r="AT8" s="11">
        <v>3</v>
      </c>
      <c r="AU8" s="13">
        <v>124.21</v>
      </c>
      <c r="AV8" s="11">
        <v>2</v>
      </c>
      <c r="AW8" s="11">
        <v>1</v>
      </c>
      <c r="AX8" s="13">
        <v>37.55</v>
      </c>
      <c r="AY8" s="11">
        <v>2</v>
      </c>
      <c r="AZ8" s="12">
        <v>2</v>
      </c>
      <c r="BA8" s="12">
        <v>2.3079</v>
      </c>
      <c r="BB8" s="11">
        <v>3</v>
      </c>
      <c r="BC8" s="13">
        <v>181.27</v>
      </c>
      <c r="BD8" s="11">
        <v>199</v>
      </c>
      <c r="BE8" s="11"/>
      <c r="BF8" s="13"/>
      <c r="BG8" s="11">
        <v>171</v>
      </c>
      <c r="BH8" s="12"/>
      <c r="BI8" s="12"/>
      <c r="BJ8" s="11"/>
      <c r="BK8" s="13"/>
      <c r="BL8" s="11"/>
      <c r="BM8" s="11"/>
      <c r="BN8" s="13"/>
      <c r="BO8" s="11"/>
      <c r="BP8" s="12"/>
      <c r="BQ8" s="12"/>
    </row>
    <row r="9">
      <c r="A9" s="10" t="s">
        <v>41</v>
      </c>
      <c r="B9" s="11">
        <v>135066</v>
      </c>
      <c r="C9" s="11">
        <f>=ROUNDDOWN(13.586898570552,0)</f>
      </c>
      <c r="D9" s="11">
        <v>236902</v>
      </c>
      <c r="E9" s="12">
        <v>0.9332</v>
      </c>
      <c r="F9" s="11"/>
      <c r="G9" s="11">
        <f>=ROUNDDOWN({0},0)</f>
      </c>
      <c r="H9" s="11"/>
      <c r="I9" s="12"/>
      <c r="J9" s="11">
        <v>100</v>
      </c>
      <c r="K9" s="13">
        <v>2295.87</v>
      </c>
      <c r="L9" s="11">
        <v>264</v>
      </c>
      <c r="M9" s="14">
        <v>8.7</v>
      </c>
      <c r="N9" s="11">
        <v>104</v>
      </c>
      <c r="O9" s="13">
        <v>2255.03</v>
      </c>
      <c r="P9" s="11">
        <v>294</v>
      </c>
      <c r="Q9" s="14">
        <v>7.67</v>
      </c>
      <c r="R9" s="12">
        <v>-0.0385</v>
      </c>
      <c r="S9" s="12">
        <v>0.0181</v>
      </c>
      <c r="T9" s="12">
        <v>-0.102</v>
      </c>
      <c r="U9" s="12">
        <v>0.1343</v>
      </c>
      <c r="V9" s="11"/>
      <c r="W9" s="13"/>
      <c r="X9" s="11">
        <v>175</v>
      </c>
      <c r="Y9" s="11">
        <v>12</v>
      </c>
      <c r="Z9" s="13">
        <v>225.53</v>
      </c>
      <c r="AA9" s="11">
        <v>222</v>
      </c>
      <c r="AB9" s="12"/>
      <c r="AC9" s="12"/>
      <c r="AD9" s="11">
        <v>89</v>
      </c>
      <c r="AE9" s="13">
        <v>2008.32</v>
      </c>
      <c r="AF9" s="11">
        <v>94</v>
      </c>
      <c r="AG9" s="11">
        <v>78</v>
      </c>
      <c r="AH9" s="13">
        <v>1737.62</v>
      </c>
      <c r="AI9" s="11">
        <v>63</v>
      </c>
      <c r="AJ9" s="12">
        <v>0.141</v>
      </c>
      <c r="AK9" s="12">
        <v>0.1558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11</v>
      </c>
      <c r="BC9" s="13">
        <v>287.55</v>
      </c>
      <c r="BD9" s="11">
        <v>210</v>
      </c>
      <c r="BE9" s="11">
        <v>14</v>
      </c>
      <c r="BF9" s="13">
        <v>291.88</v>
      </c>
      <c r="BG9" s="11">
        <v>185</v>
      </c>
      <c r="BH9" s="12">
        <v>-0.2143</v>
      </c>
      <c r="BI9" s="12">
        <v>-0.0148</v>
      </c>
      <c r="BJ9" s="11"/>
      <c r="BK9" s="13"/>
      <c r="BL9" s="11"/>
      <c r="BM9" s="11"/>
      <c r="BN9" s="13"/>
      <c r="BO9" s="11"/>
      <c r="BP9" s="12"/>
      <c r="BQ9" s="12"/>
    </row>
    <row r="10">
      <c r="A10" s="10" t="s">
        <v>42</v>
      </c>
      <c r="B10" s="11">
        <v>407743</v>
      </c>
      <c r="C10" s="11">
        <f>=ROUNDDOWN(20.1266110203417,0)</f>
      </c>
      <c r="D10" s="11">
        <v>619879</v>
      </c>
      <c r="E10" s="12">
        <v>0.8845</v>
      </c>
      <c r="F10" s="11"/>
      <c r="G10" s="11">
        <f>=ROUNDDOWN({0},0)</f>
      </c>
      <c r="H10" s="11"/>
      <c r="I10" s="12"/>
      <c r="J10" s="11">
        <v>433</v>
      </c>
      <c r="K10" s="13">
        <v>15521.85</v>
      </c>
      <c r="L10" s="11">
        <v>1177</v>
      </c>
      <c r="M10" s="14">
        <v>13.19</v>
      </c>
      <c r="N10" s="11">
        <v>426</v>
      </c>
      <c r="O10" s="13">
        <v>14452.09</v>
      </c>
      <c r="P10" s="11">
        <v>1206</v>
      </c>
      <c r="Q10" s="14">
        <v>11.98</v>
      </c>
      <c r="R10" s="12">
        <v>0.0164</v>
      </c>
      <c r="S10" s="12">
        <v>0.074</v>
      </c>
      <c r="T10" s="12">
        <v>-0.024</v>
      </c>
      <c r="U10" s="12">
        <v>0.101</v>
      </c>
      <c r="V10" s="11">
        <v>182</v>
      </c>
      <c r="W10" s="13">
        <v>5599.46</v>
      </c>
      <c r="X10" s="11">
        <v>551</v>
      </c>
      <c r="Y10" s="11">
        <v>206</v>
      </c>
      <c r="Z10" s="13">
        <v>7367.02</v>
      </c>
      <c r="AA10" s="11">
        <v>654</v>
      </c>
      <c r="AB10" s="12">
        <v>-0.1165</v>
      </c>
      <c r="AC10" s="12">
        <v>-0.2399</v>
      </c>
      <c r="AD10" s="11">
        <v>218</v>
      </c>
      <c r="AE10" s="13">
        <v>9224.19</v>
      </c>
      <c r="AF10" s="11">
        <v>119</v>
      </c>
      <c r="AG10" s="11">
        <v>189</v>
      </c>
      <c r="AH10" s="13">
        <v>6307.24</v>
      </c>
      <c r="AI10" s="11">
        <v>118</v>
      </c>
      <c r="AJ10" s="12">
        <v>0.1534</v>
      </c>
      <c r="AK10" s="12">
        <v>0.4625</v>
      </c>
      <c r="AL10" s="11"/>
      <c r="AM10" s="13"/>
      <c r="AN10" s="11"/>
      <c r="AO10" s="11"/>
      <c r="AP10" s="13"/>
      <c r="AQ10" s="11"/>
      <c r="AR10" s="12"/>
      <c r="AS10" s="12"/>
      <c r="AT10" s="11">
        <v>29</v>
      </c>
      <c r="AU10" s="13">
        <v>591.8</v>
      </c>
      <c r="AV10" s="11">
        <v>10</v>
      </c>
      <c r="AW10" s="11">
        <v>10</v>
      </c>
      <c r="AX10" s="13">
        <v>225.56</v>
      </c>
      <c r="AY10" s="11">
        <v>13</v>
      </c>
      <c r="AZ10" s="12">
        <v>1.9</v>
      </c>
      <c r="BA10" s="12">
        <v>1.6237</v>
      </c>
      <c r="BB10" s="11">
        <v>4</v>
      </c>
      <c r="BC10" s="13">
        <v>106.4</v>
      </c>
      <c r="BD10" s="11">
        <v>766</v>
      </c>
      <c r="BE10" s="11">
        <v>21</v>
      </c>
      <c r="BF10" s="13">
        <v>552.27</v>
      </c>
      <c r="BG10" s="11">
        <v>730</v>
      </c>
      <c r="BH10" s="12">
        <v>-0.8095</v>
      </c>
      <c r="BI10" s="12">
        <v>-0.8073</v>
      </c>
      <c r="BJ10" s="11"/>
      <c r="BK10" s="13"/>
      <c r="BL10" s="11"/>
      <c r="BM10" s="11"/>
      <c r="BN10" s="13"/>
      <c r="BO10" s="11"/>
      <c r="BP10" s="12"/>
      <c r="BQ10" s="12"/>
    </row>
    <row r="11">
      <c r="A11" s="10" t="s">
        <v>43</v>
      </c>
      <c r="B11" s="11">
        <v>3033</v>
      </c>
      <c r="C11" s="11">
        <f>=ROUNDDOWN(118.941176470588,0)</f>
      </c>
      <c r="D11" s="11">
        <v>568</v>
      </c>
      <c r="E11" s="12">
        <v>0.602</v>
      </c>
      <c r="F11" s="11"/>
      <c r="G11" s="11">
        <f>=ROUNDDOWN({0},0)</f>
      </c>
      <c r="H11" s="11"/>
      <c r="I11" s="12"/>
      <c r="J11" s="11"/>
      <c r="K11" s="13"/>
      <c r="L11" s="11">
        <v>60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56</v>
      </c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</row>
    <row r="12">
      <c r="A12" s="10" t="s">
        <v>44</v>
      </c>
      <c r="B12" s="11">
        <v>126070</v>
      </c>
      <c r="C12" s="11">
        <f>=ROUNDDOWN(25.4399063685527,0)</f>
      </c>
      <c r="D12" s="11">
        <v>68017</v>
      </c>
      <c r="E12" s="12">
        <v>0.8607</v>
      </c>
      <c r="F12" s="11"/>
      <c r="G12" s="11">
        <f>=ROUNDDOWN({0},0)</f>
      </c>
      <c r="H12" s="11">
        <v>360</v>
      </c>
      <c r="I12" s="12"/>
      <c r="J12" s="11">
        <v>1538</v>
      </c>
      <c r="K12" s="13">
        <v>255735.08</v>
      </c>
      <c r="L12" s="11">
        <v>666</v>
      </c>
      <c r="M12" s="14">
        <v>383.99</v>
      </c>
      <c r="N12" s="11">
        <v>1734</v>
      </c>
      <c r="O12" s="13">
        <v>311146.99</v>
      </c>
      <c r="P12" s="11">
        <v>755</v>
      </c>
      <c r="Q12" s="14">
        <v>412.12</v>
      </c>
      <c r="R12" s="12">
        <v>-0.113</v>
      </c>
      <c r="S12" s="12">
        <v>-0.1781</v>
      </c>
      <c r="T12" s="12">
        <v>-0.1179</v>
      </c>
      <c r="U12" s="12">
        <v>-0.0683</v>
      </c>
      <c r="V12" s="11">
        <v>700</v>
      </c>
      <c r="W12" s="13">
        <v>126875.12</v>
      </c>
      <c r="X12" s="11">
        <v>222</v>
      </c>
      <c r="Y12" s="11">
        <v>660</v>
      </c>
      <c r="Z12" s="13">
        <v>145039.72</v>
      </c>
      <c r="AA12" s="11">
        <v>401</v>
      </c>
      <c r="AB12" s="12">
        <v>0.0606</v>
      </c>
      <c r="AC12" s="12">
        <v>-0.1252</v>
      </c>
      <c r="AD12" s="11">
        <v>77</v>
      </c>
      <c r="AE12" s="13">
        <v>8254.52</v>
      </c>
      <c r="AF12" s="11">
        <v>218</v>
      </c>
      <c r="AG12" s="11">
        <v>72</v>
      </c>
      <c r="AH12" s="13">
        <v>10379.39</v>
      </c>
      <c r="AI12" s="11">
        <v>226</v>
      </c>
      <c r="AJ12" s="12">
        <v>0.0694</v>
      </c>
      <c r="AK12" s="12">
        <v>-0.2047</v>
      </c>
      <c r="AL12" s="11">
        <v>231</v>
      </c>
      <c r="AM12" s="13">
        <v>34526.24</v>
      </c>
      <c r="AN12" s="11">
        <v>301</v>
      </c>
      <c r="AO12" s="11">
        <v>327</v>
      </c>
      <c r="AP12" s="13">
        <v>51119.73</v>
      </c>
      <c r="AQ12" s="11">
        <v>373</v>
      </c>
      <c r="AR12" s="12">
        <v>-0.2936</v>
      </c>
      <c r="AS12" s="12">
        <v>-0.3246</v>
      </c>
      <c r="AT12" s="11">
        <v>185</v>
      </c>
      <c r="AU12" s="13">
        <v>30196.4</v>
      </c>
      <c r="AV12" s="11">
        <v>368</v>
      </c>
      <c r="AW12" s="11">
        <v>192</v>
      </c>
      <c r="AX12" s="13">
        <v>29143.99</v>
      </c>
      <c r="AY12" s="11">
        <v>367</v>
      </c>
      <c r="AZ12" s="12">
        <v>-0.0365</v>
      </c>
      <c r="BA12" s="12">
        <v>0.0361</v>
      </c>
      <c r="BB12" s="11">
        <v>204</v>
      </c>
      <c r="BC12" s="13">
        <v>33232.46</v>
      </c>
      <c r="BD12" s="11">
        <v>597</v>
      </c>
      <c r="BE12" s="11">
        <v>376</v>
      </c>
      <c r="BF12" s="13">
        <v>56768.21</v>
      </c>
      <c r="BG12" s="11">
        <v>672</v>
      </c>
      <c r="BH12" s="12">
        <v>-0.4574</v>
      </c>
      <c r="BI12" s="12">
        <v>-0.4146</v>
      </c>
      <c r="BJ12" s="11">
        <v>141</v>
      </c>
      <c r="BK12" s="13">
        <v>22650.34</v>
      </c>
      <c r="BL12" s="11">
        <v>490</v>
      </c>
      <c r="BM12" s="11">
        <v>107</v>
      </c>
      <c r="BN12" s="13">
        <v>18695.95</v>
      </c>
      <c r="BO12" s="11">
        <v>498</v>
      </c>
      <c r="BP12" s="12">
        <v>0.3178</v>
      </c>
      <c r="BQ12" s="12">
        <v>0.2115</v>
      </c>
    </row>
    <row r="13">
      <c r="A13" s="10" t="s">
        <v>45</v>
      </c>
      <c r="B13" s="11">
        <v>17191</v>
      </c>
      <c r="C13" s="11">
        <f>=ROUNDDOWN(29.482078545704,0)</f>
      </c>
      <c r="D13" s="11">
        <v>8416</v>
      </c>
      <c r="E13" s="12">
        <v>0.9076</v>
      </c>
      <c r="F13" s="11"/>
      <c r="G13" s="11">
        <f>=ROUNDDOWN({0},0)</f>
      </c>
      <c r="H13" s="11"/>
      <c r="I13" s="12"/>
      <c r="J13" s="11">
        <v>225</v>
      </c>
      <c r="K13" s="13">
        <v>16245.73</v>
      </c>
      <c r="L13" s="11">
        <v>151</v>
      </c>
      <c r="M13" s="14">
        <v>107.59</v>
      </c>
      <c r="N13" s="11">
        <v>228</v>
      </c>
      <c r="O13" s="13">
        <v>18935.3</v>
      </c>
      <c r="P13" s="11">
        <v>121</v>
      </c>
      <c r="Q13" s="14">
        <v>156.49</v>
      </c>
      <c r="R13" s="12">
        <v>-0.0132</v>
      </c>
      <c r="S13" s="12">
        <v>-0.142</v>
      </c>
      <c r="T13" s="12">
        <v>0.2479</v>
      </c>
      <c r="U13" s="12">
        <v>-0.3125</v>
      </c>
      <c r="V13" s="11">
        <v>4</v>
      </c>
      <c r="W13" s="13">
        <v>313.43</v>
      </c>
      <c r="X13" s="11">
        <v>19</v>
      </c>
      <c r="Y13" s="11">
        <v>12</v>
      </c>
      <c r="Z13" s="13">
        <v>974.79</v>
      </c>
      <c r="AA13" s="11">
        <v>17</v>
      </c>
      <c r="AB13" s="12">
        <v>-0.6667</v>
      </c>
      <c r="AC13" s="12">
        <v>-0.6785</v>
      </c>
      <c r="AD13" s="11">
        <v>24</v>
      </c>
      <c r="AE13" s="13">
        <v>1659.79</v>
      </c>
      <c r="AF13" s="11">
        <v>49</v>
      </c>
      <c r="AG13" s="11">
        <v>27</v>
      </c>
      <c r="AH13" s="13">
        <v>2157.33</v>
      </c>
      <c r="AI13" s="11">
        <v>46</v>
      </c>
      <c r="AJ13" s="12">
        <v>-0.1111</v>
      </c>
      <c r="AK13" s="12">
        <v>-0.2306</v>
      </c>
      <c r="AL13" s="11">
        <v>64</v>
      </c>
      <c r="AM13" s="13">
        <v>3434.63</v>
      </c>
      <c r="AN13" s="11">
        <v>100</v>
      </c>
      <c r="AO13" s="11">
        <v>34</v>
      </c>
      <c r="AP13" s="13">
        <v>2053.07</v>
      </c>
      <c r="AQ13" s="11">
        <v>42</v>
      </c>
      <c r="AR13" s="12">
        <v>0.8824</v>
      </c>
      <c r="AS13" s="12">
        <v>0.6729</v>
      </c>
      <c r="AT13" s="11">
        <v>53</v>
      </c>
      <c r="AU13" s="13">
        <v>3457.7</v>
      </c>
      <c r="AV13" s="11">
        <v>81</v>
      </c>
      <c r="AW13" s="11">
        <v>46</v>
      </c>
      <c r="AX13" s="13">
        <v>3682.95</v>
      </c>
      <c r="AY13" s="11">
        <v>50</v>
      </c>
      <c r="AZ13" s="12">
        <v>0.1522</v>
      </c>
      <c r="BA13" s="12">
        <v>-0.0612</v>
      </c>
      <c r="BB13" s="11">
        <v>25</v>
      </c>
      <c r="BC13" s="13">
        <v>1864.5</v>
      </c>
      <c r="BD13" s="11">
        <v>123</v>
      </c>
      <c r="BE13" s="11">
        <v>36</v>
      </c>
      <c r="BF13" s="13">
        <v>2743.32</v>
      </c>
      <c r="BG13" s="11">
        <v>105</v>
      </c>
      <c r="BH13" s="12">
        <v>-0.3056</v>
      </c>
      <c r="BI13" s="12">
        <v>-0.3203</v>
      </c>
      <c r="BJ13" s="11">
        <v>55</v>
      </c>
      <c r="BK13" s="13">
        <v>5515.68</v>
      </c>
      <c r="BL13" s="11">
        <v>26</v>
      </c>
      <c r="BM13" s="11">
        <v>73</v>
      </c>
      <c r="BN13" s="13">
        <v>7323.84</v>
      </c>
      <c r="BO13" s="11">
        <v>12</v>
      </c>
      <c r="BP13" s="12">
        <v>-0.2466</v>
      </c>
      <c r="BQ13" s="12">
        <v>-0.2469</v>
      </c>
    </row>
    <row r="14">
      <c r="A14" s="10" t="s">
        <v>46</v>
      </c>
      <c r="B14" s="11">
        <v>3915</v>
      </c>
      <c r="C14" s="11">
        <f>=ROUNDDOWN(40.360824742268,0)</f>
      </c>
      <c r="D14" s="11">
        <v>4188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14</v>
      </c>
      <c r="Q14" s="14"/>
      <c r="R14" s="12"/>
      <c r="S14" s="12"/>
      <c r="T14" s="12">
        <v>0.5714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33816</v>
      </c>
      <c r="C15" s="11">
        <f>=ROUNDDOWN(61.528384279476,0)</f>
      </c>
      <c r="D15" s="11">
        <v>8430</v>
      </c>
      <c r="E15" s="12">
        <v>0.9429</v>
      </c>
      <c r="F15" s="11"/>
      <c r="G15" s="11">
        <f>=ROUNDDOWN({0},0)</f>
      </c>
      <c r="H15" s="11"/>
      <c r="I15" s="12"/>
      <c r="J15" s="11"/>
      <c r="K15" s="13"/>
      <c r="L15" s="11">
        <v>102</v>
      </c>
      <c r="M15" s="14"/>
      <c r="N15" s="11"/>
      <c r="O15" s="13"/>
      <c r="P15" s="11">
        <v>101</v>
      </c>
      <c r="Q15" s="14"/>
      <c r="R15" s="12"/>
      <c r="S15" s="12"/>
      <c r="T15" s="12">
        <v>0.0099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</row>
    <row r="16">
      <c r="A16" s="10" t="s">
        <v>48</v>
      </c>
      <c r="B16" s="11">
        <v>7982</v>
      </c>
      <c r="C16" s="11">
        <f>=ROUNDDOWN(73.0952380952381,0)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70</v>
      </c>
      <c r="M16" s="14"/>
      <c r="N16" s="11">
        <v>2</v>
      </c>
      <c r="O16" s="13">
        <v>393.8</v>
      </c>
      <c r="P16" s="11">
        <v>114</v>
      </c>
      <c r="Q16" s="14">
        <v>3.45</v>
      </c>
      <c r="R16" s="12"/>
      <c r="S16" s="12"/>
      <c r="T16" s="12">
        <v>-0.386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70</v>
      </c>
      <c r="BE16" s="11">
        <v>2</v>
      </c>
      <c r="BF16" s="13">
        <v>393.8</v>
      </c>
      <c r="BG16" s="11">
        <v>84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</row>
    <row r="17">
      <c r="A17" s="10" t="s">
        <v>49</v>
      </c>
      <c r="B17" s="11">
        <v>270778</v>
      </c>
      <c r="C17" s="11">
        <f>=ROUNDDOWN(13.3299529869299,0)</f>
      </c>
      <c r="D17" s="11">
        <v>687381</v>
      </c>
      <c r="E17" s="12">
        <v>0.7928</v>
      </c>
      <c r="F17" s="11"/>
      <c r="G17" s="11">
        <f>=ROUNDDOWN({0},0)</f>
      </c>
      <c r="H17" s="11"/>
      <c r="I17" s="12"/>
      <c r="J17" s="11">
        <v>160</v>
      </c>
      <c r="K17" s="13">
        <v>4835.76</v>
      </c>
      <c r="L17" s="11">
        <v>1014</v>
      </c>
      <c r="M17" s="14">
        <v>4.77</v>
      </c>
      <c r="N17" s="11">
        <v>125</v>
      </c>
      <c r="O17" s="13">
        <v>3271.77</v>
      </c>
      <c r="P17" s="11">
        <v>1113</v>
      </c>
      <c r="Q17" s="14">
        <v>2.94</v>
      </c>
      <c r="R17" s="12">
        <v>0.28</v>
      </c>
      <c r="S17" s="12">
        <v>0.478</v>
      </c>
      <c r="T17" s="12">
        <v>-0.0889</v>
      </c>
      <c r="U17" s="12">
        <v>0.6224</v>
      </c>
      <c r="V17" s="11"/>
      <c r="W17" s="13"/>
      <c r="X17" s="11"/>
      <c r="Y17" s="11"/>
      <c r="Z17" s="13"/>
      <c r="AA17" s="11"/>
      <c r="AB17" s="12"/>
      <c r="AC17" s="12"/>
      <c r="AD17" s="11">
        <v>160</v>
      </c>
      <c r="AE17" s="13">
        <v>4835.76</v>
      </c>
      <c r="AF17" s="11">
        <v>30</v>
      </c>
      <c r="AG17" s="11">
        <v>125</v>
      </c>
      <c r="AH17" s="13">
        <v>3271.77</v>
      </c>
      <c r="AI17" s="11">
        <v>34</v>
      </c>
      <c r="AJ17" s="12">
        <v>0.28</v>
      </c>
      <c r="AK17" s="12">
        <v>0.478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847</v>
      </c>
      <c r="BE17" s="11"/>
      <c r="BF17" s="13"/>
      <c r="BG17" s="11">
        <v>878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</row>
    <row r="18">
      <c r="A18" s="10" t="s">
        <v>50</v>
      </c>
      <c r="B18" s="11">
        <v>89960</v>
      </c>
      <c r="C18" s="11">
        <f>=ROUNDDOWN(21.7899963667191,0)</f>
      </c>
      <c r="D18" s="11">
        <v>103033</v>
      </c>
      <c r="E18" s="12">
        <v>0.9931</v>
      </c>
      <c r="F18" s="11"/>
      <c r="G18" s="11">
        <f>=ROUNDDOWN({0},0)</f>
      </c>
      <c r="H18" s="11"/>
      <c r="I18" s="12"/>
      <c r="J18" s="11">
        <v>497</v>
      </c>
      <c r="K18" s="13">
        <v>16295.19</v>
      </c>
      <c r="L18" s="11">
        <v>130</v>
      </c>
      <c r="M18" s="14">
        <v>125.35</v>
      </c>
      <c r="N18" s="11">
        <v>425</v>
      </c>
      <c r="O18" s="13">
        <v>14694.08</v>
      </c>
      <c r="P18" s="11">
        <v>128</v>
      </c>
      <c r="Q18" s="14">
        <v>114.8</v>
      </c>
      <c r="R18" s="12">
        <v>0.1694</v>
      </c>
      <c r="S18" s="12">
        <v>0.109</v>
      </c>
      <c r="T18" s="12">
        <v>0.0156</v>
      </c>
      <c r="U18" s="12">
        <v>0.0919</v>
      </c>
      <c r="V18" s="11"/>
      <c r="W18" s="13"/>
      <c r="X18" s="11"/>
      <c r="Y18" s="11"/>
      <c r="Z18" s="13"/>
      <c r="AA18" s="11">
        <v>93</v>
      </c>
      <c r="AB18" s="12"/>
      <c r="AC18" s="12"/>
      <c r="AD18" s="11">
        <v>489</v>
      </c>
      <c r="AE18" s="13">
        <v>16018.03</v>
      </c>
      <c r="AF18" s="11">
        <v>92</v>
      </c>
      <c r="AG18" s="11">
        <v>422</v>
      </c>
      <c r="AH18" s="13">
        <v>14580.57</v>
      </c>
      <c r="AI18" s="11">
        <v>69</v>
      </c>
      <c r="AJ18" s="12">
        <v>0.1588</v>
      </c>
      <c r="AK18" s="12">
        <v>0.0986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8</v>
      </c>
      <c r="BC18" s="13">
        <v>277.16</v>
      </c>
      <c r="BD18" s="11">
        <v>107</v>
      </c>
      <c r="BE18" s="11">
        <v>3</v>
      </c>
      <c r="BF18" s="13">
        <v>113.51</v>
      </c>
      <c r="BG18" s="11">
        <v>93</v>
      </c>
      <c r="BH18" s="12">
        <v>1.6667</v>
      </c>
      <c r="BI18" s="12">
        <v>1.4417</v>
      </c>
      <c r="BJ18" s="11"/>
      <c r="BK18" s="13"/>
      <c r="BL18" s="11"/>
      <c r="BM18" s="11"/>
      <c r="BN18" s="13"/>
      <c r="BO18" s="11"/>
      <c r="BP18" s="12"/>
      <c r="BQ18" s="12"/>
    </row>
    <row r="19">
      <c r="A19" s="10" t="s">
        <v>51</v>
      </c>
      <c r="B19" s="11">
        <v>257825</v>
      </c>
      <c r="C19" s="11">
        <f>=ROUNDDOWN(20.9849261773372,0)</f>
      </c>
      <c r="D19" s="11">
        <v>213900</v>
      </c>
      <c r="E19" s="12">
        <v>0.9495</v>
      </c>
      <c r="F19" s="11"/>
      <c r="G19" s="11">
        <f>=ROUNDDOWN({0},0)</f>
      </c>
      <c r="H19" s="11"/>
      <c r="I19" s="12"/>
      <c r="J19" s="11">
        <v>460</v>
      </c>
      <c r="K19" s="13">
        <v>9840.16</v>
      </c>
      <c r="L19" s="11">
        <v>602</v>
      </c>
      <c r="M19" s="14">
        <v>16.35</v>
      </c>
      <c r="N19" s="11">
        <v>342</v>
      </c>
      <c r="O19" s="13">
        <v>8160.48</v>
      </c>
      <c r="P19" s="11">
        <v>703</v>
      </c>
      <c r="Q19" s="14">
        <v>11.61</v>
      </c>
      <c r="R19" s="12">
        <v>0.345</v>
      </c>
      <c r="S19" s="12">
        <v>0.2058</v>
      </c>
      <c r="T19" s="12">
        <v>-0.1437</v>
      </c>
      <c r="U19" s="12">
        <v>0.4083</v>
      </c>
      <c r="V19" s="11">
        <v>379</v>
      </c>
      <c r="W19" s="13">
        <v>7984.94</v>
      </c>
      <c r="X19" s="11">
        <v>256</v>
      </c>
      <c r="Y19" s="11">
        <v>304</v>
      </c>
      <c r="Z19" s="13">
        <v>7255.62</v>
      </c>
      <c r="AA19" s="11">
        <v>482</v>
      </c>
      <c r="AB19" s="12">
        <v>0.2467</v>
      </c>
      <c r="AC19" s="12">
        <v>0.1005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61</v>
      </c>
      <c r="AU19" s="13">
        <v>1294.59</v>
      </c>
      <c r="AV19" s="11">
        <v>110</v>
      </c>
      <c r="AW19" s="11">
        <v>34</v>
      </c>
      <c r="AX19" s="13">
        <v>834.54</v>
      </c>
      <c r="AY19" s="11">
        <v>133</v>
      </c>
      <c r="AZ19" s="12">
        <v>0.7941</v>
      </c>
      <c r="BA19" s="12">
        <v>0.5513</v>
      </c>
      <c r="BB19" s="11">
        <v>20</v>
      </c>
      <c r="BC19" s="13">
        <v>560.63</v>
      </c>
      <c r="BD19" s="11">
        <v>338</v>
      </c>
      <c r="BE19" s="11">
        <v>4</v>
      </c>
      <c r="BF19" s="13">
        <v>70.32</v>
      </c>
      <c r="BG19" s="11">
        <v>27</v>
      </c>
      <c r="BH19" s="12">
        <v>4</v>
      </c>
      <c r="BI19" s="12">
        <v>6.9726</v>
      </c>
      <c r="BJ19" s="11"/>
      <c r="BK19" s="13"/>
      <c r="BL19" s="11"/>
      <c r="BM19" s="11"/>
      <c r="BN19" s="13"/>
      <c r="BO19" s="11"/>
      <c r="BP19" s="12"/>
      <c r="BQ19" s="12"/>
    </row>
    <row r="20">
      <c r="A20" s="10" t="s">
        <v>52</v>
      </c>
      <c r="B20" s="11">
        <v>182634</v>
      </c>
      <c r="C20" s="11">
        <f>=ROUNDDOWN(29.4518714421635,0)</f>
      </c>
      <c r="D20" s="11">
        <v>147183</v>
      </c>
      <c r="E20" s="12">
        <v>0.9757</v>
      </c>
      <c r="F20" s="11"/>
      <c r="G20" s="11">
        <f>=ROUNDDOWN({0},0)</f>
      </c>
      <c r="H20" s="11"/>
      <c r="I20" s="12"/>
      <c r="J20" s="11">
        <v>93</v>
      </c>
      <c r="K20" s="13">
        <v>4691.69</v>
      </c>
      <c r="L20" s="11">
        <v>599</v>
      </c>
      <c r="M20" s="14">
        <v>7.83</v>
      </c>
      <c r="N20" s="11">
        <v>95</v>
      </c>
      <c r="O20" s="13">
        <v>5037.73</v>
      </c>
      <c r="P20" s="11">
        <v>610</v>
      </c>
      <c r="Q20" s="14">
        <v>8.26</v>
      </c>
      <c r="R20" s="12">
        <v>-0.0211</v>
      </c>
      <c r="S20" s="12">
        <v>-0.0687</v>
      </c>
      <c r="T20" s="12">
        <v>-0.018</v>
      </c>
      <c r="U20" s="12">
        <v>-0.0521</v>
      </c>
      <c r="V20" s="11">
        <v>17</v>
      </c>
      <c r="W20" s="13">
        <v>1014.84</v>
      </c>
      <c r="X20" s="11">
        <v>290</v>
      </c>
      <c r="Y20" s="11">
        <v>20</v>
      </c>
      <c r="Z20" s="13">
        <v>1204.9</v>
      </c>
      <c r="AA20" s="11">
        <v>375</v>
      </c>
      <c r="AB20" s="12">
        <v>-0.15</v>
      </c>
      <c r="AC20" s="12">
        <v>-0.1577</v>
      </c>
      <c r="AD20" s="11">
        <v>7</v>
      </c>
      <c r="AE20" s="13">
        <v>459.65</v>
      </c>
      <c r="AF20" s="11">
        <v>20</v>
      </c>
      <c r="AG20" s="11">
        <v>12</v>
      </c>
      <c r="AH20" s="13">
        <v>813.05</v>
      </c>
      <c r="AI20" s="11">
        <v>38</v>
      </c>
      <c r="AJ20" s="12">
        <v>-0.4167</v>
      </c>
      <c r="AK20" s="12">
        <v>-0.4347</v>
      </c>
      <c r="AL20" s="11">
        <v>45</v>
      </c>
      <c r="AM20" s="13">
        <v>2122.32</v>
      </c>
      <c r="AN20" s="11">
        <v>239</v>
      </c>
      <c r="AO20" s="11">
        <v>40</v>
      </c>
      <c r="AP20" s="13">
        <v>1788.09</v>
      </c>
      <c r="AQ20" s="11">
        <v>92</v>
      </c>
      <c r="AR20" s="12">
        <v>0.125</v>
      </c>
      <c r="AS20" s="12">
        <v>0.1869</v>
      </c>
      <c r="AT20" s="11">
        <v>22</v>
      </c>
      <c r="AU20" s="13">
        <v>1007.79</v>
      </c>
      <c r="AV20" s="11">
        <v>150</v>
      </c>
      <c r="AW20" s="11">
        <v>12</v>
      </c>
      <c r="AX20" s="13">
        <v>587.65</v>
      </c>
      <c r="AY20" s="11">
        <v>132</v>
      </c>
      <c r="AZ20" s="12">
        <v>0.8333</v>
      </c>
      <c r="BA20" s="12">
        <v>0.7149</v>
      </c>
      <c r="BB20" s="11">
        <v>2</v>
      </c>
      <c r="BC20" s="13">
        <v>87.09</v>
      </c>
      <c r="BD20" s="11">
        <v>313</v>
      </c>
      <c r="BE20" s="11">
        <v>11</v>
      </c>
      <c r="BF20" s="13">
        <v>644.04</v>
      </c>
      <c r="BG20" s="11">
        <v>327</v>
      </c>
      <c r="BH20" s="12">
        <v>-0.8182</v>
      </c>
      <c r="BI20" s="12">
        <v>-0.8648</v>
      </c>
      <c r="BJ20" s="11"/>
      <c r="BK20" s="13"/>
      <c r="BL20" s="11"/>
      <c r="BM20" s="11"/>
      <c r="BN20" s="13"/>
      <c r="BO20" s="11">
        <v>2</v>
      </c>
      <c r="BP20" s="12"/>
      <c r="BQ20" s="12"/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4550</v>
      </c>
      <c r="K21" s="17">
        <v>388887.32</v>
      </c>
      <c r="L21" s="15">
        <v>7310</v>
      </c>
      <c r="M21" s="18">
        <v>53.2</v>
      </c>
      <c r="N21" s="15">
        <v>4597</v>
      </c>
      <c r="O21" s="17">
        <v>449640.12</v>
      </c>
      <c r="P21" s="15">
        <v>7868</v>
      </c>
      <c r="Q21" s="18">
        <v>57.15</v>
      </c>
      <c r="R21" s="16">
        <v>-0.0102</v>
      </c>
      <c r="S21" s="16">
        <v>-0.1351</v>
      </c>
      <c r="T21" s="16">
        <v>-0.0709</v>
      </c>
      <c r="U21" s="16">
        <v>-0.0691</v>
      </c>
      <c r="V21" s="15">
        <v>1621</v>
      </c>
      <c r="W21" s="17">
        <v>160164.57</v>
      </c>
      <c r="X21" s="15">
        <v>2526</v>
      </c>
      <c r="Y21" s="15">
        <v>1408</v>
      </c>
      <c r="Z21" s="17">
        <v>174347.06</v>
      </c>
      <c r="AA21" s="15">
        <v>2915</v>
      </c>
      <c r="AB21" s="16">
        <v>0.1513</v>
      </c>
      <c r="AC21" s="16">
        <v>-0.0813</v>
      </c>
      <c r="AD21" s="15">
        <v>1311</v>
      </c>
      <c r="AE21" s="17">
        <v>56447.07</v>
      </c>
      <c r="AF21" s="15">
        <v>1019</v>
      </c>
      <c r="AG21" s="15">
        <v>1267</v>
      </c>
      <c r="AH21" s="17">
        <v>57867.04</v>
      </c>
      <c r="AI21" s="15">
        <v>1051</v>
      </c>
      <c r="AJ21" s="16">
        <v>0.0347</v>
      </c>
      <c r="AK21" s="16">
        <v>-0.0245</v>
      </c>
      <c r="AL21" s="15">
        <v>503</v>
      </c>
      <c r="AM21" s="17">
        <v>50630.45</v>
      </c>
      <c r="AN21" s="15">
        <v>1347</v>
      </c>
      <c r="AO21" s="15">
        <v>731</v>
      </c>
      <c r="AP21" s="17">
        <v>76794.75</v>
      </c>
      <c r="AQ21" s="15">
        <v>1067</v>
      </c>
      <c r="AR21" s="16">
        <v>-0.3119</v>
      </c>
      <c r="AS21" s="16">
        <v>-0.3407</v>
      </c>
      <c r="AT21" s="15">
        <v>486</v>
      </c>
      <c r="AU21" s="17">
        <v>46151.43</v>
      </c>
      <c r="AV21" s="15">
        <v>1154</v>
      </c>
      <c r="AW21" s="15">
        <v>429</v>
      </c>
      <c r="AX21" s="17">
        <v>44287.72</v>
      </c>
      <c r="AY21" s="15">
        <v>997</v>
      </c>
      <c r="AZ21" s="16">
        <v>0.1329</v>
      </c>
      <c r="BA21" s="16">
        <v>0.0421</v>
      </c>
      <c r="BB21" s="15">
        <v>335</v>
      </c>
      <c r="BC21" s="17">
        <v>40426.34</v>
      </c>
      <c r="BD21" s="15">
        <v>5211</v>
      </c>
      <c r="BE21" s="15">
        <v>552</v>
      </c>
      <c r="BF21" s="17">
        <v>68128</v>
      </c>
      <c r="BG21" s="15">
        <v>4920</v>
      </c>
      <c r="BH21" s="16">
        <v>-0.3931</v>
      </c>
      <c r="BI21" s="16">
        <v>-0.4066</v>
      </c>
      <c r="BJ21" s="15">
        <v>294</v>
      </c>
      <c r="BK21" s="17">
        <v>35067.46</v>
      </c>
      <c r="BL21" s="15">
        <v>863</v>
      </c>
      <c r="BM21" s="15">
        <v>210</v>
      </c>
      <c r="BN21" s="17">
        <v>28215.55</v>
      </c>
      <c r="BO21" s="15">
        <v>864</v>
      </c>
      <c r="BP21" s="16">
        <v>0.4</v>
      </c>
      <c r="BQ21" s="16">
        <v>0.2428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