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<sst xmlns="http://schemas.openxmlformats.org/spreadsheetml/2006/main" count="53" uniqueCount="53">
  <si>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</si>
  <si>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</si>
  <si>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</si>
  <si>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07/01/2024</t>
  </si>
  <si>
    <t>End Date:</t>
  </si>
  <si>
    <t>07/29/2024</t>
  </si>
  <si>
    <t>Report Run Date:</t>
  </si>
  <si>
    <t>07/30/2024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</si>
  <si>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</si>
  <si>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</si>
  <si>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</si>
  <si>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</si>
  <si>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</si>
  <si>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</si>
  <si>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</si>
  <si>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HOUZZ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</si>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</sst>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566324</v>
      </c>
      <c r="C5" s="11">
        <f>=ROUNDDOWN(23.4750564778545,0)</f>
      </c>
      <c r="D5" s="11">
        <v>556171</v>
      </c>
      <c r="E5" s="12">
        <v>0.9508</v>
      </c>
      <c r="F5" s="11"/>
      <c r="G5" s="11">
        <f>=ROUNDDOWN({0},0)</f>
      </c>
      <c r="H5" s="11">
        <v>780</v>
      </c>
      <c r="I5" s="12"/>
      <c r="J5" s="11">
        <v>634</v>
      </c>
      <c r="K5" s="13">
        <v>42583.47</v>
      </c>
      <c r="L5" s="11">
        <v>1772</v>
      </c>
      <c r="M5" s="14">
        <v>24.03</v>
      </c>
      <c r="N5" s="11"/>
      <c r="O5" s="13"/>
      <c r="P5" s="11"/>
      <c r="Q5" s="14"/>
      <c r="R5" s="12"/>
      <c r="S5" s="12"/>
      <c r="T5" s="12"/>
      <c r="U5" s="12"/>
      <c r="V5" s="11">
        <v>296</v>
      </c>
      <c r="W5" s="13">
        <v>16184.54</v>
      </c>
      <c r="X5" s="11">
        <v>899</v>
      </c>
      <c r="Y5" s="11"/>
      <c r="Z5" s="13"/>
      <c r="AA5" s="11"/>
      <c r="AB5" s="12"/>
      <c r="AC5" s="12"/>
      <c r="AD5" s="11">
        <v>96</v>
      </c>
      <c r="AE5" s="13">
        <v>6533.37</v>
      </c>
      <c r="AF5" s="11">
        <v>259</v>
      </c>
      <c r="AG5" s="11"/>
      <c r="AH5" s="13"/>
      <c r="AI5" s="11"/>
      <c r="AJ5" s="12"/>
      <c r="AK5" s="12"/>
      <c r="AL5" s="11">
        <v>106</v>
      </c>
      <c r="AM5" s="13">
        <v>10181.16</v>
      </c>
      <c r="AN5" s="11">
        <v>331</v>
      </c>
      <c r="AO5" s="11"/>
      <c r="AP5" s="13"/>
      <c r="AQ5" s="11"/>
      <c r="AR5" s="12"/>
      <c r="AS5" s="12"/>
      <c r="AT5" s="11">
        <v>88</v>
      </c>
      <c r="AU5" s="13">
        <v>6331.12</v>
      </c>
      <c r="AV5" s="11">
        <v>525</v>
      </c>
      <c r="AW5" s="11"/>
      <c r="AX5" s="13"/>
      <c r="AY5" s="11"/>
      <c r="AZ5" s="12"/>
      <c r="BA5" s="12"/>
      <c r="BB5" s="11">
        <v>48</v>
      </c>
      <c r="BC5" s="13">
        <v>3353.28</v>
      </c>
      <c r="BD5" s="11">
        <v>1437</v>
      </c>
      <c r="BE5" s="11"/>
      <c r="BF5" s="13"/>
      <c r="BG5" s="11"/>
      <c r="BH5" s="12"/>
      <c r="BI5" s="12"/>
    </row>
    <row r="6">
      <c r="A6" s="10" t="s">
        <v>37</v>
      </c>
      <c r="B6" s="11">
        <v>18445</v>
      </c>
      <c r="C6" s="11">
        <f>=ROUNDDOWN(263.124108416548,0)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196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25284</v>
      </c>
      <c r="C7" s="11">
        <f>=ROUNDDOWN(17.9217465267933,0)</f>
      </c>
      <c r="D7" s="11">
        <v>21795</v>
      </c>
      <c r="E7" s="12">
        <v>0.9669</v>
      </c>
      <c r="F7" s="11"/>
      <c r="G7" s="11">
        <f>=ROUNDDOWN({0},0)</f>
      </c>
      <c r="H7" s="11"/>
      <c r="I7" s="12"/>
      <c r="J7" s="11">
        <v>245</v>
      </c>
      <c r="K7" s="13">
        <v>12938.43</v>
      </c>
      <c r="L7" s="11">
        <v>190</v>
      </c>
      <c r="M7" s="14">
        <v>68.1</v>
      </c>
      <c r="N7" s="11"/>
      <c r="O7" s="13"/>
      <c r="P7" s="11"/>
      <c r="Q7" s="14"/>
      <c r="R7" s="12"/>
      <c r="S7" s="12"/>
      <c r="T7" s="12"/>
      <c r="U7" s="12"/>
      <c r="V7" s="11">
        <v>44</v>
      </c>
      <c r="W7" s="13">
        <v>2227.96</v>
      </c>
      <c r="X7" s="11">
        <v>115</v>
      </c>
      <c r="Y7" s="11"/>
      <c r="Z7" s="13"/>
      <c r="AA7" s="11"/>
      <c r="AB7" s="12"/>
      <c r="AC7" s="12"/>
      <c r="AD7" s="11">
        <v>56</v>
      </c>
      <c r="AE7" s="13">
        <v>2670.43</v>
      </c>
      <c r="AF7" s="11">
        <v>58</v>
      </c>
      <c r="AG7" s="11"/>
      <c r="AH7" s="13"/>
      <c r="AI7" s="11"/>
      <c r="AJ7" s="12"/>
      <c r="AK7" s="12"/>
      <c r="AL7" s="11">
        <v>84</v>
      </c>
      <c r="AM7" s="13">
        <v>4692.68</v>
      </c>
      <c r="AN7" s="11">
        <v>102</v>
      </c>
      <c r="AO7" s="11"/>
      <c r="AP7" s="13"/>
      <c r="AQ7" s="11"/>
      <c r="AR7" s="12"/>
      <c r="AS7" s="12"/>
      <c r="AT7" s="11">
        <v>49</v>
      </c>
      <c r="AU7" s="13">
        <v>2798.31</v>
      </c>
      <c r="AV7" s="11">
        <v>160</v>
      </c>
      <c r="AW7" s="11"/>
      <c r="AX7" s="13"/>
      <c r="AY7" s="11"/>
      <c r="AZ7" s="12"/>
      <c r="BA7" s="12"/>
      <c r="BB7" s="11">
        <v>12</v>
      </c>
      <c r="BC7" s="13">
        <v>549.05</v>
      </c>
      <c r="BD7" s="11">
        <v>146</v>
      </c>
      <c r="BE7" s="11"/>
      <c r="BF7" s="13"/>
      <c r="BG7" s="11"/>
      <c r="BH7" s="12"/>
      <c r="BI7" s="12"/>
    </row>
    <row r="8">
      <c r="A8" s="10" t="s">
        <v>39</v>
      </c>
      <c r="B8" s="11">
        <v>112412</v>
      </c>
      <c r="C8" s="11">
        <f>=ROUNDDOWN(18.8506363926014,0)</f>
      </c>
      <c r="D8" s="11">
        <v>134871</v>
      </c>
      <c r="E8" s="12">
        <v>0.9703</v>
      </c>
      <c r="F8" s="11"/>
      <c r="G8" s="11">
        <f>=ROUNDDOWN({0},0)</f>
      </c>
      <c r="H8" s="11"/>
      <c r="I8" s="12"/>
      <c r="J8" s="11">
        <v>107</v>
      </c>
      <c r="K8" s="13">
        <v>5316.21</v>
      </c>
      <c r="L8" s="11">
        <v>293</v>
      </c>
      <c r="M8" s="14">
        <v>18.14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102</v>
      </c>
      <c r="AE8" s="13">
        <v>5048.28</v>
      </c>
      <c r="AF8" s="11">
        <v>80</v>
      </c>
      <c r="AG8" s="11"/>
      <c r="AH8" s="13"/>
      <c r="AI8" s="11"/>
      <c r="AJ8" s="12"/>
      <c r="AK8" s="12"/>
      <c r="AL8" s="11">
        <v>2</v>
      </c>
      <c r="AM8" s="13">
        <v>86.66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3</v>
      </c>
      <c r="BC8" s="13">
        <v>181.27</v>
      </c>
      <c r="BD8" s="11">
        <v>199</v>
      </c>
      <c r="BE8" s="11"/>
      <c r="BF8" s="13"/>
      <c r="BG8" s="11"/>
      <c r="BH8" s="12"/>
      <c r="BI8" s="12"/>
    </row>
    <row r="9">
      <c r="A9" s="10" t="s">
        <v>40</v>
      </c>
      <c r="B9" s="11">
        <v>130069</v>
      </c>
      <c r="C9" s="11">
        <f>=ROUNDDOWN(13.5672264524877,0)</f>
      </c>
      <c r="D9" s="11">
        <v>243150</v>
      </c>
      <c r="E9" s="12">
        <v>0.9405</v>
      </c>
      <c r="F9" s="11"/>
      <c r="G9" s="11">
        <f>=ROUNDDOWN({0},0)</f>
      </c>
      <c r="H9" s="11"/>
      <c r="I9" s="12"/>
      <c r="J9" s="11">
        <v>104</v>
      </c>
      <c r="K9" s="13">
        <v>2299.9</v>
      </c>
      <c r="L9" s="11">
        <v>265</v>
      </c>
      <c r="M9" s="14">
        <v>8.68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176</v>
      </c>
      <c r="Y9" s="11"/>
      <c r="Z9" s="13"/>
      <c r="AA9" s="11"/>
      <c r="AB9" s="12"/>
      <c r="AC9" s="12"/>
      <c r="AD9" s="11">
        <v>92</v>
      </c>
      <c r="AE9" s="13">
        <v>2057.95</v>
      </c>
      <c r="AF9" s="11">
        <v>95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12</v>
      </c>
      <c r="BC9" s="13">
        <v>241.95</v>
      </c>
      <c r="BD9" s="11">
        <v>211</v>
      </c>
      <c r="BE9" s="11"/>
      <c r="BF9" s="13"/>
      <c r="BG9" s="11"/>
      <c r="BH9" s="12"/>
      <c r="BI9" s="12"/>
    </row>
    <row r="10">
      <c r="A10" s="10" t="s">
        <v>41</v>
      </c>
      <c r="B10" s="11">
        <v>400552</v>
      </c>
      <c r="C10" s="11">
        <f>=ROUNDDOWN(20.152241614385,0)</f>
      </c>
      <c r="D10" s="11">
        <v>632129</v>
      </c>
      <c r="E10" s="12">
        <v>0.8908</v>
      </c>
      <c r="F10" s="11"/>
      <c r="G10" s="11">
        <f>=ROUNDDOWN({0},0)</f>
      </c>
      <c r="H10" s="11"/>
      <c r="I10" s="12"/>
      <c r="J10" s="11">
        <v>420</v>
      </c>
      <c r="K10" s="13">
        <v>15135.11</v>
      </c>
      <c r="L10" s="11">
        <v>1177</v>
      </c>
      <c r="M10" s="14">
        <v>12.86</v>
      </c>
      <c r="N10" s="11"/>
      <c r="O10" s="13"/>
      <c r="P10" s="11"/>
      <c r="Q10" s="14"/>
      <c r="R10" s="12"/>
      <c r="S10" s="12"/>
      <c r="T10" s="12"/>
      <c r="U10" s="12"/>
      <c r="V10" s="11">
        <v>180</v>
      </c>
      <c r="W10" s="13">
        <v>5426.13</v>
      </c>
      <c r="X10" s="11">
        <v>552</v>
      </c>
      <c r="Y10" s="11"/>
      <c r="Z10" s="13"/>
      <c r="AA10" s="11"/>
      <c r="AB10" s="12"/>
      <c r="AC10" s="12"/>
      <c r="AD10" s="11">
        <v>216</v>
      </c>
      <c r="AE10" s="13">
        <v>9189.44</v>
      </c>
      <c r="AF10" s="11">
        <v>119</v>
      </c>
      <c r="AG10" s="11"/>
      <c r="AH10" s="13"/>
      <c r="AI10" s="11"/>
      <c r="AJ10" s="12"/>
      <c r="AK10" s="12"/>
      <c r="AL10" s="11">
        <v>21</v>
      </c>
      <c r="AM10" s="13">
        <v>429.83</v>
      </c>
      <c r="AN10" s="11">
        <v>10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>
        <v>3</v>
      </c>
      <c r="BC10" s="13">
        <v>89.71</v>
      </c>
      <c r="BD10" s="11">
        <v>767</v>
      </c>
      <c r="BE10" s="11"/>
      <c r="BF10" s="13"/>
      <c r="BG10" s="11"/>
      <c r="BH10" s="12"/>
      <c r="BI10" s="12"/>
    </row>
    <row r="11">
      <c r="A11" s="10" t="s">
        <v>42</v>
      </c>
      <c r="B11" s="11">
        <v>2971</v>
      </c>
      <c r="C11" s="11">
        <f>=ROUNDDOWN(122.263374485597,0)</f>
      </c>
      <c r="D11" s="11">
        <v>659</v>
      </c>
      <c r="E11" s="12">
        <v>0.602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2</v>
      </c>
      <c r="BC11" s="13">
        <v>905.04</v>
      </c>
      <c r="BD11" s="11">
        <v>56</v>
      </c>
      <c r="BE11" s="11"/>
      <c r="BF11" s="13"/>
      <c r="BG11" s="11"/>
      <c r="BH11" s="12"/>
      <c r="BI11" s="12"/>
    </row>
    <row r="12">
      <c r="A12" s="10" t="s">
        <v>43</v>
      </c>
      <c r="B12" s="11">
        <v>124509</v>
      </c>
      <c r="C12" s="11">
        <f>=ROUNDDOWN(25.0687579277991,0)</f>
      </c>
      <c r="D12" s="11">
        <v>75202</v>
      </c>
      <c r="E12" s="12">
        <v>0.8572</v>
      </c>
      <c r="F12" s="11"/>
      <c r="G12" s="11">
        <f>=ROUNDDOWN({0},0)</f>
      </c>
      <c r="H12" s="11">
        <v>360</v>
      </c>
      <c r="I12" s="12"/>
      <c r="J12" s="11">
        <v>1385</v>
      </c>
      <c r="K12" s="13">
        <v>231700.76</v>
      </c>
      <c r="L12" s="11">
        <v>664</v>
      </c>
      <c r="M12" s="14">
        <v>348.95</v>
      </c>
      <c r="N12" s="11"/>
      <c r="O12" s="13"/>
      <c r="P12" s="11"/>
      <c r="Q12" s="14"/>
      <c r="R12" s="12"/>
      <c r="S12" s="12"/>
      <c r="T12" s="12"/>
      <c r="U12" s="12"/>
      <c r="V12" s="11">
        <v>694</v>
      </c>
      <c r="W12" s="13">
        <v>126458.76</v>
      </c>
      <c r="X12" s="11">
        <v>223</v>
      </c>
      <c r="Y12" s="11"/>
      <c r="Z12" s="13"/>
      <c r="AA12" s="11"/>
      <c r="AB12" s="12"/>
      <c r="AC12" s="12"/>
      <c r="AD12" s="11">
        <v>87</v>
      </c>
      <c r="AE12" s="13">
        <v>9303.35</v>
      </c>
      <c r="AF12" s="11">
        <v>218</v>
      </c>
      <c r="AG12" s="11"/>
      <c r="AH12" s="13"/>
      <c r="AI12" s="11"/>
      <c r="AJ12" s="12"/>
      <c r="AK12" s="12"/>
      <c r="AL12" s="11">
        <v>189</v>
      </c>
      <c r="AM12" s="13">
        <v>30997.17</v>
      </c>
      <c r="AN12" s="11">
        <v>368</v>
      </c>
      <c r="AO12" s="11"/>
      <c r="AP12" s="13"/>
      <c r="AQ12" s="11"/>
      <c r="AR12" s="12"/>
      <c r="AS12" s="12"/>
      <c r="AT12" s="11">
        <v>217</v>
      </c>
      <c r="AU12" s="13">
        <v>32028.03</v>
      </c>
      <c r="AV12" s="11">
        <v>301</v>
      </c>
      <c r="AW12" s="11"/>
      <c r="AX12" s="13"/>
      <c r="AY12" s="11"/>
      <c r="AZ12" s="12"/>
      <c r="BA12" s="12"/>
      <c r="BB12" s="11">
        <v>198</v>
      </c>
      <c r="BC12" s="13">
        <v>32913.45</v>
      </c>
      <c r="BD12" s="11">
        <v>597</v>
      </c>
      <c r="BE12" s="11"/>
      <c r="BF12" s="13"/>
      <c r="BG12" s="11"/>
      <c r="BH12" s="12"/>
      <c r="BI12" s="12"/>
    </row>
    <row r="13">
      <c r="A13" s="10" t="s">
        <v>44</v>
      </c>
      <c r="B13" s="11">
        <v>17756</v>
      </c>
      <c r="C13" s="11">
        <f>=ROUNDDOWN(32.0968908170644,0)</f>
      </c>
      <c r="D13" s="11">
        <v>8460</v>
      </c>
      <c r="E13" s="12">
        <v>0.9072</v>
      </c>
      <c r="F13" s="11"/>
      <c r="G13" s="11">
        <f>=ROUNDDOWN({0},0)</f>
      </c>
      <c r="H13" s="11"/>
      <c r="I13" s="12"/>
      <c r="J13" s="11">
        <v>169</v>
      </c>
      <c r="K13" s="13">
        <v>10785.76</v>
      </c>
      <c r="L13" s="11">
        <v>151</v>
      </c>
      <c r="M13" s="14">
        <v>71.43</v>
      </c>
      <c r="N13" s="11"/>
      <c r="O13" s="13"/>
      <c r="P13" s="11"/>
      <c r="Q13" s="14"/>
      <c r="R13" s="12"/>
      <c r="S13" s="12"/>
      <c r="T13" s="12"/>
      <c r="U13" s="12"/>
      <c r="V13" s="11">
        <v>4</v>
      </c>
      <c r="W13" s="13">
        <v>313.43</v>
      </c>
      <c r="X13" s="11">
        <v>19</v>
      </c>
      <c r="Y13" s="11"/>
      <c r="Z13" s="13"/>
      <c r="AA13" s="11"/>
      <c r="AB13" s="12"/>
      <c r="AC13" s="12"/>
      <c r="AD13" s="11">
        <v>32</v>
      </c>
      <c r="AE13" s="13">
        <v>2154.6</v>
      </c>
      <c r="AF13" s="11">
        <v>49</v>
      </c>
      <c r="AG13" s="11"/>
      <c r="AH13" s="13"/>
      <c r="AI13" s="11"/>
      <c r="AJ13" s="12"/>
      <c r="AK13" s="12"/>
      <c r="AL13" s="11">
        <v>48</v>
      </c>
      <c r="AM13" s="13">
        <v>3251.19</v>
      </c>
      <c r="AN13" s="11">
        <v>81</v>
      </c>
      <c r="AO13" s="11"/>
      <c r="AP13" s="13"/>
      <c r="AQ13" s="11"/>
      <c r="AR13" s="12"/>
      <c r="AS13" s="12"/>
      <c r="AT13" s="11">
        <v>57</v>
      </c>
      <c r="AU13" s="13">
        <v>3179.39</v>
      </c>
      <c r="AV13" s="11">
        <v>100</v>
      </c>
      <c r="AW13" s="11"/>
      <c r="AX13" s="13"/>
      <c r="AY13" s="11"/>
      <c r="AZ13" s="12"/>
      <c r="BA13" s="12"/>
      <c r="BB13" s="11">
        <v>28</v>
      </c>
      <c r="BC13" s="13">
        <v>1887.15</v>
      </c>
      <c r="BD13" s="11">
        <v>123</v>
      </c>
      <c r="BE13" s="11"/>
      <c r="BF13" s="13"/>
      <c r="BG13" s="11"/>
      <c r="BH13" s="12"/>
      <c r="BI13" s="12"/>
    </row>
    <row r="14">
      <c r="A14" s="10" t="s">
        <v>45</v>
      </c>
      <c r="B14" s="11">
        <v>3964</v>
      </c>
      <c r="C14" s="11">
        <f>=ROUNDDOWN(41.2058212058212,0)</f>
      </c>
      <c r="D14" s="11">
        <v>1788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33898</v>
      </c>
      <c r="C15" s="11">
        <f>=ROUNDDOWN(56.4402264402264,0)</f>
      </c>
      <c r="D15" s="11">
        <v>7764</v>
      </c>
      <c r="E15" s="12">
        <v>0.9432</v>
      </c>
      <c r="F15" s="11"/>
      <c r="G15" s="11">
        <f>=ROUNDDOWN({0},0)</f>
      </c>
      <c r="H15" s="11"/>
      <c r="I15" s="12"/>
      <c r="J15" s="11"/>
      <c r="K15" s="13"/>
      <c r="L15" s="11">
        <v>102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5</v>
      </c>
      <c r="BE15" s="11"/>
      <c r="BF15" s="13"/>
      <c r="BG15" s="11"/>
      <c r="BH15" s="12"/>
      <c r="BI15" s="12"/>
    </row>
    <row r="16">
      <c r="A16" s="10" t="s">
        <v>47</v>
      </c>
      <c r="B16" s="11">
        <v>8154</v>
      </c>
      <c r="C16" s="11">
        <f>=ROUNDDOWN(60.6696428571429,0)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70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70</v>
      </c>
      <c r="BE16" s="11"/>
      <c r="BF16" s="13"/>
      <c r="BG16" s="11"/>
      <c r="BH16" s="12"/>
      <c r="BI16" s="12"/>
    </row>
    <row r="17">
      <c r="A17" s="10" t="s">
        <v>48</v>
      </c>
      <c r="B17" s="11">
        <v>281706</v>
      </c>
      <c r="C17" s="11">
        <f>=ROUNDDOWN(13.7777799514829,0)</f>
      </c>
      <c r="D17" s="11">
        <v>687901</v>
      </c>
      <c r="E17" s="12">
        <v>0.7921</v>
      </c>
      <c r="F17" s="11"/>
      <c r="G17" s="11">
        <f>=ROUNDDOWN({0},0)</f>
      </c>
      <c r="H17" s="11"/>
      <c r="I17" s="12"/>
      <c r="J17" s="11">
        <v>160</v>
      </c>
      <c r="K17" s="13">
        <v>4706.44</v>
      </c>
      <c r="L17" s="11">
        <v>1016</v>
      </c>
      <c r="M17" s="14">
        <v>4.63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>
        <v>160</v>
      </c>
      <c r="AE17" s="13">
        <v>4706.44</v>
      </c>
      <c r="AF17" s="11">
        <v>30</v>
      </c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849</v>
      </c>
      <c r="BE17" s="11"/>
      <c r="BF17" s="13"/>
      <c r="BG17" s="11"/>
      <c r="BH17" s="12"/>
      <c r="BI17" s="12"/>
    </row>
    <row r="18">
      <c r="A18" s="10" t="s">
        <v>49</v>
      </c>
      <c r="B18" s="11">
        <v>85869</v>
      </c>
      <c r="C18" s="11">
        <f>=ROUNDDOWN(20.8076475719686,0)</f>
      </c>
      <c r="D18" s="11">
        <v>105510</v>
      </c>
      <c r="E18" s="12">
        <v>0.9926</v>
      </c>
      <c r="F18" s="11"/>
      <c r="G18" s="11">
        <f>=ROUNDDOWN({0},0)</f>
      </c>
      <c r="H18" s="11"/>
      <c r="I18" s="12"/>
      <c r="J18" s="11">
        <v>495</v>
      </c>
      <c r="K18" s="13">
        <v>16187.45</v>
      </c>
      <c r="L18" s="11">
        <v>129</v>
      </c>
      <c r="M18" s="14">
        <v>125.48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488</v>
      </c>
      <c r="AE18" s="13">
        <v>15948.39</v>
      </c>
      <c r="AF18" s="11">
        <v>92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7</v>
      </c>
      <c r="BC18" s="13">
        <v>239.06</v>
      </c>
      <c r="BD18" s="11">
        <v>107</v>
      </c>
      <c r="BE18" s="11"/>
      <c r="BF18" s="13"/>
      <c r="BG18" s="11"/>
      <c r="BH18" s="12"/>
      <c r="BI18" s="12"/>
    </row>
    <row r="19">
      <c r="A19" s="10" t="s">
        <v>50</v>
      </c>
      <c r="B19" s="11">
        <v>253388</v>
      </c>
      <c r="C19" s="11">
        <f>=ROUNDDOWN(20.6957160942541,0)</f>
      </c>
      <c r="D19" s="11">
        <v>218051</v>
      </c>
      <c r="E19" s="12">
        <v>0.9502</v>
      </c>
      <c r="F19" s="11"/>
      <c r="G19" s="11">
        <f>=ROUNDDOWN({0},0)</f>
      </c>
      <c r="H19" s="11"/>
      <c r="I19" s="12"/>
      <c r="J19" s="11">
        <v>474</v>
      </c>
      <c r="K19" s="13">
        <v>9935.55</v>
      </c>
      <c r="L19" s="11">
        <v>602</v>
      </c>
      <c r="M19" s="14">
        <v>16.5</v>
      </c>
      <c r="N19" s="11"/>
      <c r="O19" s="13"/>
      <c r="P19" s="11"/>
      <c r="Q19" s="14"/>
      <c r="R19" s="12"/>
      <c r="S19" s="12"/>
      <c r="T19" s="12"/>
      <c r="U19" s="12"/>
      <c r="V19" s="11">
        <v>403</v>
      </c>
      <c r="W19" s="13">
        <v>8404.81</v>
      </c>
      <c r="X19" s="11">
        <v>256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53</v>
      </c>
      <c r="AM19" s="13">
        <v>998.69</v>
      </c>
      <c r="AN19" s="11">
        <v>110</v>
      </c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18</v>
      </c>
      <c r="BC19" s="13">
        <v>532.05</v>
      </c>
      <c r="BD19" s="11">
        <v>337</v>
      </c>
      <c r="BE19" s="11"/>
      <c r="BF19" s="13"/>
      <c r="BG19" s="11"/>
      <c r="BH19" s="12"/>
      <c r="BI19" s="12"/>
    </row>
    <row r="20">
      <c r="A20" s="10" t="s">
        <v>51</v>
      </c>
      <c r="B20" s="11">
        <v>181367</v>
      </c>
      <c r="C20" s="11">
        <f>=ROUNDDOWN(28.9575616298378,0)</f>
      </c>
      <c r="D20" s="11">
        <v>153282</v>
      </c>
      <c r="E20" s="12">
        <v>0.9776</v>
      </c>
      <c r="F20" s="11"/>
      <c r="G20" s="11">
        <f>=ROUNDDOWN({0},0)</f>
      </c>
      <c r="H20" s="11"/>
      <c r="I20" s="12"/>
      <c r="J20" s="11">
        <v>82</v>
      </c>
      <c r="K20" s="13">
        <v>4257.6</v>
      </c>
      <c r="L20" s="11">
        <v>599</v>
      </c>
      <c r="M20" s="14">
        <v>7.11</v>
      </c>
      <c r="N20" s="11"/>
      <c r="O20" s="13"/>
      <c r="P20" s="11"/>
      <c r="Q20" s="14"/>
      <c r="R20" s="12"/>
      <c r="S20" s="12"/>
      <c r="T20" s="12"/>
      <c r="U20" s="12"/>
      <c r="V20" s="11">
        <v>15</v>
      </c>
      <c r="W20" s="13">
        <v>935.69</v>
      </c>
      <c r="X20" s="11">
        <v>290</v>
      </c>
      <c r="Y20" s="11"/>
      <c r="Z20" s="13"/>
      <c r="AA20" s="11"/>
      <c r="AB20" s="12"/>
      <c r="AC20" s="12"/>
      <c r="AD20" s="11">
        <v>6</v>
      </c>
      <c r="AE20" s="13">
        <v>373.92</v>
      </c>
      <c r="AF20" s="11">
        <v>20</v>
      </c>
      <c r="AG20" s="11"/>
      <c r="AH20" s="13"/>
      <c r="AI20" s="11"/>
      <c r="AJ20" s="12"/>
      <c r="AK20" s="12"/>
      <c r="AL20" s="11">
        <v>24</v>
      </c>
      <c r="AM20" s="13">
        <v>1160.91</v>
      </c>
      <c r="AN20" s="11">
        <v>150</v>
      </c>
      <c r="AO20" s="11"/>
      <c r="AP20" s="13"/>
      <c r="AQ20" s="11"/>
      <c r="AR20" s="12"/>
      <c r="AS20" s="12"/>
      <c r="AT20" s="11">
        <v>36</v>
      </c>
      <c r="AU20" s="13">
        <v>1748.98</v>
      </c>
      <c r="AV20" s="11">
        <v>239</v>
      </c>
      <c r="AW20" s="11"/>
      <c r="AX20" s="13"/>
      <c r="AY20" s="11"/>
      <c r="AZ20" s="12"/>
      <c r="BA20" s="12"/>
      <c r="BB20" s="11">
        <v>1</v>
      </c>
      <c r="BC20" s="13">
        <v>38.1</v>
      </c>
      <c r="BD20" s="11">
        <v>313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4277</v>
      </c>
      <c r="K21" s="17">
        <v>356751.72</v>
      </c>
      <c r="L21" s="15">
        <v>7308</v>
      </c>
      <c r="M21" s="18">
        <v>48.82</v>
      </c>
      <c r="N21" s="15"/>
      <c r="O21" s="17"/>
      <c r="P21" s="15"/>
      <c r="Q21" s="18"/>
      <c r="R21" s="16"/>
      <c r="S21" s="16"/>
      <c r="T21" s="16"/>
      <c r="U21" s="16"/>
      <c r="V21" s="15">
        <v>1636</v>
      </c>
      <c r="W21" s="17">
        <v>159951.32</v>
      </c>
      <c r="X21" s="15">
        <v>2530</v>
      </c>
      <c r="Y21" s="15"/>
      <c r="Z21" s="17"/>
      <c r="AA21" s="15"/>
      <c r="AB21" s="16"/>
      <c r="AC21" s="16"/>
      <c r="AD21" s="15">
        <v>1335</v>
      </c>
      <c r="AE21" s="17">
        <v>57986.17</v>
      </c>
      <c r="AF21" s="15">
        <v>1020</v>
      </c>
      <c r="AG21" s="15"/>
      <c r="AH21" s="17"/>
      <c r="AI21" s="15"/>
      <c r="AJ21" s="16"/>
      <c r="AK21" s="16"/>
      <c r="AL21" s="15">
        <v>527</v>
      </c>
      <c r="AM21" s="17">
        <v>51798.29</v>
      </c>
      <c r="AN21" s="15">
        <v>1154</v>
      </c>
      <c r="AO21" s="15"/>
      <c r="AP21" s="17"/>
      <c r="AQ21" s="15"/>
      <c r="AR21" s="16"/>
      <c r="AS21" s="16"/>
      <c r="AT21" s="15">
        <v>447</v>
      </c>
      <c r="AU21" s="17">
        <v>46085.83</v>
      </c>
      <c r="AV21" s="15">
        <v>1325</v>
      </c>
      <c r="AW21" s="15"/>
      <c r="AX21" s="17"/>
      <c r="AY21" s="15"/>
      <c r="AZ21" s="16"/>
      <c r="BA21" s="16"/>
      <c r="BB21" s="15">
        <v>332</v>
      </c>
      <c r="BC21" s="17">
        <v>40930.11</v>
      </c>
      <c r="BD21" s="15">
        <v>5217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