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<sst xmlns="http://schemas.openxmlformats.org/spreadsheetml/2006/main" count="455" uniqueCount="455">
  <si>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</si>
  <si>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</si>
  <si>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</si>
  <si>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</si>
  <si>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</si>
  <si>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</si>
  <si>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</si>
  <si>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</si>
  <si>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</si>
  <si>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</si>
  <si>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</si>
  <si>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</si>
  <si>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</si>
  <si>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</si>
  <si>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</si>
  <si>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</si>
  <si>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</si>
  <si>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JCPENNEY01</t>
  </si>
  <si>
    <t>OVERSTOCK01</t>
  </si>
  <si>
    <t>CSNSTORES</t>
  </si>
  <si>
    <t>MACY02</t>
  </si>
  <si>
    <t>OLLIIX</t>
  </si>
  <si>
    <t>KOHLDSN</t>
  </si>
  <si>
    <t>BBBDROP</t>
  </si>
  <si>
    <t>BLK01</t>
  </si>
  <si>
    <t>DESINC</t>
  </si>
  <si>
    <t>DLCROSCILL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</si>
  <si>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</si>
  <si>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</si>
  <si>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</si>
  <si>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</si>
  <si>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</si>
  <si>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</si>
  <si>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</si>
  <si>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</si>
  <si>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</si>
  <si>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</si>
  <si>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</si>
  <si>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</si>
  <si>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</si>
  <si>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</si>
  <si>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</si>
  <si>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</si>
  <si>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</si>
  <si>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</si>
  <si>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</si>
  <si>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</si>
  <si>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</si>
  <si>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</si>
  <si>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</si>
  <si>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</si>
  <si>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</si>
  <si>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</si>
  <si>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</si>
  <si>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</si>
  <si>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</si>
  <si>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</si>
  <si>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</si>
  <si>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</si>
  <si>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</si>
  <si>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</si>
  <si>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</si>
  <si>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</si>
  <si>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</si>
  <si>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</si>
  <si>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</si>
  <si>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</si>
  <si>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</si>
  <si>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</si>
  <si>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</si>
  <si>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</si>
  <si>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</si>
  <si>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</si>
  <si>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</si>
  <si>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</si>
  <si>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</si>
  <si>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</si>
  <si>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</si>
  <si>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</si>
  <si>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</si>
  <si>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</si>
  <si>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</si>
  <si>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</si>
  <si>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</si>
  <si>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</si>
  <si>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</si>
  <si>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</si>
  <si>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</si>
  <si>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</si>
  <si>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</si>
  <si>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</si>
  <si>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</si>
  <si>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</si>
  <si>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</si>
  <si>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</si>
  <si>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</si>
  <si>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</si>
  <si>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</si>
  <si>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</si>
  <si>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</si>
  <si>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</si>
  <si>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</si>
  <si>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</si>
  <si>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</si>
  <si>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</si>
  <si>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</si>
  <si>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</si>
  <si>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</si>
  <si>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</si>
  <si>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</si>
  <si>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</si>
  <si>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</si>
  <si>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</si>
  <si>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</si>
  <si>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</si>
  <si>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</si>
  <si>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</si>
  <si>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</si>
  <si>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</si>
  <si>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</si>
  <si>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</si>
  <si>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</si>
  <si>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</si>
  <si>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</si>
  <si>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</si>
  <si>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</si>
  <si>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</si>
  <si>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</si>
  <si>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</si>
  <si>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</si>
  <si>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</si>
  <si>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</si>
  <si>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</si>
  <si>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</si>
  <si>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</si>
  <si>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CSNSTORES,JCPENNEY01,NRTPORT,OLLIIX,OVERSTOCK01</t>
  </si>
  <si>
    <t>Setup</t>
  </si>
  <si>
    <t>4/18/2024</t>
  </si>
  <si>
    <t>No</t>
  </si>
  <si>
    <t>6/15/2023</t>
  </si>
  <si>
    <t>6/29/2023</t>
  </si>
  <si>
    <t>8/31/2023</t>
  </si>
  <si>
    <t>9/4/2023</t>
  </si>
  <si>
    <t>3/30/2023</t>
  </si>
  <si>
    <t>4/19/2023</t>
  </si>
  <si>
    <t>8/2/2023</t>
  </si>
  <si>
    <t>5/7/2024</t>
  </si>
  <si>
    <t>12/1/2022</t>
  </si>
  <si>
    <t>4/7/2024</t>
  </si>
  <si>
    <t>5/15/2024</t>
  </si>
  <si>
    <t>Open</t>
  </si>
  <si>
    <t>3/28/2023</t>
  </si>
  <si>
    <t>5/9/2023</t>
  </si>
  <si>
    <t>4/10/2023</t>
  </si>
  <si>
    <t>11/21/2022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</si>
  <si>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</si>
  <si>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</si>
  <si>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</si>
  <si>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</si>
  <si>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</si>
  <si>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</si>
  <si>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</si>
  <si>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CSNSTORES,JCPENNEY01,MACY02,OLLIIX</t>
  </si>
  <si>
    <t>5/2/2024</t>
  </si>
  <si>
    <t>7/17/2023</t>
  </si>
  <si>
    <t>4/4/2023</t>
  </si>
  <si>
    <t>11/13/2023</t>
  </si>
  <si>
    <t>10/26/2022</t>
  </si>
  <si>
    <t>4/22/2024</t>
  </si>
  <si>
    <t>10/5/2023</t>
  </si>
  <si>
    <t>11/16/2022</t>
  </si>
  <si>
    <t>CCL10-0012</t>
  </si>
  <si>
    <t>Cal King</t>
  </si>
  <si>
    <t>CSNSTORES,OVERSTOCK01</t>
  </si>
  <si>
    <t>4/25/2024</t>
  </si>
  <si>
    <t>4/3/2024</t>
  </si>
  <si>
    <t>4/10/2024</t>
  </si>
  <si>
    <t>4/12/2024</t>
  </si>
  <si>
    <t>4/5/2023</t>
  </si>
  <si>
    <t>6/12/2024</t>
  </si>
  <si>
    <t>2/15/2023</t>
  </si>
  <si>
    <t>4/27/2023</t>
  </si>
  <si>
    <t>11/1/2022</t>
  </si>
  <si>
    <t>CCL10-0013</t>
  </si>
  <si>
    <t>4 Piece Brown Comforter Set</t>
  </si>
  <si>
    <t>Brown</t>
  </si>
  <si>
    <t>10/25/2022</t>
  </si>
  <si>
    <t>JCPENNEY01,MACY02</t>
  </si>
  <si>
    <t>4/24/2024</t>
  </si>
  <si>
    <t>7/10/2023</t>
  </si>
  <si>
    <t>9/12/2023</t>
  </si>
  <si>
    <t>4/6/2023</t>
  </si>
  <si>
    <t>5/3/2024</t>
  </si>
  <si>
    <t>11/26/2022</t>
  </si>
  <si>
    <t>4/23/2024</t>
  </si>
  <si>
    <t>11/7/2022</t>
  </si>
  <si>
    <t>7/1/2024</t>
  </si>
  <si>
    <t>CCL10-0014</t>
  </si>
  <si>
    <t>CSNSTORES,JCPENNEY01,KOHLDSN,OVERSTOCK01</t>
  </si>
  <si>
    <t>7/19/2023</t>
  </si>
  <si>
    <t>4/3/2023</t>
  </si>
  <si>
    <t>11/10/2023</t>
  </si>
  <si>
    <t>5/14/2023</t>
  </si>
  <si>
    <t>11/14/2022</t>
  </si>
  <si>
    <t>CCL10-0015</t>
  </si>
  <si>
    <t>4/26/2024</t>
  </si>
  <si>
    <t>5/6/2024</t>
  </si>
  <si>
    <t>5/8/2024</t>
  </si>
  <si>
    <t>11/17/2022</t>
  </si>
  <si>
    <t>7/18/2024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</si>
  <si>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</si>
  <si>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</si>
  <si>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</si>
  <si>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</si>
  <si>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</si>
  <si>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</si>
  <si>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</si>
  <si>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AMAZON,AMAZONDS,JCPENNEY01</t>
  </si>
  <si>
    <t>1/5/2024</t>
  </si>
  <si>
    <t>7/25/2023</t>
  </si>
  <si>
    <t>9/29/2023</t>
  </si>
  <si>
    <t>7/27/2023</t>
  </si>
  <si>
    <t>8/8/2023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</si>
  <si>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</si>
  <si>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</si>
  <si>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</si>
  <si>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</si>
  <si>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</si>
  <si>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</si>
  <si>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</si>
  <si>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8/21/2023</t>
  </si>
  <si>
    <t>CCL10-0063</t>
  </si>
  <si>
    <t>CSNSTORES,JCPENNEY01,MACY02,OVERSTOCK01</t>
  </si>
  <si>
    <t>8/4/2023</t>
  </si>
  <si>
    <t>9/7/2023</t>
  </si>
  <si>
    <t>7/22/2024</t>
  </si>
  <si>
    <t>8/23/2023</t>
  </si>
  <si>
    <t>9/5/2023</t>
  </si>
  <si>
    <t>10/9/2023</t>
  </si>
  <si>
    <t>CCL10-0064</t>
  </si>
  <si>
    <t>AMAZON,JCPENNEY01,OLLIIX</t>
  </si>
  <si>
    <t>8/27/2023</t>
  </si>
  <si>
    <t>8/7/2023</t>
  </si>
  <si>
    <t>10/26/2023</t>
  </si>
  <si>
    <t>2/23/2024</t>
  </si>
  <si>
    <t>CCL10-0001</t>
  </si>
  <si>
    <t>Burgundy</t>
  </si>
  <si>
    <t>8/28/2023</t>
  </si>
  <si>
    <t>9/6/2023</t>
  </si>
  <si>
    <t>4/17/2023</t>
  </si>
  <si>
    <t>11/21/2023</t>
  </si>
  <si>
    <t>11/11/2022</t>
  </si>
  <si>
    <t>6/6/2024</t>
  </si>
  <si>
    <t>6/12/2023</t>
  </si>
  <si>
    <t>11/30/2022</t>
  </si>
  <si>
    <t>CCL10-0002</t>
  </si>
  <si>
    <t>AMAZON,CSNSTORES,JCPENNEY01,OLLIIX</t>
  </si>
  <si>
    <t>7/26/2024</t>
  </si>
  <si>
    <t>8/11/2023</t>
  </si>
  <si>
    <t>11/9/2023</t>
  </si>
  <si>
    <t>11/6/2022</t>
  </si>
  <si>
    <t>6/21/2024</t>
  </si>
  <si>
    <t>CCL10-0003</t>
  </si>
  <si>
    <t>AMAZON,AMAZONDS</t>
  </si>
  <si>
    <t>6/23/2023</t>
  </si>
  <si>
    <t>6/24/2024</t>
  </si>
  <si>
    <t>7/5/2024</t>
  </si>
  <si>
    <t>CCL10-0007</t>
  </si>
  <si>
    <t>Loretta</t>
  </si>
  <si>
    <t>Beige</t>
  </si>
  <si>
    <t>C+</t>
  </si>
  <si>
    <t>AMAZON,CSNSTORES</t>
  </si>
  <si>
    <t>9/21/2023</t>
  </si>
  <si>
    <t>10/15/2023</t>
  </si>
  <si>
    <t>7/31/2023</t>
  </si>
  <si>
    <t>11/8/2022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</si>
  <si>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</si>
  <si>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</si>
  <si>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</si>
  <si>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</si>
  <si>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</si>
  <si>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</si>
  <si>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</si>
  <si>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</si>
  <si>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CSNSTORES,OLLIIX</t>
  </si>
  <si>
    <t>9/3/2023</t>
  </si>
  <si>
    <t>4/7/2023</t>
  </si>
  <si>
    <t>11/15/2022</t>
  </si>
  <si>
    <t>7/12/2024</t>
  </si>
  <si>
    <t>CCL10-0004</t>
  </si>
  <si>
    <t>Valentina</t>
  </si>
  <si>
    <t>Navy</t>
  </si>
  <si>
    <t>OLLIIX,OVERSTOCK01</t>
  </si>
  <si>
    <t>8/15/2023</t>
  </si>
  <si>
    <t>4/28/2023</t>
  </si>
  <si>
    <t>12/13/2022</t>
  </si>
  <si>
    <t>CCL10-0005</t>
  </si>
  <si>
    <t>CSNSTORES,MACY02</t>
  </si>
  <si>
    <t>9/11/2023</t>
  </si>
  <si>
    <t>8/17/2023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</si>
  <si>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</si>
  <si>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</si>
  <si>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</si>
  <si>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</si>
  <si>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</si>
  <si>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</si>
  <si>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</si>
  <si>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</si>
  <si>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</si>
  <si>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</si>
  <si>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</si>
  <si>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</si>
  <si>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</si>
  <si>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</si>
  <si>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</si>
  <si>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</si>
  <si>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</si>
  <si>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</si>
  <si>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CSNSTORES,JCPENNEY01</t>
  </si>
  <si>
    <t>6/21/2023</t>
  </si>
  <si>
    <t>8/3/2023</t>
  </si>
  <si>
    <t>10/17/2023</t>
  </si>
  <si>
    <t>3/20/2024</t>
  </si>
  <si>
    <t>11/28/2022</t>
  </si>
  <si>
    <t>1/10/2023</t>
  </si>
  <si>
    <t>CCL30-0038</t>
  </si>
  <si>
    <t>JCPENNEY01,MACY02,OVERSTOCK01</t>
  </si>
  <si>
    <t>10/16/2023</t>
  </si>
  <si>
    <t>7/3/2023</t>
  </si>
  <si>
    <t>11/27/2023</t>
  </si>
  <si>
    <t>3/21/2023</t>
  </si>
  <si>
    <t>2/13/2023</t>
  </si>
  <si>
    <t>11/1/2023</t>
  </si>
  <si>
    <t>CCL30-0037</t>
  </si>
  <si>
    <t>KOHLDSN,MACY02</t>
  </si>
  <si>
    <t>8/9/2023</t>
  </si>
  <si>
    <t>6/19/2023</t>
  </si>
  <si>
    <t>7/23/2024</t>
  </si>
  <si>
    <t>CCL30-0035</t>
  </si>
  <si>
    <t>7/14/2023</t>
  </si>
  <si>
    <t>11/22/2023</t>
  </si>
  <si>
    <t>5/10/2024</t>
  </si>
  <si>
    <t>CCL30-0034</t>
  </si>
  <si>
    <t>Silver</t>
  </si>
  <si>
    <t>10/2/2023</t>
  </si>
  <si>
    <t>4/26/2023</t>
  </si>
  <si>
    <t>1/4/2024</t>
  </si>
  <si>
    <t>CCL30-0029</t>
  </si>
  <si>
    <t>Aumont</t>
  </si>
  <si>
    <t>Oblong Decor Pillow</t>
  </si>
  <si>
    <t>22x15"</t>
  </si>
  <si>
    <t>AMAZON,OVERSTOCK01</t>
  </si>
  <si>
    <t>5/29/2023</t>
  </si>
  <si>
    <t>11/24/2023</t>
  </si>
  <si>
    <t>CCL30-0061</t>
  </si>
  <si>
    <t>2/27/2024</t>
  </si>
  <si>
    <t>6/13/2023</t>
  </si>
  <si>
    <t>1/24/2023</t>
  </si>
  <si>
    <t>CCL30-0026</t>
  </si>
  <si>
    <t>8/29/2023</t>
  </si>
  <si>
    <t>10/31/2022</t>
  </si>
  <si>
    <t>12/12/2022</t>
  </si>
  <si>
    <t>CCL30-0027</t>
  </si>
  <si>
    <t>6/28/2024</t>
  </si>
  <si>
    <t>10/1/2023</t>
  </si>
  <si>
    <t>5/5/2023</t>
  </si>
  <si>
    <t>1/15/2024</t>
  </si>
  <si>
    <t>5/5/2024</t>
  </si>
  <si>
    <t>6/13/2024</t>
  </si>
  <si>
    <t>CCL30-0028</t>
  </si>
  <si>
    <t>5/12/2023</t>
  </si>
  <si>
    <t>CCL30-0031</t>
  </si>
  <si>
    <t>Biron</t>
  </si>
  <si>
    <t>18x18"</t>
  </si>
  <si>
    <t>AMAZON,JCPENNEY01</t>
  </si>
  <si>
    <t>7/11/2023</t>
  </si>
  <si>
    <t>11/6/2023</t>
  </si>
  <si>
    <t>1/19/2023</t>
  </si>
  <si>
    <t>5/22/2024</t>
  </si>
  <si>
    <t>CCL30-0030</t>
  </si>
  <si>
    <t>9/27/2023</t>
  </si>
  <si>
    <t>12/29/2023</t>
  </si>
  <si>
    <t>CCL30-0033</t>
  </si>
  <si>
    <t>JCPENNEY01,NRTPORT</t>
  </si>
  <si>
    <t>7/18/2023</t>
  </si>
  <si>
    <t>CCL30-0032</t>
  </si>
  <si>
    <t>1/3/2024</t>
  </si>
  <si>
    <t>5/4/2023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</si>
  <si>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</si>
  <si>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</si>
  <si>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</si>
  <si>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</si>
  <si>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</si>
  <si>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</si>
  <si>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</si>
  <si>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</si>
  <si>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</si>
  <si>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3/29/2024</t>
  </si>
  <si>
    <t>2/27/2023</t>
  </si>
  <si>
    <t>5/25/2023</t>
  </si>
  <si>
    <t>CCL13-0017</t>
  </si>
  <si>
    <t>CSNSTORES,MACY02,OVERSTOCK01</t>
  </si>
  <si>
    <t>7/5/2023</t>
  </si>
  <si>
    <t>4/13/2023</t>
  </si>
  <si>
    <t>6/7/2023</t>
  </si>
  <si>
    <t>1/23/2023</t>
  </si>
  <si>
    <t>CCL13-0018</t>
  </si>
  <si>
    <t>3 Piece Grey Quilt Set</t>
  </si>
  <si>
    <t>Grey</t>
  </si>
  <si>
    <t>CSNSTORES,KOHLDSN</t>
  </si>
  <si>
    <t>1/12/2024</t>
  </si>
  <si>
    <t>7/7/2023</t>
  </si>
  <si>
    <t>4/25/2023</t>
  </si>
  <si>
    <t>7/25/2024</t>
  </si>
  <si>
    <t>10/3/2023</t>
  </si>
  <si>
    <t>CCL13-0019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</si>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</sst>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201</v>
      </c>
      <c r="AA6" s="4">
        <f>=ROUNDDOWN(22.3333333333333,0)</f>
      </c>
      <c r="AB6" s="5">
        <v>9</v>
      </c>
      <c r="AC6" s="2" t="s">
        <v>134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5</v>
      </c>
      <c r="AQ6" s="8">
        <v>950.9</v>
      </c>
      <c r="AR6" s="4">
        <v>8</v>
      </c>
      <c r="AS6" s="8">
        <v>1438.86</v>
      </c>
      <c r="AT6" s="7">
        <v>-0.375</v>
      </c>
      <c r="AU6" s="7">
        <v>-0.3391</v>
      </c>
      <c r="AV6" s="4">
        <v>16</v>
      </c>
      <c r="AW6" s="8">
        <v>3155.88</v>
      </c>
      <c r="AX6" s="4">
        <v>11</v>
      </c>
      <c r="AY6" s="8">
        <v>2082.33</v>
      </c>
      <c r="AZ6" s="7">
        <v>0.4545</v>
      </c>
      <c r="BA6" s="7">
        <v>0.5156</v>
      </c>
      <c r="BB6" s="7">
        <v>0.3013</v>
      </c>
      <c r="BC6" s="4">
        <v>24</v>
      </c>
      <c r="BD6" s="8">
        <v>4942.23</v>
      </c>
      <c r="BE6" s="4">
        <v>15</v>
      </c>
      <c r="BF6" s="8">
        <v>2924.21</v>
      </c>
      <c r="BG6" s="7">
        <v>0.6</v>
      </c>
      <c r="BH6" s="7">
        <v>0.6901</v>
      </c>
      <c r="BI6" s="7">
        <v>0.6386</v>
      </c>
      <c r="BJ6" s="4">
        <v>6</v>
      </c>
      <c r="BK6" s="8">
        <v>1062.89</v>
      </c>
      <c r="BL6" s="2" t="s">
        <v>135</v>
      </c>
      <c r="BM6" s="7">
        <v>0.8333</v>
      </c>
      <c r="BN6" s="7">
        <v>0.8946</v>
      </c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129</v>
      </c>
      <c r="BX6" s="2" t="s">
        <v>137</v>
      </c>
      <c r="BY6" s="2" t="s">
        <v>138</v>
      </c>
      <c r="BZ6" s="2" t="s">
        <v>129</v>
      </c>
      <c r="CA6" s="4"/>
      <c r="CB6" s="8"/>
      <c r="CC6" s="4">
        <v>1</v>
      </c>
      <c r="CD6" s="8">
        <v>187.68</v>
      </c>
      <c r="CE6" s="7">
        <v>-1</v>
      </c>
      <c r="CF6" s="7">
        <v>-1</v>
      </c>
      <c r="CG6" s="2" t="s">
        <v>136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>
        <v>3</v>
      </c>
      <c r="CN6" s="8">
        <v>579.12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138</v>
      </c>
      <c r="CX6" s="2" t="s">
        <v>129</v>
      </c>
      <c r="CY6" s="4">
        <v>1</v>
      </c>
      <c r="CZ6" s="8">
        <v>178.74</v>
      </c>
      <c r="DA6" s="4">
        <v>7</v>
      </c>
      <c r="DB6" s="8">
        <v>1251.18</v>
      </c>
      <c r="DC6" s="7">
        <v>-0.8571</v>
      </c>
      <c r="DD6" s="7">
        <v>-0.8571</v>
      </c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138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145</v>
      </c>
      <c r="DT6" s="2" t="s">
        <v>146</v>
      </c>
      <c r="DU6" s="2" t="s">
        <v>138</v>
      </c>
      <c r="DV6" s="2" t="s">
        <v>129</v>
      </c>
      <c r="DW6" s="4">
        <v>1</v>
      </c>
      <c r="DX6" s="8">
        <v>193.04</v>
      </c>
      <c r="DY6" s="4"/>
      <c r="DZ6" s="8"/>
      <c r="EA6" s="7"/>
      <c r="EB6" s="7"/>
      <c r="EC6" s="2" t="s">
        <v>136</v>
      </c>
      <c r="ED6" s="2" t="s">
        <v>126</v>
      </c>
      <c r="EE6" s="2" t="s">
        <v>133</v>
      </c>
      <c r="EF6" s="2" t="s">
        <v>147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148</v>
      </c>
      <c r="ER6" s="2" t="s">
        <v>149</v>
      </c>
      <c r="ES6" s="2" t="s">
        <v>138</v>
      </c>
      <c r="ET6" s="2" t="s">
        <v>129</v>
      </c>
      <c r="EU6" s="4"/>
      <c r="EV6" s="8"/>
      <c r="EW6" s="4"/>
      <c r="EX6" s="8"/>
      <c r="EY6" s="7"/>
      <c r="EZ6" s="7"/>
      <c r="FA6" s="2" t="s">
        <v>150</v>
      </c>
      <c r="FB6" s="2" t="s">
        <v>126</v>
      </c>
      <c r="FC6" s="2" t="s">
        <v>129</v>
      </c>
      <c r="FD6" s="2" t="s">
        <v>129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151</v>
      </c>
      <c r="FP6" s="2" t="s">
        <v>152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153</v>
      </c>
      <c r="GB6" s="2" t="s">
        <v>129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136</v>
      </c>
      <c r="GL6" s="2" t="s">
        <v>126</v>
      </c>
      <c r="GM6" s="2" t="s">
        <v>133</v>
      </c>
      <c r="GN6" s="2" t="s">
        <v>154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155</v>
      </c>
      <c r="GZ6" s="2" t="s">
        <v>156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129</v>
      </c>
      <c r="HM6" s="2" t="s">
        <v>138</v>
      </c>
      <c r="HN6" s="2" t="s">
        <v>129</v>
      </c>
      <c r="HO6" s="4">
        <v>201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206</v>
      </c>
      <c r="AA7" s="4">
        <f>=ROUNDDOWN(22.8888888888889,0)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6</v>
      </c>
      <c r="AQ7" s="8">
        <v>1244.06</v>
      </c>
      <c r="AR7" s="4">
        <v>3</v>
      </c>
      <c r="AS7" s="8">
        <v>643.47</v>
      </c>
      <c r="AT7" s="7">
        <v>1</v>
      </c>
      <c r="AU7" s="7">
        <v>0.9334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0.3942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6</v>
      </c>
      <c r="BK7" s="8">
        <v>1244.06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136</v>
      </c>
      <c r="BV7" s="2" t="s">
        <v>126</v>
      </c>
      <c r="BW7" s="2" t="s">
        <v>129</v>
      </c>
      <c r="BX7" s="2" t="s">
        <v>163</v>
      </c>
      <c r="BY7" s="2" t="s">
        <v>138</v>
      </c>
      <c r="BZ7" s="2" t="s">
        <v>129</v>
      </c>
      <c r="CA7" s="4">
        <v>2</v>
      </c>
      <c r="CB7" s="8">
        <v>450.44</v>
      </c>
      <c r="CC7" s="4"/>
      <c r="CD7" s="8"/>
      <c r="CE7" s="7"/>
      <c r="CF7" s="7"/>
      <c r="CG7" s="2" t="s">
        <v>136</v>
      </c>
      <c r="CH7" s="2" t="s">
        <v>126</v>
      </c>
      <c r="CI7" s="2" t="s">
        <v>139</v>
      </c>
      <c r="CJ7" s="2" t="s">
        <v>164</v>
      </c>
      <c r="CK7" s="2" t="s">
        <v>138</v>
      </c>
      <c r="CL7" s="2" t="s">
        <v>129</v>
      </c>
      <c r="CM7" s="4"/>
      <c r="CN7" s="8"/>
      <c r="CO7" s="4"/>
      <c r="CP7" s="8"/>
      <c r="CQ7" s="7"/>
      <c r="CR7" s="7"/>
      <c r="CS7" s="2" t="s">
        <v>136</v>
      </c>
      <c r="CT7" s="2" t="s">
        <v>126</v>
      </c>
      <c r="CU7" s="2" t="s">
        <v>141</v>
      </c>
      <c r="CV7" s="2" t="s">
        <v>142</v>
      </c>
      <c r="CW7" s="2" t="s">
        <v>138</v>
      </c>
      <c r="CX7" s="2" t="s">
        <v>129</v>
      </c>
      <c r="CY7" s="4">
        <v>2</v>
      </c>
      <c r="CZ7" s="8">
        <v>321.74</v>
      </c>
      <c r="DA7" s="4">
        <v>3</v>
      </c>
      <c r="DB7" s="8">
        <v>643.47</v>
      </c>
      <c r="DC7" s="7">
        <v>-0.3333</v>
      </c>
      <c r="DD7" s="7">
        <v>-0.5</v>
      </c>
      <c r="DE7" s="2" t="s">
        <v>136</v>
      </c>
      <c r="DF7" s="2" t="s">
        <v>126</v>
      </c>
      <c r="DG7" s="2" t="s">
        <v>143</v>
      </c>
      <c r="DH7" s="2" t="s">
        <v>165</v>
      </c>
      <c r="DI7" s="2" t="s">
        <v>138</v>
      </c>
      <c r="DJ7" s="2" t="s">
        <v>129</v>
      </c>
      <c r="DK7" s="4">
        <v>1</v>
      </c>
      <c r="DL7" s="8">
        <v>240.23</v>
      </c>
      <c r="DM7" s="4"/>
      <c r="DN7" s="8"/>
      <c r="DO7" s="7"/>
      <c r="DP7" s="7"/>
      <c r="DQ7" s="2" t="s">
        <v>136</v>
      </c>
      <c r="DR7" s="2" t="s">
        <v>126</v>
      </c>
      <c r="DS7" s="2" t="s">
        <v>145</v>
      </c>
      <c r="DT7" s="2" t="s">
        <v>166</v>
      </c>
      <c r="DU7" s="2" t="s">
        <v>138</v>
      </c>
      <c r="DV7" s="2" t="s">
        <v>129</v>
      </c>
      <c r="DW7" s="4">
        <v>1</v>
      </c>
      <c r="DX7" s="8">
        <v>231.65</v>
      </c>
      <c r="DY7" s="4"/>
      <c r="DZ7" s="8"/>
      <c r="EA7" s="7"/>
      <c r="EB7" s="7"/>
      <c r="EC7" s="2" t="s">
        <v>136</v>
      </c>
      <c r="ED7" s="2" t="s">
        <v>126</v>
      </c>
      <c r="EE7" s="2" t="s">
        <v>161</v>
      </c>
      <c r="EF7" s="2" t="s">
        <v>167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148</v>
      </c>
      <c r="ER7" s="2" t="s">
        <v>168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150</v>
      </c>
      <c r="FB7" s="2" t="s">
        <v>126</v>
      </c>
      <c r="FC7" s="2" t="s">
        <v>129</v>
      </c>
      <c r="FD7" s="2" t="s">
        <v>129</v>
      </c>
      <c r="FE7" s="2" t="s">
        <v>138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151</v>
      </c>
      <c r="FP7" s="2" t="s">
        <v>169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153</v>
      </c>
      <c r="GB7" s="2" t="s">
        <v>129</v>
      </c>
      <c r="GC7" s="2" t="s">
        <v>138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161</v>
      </c>
      <c r="GN7" s="2" t="s">
        <v>170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155</v>
      </c>
      <c r="GZ7" s="2" t="s">
        <v>129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129</v>
      </c>
      <c r="HM7" s="2" t="s">
        <v>138</v>
      </c>
      <c r="HN7" s="2" t="s">
        <v>129</v>
      </c>
      <c r="HO7" s="4">
        <v>206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172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91</v>
      </c>
      <c r="AA8" s="4">
        <f>=ROUNDDOWN(22.75,0)</f>
      </c>
      <c r="AB8" s="5">
        <v>4</v>
      </c>
      <c r="AC8" s="2" t="s">
        <v>134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5</v>
      </c>
      <c r="AQ8" s="8">
        <v>960.92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0.3045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5</v>
      </c>
      <c r="BK8" s="8">
        <v>960.92</v>
      </c>
      <c r="BL8" s="2" t="s">
        <v>173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136</v>
      </c>
      <c r="BV8" s="2" t="s">
        <v>126</v>
      </c>
      <c r="BW8" s="2" t="s">
        <v>129</v>
      </c>
      <c r="BX8" s="2" t="s">
        <v>174</v>
      </c>
      <c r="BY8" s="2" t="s">
        <v>138</v>
      </c>
      <c r="BZ8" s="2" t="s">
        <v>129</v>
      </c>
      <c r="CA8" s="4"/>
      <c r="CB8" s="8"/>
      <c r="CC8" s="4"/>
      <c r="CD8" s="8"/>
      <c r="CE8" s="7"/>
      <c r="CF8" s="7"/>
      <c r="CG8" s="2" t="s">
        <v>136</v>
      </c>
      <c r="CH8" s="2" t="s">
        <v>126</v>
      </c>
      <c r="CI8" s="2" t="s">
        <v>175</v>
      </c>
      <c r="CJ8" s="2" t="s">
        <v>176</v>
      </c>
      <c r="CK8" s="2" t="s">
        <v>138</v>
      </c>
      <c r="CL8" s="2" t="s">
        <v>129</v>
      </c>
      <c r="CM8" s="4">
        <v>1</v>
      </c>
      <c r="CN8" s="8">
        <v>231.65</v>
      </c>
      <c r="CO8" s="4"/>
      <c r="CP8" s="8"/>
      <c r="CQ8" s="7"/>
      <c r="CR8" s="7"/>
      <c r="CS8" s="2" t="s">
        <v>136</v>
      </c>
      <c r="CT8" s="2" t="s">
        <v>126</v>
      </c>
      <c r="CU8" s="2" t="s">
        <v>148</v>
      </c>
      <c r="CV8" s="2" t="s">
        <v>177</v>
      </c>
      <c r="CW8" s="2" t="s">
        <v>138</v>
      </c>
      <c r="CX8" s="2" t="s">
        <v>129</v>
      </c>
      <c r="CY8" s="4">
        <v>4</v>
      </c>
      <c r="CZ8" s="8">
        <v>729.27</v>
      </c>
      <c r="DA8" s="4"/>
      <c r="DB8" s="8"/>
      <c r="DC8" s="7"/>
      <c r="DD8" s="7"/>
      <c r="DE8" s="2" t="s">
        <v>136</v>
      </c>
      <c r="DF8" s="2" t="s">
        <v>126</v>
      </c>
      <c r="DG8" s="2" t="s">
        <v>143</v>
      </c>
      <c r="DH8" s="2" t="s">
        <v>178</v>
      </c>
      <c r="DI8" s="2" t="s">
        <v>138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175</v>
      </c>
      <c r="DT8" s="2" t="s">
        <v>179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126</v>
      </c>
      <c r="EE8" s="2" t="s">
        <v>161</v>
      </c>
      <c r="EF8" s="2" t="s">
        <v>180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126</v>
      </c>
      <c r="EQ8" s="2" t="s">
        <v>148</v>
      </c>
      <c r="ER8" s="2" t="s">
        <v>129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150</v>
      </c>
      <c r="FB8" s="2" t="s">
        <v>126</v>
      </c>
      <c r="FC8" s="2" t="s">
        <v>129</v>
      </c>
      <c r="FD8" s="2" t="s">
        <v>129</v>
      </c>
      <c r="FE8" s="2" t="s">
        <v>138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151</v>
      </c>
      <c r="FP8" s="2" t="s">
        <v>129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181</v>
      </c>
      <c r="GB8" s="2" t="s">
        <v>129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161</v>
      </c>
      <c r="GN8" s="2" t="s">
        <v>182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155</v>
      </c>
      <c r="GZ8" s="2" t="s">
        <v>129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150</v>
      </c>
      <c r="HJ8" s="2" t="s">
        <v>126</v>
      </c>
      <c r="HK8" s="2" t="s">
        <v>129</v>
      </c>
      <c r="HL8" s="2" t="s">
        <v>129</v>
      </c>
      <c r="HM8" s="2" t="s">
        <v>138</v>
      </c>
      <c r="HN8" s="2" t="s">
        <v>129</v>
      </c>
      <c r="HO8" s="4">
        <v>91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168</v>
      </c>
      <c r="AA9" s="4">
        <f>=ROUNDDOWN(24,0)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</v>
      </c>
      <c r="AQ9" s="8">
        <v>387.87</v>
      </c>
      <c r="AR9" s="4">
        <v>1</v>
      </c>
      <c r="AS9" s="8">
        <v>187.68</v>
      </c>
      <c r="AT9" s="7">
        <v>1</v>
      </c>
      <c r="AU9" s="7">
        <v>1.0667</v>
      </c>
      <c r="AV9" s="4">
        <v>8</v>
      </c>
      <c r="AW9" s="8">
        <v>1786.35</v>
      </c>
      <c r="AX9" s="4">
        <v>4</v>
      </c>
      <c r="AY9" s="8">
        <v>841.88</v>
      </c>
      <c r="AZ9" s="7">
        <v>1</v>
      </c>
      <c r="BA9" s="7">
        <v>1.1219</v>
      </c>
      <c r="BB9" s="7">
        <v>0.2171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0.3614</v>
      </c>
      <c r="BJ9" s="4">
        <v>2</v>
      </c>
      <c r="BK9" s="8">
        <v>387.87</v>
      </c>
      <c r="BL9" s="2" t="s">
        <v>187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126</v>
      </c>
      <c r="BW9" s="2" t="s">
        <v>129</v>
      </c>
      <c r="BX9" s="2" t="s">
        <v>188</v>
      </c>
      <c r="BY9" s="2" t="s">
        <v>138</v>
      </c>
      <c r="BZ9" s="2" t="s">
        <v>129</v>
      </c>
      <c r="CA9" s="4">
        <v>1</v>
      </c>
      <c r="CB9" s="8">
        <v>187.68</v>
      </c>
      <c r="CC9" s="4">
        <v>1</v>
      </c>
      <c r="CD9" s="8">
        <v>187.68</v>
      </c>
      <c r="CE9" s="7"/>
      <c r="CF9" s="7"/>
      <c r="CG9" s="2" t="s">
        <v>136</v>
      </c>
      <c r="CH9" s="2" t="s">
        <v>126</v>
      </c>
      <c r="CI9" s="2" t="s">
        <v>139</v>
      </c>
      <c r="CJ9" s="2" t="s">
        <v>189</v>
      </c>
      <c r="CK9" s="2" t="s">
        <v>138</v>
      </c>
      <c r="CL9" s="2" t="s">
        <v>129</v>
      </c>
      <c r="CM9" s="4"/>
      <c r="CN9" s="8"/>
      <c r="CO9" s="4"/>
      <c r="CP9" s="8"/>
      <c r="CQ9" s="7"/>
      <c r="CR9" s="7"/>
      <c r="CS9" s="2" t="s">
        <v>136</v>
      </c>
      <c r="CT9" s="2" t="s">
        <v>126</v>
      </c>
      <c r="CU9" s="2" t="s">
        <v>141</v>
      </c>
      <c r="CV9" s="2" t="s">
        <v>190</v>
      </c>
      <c r="CW9" s="2" t="s">
        <v>138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143</v>
      </c>
      <c r="DH9" s="2" t="s">
        <v>191</v>
      </c>
      <c r="DI9" s="2" t="s">
        <v>138</v>
      </c>
      <c r="DJ9" s="2" t="s">
        <v>129</v>
      </c>
      <c r="DK9" s="4">
        <v>1</v>
      </c>
      <c r="DL9" s="8">
        <v>200.19</v>
      </c>
      <c r="DM9" s="4"/>
      <c r="DN9" s="8"/>
      <c r="DO9" s="7"/>
      <c r="DP9" s="7"/>
      <c r="DQ9" s="2" t="s">
        <v>136</v>
      </c>
      <c r="DR9" s="2" t="s">
        <v>126</v>
      </c>
      <c r="DS9" s="2" t="s">
        <v>145</v>
      </c>
      <c r="DT9" s="2" t="s">
        <v>192</v>
      </c>
      <c r="DU9" s="2" t="s">
        <v>138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126</v>
      </c>
      <c r="EE9" s="2" t="s">
        <v>167</v>
      </c>
      <c r="EF9" s="2" t="s">
        <v>193</v>
      </c>
      <c r="EG9" s="2" t="s">
        <v>138</v>
      </c>
      <c r="EH9" s="2" t="s">
        <v>129</v>
      </c>
      <c r="EI9" s="4"/>
      <c r="EJ9" s="8"/>
      <c r="EK9" s="4"/>
      <c r="EL9" s="8"/>
      <c r="EM9" s="7"/>
      <c r="EN9" s="7"/>
      <c r="EO9" s="2" t="s">
        <v>136</v>
      </c>
      <c r="EP9" s="2" t="s">
        <v>126</v>
      </c>
      <c r="EQ9" s="2" t="s">
        <v>148</v>
      </c>
      <c r="ER9" s="2" t="s">
        <v>194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150</v>
      </c>
      <c r="FB9" s="2" t="s">
        <v>126</v>
      </c>
      <c r="FC9" s="2" t="s">
        <v>129</v>
      </c>
      <c r="FD9" s="2" t="s">
        <v>129</v>
      </c>
      <c r="FE9" s="2" t="s">
        <v>138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151</v>
      </c>
      <c r="FP9" s="2" t="s">
        <v>129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153</v>
      </c>
      <c r="GB9" s="2" t="s">
        <v>129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167</v>
      </c>
      <c r="GN9" s="2" t="s">
        <v>195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155</v>
      </c>
      <c r="GZ9" s="2" t="s">
        <v>196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129</v>
      </c>
      <c r="HM9" s="2" t="s">
        <v>138</v>
      </c>
      <c r="HN9" s="2" t="s">
        <v>129</v>
      </c>
      <c r="HO9" s="4">
        <v>168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160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226</v>
      </c>
      <c r="AA10" s="4">
        <f>=ROUNDDOWN(28.25,0)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5</v>
      </c>
      <c r="AQ10" s="8">
        <v>1158.25</v>
      </c>
      <c r="AR10" s="4">
        <v>3</v>
      </c>
      <c r="AS10" s="8">
        <v>654.2</v>
      </c>
      <c r="AT10" s="7">
        <v>0.6667</v>
      </c>
      <c r="AU10" s="7">
        <v>0.7705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0.6484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5</v>
      </c>
      <c r="BK10" s="8">
        <v>1158.25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136</v>
      </c>
      <c r="BV10" s="2" t="s">
        <v>126</v>
      </c>
      <c r="BW10" s="2" t="s">
        <v>129</v>
      </c>
      <c r="BX10" s="2" t="s">
        <v>163</v>
      </c>
      <c r="BY10" s="2" t="s">
        <v>138</v>
      </c>
      <c r="BZ10" s="2" t="s">
        <v>129</v>
      </c>
      <c r="CA10" s="4"/>
      <c r="CB10" s="8"/>
      <c r="CC10" s="4">
        <v>1</v>
      </c>
      <c r="CD10" s="8">
        <v>225.22</v>
      </c>
      <c r="CE10" s="7">
        <v>-1</v>
      </c>
      <c r="CF10" s="7">
        <v>-1</v>
      </c>
      <c r="CG10" s="2" t="s">
        <v>136</v>
      </c>
      <c r="CH10" s="2" t="s">
        <v>126</v>
      </c>
      <c r="CI10" s="2" t="s">
        <v>139</v>
      </c>
      <c r="CJ10" s="2" t="s">
        <v>199</v>
      </c>
      <c r="CK10" s="2" t="s">
        <v>138</v>
      </c>
      <c r="CL10" s="2" t="s">
        <v>129</v>
      </c>
      <c r="CM10" s="4">
        <v>4</v>
      </c>
      <c r="CN10" s="8">
        <v>926.6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141</v>
      </c>
      <c r="CV10" s="2" t="s">
        <v>142</v>
      </c>
      <c r="CW10" s="2" t="s">
        <v>138</v>
      </c>
      <c r="CX10" s="2" t="s">
        <v>129</v>
      </c>
      <c r="CY10" s="4"/>
      <c r="CZ10" s="8"/>
      <c r="DA10" s="4">
        <v>2</v>
      </c>
      <c r="DB10" s="8">
        <v>428.98</v>
      </c>
      <c r="DC10" s="7">
        <v>-1</v>
      </c>
      <c r="DD10" s="7">
        <v>-1</v>
      </c>
      <c r="DE10" s="2" t="s">
        <v>136</v>
      </c>
      <c r="DF10" s="2" t="s">
        <v>126</v>
      </c>
      <c r="DG10" s="2" t="s">
        <v>143</v>
      </c>
      <c r="DH10" s="2" t="s">
        <v>200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126</v>
      </c>
      <c r="DS10" s="2" t="s">
        <v>145</v>
      </c>
      <c r="DT10" s="2" t="s">
        <v>201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126</v>
      </c>
      <c r="EE10" s="2" t="s">
        <v>167</v>
      </c>
      <c r="EF10" s="2" t="s">
        <v>182</v>
      </c>
      <c r="EG10" s="2" t="s">
        <v>138</v>
      </c>
      <c r="EH10" s="2" t="s">
        <v>129</v>
      </c>
      <c r="EI10" s="4">
        <v>1</v>
      </c>
      <c r="EJ10" s="8">
        <v>231.65</v>
      </c>
      <c r="EK10" s="4"/>
      <c r="EL10" s="8"/>
      <c r="EM10" s="7"/>
      <c r="EN10" s="7"/>
      <c r="EO10" s="2" t="s">
        <v>136</v>
      </c>
      <c r="EP10" s="2" t="s">
        <v>126</v>
      </c>
      <c r="EQ10" s="2" t="s">
        <v>148</v>
      </c>
      <c r="ER10" s="2" t="s">
        <v>192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150</v>
      </c>
      <c r="FB10" s="2" t="s">
        <v>126</v>
      </c>
      <c r="FC10" s="2" t="s">
        <v>129</v>
      </c>
      <c r="FD10" s="2" t="s">
        <v>129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151</v>
      </c>
      <c r="FP10" s="2" t="s">
        <v>202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126</v>
      </c>
      <c r="GA10" s="2" t="s">
        <v>153</v>
      </c>
      <c r="GB10" s="2" t="s">
        <v>129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167</v>
      </c>
      <c r="GN10" s="2" t="s">
        <v>203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155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129</v>
      </c>
      <c r="HM10" s="2" t="s">
        <v>138</v>
      </c>
      <c r="HN10" s="2" t="s">
        <v>129</v>
      </c>
      <c r="HO10" s="4">
        <v>226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172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106</v>
      </c>
      <c r="AA11" s="4">
        <f>=ROUNDDOWN(26.5,0)</f>
      </c>
      <c r="AB11" s="5">
        <v>4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</v>
      </c>
      <c r="AQ11" s="8">
        <v>240.23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0.1345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</v>
      </c>
      <c r="BK11" s="8">
        <v>240.23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129</v>
      </c>
      <c r="BX11" s="2" t="s">
        <v>205</v>
      </c>
      <c r="BY11" s="2" t="s">
        <v>138</v>
      </c>
      <c r="BZ11" s="2" t="s">
        <v>129</v>
      </c>
      <c r="CA11" s="4"/>
      <c r="CB11" s="8"/>
      <c r="CC11" s="4"/>
      <c r="CD11" s="8"/>
      <c r="CE11" s="7"/>
      <c r="CF11" s="7"/>
      <c r="CG11" s="2" t="s">
        <v>136</v>
      </c>
      <c r="CH11" s="2" t="s">
        <v>126</v>
      </c>
      <c r="CI11" s="2" t="s">
        <v>175</v>
      </c>
      <c r="CJ11" s="2" t="s">
        <v>174</v>
      </c>
      <c r="CK11" s="2" t="s">
        <v>138</v>
      </c>
      <c r="CL11" s="2" t="s">
        <v>129</v>
      </c>
      <c r="CM11" s="4"/>
      <c r="CN11" s="8"/>
      <c r="CO11" s="4"/>
      <c r="CP11" s="8"/>
      <c r="CQ11" s="7"/>
      <c r="CR11" s="7"/>
      <c r="CS11" s="2" t="s">
        <v>136</v>
      </c>
      <c r="CT11" s="2" t="s">
        <v>126</v>
      </c>
      <c r="CU11" s="2" t="s">
        <v>148</v>
      </c>
      <c r="CV11" s="2" t="s">
        <v>177</v>
      </c>
      <c r="CW11" s="2" t="s">
        <v>138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143</v>
      </c>
      <c r="DH11" s="2" t="s">
        <v>206</v>
      </c>
      <c r="DI11" s="2" t="s">
        <v>138</v>
      </c>
      <c r="DJ11" s="2" t="s">
        <v>129</v>
      </c>
      <c r="DK11" s="4">
        <v>1</v>
      </c>
      <c r="DL11" s="8">
        <v>240.23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175</v>
      </c>
      <c r="DT11" s="2" t="s">
        <v>207</v>
      </c>
      <c r="DU11" s="2" t="s">
        <v>138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126</v>
      </c>
      <c r="EE11" s="2" t="s">
        <v>167</v>
      </c>
      <c r="EF11" s="2" t="s">
        <v>208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126</v>
      </c>
      <c r="EQ11" s="2" t="s">
        <v>148</v>
      </c>
      <c r="ER11" s="2" t="s">
        <v>209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150</v>
      </c>
      <c r="FB11" s="2" t="s">
        <v>126</v>
      </c>
      <c r="FC11" s="2" t="s">
        <v>129</v>
      </c>
      <c r="FD11" s="2" t="s">
        <v>129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151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181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167</v>
      </c>
      <c r="GN11" s="2" t="s">
        <v>210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155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150</v>
      </c>
      <c r="HJ11" s="2" t="s">
        <v>126</v>
      </c>
      <c r="HK11" s="2" t="s">
        <v>129</v>
      </c>
      <c r="HL11" s="2" t="s">
        <v>129</v>
      </c>
      <c r="HM11" s="2" t="s">
        <v>138</v>
      </c>
      <c r="HN11" s="2" t="s">
        <v>129</v>
      </c>
      <c r="HO11" s="4">
        <v>106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124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215</v>
      </c>
      <c r="W12" s="2" t="s">
        <v>132</v>
      </c>
      <c r="X12" s="2" t="s">
        <v>129</v>
      </c>
      <c r="Y12" s="2" t="s">
        <v>216</v>
      </c>
      <c r="Z12" s="4">
        <v>134</v>
      </c>
      <c r="AA12" s="4">
        <f>=ROUNDDOWN(19.1428571428571,0)</f>
      </c>
      <c r="AB12" s="5">
        <v>7</v>
      </c>
      <c r="AC12" s="2" t="s">
        <v>134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7</v>
      </c>
      <c r="AQ12" s="8">
        <v>1354.16</v>
      </c>
      <c r="AR12" s="4"/>
      <c r="AS12" s="8"/>
      <c r="AT12" s="7"/>
      <c r="AU12" s="7"/>
      <c r="AV12" s="4">
        <v>14</v>
      </c>
      <c r="AW12" s="8">
        <v>2940.39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0.4605</v>
      </c>
      <c r="BC12" s="4">
        <v>22</v>
      </c>
      <c r="BD12" s="8">
        <v>4671.14</v>
      </c>
      <c r="BE12" s="4">
        <v>2</v>
      </c>
      <c r="BF12" s="8">
        <v>461.98</v>
      </c>
      <c r="BG12" s="7">
        <v>10</v>
      </c>
      <c r="BH12" s="7">
        <v>9.1111</v>
      </c>
      <c r="BI12" s="7">
        <v>0.6295</v>
      </c>
      <c r="BJ12" s="4">
        <v>7</v>
      </c>
      <c r="BK12" s="8">
        <v>1354.16</v>
      </c>
      <c r="BL12" s="2" t="s">
        <v>217</v>
      </c>
      <c r="BM12" s="7">
        <v>1</v>
      </c>
      <c r="BN12" s="7">
        <v>1</v>
      </c>
      <c r="BO12" s="4">
        <v>5</v>
      </c>
      <c r="BP12" s="8">
        <v>978.8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129</v>
      </c>
      <c r="BX12" s="2" t="s">
        <v>218</v>
      </c>
      <c r="BY12" s="2" t="s">
        <v>138</v>
      </c>
      <c r="BZ12" s="2" t="s">
        <v>129</v>
      </c>
      <c r="CA12" s="4">
        <v>2</v>
      </c>
      <c r="CB12" s="8">
        <v>375.36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219</v>
      </c>
      <c r="CJ12" s="2" t="s">
        <v>142</v>
      </c>
      <c r="CK12" s="2" t="s">
        <v>138</v>
      </c>
      <c r="CL12" s="2" t="s">
        <v>129</v>
      </c>
      <c r="CM12" s="4"/>
      <c r="CN12" s="8"/>
      <c r="CO12" s="4"/>
      <c r="CP12" s="8"/>
      <c r="CQ12" s="7"/>
      <c r="CR12" s="7"/>
      <c r="CS12" s="2" t="s">
        <v>136</v>
      </c>
      <c r="CT12" s="2" t="s">
        <v>126</v>
      </c>
      <c r="CU12" s="2" t="s">
        <v>141</v>
      </c>
      <c r="CV12" s="2" t="s">
        <v>220</v>
      </c>
      <c r="CW12" s="2" t="s">
        <v>138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221</v>
      </c>
      <c r="DH12" s="2" t="s">
        <v>222</v>
      </c>
      <c r="DI12" s="2" t="s">
        <v>138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223</v>
      </c>
      <c r="DT12" s="2" t="s">
        <v>224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219</v>
      </c>
      <c r="EF12" s="2" t="s">
        <v>225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226</v>
      </c>
      <c r="ER12" s="2" t="s">
        <v>227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150</v>
      </c>
      <c r="FB12" s="2" t="s">
        <v>126</v>
      </c>
      <c r="FC12" s="2" t="s">
        <v>129</v>
      </c>
      <c r="FD12" s="2" t="s">
        <v>129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219</v>
      </c>
      <c r="FP12" s="2" t="s">
        <v>228</v>
      </c>
      <c r="FQ12" s="2" t="s">
        <v>138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219</v>
      </c>
      <c r="GB12" s="2" t="s">
        <v>229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219</v>
      </c>
      <c r="GN12" s="2" t="s">
        <v>230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160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215</v>
      </c>
      <c r="W13" s="2" t="s">
        <v>132</v>
      </c>
      <c r="X13" s="2" t="s">
        <v>129</v>
      </c>
      <c r="Y13" s="2" t="s">
        <v>216</v>
      </c>
      <c r="Z13" s="4">
        <v>177</v>
      </c>
      <c r="AA13" s="4">
        <f>=ROUNDDOWN(25.2857142857143,0)</f>
      </c>
      <c r="AB13" s="5">
        <v>7</v>
      </c>
      <c r="AC13" s="2" t="s">
        <v>134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</v>
      </c>
      <c r="AQ13" s="8">
        <v>911.59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0.31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4</v>
      </c>
      <c r="BK13" s="8">
        <v>911.59</v>
      </c>
      <c r="BL13" s="2" t="s">
        <v>232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129</v>
      </c>
      <c r="BX13" s="2" t="s">
        <v>218</v>
      </c>
      <c r="BY13" s="2" t="s">
        <v>138</v>
      </c>
      <c r="BZ13" s="2" t="s">
        <v>129</v>
      </c>
      <c r="CA13" s="4">
        <v>1</v>
      </c>
      <c r="CB13" s="8">
        <v>225.22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219</v>
      </c>
      <c r="CJ13" s="2" t="s">
        <v>233</v>
      </c>
      <c r="CK13" s="2" t="s">
        <v>138</v>
      </c>
      <c r="CL13" s="2" t="s">
        <v>129</v>
      </c>
      <c r="CM13" s="4">
        <v>1</v>
      </c>
      <c r="CN13" s="8">
        <v>231.65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141</v>
      </c>
      <c r="CV13" s="2" t="s">
        <v>234</v>
      </c>
      <c r="CW13" s="2" t="s">
        <v>138</v>
      </c>
      <c r="CX13" s="2" t="s">
        <v>129</v>
      </c>
      <c r="CY13" s="4">
        <v>1</v>
      </c>
      <c r="CZ13" s="8">
        <v>214.49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221</v>
      </c>
      <c r="DH13" s="2" t="s">
        <v>142</v>
      </c>
      <c r="DI13" s="2" t="s">
        <v>138</v>
      </c>
      <c r="DJ13" s="2" t="s">
        <v>129</v>
      </c>
      <c r="DK13" s="4">
        <v>1</v>
      </c>
      <c r="DL13" s="8">
        <v>240.23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223</v>
      </c>
      <c r="DT13" s="2" t="s">
        <v>235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219</v>
      </c>
      <c r="EF13" s="2" t="s">
        <v>236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148</v>
      </c>
      <c r="ER13" s="2" t="s">
        <v>163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150</v>
      </c>
      <c r="FB13" s="2" t="s">
        <v>126</v>
      </c>
      <c r="FC13" s="2" t="s">
        <v>129</v>
      </c>
      <c r="FD13" s="2" t="s">
        <v>129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219</v>
      </c>
      <c r="FP13" s="2" t="s">
        <v>237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219</v>
      </c>
      <c r="GB13" s="2" t="s">
        <v>129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219</v>
      </c>
      <c r="GN13" s="2" t="s">
        <v>238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177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239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172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215</v>
      </c>
      <c r="W14" s="2" t="s">
        <v>132</v>
      </c>
      <c r="X14" s="2" t="s">
        <v>129</v>
      </c>
      <c r="Y14" s="2" t="s">
        <v>216</v>
      </c>
      <c r="Z14" s="4">
        <v>60</v>
      </c>
      <c r="AA14" s="4">
        <f>=ROUNDDOWN(15,0)</f>
      </c>
      <c r="AB14" s="5"/>
      <c r="AC14" s="2" t="s">
        <v>134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3</v>
      </c>
      <c r="AQ14" s="8">
        <v>674.64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0.2294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3</v>
      </c>
      <c r="BK14" s="8">
        <v>674.64</v>
      </c>
      <c r="BL14" s="2" t="s">
        <v>240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129</v>
      </c>
      <c r="BX14" s="2" t="s">
        <v>218</v>
      </c>
      <c r="BY14" s="2" t="s">
        <v>138</v>
      </c>
      <c r="BZ14" s="2" t="s">
        <v>129</v>
      </c>
      <c r="CA14" s="4">
        <v>1</v>
      </c>
      <c r="CB14" s="8">
        <v>225.22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219</v>
      </c>
      <c r="CJ14" s="2" t="s">
        <v>241</v>
      </c>
      <c r="CK14" s="2" t="s">
        <v>138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141</v>
      </c>
      <c r="CV14" s="2" t="s">
        <v>237</v>
      </c>
      <c r="CW14" s="2" t="s">
        <v>138</v>
      </c>
      <c r="CX14" s="2" t="s">
        <v>129</v>
      </c>
      <c r="CY14" s="4"/>
      <c r="CZ14" s="8"/>
      <c r="DA14" s="4"/>
      <c r="DB14" s="8"/>
      <c r="DC14" s="7"/>
      <c r="DD14" s="7"/>
      <c r="DE14" s="2" t="s">
        <v>136</v>
      </c>
      <c r="DF14" s="2" t="s">
        <v>126</v>
      </c>
      <c r="DG14" s="2" t="s">
        <v>221</v>
      </c>
      <c r="DH14" s="2" t="s">
        <v>242</v>
      </c>
      <c r="DI14" s="2" t="s">
        <v>138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223</v>
      </c>
      <c r="DT14" s="2" t="s">
        <v>129</v>
      </c>
      <c r="DU14" s="2" t="s">
        <v>138</v>
      </c>
      <c r="DV14" s="2" t="s">
        <v>129</v>
      </c>
      <c r="DW14" s="4">
        <v>1</v>
      </c>
      <c r="DX14" s="8">
        <v>214.5</v>
      </c>
      <c r="DY14" s="4"/>
      <c r="DZ14" s="8"/>
      <c r="EA14" s="7"/>
      <c r="EB14" s="7"/>
      <c r="EC14" s="2" t="s">
        <v>136</v>
      </c>
      <c r="ED14" s="2" t="s">
        <v>126</v>
      </c>
      <c r="EE14" s="2" t="s">
        <v>219</v>
      </c>
      <c r="EF14" s="2" t="s">
        <v>243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226</v>
      </c>
      <c r="ER14" s="2" t="s">
        <v>129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150</v>
      </c>
      <c r="FB14" s="2" t="s">
        <v>126</v>
      </c>
      <c r="FC14" s="2" t="s">
        <v>129</v>
      </c>
      <c r="FD14" s="2" t="s">
        <v>129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219</v>
      </c>
      <c r="FP14" s="2" t="s">
        <v>129</v>
      </c>
      <c r="FQ14" s="2" t="s">
        <v>138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126</v>
      </c>
      <c r="GA14" s="2" t="s">
        <v>219</v>
      </c>
      <c r="GB14" s="2" t="s">
        <v>244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126</v>
      </c>
      <c r="GM14" s="2" t="s">
        <v>219</v>
      </c>
      <c r="GN14" s="2" t="s">
        <v>238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60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124</v>
      </c>
      <c r="K15" s="2" t="s">
        <v>246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215</v>
      </c>
      <c r="W15" s="2" t="s">
        <v>132</v>
      </c>
      <c r="X15" s="2" t="s">
        <v>129</v>
      </c>
      <c r="Y15" s="2" t="s">
        <v>133</v>
      </c>
      <c r="Z15" s="4">
        <v>157</v>
      </c>
      <c r="AA15" s="4">
        <f>=ROUNDDOWN(26.1666666666667,0)</f>
      </c>
      <c r="AB15" s="5">
        <v>6</v>
      </c>
      <c r="AC15" s="2" t="s">
        <v>116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3</v>
      </c>
      <c r="AQ15" s="8">
        <v>575.55</v>
      </c>
      <c r="AR15" s="4"/>
      <c r="AS15" s="8"/>
      <c r="AT15" s="7"/>
      <c r="AU15" s="7"/>
      <c r="AV15" s="4">
        <v>8</v>
      </c>
      <c r="AW15" s="8">
        <v>1730.75</v>
      </c>
      <c r="AX15" s="4">
        <v>2</v>
      </c>
      <c r="AY15" s="8">
        <v>461.98</v>
      </c>
      <c r="AZ15" s="7">
        <v>3</v>
      </c>
      <c r="BA15" s="7">
        <v>2.7464</v>
      </c>
      <c r="BB15" s="7">
        <v>0.3325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0.3705</v>
      </c>
      <c r="BJ15" s="4">
        <v>3</v>
      </c>
      <c r="BK15" s="8">
        <v>575.55</v>
      </c>
      <c r="BL15" s="2" t="s">
        <v>187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129</v>
      </c>
      <c r="BX15" s="2" t="s">
        <v>129</v>
      </c>
      <c r="BY15" s="2" t="s">
        <v>138</v>
      </c>
      <c r="BZ15" s="2" t="s">
        <v>129</v>
      </c>
      <c r="CA15" s="4">
        <v>2</v>
      </c>
      <c r="CB15" s="8">
        <v>375.36</v>
      </c>
      <c r="CC15" s="4"/>
      <c r="CD15" s="8"/>
      <c r="CE15" s="7"/>
      <c r="CF15" s="7"/>
      <c r="CG15" s="2" t="s">
        <v>136</v>
      </c>
      <c r="CH15" s="2" t="s">
        <v>126</v>
      </c>
      <c r="CI15" s="2" t="s">
        <v>139</v>
      </c>
      <c r="CJ15" s="2" t="s">
        <v>247</v>
      </c>
      <c r="CK15" s="2" t="s">
        <v>138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141</v>
      </c>
      <c r="CV15" s="2" t="s">
        <v>248</v>
      </c>
      <c r="CW15" s="2" t="s">
        <v>138</v>
      </c>
      <c r="CX15" s="2" t="s">
        <v>129</v>
      </c>
      <c r="CY15" s="4"/>
      <c r="CZ15" s="8"/>
      <c r="DA15" s="4"/>
      <c r="DB15" s="8"/>
      <c r="DC15" s="7"/>
      <c r="DD15" s="7"/>
      <c r="DE15" s="2" t="s">
        <v>136</v>
      </c>
      <c r="DF15" s="2" t="s">
        <v>126</v>
      </c>
      <c r="DG15" s="2" t="s">
        <v>143</v>
      </c>
      <c r="DH15" s="2" t="s">
        <v>249</v>
      </c>
      <c r="DI15" s="2" t="s">
        <v>138</v>
      </c>
      <c r="DJ15" s="2" t="s">
        <v>129</v>
      </c>
      <c r="DK15" s="4">
        <v>1</v>
      </c>
      <c r="DL15" s="8">
        <v>200.19</v>
      </c>
      <c r="DM15" s="4"/>
      <c r="DN15" s="8"/>
      <c r="DO15" s="7"/>
      <c r="DP15" s="7"/>
      <c r="DQ15" s="2" t="s">
        <v>136</v>
      </c>
      <c r="DR15" s="2" t="s">
        <v>126</v>
      </c>
      <c r="DS15" s="2" t="s">
        <v>145</v>
      </c>
      <c r="DT15" s="2" t="s">
        <v>250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126</v>
      </c>
      <c r="EE15" s="2" t="s">
        <v>133</v>
      </c>
      <c r="EF15" s="2" t="s">
        <v>251</v>
      </c>
      <c r="EG15" s="2" t="s">
        <v>138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252</v>
      </c>
      <c r="ER15" s="2" t="s">
        <v>129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150</v>
      </c>
      <c r="FB15" s="2" t="s">
        <v>126</v>
      </c>
      <c r="FC15" s="2" t="s">
        <v>129</v>
      </c>
      <c r="FD15" s="2" t="s">
        <v>129</v>
      </c>
      <c r="FE15" s="2" t="s">
        <v>138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151</v>
      </c>
      <c r="FP15" s="2" t="s">
        <v>253</v>
      </c>
      <c r="FQ15" s="2" t="s">
        <v>138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153</v>
      </c>
      <c r="GB15" s="2" t="s">
        <v>129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136</v>
      </c>
      <c r="GL15" s="2" t="s">
        <v>126</v>
      </c>
      <c r="GM15" s="2" t="s">
        <v>133</v>
      </c>
      <c r="GN15" s="2" t="s">
        <v>254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155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157</v>
      </c>
      <c r="HK15" s="2" t="s">
        <v>158</v>
      </c>
      <c r="HL15" s="2" t="s">
        <v>129</v>
      </c>
      <c r="HM15" s="2" t="s">
        <v>138</v>
      </c>
      <c r="HN15" s="2" t="s">
        <v>129</v>
      </c>
      <c r="HO15" s="4">
        <v>157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160</v>
      </c>
      <c r="K16" s="2" t="s">
        <v>246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215</v>
      </c>
      <c r="W16" s="2" t="s">
        <v>132</v>
      </c>
      <c r="X16" s="2" t="s">
        <v>129</v>
      </c>
      <c r="Y16" s="2" t="s">
        <v>133</v>
      </c>
      <c r="Z16" s="4">
        <v>218</v>
      </c>
      <c r="AA16" s="4">
        <f>=ROUNDDOWN(31.1428571428571,0)</f>
      </c>
      <c r="AB16" s="5">
        <v>7</v>
      </c>
      <c r="AC16" s="2" t="s">
        <v>116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3</v>
      </c>
      <c r="AQ16" s="8">
        <v>685.36</v>
      </c>
      <c r="AR16" s="4">
        <v>2</v>
      </c>
      <c r="AS16" s="8">
        <v>461.98</v>
      </c>
      <c r="AT16" s="7">
        <v>0.5</v>
      </c>
      <c r="AU16" s="7">
        <v>0.4835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0.396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3</v>
      </c>
      <c r="BK16" s="8">
        <v>685.36</v>
      </c>
      <c r="BL16" s="2" t="s">
        <v>256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129</v>
      </c>
      <c r="BX16" s="2" t="s">
        <v>257</v>
      </c>
      <c r="BY16" s="2" t="s">
        <v>138</v>
      </c>
      <c r="BZ16" s="2" t="s">
        <v>129</v>
      </c>
      <c r="CA16" s="4">
        <v>2</v>
      </c>
      <c r="CB16" s="8">
        <v>450.44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139</v>
      </c>
      <c r="CJ16" s="2" t="s">
        <v>258</v>
      </c>
      <c r="CK16" s="2" t="s">
        <v>138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141</v>
      </c>
      <c r="CV16" s="2" t="s">
        <v>220</v>
      </c>
      <c r="CW16" s="2" t="s">
        <v>138</v>
      </c>
      <c r="CX16" s="2" t="s">
        <v>129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136</v>
      </c>
      <c r="DF16" s="2" t="s">
        <v>126</v>
      </c>
      <c r="DG16" s="2" t="s">
        <v>143</v>
      </c>
      <c r="DH16" s="2" t="s">
        <v>144</v>
      </c>
      <c r="DI16" s="2" t="s">
        <v>138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145</v>
      </c>
      <c r="DT16" s="2" t="s">
        <v>259</v>
      </c>
      <c r="DU16" s="2" t="s">
        <v>138</v>
      </c>
      <c r="DV16" s="2" t="s">
        <v>129</v>
      </c>
      <c r="DW16" s="4"/>
      <c r="DX16" s="8"/>
      <c r="DY16" s="4">
        <v>1</v>
      </c>
      <c r="DZ16" s="8">
        <v>247.49</v>
      </c>
      <c r="EA16" s="7">
        <v>-1</v>
      </c>
      <c r="EB16" s="7">
        <v>-1</v>
      </c>
      <c r="EC16" s="2" t="s">
        <v>136</v>
      </c>
      <c r="ED16" s="2" t="s">
        <v>126</v>
      </c>
      <c r="EE16" s="2" t="s">
        <v>133</v>
      </c>
      <c r="EF16" s="2" t="s">
        <v>260</v>
      </c>
      <c r="EG16" s="2" t="s">
        <v>138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126</v>
      </c>
      <c r="EQ16" s="2" t="s">
        <v>148</v>
      </c>
      <c r="ER16" s="2" t="s">
        <v>261</v>
      </c>
      <c r="ES16" s="2" t="s">
        <v>138</v>
      </c>
      <c r="ET16" s="2" t="s">
        <v>129</v>
      </c>
      <c r="EU16" s="4"/>
      <c r="EV16" s="8"/>
      <c r="EW16" s="4"/>
      <c r="EX16" s="8"/>
      <c r="EY16" s="7"/>
      <c r="EZ16" s="7"/>
      <c r="FA16" s="2" t="s">
        <v>150</v>
      </c>
      <c r="FB16" s="2" t="s">
        <v>126</v>
      </c>
      <c r="FC16" s="2" t="s">
        <v>129</v>
      </c>
      <c r="FD16" s="2" t="s">
        <v>129</v>
      </c>
      <c r="FE16" s="2" t="s">
        <v>138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151</v>
      </c>
      <c r="FP16" s="2" t="s">
        <v>259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153</v>
      </c>
      <c r="GB16" s="2" t="s">
        <v>129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133</v>
      </c>
      <c r="GN16" s="2" t="s">
        <v>195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155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157</v>
      </c>
      <c r="HK16" s="2" t="s">
        <v>158</v>
      </c>
      <c r="HL16" s="2" t="s">
        <v>129</v>
      </c>
      <c r="HM16" s="2" t="s">
        <v>138</v>
      </c>
      <c r="HN16" s="2" t="s">
        <v>129</v>
      </c>
      <c r="HO16" s="4">
        <v>218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262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172</v>
      </c>
      <c r="K17" s="2" t="s">
        <v>246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215</v>
      </c>
      <c r="W17" s="2" t="s">
        <v>132</v>
      </c>
      <c r="X17" s="2" t="s">
        <v>129</v>
      </c>
      <c r="Y17" s="2" t="s">
        <v>133</v>
      </c>
      <c r="Z17" s="4">
        <v>78</v>
      </c>
      <c r="AA17" s="4">
        <f>=ROUNDDOWN(19.5,0)</f>
      </c>
      <c r="AB17" s="5">
        <v>4</v>
      </c>
      <c r="AC17" s="2" t="s">
        <v>116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469.84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0.2715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2</v>
      </c>
      <c r="BK17" s="8">
        <v>469.84</v>
      </c>
      <c r="BL17" s="2" t="s">
        <v>263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129</v>
      </c>
      <c r="BX17" s="2" t="s">
        <v>235</v>
      </c>
      <c r="BY17" s="2" t="s">
        <v>138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139</v>
      </c>
      <c r="CJ17" s="2" t="s">
        <v>264</v>
      </c>
      <c r="CK17" s="2" t="s">
        <v>138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265</v>
      </c>
      <c r="CV17" s="2" t="s">
        <v>129</v>
      </c>
      <c r="CW17" s="2" t="s">
        <v>138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143</v>
      </c>
      <c r="DH17" s="2" t="s">
        <v>178</v>
      </c>
      <c r="DI17" s="2" t="s">
        <v>138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252</v>
      </c>
      <c r="DT17" s="2" t="s">
        <v>227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126</v>
      </c>
      <c r="EE17" s="2" t="s">
        <v>133</v>
      </c>
      <c r="EF17" s="2" t="s">
        <v>167</v>
      </c>
      <c r="EG17" s="2" t="s">
        <v>138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252</v>
      </c>
      <c r="ER17" s="2" t="s">
        <v>266</v>
      </c>
      <c r="ES17" s="2" t="s">
        <v>138</v>
      </c>
      <c r="ET17" s="2" t="s">
        <v>129</v>
      </c>
      <c r="EU17" s="4"/>
      <c r="EV17" s="8"/>
      <c r="EW17" s="4"/>
      <c r="EX17" s="8"/>
      <c r="EY17" s="7"/>
      <c r="EZ17" s="7"/>
      <c r="FA17" s="2" t="s">
        <v>150</v>
      </c>
      <c r="FB17" s="2" t="s">
        <v>126</v>
      </c>
      <c r="FC17" s="2" t="s">
        <v>129</v>
      </c>
      <c r="FD17" s="2" t="s">
        <v>129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151</v>
      </c>
      <c r="FP17" s="2" t="s">
        <v>129</v>
      </c>
      <c r="FQ17" s="2" t="s">
        <v>138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181</v>
      </c>
      <c r="GB17" s="2" t="s">
        <v>129</v>
      </c>
      <c r="GC17" s="2" t="s">
        <v>138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133</v>
      </c>
      <c r="GN17" s="2" t="s">
        <v>182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155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150</v>
      </c>
      <c r="HJ17" s="2" t="s">
        <v>126</v>
      </c>
      <c r="HK17" s="2" t="s">
        <v>129</v>
      </c>
      <c r="HL17" s="2" t="s">
        <v>129</v>
      </c>
      <c r="HM17" s="2" t="s">
        <v>138</v>
      </c>
      <c r="HN17" s="2" t="s">
        <v>129</v>
      </c>
      <c r="HO17" s="4">
        <v>78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267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268</v>
      </c>
      <c r="G18" s="2" t="s">
        <v>268</v>
      </c>
      <c r="H18" s="2" t="s">
        <v>268</v>
      </c>
      <c r="I18" s="2" t="s">
        <v>213</v>
      </c>
      <c r="J18" s="2" t="s">
        <v>124</v>
      </c>
      <c r="K18" s="2" t="s">
        <v>269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270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215</v>
      </c>
      <c r="W18" s="2" t="s">
        <v>132</v>
      </c>
      <c r="X18" s="2" t="s">
        <v>129</v>
      </c>
      <c r="Y18" s="2" t="s">
        <v>161</v>
      </c>
      <c r="Z18" s="4">
        <v>173</v>
      </c>
      <c r="AA18" s="4">
        <f>=ROUNDDOWN(43.25,0)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5</v>
      </c>
      <c r="AQ18" s="8">
        <v>978.8</v>
      </c>
      <c r="AR18" s="4">
        <v>1</v>
      </c>
      <c r="AS18" s="8">
        <v>178.74</v>
      </c>
      <c r="AT18" s="7">
        <v>4</v>
      </c>
      <c r="AU18" s="7">
        <v>4.4761</v>
      </c>
      <c r="AV18" s="4">
        <v>7</v>
      </c>
      <c r="AW18" s="8">
        <v>1424.94</v>
      </c>
      <c r="AX18" s="4">
        <v>3</v>
      </c>
      <c r="AY18" s="8">
        <v>607.72</v>
      </c>
      <c r="AZ18" s="7">
        <v>1.3333</v>
      </c>
      <c r="BA18" s="7">
        <v>1.3447</v>
      </c>
      <c r="BB18" s="7">
        <v>0.6869</v>
      </c>
      <c r="BC18" s="4">
        <v>7</v>
      </c>
      <c r="BD18" s="8">
        <v>1424.94</v>
      </c>
      <c r="BE18" s="4">
        <v>3</v>
      </c>
      <c r="BF18" s="8">
        <v>607.72</v>
      </c>
      <c r="BG18" s="7">
        <v>1.3333</v>
      </c>
      <c r="BH18" s="7">
        <v>1.3447</v>
      </c>
      <c r="BI18" s="7">
        <v>1</v>
      </c>
      <c r="BJ18" s="4">
        <v>5</v>
      </c>
      <c r="BK18" s="8">
        <v>978.8</v>
      </c>
      <c r="BL18" s="2" t="s">
        <v>271</v>
      </c>
      <c r="BM18" s="7">
        <v>1</v>
      </c>
      <c r="BN18" s="7">
        <v>1</v>
      </c>
      <c r="BO18" s="4">
        <v>5</v>
      </c>
      <c r="BP18" s="8">
        <v>978.8</v>
      </c>
      <c r="BQ18" s="4"/>
      <c r="BR18" s="8"/>
      <c r="BS18" s="7"/>
      <c r="BT18" s="7"/>
      <c r="BU18" s="2" t="s">
        <v>136</v>
      </c>
      <c r="BV18" s="2" t="s">
        <v>126</v>
      </c>
      <c r="BW18" s="2" t="s">
        <v>129</v>
      </c>
      <c r="BX18" s="2" t="s">
        <v>218</v>
      </c>
      <c r="BY18" s="2" t="s">
        <v>138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139</v>
      </c>
      <c r="CJ18" s="2" t="s">
        <v>272</v>
      </c>
      <c r="CK18" s="2" t="s">
        <v>138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236</v>
      </c>
      <c r="CV18" s="2" t="s">
        <v>273</v>
      </c>
      <c r="CW18" s="2" t="s">
        <v>138</v>
      </c>
      <c r="CX18" s="2" t="s">
        <v>129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136</v>
      </c>
      <c r="DF18" s="2" t="s">
        <v>126</v>
      </c>
      <c r="DG18" s="2" t="s">
        <v>143</v>
      </c>
      <c r="DH18" s="2" t="s">
        <v>191</v>
      </c>
      <c r="DI18" s="2" t="s">
        <v>138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145</v>
      </c>
      <c r="DT18" s="2" t="s">
        <v>201</v>
      </c>
      <c r="DU18" s="2" t="s">
        <v>138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161</v>
      </c>
      <c r="EF18" s="2" t="s">
        <v>167</v>
      </c>
      <c r="EG18" s="2" t="s">
        <v>138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148</v>
      </c>
      <c r="ER18" s="2" t="s">
        <v>129</v>
      </c>
      <c r="ES18" s="2" t="s">
        <v>138</v>
      </c>
      <c r="ET18" s="2" t="s">
        <v>129</v>
      </c>
      <c r="EU18" s="4"/>
      <c r="EV18" s="8"/>
      <c r="EW18" s="4"/>
      <c r="EX18" s="8"/>
      <c r="EY18" s="7"/>
      <c r="EZ18" s="7"/>
      <c r="FA18" s="2" t="s">
        <v>150</v>
      </c>
      <c r="FB18" s="2" t="s">
        <v>126</v>
      </c>
      <c r="FC18" s="2" t="s">
        <v>129</v>
      </c>
      <c r="FD18" s="2" t="s">
        <v>129</v>
      </c>
      <c r="FE18" s="2" t="s">
        <v>138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151</v>
      </c>
      <c r="FP18" s="2" t="s">
        <v>274</v>
      </c>
      <c r="FQ18" s="2" t="s">
        <v>138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153</v>
      </c>
      <c r="GB18" s="2" t="s">
        <v>129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161</v>
      </c>
      <c r="GN18" s="2" t="s">
        <v>275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155</v>
      </c>
      <c r="GZ18" s="2" t="s">
        <v>129</v>
      </c>
      <c r="HA18" s="2" t="s">
        <v>138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129</v>
      </c>
      <c r="HM18" s="2" t="s">
        <v>138</v>
      </c>
      <c r="HN18" s="2" t="s">
        <v>129</v>
      </c>
      <c r="HO18" s="4">
        <v>173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268</v>
      </c>
      <c r="G19" s="2" t="s">
        <v>268</v>
      </c>
      <c r="H19" s="2" t="s">
        <v>268</v>
      </c>
      <c r="I19" s="2" t="s">
        <v>213</v>
      </c>
      <c r="J19" s="2" t="s">
        <v>160</v>
      </c>
      <c r="K19" s="2" t="s">
        <v>269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270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215</v>
      </c>
      <c r="W19" s="2" t="s">
        <v>132</v>
      </c>
      <c r="X19" s="2" t="s">
        <v>129</v>
      </c>
      <c r="Y19" s="2" t="s">
        <v>161</v>
      </c>
      <c r="Z19" s="4">
        <v>351</v>
      </c>
      <c r="AA19" s="4">
        <f>=ROUNDDOWN(70.2,0)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</v>
      </c>
      <c r="AQ19" s="8">
        <v>231.65</v>
      </c>
      <c r="AR19" s="4">
        <v>1</v>
      </c>
      <c r="AS19" s="8">
        <v>214.49</v>
      </c>
      <c r="AT19" s="7"/>
      <c r="AU19" s="7">
        <v>0.08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0.1626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</v>
      </c>
      <c r="BK19" s="8">
        <v>231.65</v>
      </c>
      <c r="BL19" s="2" t="s">
        <v>173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129</v>
      </c>
      <c r="BX19" s="2" t="s">
        <v>218</v>
      </c>
      <c r="BY19" s="2" t="s">
        <v>138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139</v>
      </c>
      <c r="CJ19" s="2" t="s">
        <v>247</v>
      </c>
      <c r="CK19" s="2" t="s">
        <v>138</v>
      </c>
      <c r="CL19" s="2" t="s">
        <v>129</v>
      </c>
      <c r="CM19" s="4">
        <v>1</v>
      </c>
      <c r="CN19" s="8">
        <v>231.65</v>
      </c>
      <c r="CO19" s="4"/>
      <c r="CP19" s="8"/>
      <c r="CQ19" s="7"/>
      <c r="CR19" s="7"/>
      <c r="CS19" s="2" t="s">
        <v>136</v>
      </c>
      <c r="CT19" s="2" t="s">
        <v>126</v>
      </c>
      <c r="CU19" s="2" t="s">
        <v>236</v>
      </c>
      <c r="CV19" s="2" t="s">
        <v>277</v>
      </c>
      <c r="CW19" s="2" t="s">
        <v>138</v>
      </c>
      <c r="CX19" s="2" t="s">
        <v>129</v>
      </c>
      <c r="CY19" s="4"/>
      <c r="CZ19" s="8"/>
      <c r="DA19" s="4">
        <v>1</v>
      </c>
      <c r="DB19" s="8">
        <v>214.49</v>
      </c>
      <c r="DC19" s="7">
        <v>-1</v>
      </c>
      <c r="DD19" s="7">
        <v>-1</v>
      </c>
      <c r="DE19" s="2" t="s">
        <v>136</v>
      </c>
      <c r="DF19" s="2" t="s">
        <v>126</v>
      </c>
      <c r="DG19" s="2" t="s">
        <v>143</v>
      </c>
      <c r="DH19" s="2" t="s">
        <v>278</v>
      </c>
      <c r="DI19" s="2" t="s">
        <v>138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145</v>
      </c>
      <c r="DT19" s="2" t="s">
        <v>279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161</v>
      </c>
      <c r="EF19" s="2" t="s">
        <v>280</v>
      </c>
      <c r="EG19" s="2" t="s">
        <v>138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148</v>
      </c>
      <c r="ER19" s="2" t="s">
        <v>281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150</v>
      </c>
      <c r="FB19" s="2" t="s">
        <v>126</v>
      </c>
      <c r="FC19" s="2" t="s">
        <v>129</v>
      </c>
      <c r="FD19" s="2" t="s">
        <v>129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151</v>
      </c>
      <c r="FP19" s="2" t="s">
        <v>282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136</v>
      </c>
      <c r="FZ19" s="2" t="s">
        <v>126</v>
      </c>
      <c r="GA19" s="2" t="s">
        <v>153</v>
      </c>
      <c r="GB19" s="2" t="s">
        <v>129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161</v>
      </c>
      <c r="GN19" s="2" t="s">
        <v>195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155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129</v>
      </c>
      <c r="HM19" s="2" t="s">
        <v>138</v>
      </c>
      <c r="HN19" s="2" t="s">
        <v>129</v>
      </c>
      <c r="HO19" s="4">
        <v>351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268</v>
      </c>
      <c r="G20" s="2" t="s">
        <v>268</v>
      </c>
      <c r="H20" s="2" t="s">
        <v>268</v>
      </c>
      <c r="I20" s="2" t="s">
        <v>213</v>
      </c>
      <c r="J20" s="2" t="s">
        <v>172</v>
      </c>
      <c r="K20" s="2" t="s">
        <v>269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270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215</v>
      </c>
      <c r="W20" s="2" t="s">
        <v>132</v>
      </c>
      <c r="X20" s="2" t="s">
        <v>129</v>
      </c>
      <c r="Y20" s="2" t="s">
        <v>161</v>
      </c>
      <c r="Z20" s="4">
        <v>69</v>
      </c>
      <c r="AA20" s="4">
        <f>=ROUNDDOWN(69,0)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1</v>
      </c>
      <c r="AQ20" s="8">
        <v>214.49</v>
      </c>
      <c r="AR20" s="4">
        <v>1</v>
      </c>
      <c r="AS20" s="8">
        <v>214.49</v>
      </c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0.1505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1</v>
      </c>
      <c r="BK20" s="8">
        <v>214.49</v>
      </c>
      <c r="BL20" s="2" t="s">
        <v>284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150</v>
      </c>
      <c r="BV20" s="2" t="s">
        <v>126</v>
      </c>
      <c r="BW20" s="2" t="s">
        <v>129</v>
      </c>
      <c r="BX20" s="2" t="s">
        <v>129</v>
      </c>
      <c r="BY20" s="2" t="s">
        <v>138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139</v>
      </c>
      <c r="CJ20" s="2" t="s">
        <v>228</v>
      </c>
      <c r="CK20" s="2" t="s">
        <v>138</v>
      </c>
      <c r="CL20" s="2" t="s">
        <v>129</v>
      </c>
      <c r="CM20" s="4"/>
      <c r="CN20" s="8"/>
      <c r="CO20" s="4"/>
      <c r="CP20" s="8"/>
      <c r="CQ20" s="7"/>
      <c r="CR20" s="7"/>
      <c r="CS20" s="2" t="s">
        <v>136</v>
      </c>
      <c r="CT20" s="2" t="s">
        <v>126</v>
      </c>
      <c r="CU20" s="2" t="s">
        <v>236</v>
      </c>
      <c r="CV20" s="2" t="s">
        <v>285</v>
      </c>
      <c r="CW20" s="2" t="s">
        <v>138</v>
      </c>
      <c r="CX20" s="2" t="s">
        <v>129</v>
      </c>
      <c r="CY20" s="4"/>
      <c r="CZ20" s="8"/>
      <c r="DA20" s="4">
        <v>1</v>
      </c>
      <c r="DB20" s="8">
        <v>214.49</v>
      </c>
      <c r="DC20" s="7">
        <v>-1</v>
      </c>
      <c r="DD20" s="7">
        <v>-1</v>
      </c>
      <c r="DE20" s="2" t="s">
        <v>136</v>
      </c>
      <c r="DF20" s="2" t="s">
        <v>126</v>
      </c>
      <c r="DG20" s="2" t="s">
        <v>143</v>
      </c>
      <c r="DH20" s="2" t="s">
        <v>286</v>
      </c>
      <c r="DI20" s="2" t="s">
        <v>138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145</v>
      </c>
      <c r="DT20" s="2" t="s">
        <v>129</v>
      </c>
      <c r="DU20" s="2" t="s">
        <v>138</v>
      </c>
      <c r="DV20" s="2" t="s">
        <v>129</v>
      </c>
      <c r="DW20" s="4">
        <v>1</v>
      </c>
      <c r="DX20" s="8">
        <v>214.49</v>
      </c>
      <c r="DY20" s="4"/>
      <c r="DZ20" s="8"/>
      <c r="EA20" s="7"/>
      <c r="EB20" s="7"/>
      <c r="EC20" s="2" t="s">
        <v>136</v>
      </c>
      <c r="ED20" s="2" t="s">
        <v>126</v>
      </c>
      <c r="EE20" s="2" t="s">
        <v>161</v>
      </c>
      <c r="EF20" s="2" t="s">
        <v>287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136</v>
      </c>
      <c r="EP20" s="2" t="s">
        <v>126</v>
      </c>
      <c r="EQ20" s="2" t="s">
        <v>288</v>
      </c>
      <c r="ER20" s="2" t="s">
        <v>129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150</v>
      </c>
      <c r="FB20" s="2" t="s">
        <v>126</v>
      </c>
      <c r="FC20" s="2" t="s">
        <v>129</v>
      </c>
      <c r="FD20" s="2" t="s">
        <v>129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151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136</v>
      </c>
      <c r="FZ20" s="2" t="s">
        <v>126</v>
      </c>
      <c r="GA20" s="2" t="s">
        <v>181</v>
      </c>
      <c r="GB20" s="2" t="s">
        <v>129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161</v>
      </c>
      <c r="GN20" s="2" t="s">
        <v>152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155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150</v>
      </c>
      <c r="HJ20" s="2" t="s">
        <v>126</v>
      </c>
      <c r="HK20" s="2" t="s">
        <v>129</v>
      </c>
      <c r="HL20" s="2" t="s">
        <v>129</v>
      </c>
      <c r="HM20" s="2" t="s">
        <v>138</v>
      </c>
      <c r="HN20" s="2" t="s">
        <v>129</v>
      </c>
      <c r="HO20" s="4">
        <v>69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289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290</v>
      </c>
      <c r="G21" s="2" t="s">
        <v>290</v>
      </c>
      <c r="H21" s="2" t="s">
        <v>290</v>
      </c>
      <c r="I21" s="2" t="s">
        <v>213</v>
      </c>
      <c r="J21" s="2" t="s">
        <v>124</v>
      </c>
      <c r="K21" s="2" t="s">
        <v>291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270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215</v>
      </c>
      <c r="W21" s="2" t="s">
        <v>132</v>
      </c>
      <c r="X21" s="2" t="s">
        <v>129</v>
      </c>
      <c r="Y21" s="2" t="s">
        <v>195</v>
      </c>
      <c r="Z21" s="4">
        <v>147</v>
      </c>
      <c r="AA21" s="4">
        <f>=ROUNDDOWN(49,0)</f>
      </c>
      <c r="AB21" s="5">
        <v>3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2</v>
      </c>
      <c r="AQ21" s="8">
        <v>395.01</v>
      </c>
      <c r="AR21" s="4"/>
      <c r="AS21" s="8"/>
      <c r="AT21" s="7"/>
      <c r="AU21" s="7"/>
      <c r="AV21" s="4">
        <v>3</v>
      </c>
      <c r="AW21" s="8">
        <v>635.24</v>
      </c>
      <c r="AX21" s="4">
        <v>2</v>
      </c>
      <c r="AY21" s="8">
        <v>439.71</v>
      </c>
      <c r="AZ21" s="7">
        <v>0.5</v>
      </c>
      <c r="BA21" s="7">
        <v>0.4447</v>
      </c>
      <c r="BB21" s="7">
        <v>0.6218</v>
      </c>
      <c r="BC21" s="4">
        <v>3</v>
      </c>
      <c r="BD21" s="8">
        <v>635.24</v>
      </c>
      <c r="BE21" s="4">
        <v>2</v>
      </c>
      <c r="BF21" s="8">
        <v>439.71</v>
      </c>
      <c r="BG21" s="7">
        <v>0.5</v>
      </c>
      <c r="BH21" s="7">
        <v>0.4447</v>
      </c>
      <c r="BI21" s="7">
        <v>1</v>
      </c>
      <c r="BJ21" s="4">
        <v>2</v>
      </c>
      <c r="BK21" s="8">
        <v>395.01</v>
      </c>
      <c r="BL21" s="2" t="s">
        <v>292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126</v>
      </c>
      <c r="BW21" s="2" t="s">
        <v>129</v>
      </c>
      <c r="BX21" s="2" t="s">
        <v>218</v>
      </c>
      <c r="BY21" s="2" t="s">
        <v>138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139</v>
      </c>
      <c r="CJ21" s="2" t="s">
        <v>237</v>
      </c>
      <c r="CK21" s="2" t="s">
        <v>138</v>
      </c>
      <c r="CL21" s="2" t="s">
        <v>129</v>
      </c>
      <c r="CM21" s="4">
        <v>1</v>
      </c>
      <c r="CN21" s="8">
        <v>193.04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242</v>
      </c>
      <c r="CV21" s="2" t="s">
        <v>293</v>
      </c>
      <c r="CW21" s="2" t="s">
        <v>138</v>
      </c>
      <c r="CX21" s="2" t="s">
        <v>129</v>
      </c>
      <c r="CY21" s="4"/>
      <c r="CZ21" s="8"/>
      <c r="DA21" s="4"/>
      <c r="DB21" s="8"/>
      <c r="DC21" s="7"/>
      <c r="DD21" s="7"/>
      <c r="DE21" s="2" t="s">
        <v>136</v>
      </c>
      <c r="DF21" s="2" t="s">
        <v>126</v>
      </c>
      <c r="DG21" s="2" t="s">
        <v>143</v>
      </c>
      <c r="DH21" s="2" t="s">
        <v>294</v>
      </c>
      <c r="DI21" s="2" t="s">
        <v>138</v>
      </c>
      <c r="DJ21" s="2" t="s">
        <v>129</v>
      </c>
      <c r="DK21" s="4"/>
      <c r="DL21" s="8"/>
      <c r="DM21" s="4"/>
      <c r="DN21" s="8"/>
      <c r="DO21" s="7"/>
      <c r="DP21" s="7"/>
      <c r="DQ21" s="2" t="s">
        <v>136</v>
      </c>
      <c r="DR21" s="2" t="s">
        <v>126</v>
      </c>
      <c r="DS21" s="2" t="s">
        <v>145</v>
      </c>
      <c r="DT21" s="2" t="s">
        <v>250</v>
      </c>
      <c r="DU21" s="2" t="s">
        <v>138</v>
      </c>
      <c r="DV21" s="2" t="s">
        <v>129</v>
      </c>
      <c r="DW21" s="4">
        <v>1</v>
      </c>
      <c r="DX21" s="8">
        <v>201.97</v>
      </c>
      <c r="DY21" s="4"/>
      <c r="DZ21" s="8"/>
      <c r="EA21" s="7"/>
      <c r="EB21" s="7"/>
      <c r="EC21" s="2" t="s">
        <v>136</v>
      </c>
      <c r="ED21" s="2" t="s">
        <v>126</v>
      </c>
      <c r="EE21" s="2" t="s">
        <v>195</v>
      </c>
      <c r="EF21" s="2" t="s">
        <v>275</v>
      </c>
      <c r="EG21" s="2" t="s">
        <v>138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126</v>
      </c>
      <c r="EQ21" s="2" t="s">
        <v>148</v>
      </c>
      <c r="ER21" s="2" t="s">
        <v>129</v>
      </c>
      <c r="ES21" s="2" t="s">
        <v>138</v>
      </c>
      <c r="ET21" s="2" t="s">
        <v>129</v>
      </c>
      <c r="EU21" s="4"/>
      <c r="EV21" s="8"/>
      <c r="EW21" s="4"/>
      <c r="EX21" s="8"/>
      <c r="EY21" s="7"/>
      <c r="EZ21" s="7"/>
      <c r="FA21" s="2" t="s">
        <v>150</v>
      </c>
      <c r="FB21" s="2" t="s">
        <v>126</v>
      </c>
      <c r="FC21" s="2" t="s">
        <v>129</v>
      </c>
      <c r="FD21" s="2" t="s">
        <v>129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136</v>
      </c>
      <c r="FN21" s="2" t="s">
        <v>126</v>
      </c>
      <c r="FO21" s="2" t="s">
        <v>151</v>
      </c>
      <c r="FP21" s="2" t="s">
        <v>152</v>
      </c>
      <c r="FQ21" s="2" t="s">
        <v>138</v>
      </c>
      <c r="FR21" s="2" t="s">
        <v>129</v>
      </c>
      <c r="FS21" s="4"/>
      <c r="FT21" s="8"/>
      <c r="FU21" s="4"/>
      <c r="FV21" s="8"/>
      <c r="FW21" s="7"/>
      <c r="FX21" s="7"/>
      <c r="FY21" s="2" t="s">
        <v>136</v>
      </c>
      <c r="FZ21" s="2" t="s">
        <v>126</v>
      </c>
      <c r="GA21" s="2" t="s">
        <v>153</v>
      </c>
      <c r="GB21" s="2" t="s">
        <v>236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195</v>
      </c>
      <c r="GN21" s="2" t="s">
        <v>295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155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129</v>
      </c>
      <c r="HM21" s="2" t="s">
        <v>138</v>
      </c>
      <c r="HN21" s="2" t="s">
        <v>129</v>
      </c>
      <c r="HO21" s="4">
        <v>147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296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290</v>
      </c>
      <c r="G22" s="2" t="s">
        <v>290</v>
      </c>
      <c r="H22" s="2" t="s">
        <v>290</v>
      </c>
      <c r="I22" s="2" t="s">
        <v>213</v>
      </c>
      <c r="J22" s="2" t="s">
        <v>160</v>
      </c>
      <c r="K22" s="2" t="s">
        <v>291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270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215</v>
      </c>
      <c r="W22" s="2" t="s">
        <v>132</v>
      </c>
      <c r="X22" s="2" t="s">
        <v>129</v>
      </c>
      <c r="Y22" s="2" t="s">
        <v>195</v>
      </c>
      <c r="Z22" s="4">
        <v>359</v>
      </c>
      <c r="AA22" s="4">
        <f>=ROUNDDOWN(59.8333333333333,0)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</v>
      </c>
      <c r="AQ22" s="8">
        <v>240.23</v>
      </c>
      <c r="AR22" s="4">
        <v>1</v>
      </c>
      <c r="AS22" s="8">
        <v>214.49</v>
      </c>
      <c r="AT22" s="7"/>
      <c r="AU22" s="7">
        <v>0.12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0.3782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</v>
      </c>
      <c r="BK22" s="8">
        <v>240.23</v>
      </c>
      <c r="BL22" s="2" t="s">
        <v>297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126</v>
      </c>
      <c r="BW22" s="2" t="s">
        <v>129</v>
      </c>
      <c r="BX22" s="2" t="s">
        <v>218</v>
      </c>
      <c r="BY22" s="2" t="s">
        <v>138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139</v>
      </c>
      <c r="CJ22" s="2" t="s">
        <v>298</v>
      </c>
      <c r="CK22" s="2" t="s">
        <v>138</v>
      </c>
      <c r="CL22" s="2" t="s">
        <v>129</v>
      </c>
      <c r="CM22" s="4"/>
      <c r="CN22" s="8"/>
      <c r="CO22" s="4"/>
      <c r="CP22" s="8"/>
      <c r="CQ22" s="7"/>
      <c r="CR22" s="7"/>
      <c r="CS22" s="2" t="s">
        <v>136</v>
      </c>
      <c r="CT22" s="2" t="s">
        <v>126</v>
      </c>
      <c r="CU22" s="2" t="s">
        <v>242</v>
      </c>
      <c r="CV22" s="2" t="s">
        <v>299</v>
      </c>
      <c r="CW22" s="2" t="s">
        <v>138</v>
      </c>
      <c r="CX22" s="2" t="s">
        <v>129</v>
      </c>
      <c r="CY22" s="4"/>
      <c r="CZ22" s="8"/>
      <c r="DA22" s="4">
        <v>1</v>
      </c>
      <c r="DB22" s="8">
        <v>214.49</v>
      </c>
      <c r="DC22" s="7">
        <v>-1</v>
      </c>
      <c r="DD22" s="7">
        <v>-1</v>
      </c>
      <c r="DE22" s="2" t="s">
        <v>136</v>
      </c>
      <c r="DF22" s="2" t="s">
        <v>126</v>
      </c>
      <c r="DG22" s="2" t="s">
        <v>143</v>
      </c>
      <c r="DH22" s="2" t="s">
        <v>300</v>
      </c>
      <c r="DI22" s="2" t="s">
        <v>138</v>
      </c>
      <c r="DJ22" s="2" t="s">
        <v>129</v>
      </c>
      <c r="DK22" s="4">
        <v>1</v>
      </c>
      <c r="DL22" s="8">
        <v>240.23</v>
      </c>
      <c r="DM22" s="4"/>
      <c r="DN22" s="8"/>
      <c r="DO22" s="7"/>
      <c r="DP22" s="7"/>
      <c r="DQ22" s="2" t="s">
        <v>136</v>
      </c>
      <c r="DR22" s="2" t="s">
        <v>126</v>
      </c>
      <c r="DS22" s="2" t="s">
        <v>145</v>
      </c>
      <c r="DT22" s="2" t="s">
        <v>250</v>
      </c>
      <c r="DU22" s="2" t="s">
        <v>138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126</v>
      </c>
      <c r="EE22" s="2" t="s">
        <v>195</v>
      </c>
      <c r="EF22" s="2" t="s">
        <v>301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148</v>
      </c>
      <c r="ER22" s="2" t="s">
        <v>129</v>
      </c>
      <c r="ES22" s="2" t="s">
        <v>138</v>
      </c>
      <c r="ET22" s="2" t="s">
        <v>129</v>
      </c>
      <c r="EU22" s="4"/>
      <c r="EV22" s="8"/>
      <c r="EW22" s="4"/>
      <c r="EX22" s="8"/>
      <c r="EY22" s="7"/>
      <c r="EZ22" s="7"/>
      <c r="FA22" s="2" t="s">
        <v>150</v>
      </c>
      <c r="FB22" s="2" t="s">
        <v>126</v>
      </c>
      <c r="FC22" s="2" t="s">
        <v>129</v>
      </c>
      <c r="FD22" s="2" t="s">
        <v>129</v>
      </c>
      <c r="FE22" s="2" t="s">
        <v>138</v>
      </c>
      <c r="FF22" s="2" t="s">
        <v>129</v>
      </c>
      <c r="FG22" s="4"/>
      <c r="FH22" s="8"/>
      <c r="FI22" s="4"/>
      <c r="FJ22" s="8"/>
      <c r="FK22" s="7"/>
      <c r="FL22" s="7"/>
      <c r="FM22" s="2" t="s">
        <v>136</v>
      </c>
      <c r="FN22" s="2" t="s">
        <v>126</v>
      </c>
      <c r="FO22" s="2" t="s">
        <v>151</v>
      </c>
      <c r="FP22" s="2" t="s">
        <v>302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136</v>
      </c>
      <c r="FZ22" s="2" t="s">
        <v>126</v>
      </c>
      <c r="GA22" s="2" t="s">
        <v>153</v>
      </c>
      <c r="GB22" s="2" t="s">
        <v>129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195</v>
      </c>
      <c r="GN22" s="2" t="s">
        <v>208</v>
      </c>
      <c r="GO22" s="2" t="s">
        <v>138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155</v>
      </c>
      <c r="GZ22" s="2" t="s">
        <v>303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304</v>
      </c>
      <c r="HM22" s="2" t="s">
        <v>138</v>
      </c>
      <c r="HN22" s="2" t="s">
        <v>129</v>
      </c>
      <c r="HO22" s="4">
        <v>359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305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290</v>
      </c>
      <c r="G23" s="2" t="s">
        <v>290</v>
      </c>
      <c r="H23" s="2" t="s">
        <v>290</v>
      </c>
      <c r="I23" s="2" t="s">
        <v>213</v>
      </c>
      <c r="J23" s="2" t="s">
        <v>172</v>
      </c>
      <c r="K23" s="2" t="s">
        <v>291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270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215</v>
      </c>
      <c r="W23" s="2" t="s">
        <v>132</v>
      </c>
      <c r="X23" s="2" t="s">
        <v>129</v>
      </c>
      <c r="Y23" s="2" t="s">
        <v>195</v>
      </c>
      <c r="Z23" s="4">
        <v>58</v>
      </c>
      <c r="AA23" s="4">
        <f>=ROUNDDOWN(58,0)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>
        <v>1</v>
      </c>
      <c r="AS23" s="8">
        <v>225.22</v>
      </c>
      <c r="AT23" s="7">
        <v>-1</v>
      </c>
      <c r="AU23" s="7">
        <v>-1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126</v>
      </c>
      <c r="BW23" s="2" t="s">
        <v>129</v>
      </c>
      <c r="BX23" s="2" t="s">
        <v>129</v>
      </c>
      <c r="BY23" s="2" t="s">
        <v>138</v>
      </c>
      <c r="BZ23" s="2" t="s">
        <v>129</v>
      </c>
      <c r="CA23" s="4"/>
      <c r="CB23" s="8"/>
      <c r="CC23" s="4">
        <v>1</v>
      </c>
      <c r="CD23" s="8">
        <v>225.22</v>
      </c>
      <c r="CE23" s="7">
        <v>-1</v>
      </c>
      <c r="CF23" s="7">
        <v>-1</v>
      </c>
      <c r="CG23" s="2" t="s">
        <v>136</v>
      </c>
      <c r="CH23" s="2" t="s">
        <v>126</v>
      </c>
      <c r="CI23" s="2" t="s">
        <v>139</v>
      </c>
      <c r="CJ23" s="2" t="s">
        <v>264</v>
      </c>
      <c r="CK23" s="2" t="s">
        <v>138</v>
      </c>
      <c r="CL23" s="2" t="s">
        <v>129</v>
      </c>
      <c r="CM23" s="4"/>
      <c r="CN23" s="8"/>
      <c r="CO23" s="4"/>
      <c r="CP23" s="8"/>
      <c r="CQ23" s="7"/>
      <c r="CR23" s="7"/>
      <c r="CS23" s="2" t="s">
        <v>136</v>
      </c>
      <c r="CT23" s="2" t="s">
        <v>126</v>
      </c>
      <c r="CU23" s="2" t="s">
        <v>242</v>
      </c>
      <c r="CV23" s="2" t="s">
        <v>230</v>
      </c>
      <c r="CW23" s="2" t="s">
        <v>138</v>
      </c>
      <c r="CX23" s="2" t="s">
        <v>129</v>
      </c>
      <c r="CY23" s="4"/>
      <c r="CZ23" s="8"/>
      <c r="DA23" s="4"/>
      <c r="DB23" s="8"/>
      <c r="DC23" s="7"/>
      <c r="DD23" s="7"/>
      <c r="DE23" s="2" t="s">
        <v>136</v>
      </c>
      <c r="DF23" s="2" t="s">
        <v>126</v>
      </c>
      <c r="DG23" s="2" t="s">
        <v>143</v>
      </c>
      <c r="DH23" s="2" t="s">
        <v>306</v>
      </c>
      <c r="DI23" s="2" t="s">
        <v>138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145</v>
      </c>
      <c r="DT23" s="2" t="s">
        <v>209</v>
      </c>
      <c r="DU23" s="2" t="s">
        <v>138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126</v>
      </c>
      <c r="EE23" s="2" t="s">
        <v>195</v>
      </c>
      <c r="EF23" s="2" t="s">
        <v>307</v>
      </c>
      <c r="EG23" s="2" t="s">
        <v>138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126</v>
      </c>
      <c r="EQ23" s="2" t="s">
        <v>266</v>
      </c>
      <c r="ER23" s="2" t="s">
        <v>129</v>
      </c>
      <c r="ES23" s="2" t="s">
        <v>138</v>
      </c>
      <c r="ET23" s="2" t="s">
        <v>129</v>
      </c>
      <c r="EU23" s="4"/>
      <c r="EV23" s="8"/>
      <c r="EW23" s="4"/>
      <c r="EX23" s="8"/>
      <c r="EY23" s="7"/>
      <c r="EZ23" s="7"/>
      <c r="FA23" s="2" t="s">
        <v>150</v>
      </c>
      <c r="FB23" s="2" t="s">
        <v>126</v>
      </c>
      <c r="FC23" s="2" t="s">
        <v>129</v>
      </c>
      <c r="FD23" s="2" t="s">
        <v>129</v>
      </c>
      <c r="FE23" s="2" t="s">
        <v>138</v>
      </c>
      <c r="FF23" s="2" t="s">
        <v>129</v>
      </c>
      <c r="FG23" s="4"/>
      <c r="FH23" s="8"/>
      <c r="FI23" s="4"/>
      <c r="FJ23" s="8"/>
      <c r="FK23" s="7"/>
      <c r="FL23" s="7"/>
      <c r="FM23" s="2" t="s">
        <v>136</v>
      </c>
      <c r="FN23" s="2" t="s">
        <v>126</v>
      </c>
      <c r="FO23" s="2" t="s">
        <v>151</v>
      </c>
      <c r="FP23" s="2" t="s">
        <v>129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181</v>
      </c>
      <c r="GB23" s="2" t="s">
        <v>129</v>
      </c>
      <c r="GC23" s="2" t="s">
        <v>138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195</v>
      </c>
      <c r="GN23" s="2" t="s">
        <v>287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155</v>
      </c>
      <c r="GZ23" s="2" t="s">
        <v>129</v>
      </c>
      <c r="HA23" s="2" t="s">
        <v>138</v>
      </c>
      <c r="HB23" s="2" t="s">
        <v>129</v>
      </c>
      <c r="HC23" s="4"/>
      <c r="HD23" s="8"/>
      <c r="HE23" s="4"/>
      <c r="HF23" s="8"/>
      <c r="HG23" s="7"/>
      <c r="HH23" s="7"/>
      <c r="HI23" s="2" t="s">
        <v>150</v>
      </c>
      <c r="HJ23" s="2" t="s">
        <v>126</v>
      </c>
      <c r="HK23" s="2" t="s">
        <v>129</v>
      </c>
      <c r="HL23" s="2" t="s">
        <v>129</v>
      </c>
      <c r="HM23" s="2" t="s">
        <v>138</v>
      </c>
      <c r="HN23" s="2" t="s">
        <v>129</v>
      </c>
      <c r="HO23" s="4">
        <v>58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308</v>
      </c>
      <c r="B24" s="2" t="s">
        <v>118</v>
      </c>
      <c r="C24" s="2" t="s">
        <v>119</v>
      </c>
      <c r="D24" s="2" t="s">
        <v>309</v>
      </c>
      <c r="E24" s="2" t="s">
        <v>310</v>
      </c>
      <c r="F24" s="2" t="s">
        <v>311</v>
      </c>
      <c r="G24" s="2" t="s">
        <v>311</v>
      </c>
      <c r="H24" s="2" t="s">
        <v>311</v>
      </c>
      <c r="I24" s="2" t="s">
        <v>312</v>
      </c>
      <c r="J24" s="2" t="s">
        <v>313</v>
      </c>
      <c r="K24" s="2" t="s">
        <v>314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315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316</v>
      </c>
      <c r="V24" s="2" t="s">
        <v>317</v>
      </c>
      <c r="W24" s="2" t="s">
        <v>132</v>
      </c>
      <c r="X24" s="2" t="s">
        <v>129</v>
      </c>
      <c r="Y24" s="2" t="s">
        <v>167</v>
      </c>
      <c r="Z24" s="4">
        <v>147</v>
      </c>
      <c r="AA24" s="4">
        <f>=ROUNDDOWN(36.75,0)</f>
      </c>
      <c r="AB24" s="5">
        <v>4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6</v>
      </c>
      <c r="AQ24" s="8">
        <v>221.6</v>
      </c>
      <c r="AR24" s="4"/>
      <c r="AS24" s="8"/>
      <c r="AT24" s="7"/>
      <c r="AU24" s="7"/>
      <c r="AV24" s="4">
        <v>6</v>
      </c>
      <c r="AW24" s="8">
        <v>221.6</v>
      </c>
      <c r="AX24" s="4"/>
      <c r="AY24" s="8"/>
      <c r="AZ24" s="7"/>
      <c r="BA24" s="7"/>
      <c r="BB24" s="7">
        <v>1</v>
      </c>
      <c r="BC24" s="4">
        <v>11</v>
      </c>
      <c r="BD24" s="8">
        <v>418.89</v>
      </c>
      <c r="BE24" s="4">
        <v>2</v>
      </c>
      <c r="BF24" s="8">
        <v>75.06</v>
      </c>
      <c r="BG24" s="7">
        <v>4.5</v>
      </c>
      <c r="BH24" s="7">
        <v>4.5807</v>
      </c>
      <c r="BI24" s="7">
        <v>0.529</v>
      </c>
      <c r="BJ24" s="4">
        <v>6</v>
      </c>
      <c r="BK24" s="8">
        <v>221.6</v>
      </c>
      <c r="BL24" s="2" t="s">
        <v>318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126</v>
      </c>
      <c r="BW24" s="2" t="s">
        <v>129</v>
      </c>
      <c r="BX24" s="2" t="s">
        <v>129</v>
      </c>
      <c r="BY24" s="2" t="s">
        <v>138</v>
      </c>
      <c r="BZ24" s="2" t="s">
        <v>129</v>
      </c>
      <c r="CA24" s="4">
        <v>4</v>
      </c>
      <c r="CB24" s="8">
        <v>150.12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319</v>
      </c>
      <c r="CJ24" s="2" t="s">
        <v>247</v>
      </c>
      <c r="CK24" s="2" t="s">
        <v>138</v>
      </c>
      <c r="CL24" s="2" t="s">
        <v>129</v>
      </c>
      <c r="CM24" s="4"/>
      <c r="CN24" s="8"/>
      <c r="CO24" s="4"/>
      <c r="CP24" s="8"/>
      <c r="CQ24" s="7"/>
      <c r="CR24" s="7"/>
      <c r="CS24" s="2" t="s">
        <v>136</v>
      </c>
      <c r="CT24" s="2" t="s">
        <v>126</v>
      </c>
      <c r="CU24" s="2" t="s">
        <v>320</v>
      </c>
      <c r="CV24" s="2" t="s">
        <v>321</v>
      </c>
      <c r="CW24" s="2" t="s">
        <v>138</v>
      </c>
      <c r="CX24" s="2" t="s">
        <v>129</v>
      </c>
      <c r="CY24" s="4">
        <v>2</v>
      </c>
      <c r="CZ24" s="8">
        <v>71.48</v>
      </c>
      <c r="DA24" s="4"/>
      <c r="DB24" s="8"/>
      <c r="DC24" s="7"/>
      <c r="DD24" s="7"/>
      <c r="DE24" s="2" t="s">
        <v>136</v>
      </c>
      <c r="DF24" s="2" t="s">
        <v>126</v>
      </c>
      <c r="DG24" s="2" t="s">
        <v>143</v>
      </c>
      <c r="DH24" s="2" t="s">
        <v>298</v>
      </c>
      <c r="DI24" s="2" t="s">
        <v>138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145</v>
      </c>
      <c r="DT24" s="2" t="s">
        <v>250</v>
      </c>
      <c r="DU24" s="2" t="s">
        <v>138</v>
      </c>
      <c r="DV24" s="2" t="s">
        <v>129</v>
      </c>
      <c r="DW24" s="4"/>
      <c r="DX24" s="8"/>
      <c r="DY24" s="4"/>
      <c r="DZ24" s="8"/>
      <c r="EA24" s="7"/>
      <c r="EB24" s="7"/>
      <c r="EC24" s="2" t="s">
        <v>136</v>
      </c>
      <c r="ED24" s="2" t="s">
        <v>126</v>
      </c>
      <c r="EE24" s="2" t="s">
        <v>186</v>
      </c>
      <c r="EF24" s="2" t="s">
        <v>144</v>
      </c>
      <c r="EG24" s="2" t="s">
        <v>138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206</v>
      </c>
      <c r="ER24" s="2" t="s">
        <v>129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150</v>
      </c>
      <c r="FB24" s="2" t="s">
        <v>126</v>
      </c>
      <c r="FC24" s="2" t="s">
        <v>129</v>
      </c>
      <c r="FD24" s="2" t="s">
        <v>129</v>
      </c>
      <c r="FE24" s="2" t="s">
        <v>138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322</v>
      </c>
      <c r="FP24" s="2" t="s">
        <v>129</v>
      </c>
      <c r="FQ24" s="2" t="s">
        <v>138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181</v>
      </c>
      <c r="GB24" s="2" t="s">
        <v>129</v>
      </c>
      <c r="GC24" s="2" t="s">
        <v>138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186</v>
      </c>
      <c r="GN24" s="2" t="s">
        <v>323</v>
      </c>
      <c r="GO24" s="2" t="s">
        <v>138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324</v>
      </c>
      <c r="GZ24" s="2" t="s">
        <v>129</v>
      </c>
      <c r="HA24" s="2" t="s">
        <v>138</v>
      </c>
      <c r="HB24" s="2" t="s">
        <v>129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129</v>
      </c>
      <c r="HM24" s="2" t="s">
        <v>138</v>
      </c>
      <c r="HN24" s="2" t="s">
        <v>129</v>
      </c>
      <c r="HO24" s="4">
        <v>147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325</v>
      </c>
      <c r="B25" s="2" t="s">
        <v>118</v>
      </c>
      <c r="C25" s="2" t="s">
        <v>119</v>
      </c>
      <c r="D25" s="2" t="s">
        <v>309</v>
      </c>
      <c r="E25" s="2" t="s">
        <v>310</v>
      </c>
      <c r="F25" s="2" t="s">
        <v>311</v>
      </c>
      <c r="G25" s="2" t="s">
        <v>311</v>
      </c>
      <c r="H25" s="2" t="s">
        <v>311</v>
      </c>
      <c r="I25" s="2" t="s">
        <v>312</v>
      </c>
      <c r="J25" s="2" t="s">
        <v>313</v>
      </c>
      <c r="K25" s="2" t="s">
        <v>185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270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316</v>
      </c>
      <c r="V25" s="2" t="s">
        <v>317</v>
      </c>
      <c r="W25" s="2" t="s">
        <v>132</v>
      </c>
      <c r="X25" s="2" t="s">
        <v>129</v>
      </c>
      <c r="Y25" s="2" t="s">
        <v>167</v>
      </c>
      <c r="Z25" s="4">
        <v>188</v>
      </c>
      <c r="AA25" s="4">
        <f>=ROUNDDOWN(94,0)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2</v>
      </c>
      <c r="AQ25" s="8">
        <v>78.63</v>
      </c>
      <c r="AR25" s="4">
        <v>2</v>
      </c>
      <c r="AS25" s="8">
        <v>75.06</v>
      </c>
      <c r="AT25" s="7"/>
      <c r="AU25" s="7">
        <v>0.0476</v>
      </c>
      <c r="AV25" s="4">
        <v>2</v>
      </c>
      <c r="AW25" s="8">
        <v>78.63</v>
      </c>
      <c r="AX25" s="4">
        <v>2</v>
      </c>
      <c r="AY25" s="8">
        <v>75.06</v>
      </c>
      <c r="AZ25" s="7"/>
      <c r="BA25" s="7">
        <v>0.0476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0.1877</v>
      </c>
      <c r="BJ25" s="4">
        <v>2</v>
      </c>
      <c r="BK25" s="8">
        <v>78.63</v>
      </c>
      <c r="BL25" s="2" t="s">
        <v>326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126</v>
      </c>
      <c r="BW25" s="2" t="s">
        <v>129</v>
      </c>
      <c r="BX25" s="2" t="s">
        <v>129</v>
      </c>
      <c r="BY25" s="2" t="s">
        <v>138</v>
      </c>
      <c r="BZ25" s="2" t="s">
        <v>129</v>
      </c>
      <c r="CA25" s="4"/>
      <c r="CB25" s="8"/>
      <c r="CC25" s="4">
        <v>2</v>
      </c>
      <c r="CD25" s="8">
        <v>75.06</v>
      </c>
      <c r="CE25" s="7">
        <v>-1</v>
      </c>
      <c r="CF25" s="7">
        <v>-1</v>
      </c>
      <c r="CG25" s="2" t="s">
        <v>136</v>
      </c>
      <c r="CH25" s="2" t="s">
        <v>126</v>
      </c>
      <c r="CI25" s="2" t="s">
        <v>319</v>
      </c>
      <c r="CJ25" s="2" t="s">
        <v>221</v>
      </c>
      <c r="CK25" s="2" t="s">
        <v>138</v>
      </c>
      <c r="CL25" s="2" t="s">
        <v>129</v>
      </c>
      <c r="CM25" s="4">
        <v>1</v>
      </c>
      <c r="CN25" s="8">
        <v>38.6</v>
      </c>
      <c r="CO25" s="4"/>
      <c r="CP25" s="8"/>
      <c r="CQ25" s="7"/>
      <c r="CR25" s="7"/>
      <c r="CS25" s="2" t="s">
        <v>136</v>
      </c>
      <c r="CT25" s="2" t="s">
        <v>126</v>
      </c>
      <c r="CU25" s="2" t="s">
        <v>320</v>
      </c>
      <c r="CV25" s="2" t="s">
        <v>327</v>
      </c>
      <c r="CW25" s="2" t="s">
        <v>138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126</v>
      </c>
      <c r="DG25" s="2" t="s">
        <v>143</v>
      </c>
      <c r="DH25" s="2" t="s">
        <v>328</v>
      </c>
      <c r="DI25" s="2" t="s">
        <v>138</v>
      </c>
      <c r="DJ25" s="2" t="s">
        <v>129</v>
      </c>
      <c r="DK25" s="4">
        <v>1</v>
      </c>
      <c r="DL25" s="8">
        <v>40.03</v>
      </c>
      <c r="DM25" s="4"/>
      <c r="DN25" s="8"/>
      <c r="DO25" s="7"/>
      <c r="DP25" s="7"/>
      <c r="DQ25" s="2" t="s">
        <v>136</v>
      </c>
      <c r="DR25" s="2" t="s">
        <v>126</v>
      </c>
      <c r="DS25" s="2" t="s">
        <v>145</v>
      </c>
      <c r="DT25" s="2" t="s">
        <v>329</v>
      </c>
      <c r="DU25" s="2" t="s">
        <v>138</v>
      </c>
      <c r="DV25" s="2" t="s">
        <v>129</v>
      </c>
      <c r="DW25" s="4"/>
      <c r="DX25" s="8"/>
      <c r="DY25" s="4"/>
      <c r="DZ25" s="8"/>
      <c r="EA25" s="7"/>
      <c r="EB25" s="7"/>
      <c r="EC25" s="2" t="s">
        <v>136</v>
      </c>
      <c r="ED25" s="2" t="s">
        <v>126</v>
      </c>
      <c r="EE25" s="2" t="s">
        <v>186</v>
      </c>
      <c r="EF25" s="2" t="s">
        <v>330</v>
      </c>
      <c r="EG25" s="2" t="s">
        <v>138</v>
      </c>
      <c r="EH25" s="2" t="s">
        <v>129</v>
      </c>
      <c r="EI25" s="4"/>
      <c r="EJ25" s="8"/>
      <c r="EK25" s="4"/>
      <c r="EL25" s="8"/>
      <c r="EM25" s="7"/>
      <c r="EN25" s="7"/>
      <c r="EO25" s="2" t="s">
        <v>136</v>
      </c>
      <c r="EP25" s="2" t="s">
        <v>126</v>
      </c>
      <c r="EQ25" s="2" t="s">
        <v>206</v>
      </c>
      <c r="ER25" s="2" t="s">
        <v>129</v>
      </c>
      <c r="ES25" s="2" t="s">
        <v>138</v>
      </c>
      <c r="ET25" s="2" t="s">
        <v>129</v>
      </c>
      <c r="EU25" s="4"/>
      <c r="EV25" s="8"/>
      <c r="EW25" s="4"/>
      <c r="EX25" s="8"/>
      <c r="EY25" s="7"/>
      <c r="EZ25" s="7"/>
      <c r="FA25" s="2" t="s">
        <v>150</v>
      </c>
      <c r="FB25" s="2" t="s">
        <v>126</v>
      </c>
      <c r="FC25" s="2" t="s">
        <v>129</v>
      </c>
      <c r="FD25" s="2" t="s">
        <v>129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322</v>
      </c>
      <c r="FP25" s="2" t="s">
        <v>129</v>
      </c>
      <c r="FQ25" s="2" t="s">
        <v>138</v>
      </c>
      <c r="FR25" s="2" t="s">
        <v>129</v>
      </c>
      <c r="FS25" s="4"/>
      <c r="FT25" s="8"/>
      <c r="FU25" s="4"/>
      <c r="FV25" s="8"/>
      <c r="FW25" s="7"/>
      <c r="FX25" s="7"/>
      <c r="FY25" s="2" t="s">
        <v>136</v>
      </c>
      <c r="FZ25" s="2" t="s">
        <v>126</v>
      </c>
      <c r="GA25" s="2" t="s">
        <v>181</v>
      </c>
      <c r="GB25" s="2" t="s">
        <v>129</v>
      </c>
      <c r="GC25" s="2" t="s">
        <v>138</v>
      </c>
      <c r="GD25" s="2" t="s">
        <v>129</v>
      </c>
      <c r="GE25" s="4"/>
      <c r="GF25" s="8"/>
      <c r="GG25" s="4"/>
      <c r="GH25" s="8"/>
      <c r="GI25" s="7"/>
      <c r="GJ25" s="7"/>
      <c r="GK25" s="2" t="s">
        <v>136</v>
      </c>
      <c r="GL25" s="2" t="s">
        <v>126</v>
      </c>
      <c r="GM25" s="2" t="s">
        <v>167</v>
      </c>
      <c r="GN25" s="2" t="s">
        <v>331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324</v>
      </c>
      <c r="GZ25" s="2" t="s">
        <v>129</v>
      </c>
      <c r="HA25" s="2" t="s">
        <v>138</v>
      </c>
      <c r="HB25" s="2" t="s">
        <v>129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332</v>
      </c>
      <c r="HM25" s="2" t="s">
        <v>138</v>
      </c>
      <c r="HN25" s="2" t="s">
        <v>129</v>
      </c>
      <c r="HO25" s="4">
        <v>188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333</v>
      </c>
      <c r="B26" s="2" t="s">
        <v>118</v>
      </c>
      <c r="C26" s="2" t="s">
        <v>119</v>
      </c>
      <c r="D26" s="2" t="s">
        <v>309</v>
      </c>
      <c r="E26" s="2" t="s">
        <v>310</v>
      </c>
      <c r="F26" s="2" t="s">
        <v>311</v>
      </c>
      <c r="G26" s="2" t="s">
        <v>311</v>
      </c>
      <c r="H26" s="2" t="s">
        <v>311</v>
      </c>
      <c r="I26" s="2" t="s">
        <v>312</v>
      </c>
      <c r="J26" s="2" t="s">
        <v>313</v>
      </c>
      <c r="K26" s="2" t="s">
        <v>246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270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316</v>
      </c>
      <c r="V26" s="2" t="s">
        <v>317</v>
      </c>
      <c r="W26" s="2" t="s">
        <v>132</v>
      </c>
      <c r="X26" s="2" t="s">
        <v>129</v>
      </c>
      <c r="Y26" s="2" t="s">
        <v>167</v>
      </c>
      <c r="Z26" s="4">
        <v>89</v>
      </c>
      <c r="AA26" s="4">
        <f>=ROUNDDOWN(44.5,0)</f>
      </c>
      <c r="AB26" s="5">
        <v>2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2</v>
      </c>
      <c r="AQ26" s="8">
        <v>78.63</v>
      </c>
      <c r="AR26" s="4"/>
      <c r="AS26" s="8"/>
      <c r="AT26" s="7"/>
      <c r="AU26" s="7"/>
      <c r="AV26" s="4">
        <v>2</v>
      </c>
      <c r="AW26" s="8">
        <v>78.63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0.1877</v>
      </c>
      <c r="BJ26" s="4">
        <v>2</v>
      </c>
      <c r="BK26" s="8">
        <v>78.63</v>
      </c>
      <c r="BL26" s="2" t="s">
        <v>334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126</v>
      </c>
      <c r="BW26" s="2" t="s">
        <v>129</v>
      </c>
      <c r="BX26" s="2" t="s">
        <v>129</v>
      </c>
      <c r="BY26" s="2" t="s">
        <v>138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126</v>
      </c>
      <c r="CI26" s="2" t="s">
        <v>319</v>
      </c>
      <c r="CJ26" s="2" t="s">
        <v>335</v>
      </c>
      <c r="CK26" s="2" t="s">
        <v>138</v>
      </c>
      <c r="CL26" s="2" t="s">
        <v>129</v>
      </c>
      <c r="CM26" s="4"/>
      <c r="CN26" s="8"/>
      <c r="CO26" s="4"/>
      <c r="CP26" s="8"/>
      <c r="CQ26" s="7"/>
      <c r="CR26" s="7"/>
      <c r="CS26" s="2" t="s">
        <v>136</v>
      </c>
      <c r="CT26" s="2" t="s">
        <v>126</v>
      </c>
      <c r="CU26" s="2" t="s">
        <v>320</v>
      </c>
      <c r="CV26" s="2" t="s">
        <v>242</v>
      </c>
      <c r="CW26" s="2" t="s">
        <v>138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126</v>
      </c>
      <c r="DG26" s="2" t="s">
        <v>143</v>
      </c>
      <c r="DH26" s="2" t="s">
        <v>336</v>
      </c>
      <c r="DI26" s="2" t="s">
        <v>138</v>
      </c>
      <c r="DJ26" s="2" t="s">
        <v>129</v>
      </c>
      <c r="DK26" s="4">
        <v>1</v>
      </c>
      <c r="DL26" s="8">
        <v>40.03</v>
      </c>
      <c r="DM26" s="4"/>
      <c r="DN26" s="8"/>
      <c r="DO26" s="7"/>
      <c r="DP26" s="7"/>
      <c r="DQ26" s="2" t="s">
        <v>136</v>
      </c>
      <c r="DR26" s="2" t="s">
        <v>126</v>
      </c>
      <c r="DS26" s="2" t="s">
        <v>145</v>
      </c>
      <c r="DT26" s="2" t="s">
        <v>279</v>
      </c>
      <c r="DU26" s="2" t="s">
        <v>138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126</v>
      </c>
      <c r="EE26" s="2" t="s">
        <v>186</v>
      </c>
      <c r="EF26" s="2" t="s">
        <v>330</v>
      </c>
      <c r="EG26" s="2" t="s">
        <v>138</v>
      </c>
      <c r="EH26" s="2" t="s">
        <v>129</v>
      </c>
      <c r="EI26" s="4">
        <v>1</v>
      </c>
      <c r="EJ26" s="8">
        <v>38.6</v>
      </c>
      <c r="EK26" s="4"/>
      <c r="EL26" s="8"/>
      <c r="EM26" s="7"/>
      <c r="EN26" s="7"/>
      <c r="EO26" s="2" t="s">
        <v>136</v>
      </c>
      <c r="EP26" s="2" t="s">
        <v>126</v>
      </c>
      <c r="EQ26" s="2" t="s">
        <v>206</v>
      </c>
      <c r="ER26" s="2" t="s">
        <v>337</v>
      </c>
      <c r="ES26" s="2" t="s">
        <v>138</v>
      </c>
      <c r="ET26" s="2" t="s">
        <v>129</v>
      </c>
      <c r="EU26" s="4"/>
      <c r="EV26" s="8"/>
      <c r="EW26" s="4"/>
      <c r="EX26" s="8"/>
      <c r="EY26" s="7"/>
      <c r="EZ26" s="7"/>
      <c r="FA26" s="2" t="s">
        <v>150</v>
      </c>
      <c r="FB26" s="2" t="s">
        <v>126</v>
      </c>
      <c r="FC26" s="2" t="s">
        <v>129</v>
      </c>
      <c r="FD26" s="2" t="s">
        <v>129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322</v>
      </c>
      <c r="FP26" s="2" t="s">
        <v>129</v>
      </c>
      <c r="FQ26" s="2" t="s">
        <v>138</v>
      </c>
      <c r="FR26" s="2" t="s">
        <v>129</v>
      </c>
      <c r="FS26" s="4"/>
      <c r="FT26" s="8"/>
      <c r="FU26" s="4"/>
      <c r="FV26" s="8"/>
      <c r="FW26" s="7"/>
      <c r="FX26" s="7"/>
      <c r="FY26" s="2" t="s">
        <v>136</v>
      </c>
      <c r="FZ26" s="2" t="s">
        <v>126</v>
      </c>
      <c r="GA26" s="2" t="s">
        <v>181</v>
      </c>
      <c r="GB26" s="2" t="s">
        <v>129</v>
      </c>
      <c r="GC26" s="2" t="s">
        <v>138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186</v>
      </c>
      <c r="GN26" s="2" t="s">
        <v>254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324</v>
      </c>
      <c r="GZ26" s="2" t="s">
        <v>143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129</v>
      </c>
      <c r="HM26" s="2" t="s">
        <v>138</v>
      </c>
      <c r="HN26" s="2" t="s">
        <v>129</v>
      </c>
      <c r="HO26" s="4">
        <v>89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338</v>
      </c>
      <c r="B27" s="2" t="s">
        <v>118</v>
      </c>
      <c r="C27" s="2" t="s">
        <v>119</v>
      </c>
      <c r="D27" s="2" t="s">
        <v>309</v>
      </c>
      <c r="E27" s="2" t="s">
        <v>310</v>
      </c>
      <c r="F27" s="2" t="s">
        <v>311</v>
      </c>
      <c r="G27" s="2" t="s">
        <v>311</v>
      </c>
      <c r="H27" s="2" t="s">
        <v>311</v>
      </c>
      <c r="I27" s="2" t="s">
        <v>312</v>
      </c>
      <c r="J27" s="2" t="s">
        <v>313</v>
      </c>
      <c r="K27" s="2" t="s">
        <v>291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316</v>
      </c>
      <c r="V27" s="2" t="s">
        <v>317</v>
      </c>
      <c r="W27" s="2" t="s">
        <v>132</v>
      </c>
      <c r="X27" s="2" t="s">
        <v>129</v>
      </c>
      <c r="Y27" s="2" t="s">
        <v>167</v>
      </c>
      <c r="Z27" s="4">
        <v>176</v>
      </c>
      <c r="AA27" s="4">
        <f>=ROUNDDOWN(58.6666666666667,0)</f>
      </c>
      <c r="AB27" s="5">
        <v>3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1</v>
      </c>
      <c r="AQ27" s="8">
        <v>40.03</v>
      </c>
      <c r="AR27" s="4"/>
      <c r="AS27" s="8"/>
      <c r="AT27" s="7"/>
      <c r="AU27" s="7"/>
      <c r="AV27" s="4">
        <v>1</v>
      </c>
      <c r="AW27" s="8">
        <v>40.03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0.0956</v>
      </c>
      <c r="BJ27" s="4">
        <v>1</v>
      </c>
      <c r="BK27" s="8">
        <v>40.03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126</v>
      </c>
      <c r="BW27" s="2" t="s">
        <v>129</v>
      </c>
      <c r="BX27" s="2" t="s">
        <v>129</v>
      </c>
      <c r="BY27" s="2" t="s">
        <v>138</v>
      </c>
      <c r="BZ27" s="2" t="s">
        <v>129</v>
      </c>
      <c r="CA27" s="4"/>
      <c r="CB27" s="8"/>
      <c r="CC27" s="4"/>
      <c r="CD27" s="8"/>
      <c r="CE27" s="7"/>
      <c r="CF27" s="7"/>
      <c r="CG27" s="2" t="s">
        <v>136</v>
      </c>
      <c r="CH27" s="2" t="s">
        <v>126</v>
      </c>
      <c r="CI27" s="2" t="s">
        <v>319</v>
      </c>
      <c r="CJ27" s="2" t="s">
        <v>298</v>
      </c>
      <c r="CK27" s="2" t="s">
        <v>138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320</v>
      </c>
      <c r="CV27" s="2" t="s">
        <v>321</v>
      </c>
      <c r="CW27" s="2" t="s">
        <v>138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143</v>
      </c>
      <c r="DH27" s="2" t="s">
        <v>339</v>
      </c>
      <c r="DI27" s="2" t="s">
        <v>138</v>
      </c>
      <c r="DJ27" s="2" t="s">
        <v>129</v>
      </c>
      <c r="DK27" s="4">
        <v>1</v>
      </c>
      <c r="DL27" s="8">
        <v>40.03</v>
      </c>
      <c r="DM27" s="4"/>
      <c r="DN27" s="8"/>
      <c r="DO27" s="7"/>
      <c r="DP27" s="7"/>
      <c r="DQ27" s="2" t="s">
        <v>136</v>
      </c>
      <c r="DR27" s="2" t="s">
        <v>126</v>
      </c>
      <c r="DS27" s="2" t="s">
        <v>145</v>
      </c>
      <c r="DT27" s="2" t="s">
        <v>340</v>
      </c>
      <c r="DU27" s="2" t="s">
        <v>138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126</v>
      </c>
      <c r="EE27" s="2" t="s">
        <v>167</v>
      </c>
      <c r="EF27" s="2" t="s">
        <v>144</v>
      </c>
      <c r="EG27" s="2" t="s">
        <v>138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206</v>
      </c>
      <c r="ER27" s="2" t="s">
        <v>129</v>
      </c>
      <c r="ES27" s="2" t="s">
        <v>138</v>
      </c>
      <c r="ET27" s="2" t="s">
        <v>129</v>
      </c>
      <c r="EU27" s="4"/>
      <c r="EV27" s="8"/>
      <c r="EW27" s="4"/>
      <c r="EX27" s="8"/>
      <c r="EY27" s="7"/>
      <c r="EZ27" s="7"/>
      <c r="FA27" s="2" t="s">
        <v>150</v>
      </c>
      <c r="FB27" s="2" t="s">
        <v>126</v>
      </c>
      <c r="FC27" s="2" t="s">
        <v>129</v>
      </c>
      <c r="FD27" s="2" t="s">
        <v>129</v>
      </c>
      <c r="FE27" s="2" t="s">
        <v>138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322</v>
      </c>
      <c r="FP27" s="2" t="s">
        <v>129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181</v>
      </c>
      <c r="GB27" s="2" t="s">
        <v>129</v>
      </c>
      <c r="GC27" s="2" t="s">
        <v>138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280</v>
      </c>
      <c r="GN27" s="2" t="s">
        <v>147</v>
      </c>
      <c r="GO27" s="2" t="s">
        <v>138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324</v>
      </c>
      <c r="GZ27" s="2" t="s">
        <v>341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129</v>
      </c>
      <c r="HM27" s="2" t="s">
        <v>138</v>
      </c>
      <c r="HN27" s="2" t="s">
        <v>129</v>
      </c>
      <c r="HO27" s="4">
        <v>176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342</v>
      </c>
      <c r="B28" s="2" t="s">
        <v>118</v>
      </c>
      <c r="C28" s="2" t="s">
        <v>119</v>
      </c>
      <c r="D28" s="2" t="s">
        <v>309</v>
      </c>
      <c r="E28" s="2" t="s">
        <v>310</v>
      </c>
      <c r="F28" s="2" t="s">
        <v>311</v>
      </c>
      <c r="G28" s="2" t="s">
        <v>311</v>
      </c>
      <c r="H28" s="2" t="s">
        <v>311</v>
      </c>
      <c r="I28" s="2" t="s">
        <v>312</v>
      </c>
      <c r="J28" s="2" t="s">
        <v>313</v>
      </c>
      <c r="K28" s="2" t="s">
        <v>343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315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316</v>
      </c>
      <c r="V28" s="2" t="s">
        <v>317</v>
      </c>
      <c r="W28" s="2" t="s">
        <v>132</v>
      </c>
      <c r="X28" s="2" t="s">
        <v>129</v>
      </c>
      <c r="Y28" s="2" t="s">
        <v>167</v>
      </c>
      <c r="Z28" s="4">
        <v>139</v>
      </c>
      <c r="AA28" s="4">
        <f>=ROUNDDOWN(69.5,0)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129</v>
      </c>
      <c r="BX28" s="2" t="s">
        <v>129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319</v>
      </c>
      <c r="CJ28" s="2" t="s">
        <v>344</v>
      </c>
      <c r="CK28" s="2" t="s">
        <v>138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320</v>
      </c>
      <c r="CV28" s="2" t="s">
        <v>293</v>
      </c>
      <c r="CW28" s="2" t="s">
        <v>138</v>
      </c>
      <c r="CX28" s="2" t="s">
        <v>129</v>
      </c>
      <c r="CY28" s="4"/>
      <c r="CZ28" s="8"/>
      <c r="DA28" s="4"/>
      <c r="DB28" s="8"/>
      <c r="DC28" s="7"/>
      <c r="DD28" s="7"/>
      <c r="DE28" s="2" t="s">
        <v>136</v>
      </c>
      <c r="DF28" s="2" t="s">
        <v>126</v>
      </c>
      <c r="DG28" s="2" t="s">
        <v>143</v>
      </c>
      <c r="DH28" s="2" t="s">
        <v>345</v>
      </c>
      <c r="DI28" s="2" t="s">
        <v>138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145</v>
      </c>
      <c r="DT28" s="2" t="s">
        <v>346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126</v>
      </c>
      <c r="EE28" s="2" t="s">
        <v>186</v>
      </c>
      <c r="EF28" s="2" t="s">
        <v>167</v>
      </c>
      <c r="EG28" s="2" t="s">
        <v>138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206</v>
      </c>
      <c r="ER28" s="2" t="s">
        <v>129</v>
      </c>
      <c r="ES28" s="2" t="s">
        <v>138</v>
      </c>
      <c r="ET28" s="2" t="s">
        <v>129</v>
      </c>
      <c r="EU28" s="4"/>
      <c r="EV28" s="8"/>
      <c r="EW28" s="4"/>
      <c r="EX28" s="8"/>
      <c r="EY28" s="7"/>
      <c r="EZ28" s="7"/>
      <c r="FA28" s="2" t="s">
        <v>150</v>
      </c>
      <c r="FB28" s="2" t="s">
        <v>126</v>
      </c>
      <c r="FC28" s="2" t="s">
        <v>129</v>
      </c>
      <c r="FD28" s="2" t="s">
        <v>129</v>
      </c>
      <c r="FE28" s="2" t="s">
        <v>138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322</v>
      </c>
      <c r="FP28" s="2" t="s">
        <v>129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181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136</v>
      </c>
      <c r="GL28" s="2" t="s">
        <v>126</v>
      </c>
      <c r="GM28" s="2" t="s">
        <v>167</v>
      </c>
      <c r="GN28" s="2" t="s">
        <v>275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324</v>
      </c>
      <c r="GZ28" s="2" t="s">
        <v>129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129</v>
      </c>
      <c r="HM28" s="2" t="s">
        <v>138</v>
      </c>
      <c r="HN28" s="2" t="s">
        <v>129</v>
      </c>
      <c r="HO28" s="4">
        <v>139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347</v>
      </c>
      <c r="B29" s="2" t="s">
        <v>118</v>
      </c>
      <c r="C29" s="2" t="s">
        <v>119</v>
      </c>
      <c r="D29" s="2" t="s">
        <v>309</v>
      </c>
      <c r="E29" s="2" t="s">
        <v>310</v>
      </c>
      <c r="F29" s="2" t="s">
        <v>348</v>
      </c>
      <c r="G29" s="2" t="s">
        <v>348</v>
      </c>
      <c r="H29" s="2" t="s">
        <v>348</v>
      </c>
      <c r="I29" s="2" t="s">
        <v>349</v>
      </c>
      <c r="J29" s="2" t="s">
        <v>350</v>
      </c>
      <c r="K29" s="2" t="s">
        <v>185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270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316</v>
      </c>
      <c r="V29" s="2" t="s">
        <v>215</v>
      </c>
      <c r="W29" s="2" t="s">
        <v>132</v>
      </c>
      <c r="X29" s="2" t="s">
        <v>129</v>
      </c>
      <c r="Y29" s="2" t="s">
        <v>167</v>
      </c>
      <c r="Z29" s="4">
        <v>180</v>
      </c>
      <c r="AA29" s="4">
        <f>=ROUNDDOWN(90,0)</f>
      </c>
      <c r="AB29" s="5">
        <v>2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3</v>
      </c>
      <c r="AQ29" s="8">
        <v>105.79</v>
      </c>
      <c r="AR29" s="4"/>
      <c r="AS29" s="8"/>
      <c r="AT29" s="7"/>
      <c r="AU29" s="7"/>
      <c r="AV29" s="4">
        <v>3</v>
      </c>
      <c r="AW29" s="8">
        <v>105.79</v>
      </c>
      <c r="AX29" s="4"/>
      <c r="AY29" s="8"/>
      <c r="AZ29" s="7"/>
      <c r="BA29" s="7"/>
      <c r="BB29" s="7">
        <v>1</v>
      </c>
      <c r="BC29" s="4">
        <v>6</v>
      </c>
      <c r="BD29" s="8">
        <v>212.71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0.4973</v>
      </c>
      <c r="BJ29" s="4">
        <v>3</v>
      </c>
      <c r="BK29" s="8">
        <v>105.79</v>
      </c>
      <c r="BL29" s="2" t="s">
        <v>351</v>
      </c>
      <c r="BM29" s="7">
        <v>1</v>
      </c>
      <c r="BN29" s="7">
        <v>1</v>
      </c>
      <c r="BO29" s="4">
        <v>1</v>
      </c>
      <c r="BP29" s="8">
        <v>35.59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129</v>
      </c>
      <c r="BX29" s="2" t="s">
        <v>235</v>
      </c>
      <c r="BY29" s="2" t="s">
        <v>138</v>
      </c>
      <c r="BZ29" s="2" t="s">
        <v>129</v>
      </c>
      <c r="CA29" s="4"/>
      <c r="CB29" s="8"/>
      <c r="CC29" s="4"/>
      <c r="CD29" s="8"/>
      <c r="CE29" s="7"/>
      <c r="CF29" s="7"/>
      <c r="CG29" s="2" t="s">
        <v>136</v>
      </c>
      <c r="CH29" s="2" t="s">
        <v>126</v>
      </c>
      <c r="CI29" s="2" t="s">
        <v>319</v>
      </c>
      <c r="CJ29" s="2" t="s">
        <v>247</v>
      </c>
      <c r="CK29" s="2" t="s">
        <v>138</v>
      </c>
      <c r="CL29" s="2" t="s">
        <v>129</v>
      </c>
      <c r="CM29" s="4">
        <v>2</v>
      </c>
      <c r="CN29" s="8">
        <v>70.2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320</v>
      </c>
      <c r="CV29" s="2" t="s">
        <v>223</v>
      </c>
      <c r="CW29" s="2" t="s">
        <v>138</v>
      </c>
      <c r="CX29" s="2" t="s">
        <v>129</v>
      </c>
      <c r="CY29" s="4"/>
      <c r="CZ29" s="8"/>
      <c r="DA29" s="4"/>
      <c r="DB29" s="8"/>
      <c r="DC29" s="7"/>
      <c r="DD29" s="7"/>
      <c r="DE29" s="2" t="s">
        <v>136</v>
      </c>
      <c r="DF29" s="2" t="s">
        <v>126</v>
      </c>
      <c r="DG29" s="2" t="s">
        <v>155</v>
      </c>
      <c r="DH29" s="2" t="s">
        <v>352</v>
      </c>
      <c r="DI29" s="2" t="s">
        <v>138</v>
      </c>
      <c r="DJ29" s="2" t="s">
        <v>129</v>
      </c>
      <c r="DK29" s="4"/>
      <c r="DL29" s="8"/>
      <c r="DM29" s="4"/>
      <c r="DN29" s="8"/>
      <c r="DO29" s="7"/>
      <c r="DP29" s="7"/>
      <c r="DQ29" s="2" t="s">
        <v>136</v>
      </c>
      <c r="DR29" s="2" t="s">
        <v>126</v>
      </c>
      <c r="DS29" s="2" t="s">
        <v>145</v>
      </c>
      <c r="DT29" s="2" t="s">
        <v>353</v>
      </c>
      <c r="DU29" s="2" t="s">
        <v>138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126</v>
      </c>
      <c r="EE29" s="2" t="s">
        <v>186</v>
      </c>
      <c r="EF29" s="2" t="s">
        <v>208</v>
      </c>
      <c r="EG29" s="2" t="s">
        <v>138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206</v>
      </c>
      <c r="ER29" s="2" t="s">
        <v>129</v>
      </c>
      <c r="ES29" s="2" t="s">
        <v>138</v>
      </c>
      <c r="ET29" s="2" t="s">
        <v>129</v>
      </c>
      <c r="EU29" s="4"/>
      <c r="EV29" s="8"/>
      <c r="EW29" s="4"/>
      <c r="EX29" s="8"/>
      <c r="EY29" s="7"/>
      <c r="EZ29" s="7"/>
      <c r="FA29" s="2" t="s">
        <v>150</v>
      </c>
      <c r="FB29" s="2" t="s">
        <v>126</v>
      </c>
      <c r="FC29" s="2" t="s">
        <v>129</v>
      </c>
      <c r="FD29" s="2" t="s">
        <v>129</v>
      </c>
      <c r="FE29" s="2" t="s">
        <v>138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322</v>
      </c>
      <c r="FP29" s="2" t="s">
        <v>129</v>
      </c>
      <c r="FQ29" s="2" t="s">
        <v>138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181</v>
      </c>
      <c r="GB29" s="2" t="s">
        <v>129</v>
      </c>
      <c r="GC29" s="2" t="s">
        <v>138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186</v>
      </c>
      <c r="GN29" s="2" t="s">
        <v>195</v>
      </c>
      <c r="GO29" s="2" t="s">
        <v>138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324</v>
      </c>
      <c r="GZ29" s="2" t="s">
        <v>129</v>
      </c>
      <c r="HA29" s="2" t="s">
        <v>138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129</v>
      </c>
      <c r="HM29" s="2" t="s">
        <v>138</v>
      </c>
      <c r="HN29" s="2" t="s">
        <v>129</v>
      </c>
      <c r="HO29" s="4">
        <v>180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354</v>
      </c>
      <c r="B30" s="2" t="s">
        <v>118</v>
      </c>
      <c r="C30" s="2" t="s">
        <v>119</v>
      </c>
      <c r="D30" s="2" t="s">
        <v>309</v>
      </c>
      <c r="E30" s="2" t="s">
        <v>310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291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316</v>
      </c>
      <c r="V30" s="2" t="s">
        <v>215</v>
      </c>
      <c r="W30" s="2" t="s">
        <v>132</v>
      </c>
      <c r="X30" s="2" t="s">
        <v>129</v>
      </c>
      <c r="Y30" s="2" t="s">
        <v>167</v>
      </c>
      <c r="Z30" s="4">
        <v>275</v>
      </c>
      <c r="AA30" s="4">
        <f>=ROUNDDOWN(68.75,0)</f>
      </c>
      <c r="AB30" s="5">
        <v>4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36.4</v>
      </c>
      <c r="AR30" s="4"/>
      <c r="AS30" s="8"/>
      <c r="AT30" s="7"/>
      <c r="AU30" s="7"/>
      <c r="AV30" s="4">
        <v>1</v>
      </c>
      <c r="AW30" s="8">
        <v>36.4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0.1711</v>
      </c>
      <c r="BJ30" s="4">
        <v>1</v>
      </c>
      <c r="BK30" s="8">
        <v>36.4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126</v>
      </c>
      <c r="BW30" s="2" t="s">
        <v>129</v>
      </c>
      <c r="BX30" s="2" t="s">
        <v>129</v>
      </c>
      <c r="BY30" s="2" t="s">
        <v>138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319</v>
      </c>
      <c r="CJ30" s="2" t="s">
        <v>355</v>
      </c>
      <c r="CK30" s="2" t="s">
        <v>138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320</v>
      </c>
      <c r="CV30" s="2" t="s">
        <v>293</v>
      </c>
      <c r="CW30" s="2" t="s">
        <v>138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155</v>
      </c>
      <c r="DH30" s="2" t="s">
        <v>356</v>
      </c>
      <c r="DI30" s="2" t="s">
        <v>138</v>
      </c>
      <c r="DJ30" s="2" t="s">
        <v>129</v>
      </c>
      <c r="DK30" s="4">
        <v>1</v>
      </c>
      <c r="DL30" s="8">
        <v>36.4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145</v>
      </c>
      <c r="DT30" s="2" t="s">
        <v>329</v>
      </c>
      <c r="DU30" s="2" t="s">
        <v>138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126</v>
      </c>
      <c r="EE30" s="2" t="s">
        <v>186</v>
      </c>
      <c r="EF30" s="2" t="s">
        <v>357</v>
      </c>
      <c r="EG30" s="2" t="s">
        <v>138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206</v>
      </c>
      <c r="ER30" s="2" t="s">
        <v>129</v>
      </c>
      <c r="ES30" s="2" t="s">
        <v>138</v>
      </c>
      <c r="ET30" s="2" t="s">
        <v>129</v>
      </c>
      <c r="EU30" s="4"/>
      <c r="EV30" s="8"/>
      <c r="EW30" s="4"/>
      <c r="EX30" s="8"/>
      <c r="EY30" s="7"/>
      <c r="EZ30" s="7"/>
      <c r="FA30" s="2" t="s">
        <v>150</v>
      </c>
      <c r="FB30" s="2" t="s">
        <v>126</v>
      </c>
      <c r="FC30" s="2" t="s">
        <v>129</v>
      </c>
      <c r="FD30" s="2" t="s">
        <v>129</v>
      </c>
      <c r="FE30" s="2" t="s">
        <v>138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322</v>
      </c>
      <c r="FP30" s="2" t="s">
        <v>129</v>
      </c>
      <c r="FQ30" s="2" t="s">
        <v>138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181</v>
      </c>
      <c r="GB30" s="2" t="s">
        <v>129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186</v>
      </c>
      <c r="GN30" s="2" t="s">
        <v>287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324</v>
      </c>
      <c r="GZ30" s="2" t="s">
        <v>129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129</v>
      </c>
      <c r="HM30" s="2" t="s">
        <v>138</v>
      </c>
      <c r="HN30" s="2" t="s">
        <v>129</v>
      </c>
      <c r="HO30" s="4">
        <v>275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358</v>
      </c>
      <c r="B31" s="2" t="s">
        <v>118</v>
      </c>
      <c r="C31" s="2" t="s">
        <v>119</v>
      </c>
      <c r="D31" s="2" t="s">
        <v>309</v>
      </c>
      <c r="E31" s="2" t="s">
        <v>310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343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315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316</v>
      </c>
      <c r="V31" s="2" t="s">
        <v>215</v>
      </c>
      <c r="W31" s="2" t="s">
        <v>132</v>
      </c>
      <c r="X31" s="2" t="s">
        <v>129</v>
      </c>
      <c r="Y31" s="2" t="s">
        <v>161</v>
      </c>
      <c r="Z31" s="4">
        <v>191</v>
      </c>
      <c r="AA31" s="4">
        <f>=ROUNDDOWN(95.5,0)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</v>
      </c>
      <c r="AQ31" s="8">
        <v>36.4</v>
      </c>
      <c r="AR31" s="4"/>
      <c r="AS31" s="8"/>
      <c r="AT31" s="7"/>
      <c r="AU31" s="7"/>
      <c r="AV31" s="4">
        <v>1</v>
      </c>
      <c r="AW31" s="8">
        <v>36.4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0.1711</v>
      </c>
      <c r="BJ31" s="4">
        <v>1</v>
      </c>
      <c r="BK31" s="8">
        <v>36.4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129</v>
      </c>
      <c r="BX31" s="2" t="s">
        <v>196</v>
      </c>
      <c r="BY31" s="2" t="s">
        <v>138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319</v>
      </c>
      <c r="CJ31" s="2" t="s">
        <v>242</v>
      </c>
      <c r="CK31" s="2" t="s">
        <v>138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320</v>
      </c>
      <c r="CV31" s="2" t="s">
        <v>359</v>
      </c>
      <c r="CW31" s="2" t="s">
        <v>138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155</v>
      </c>
      <c r="DH31" s="2" t="s">
        <v>278</v>
      </c>
      <c r="DI31" s="2" t="s">
        <v>138</v>
      </c>
      <c r="DJ31" s="2" t="s">
        <v>129</v>
      </c>
      <c r="DK31" s="4">
        <v>1</v>
      </c>
      <c r="DL31" s="8">
        <v>36.4</v>
      </c>
      <c r="DM31" s="4"/>
      <c r="DN31" s="8"/>
      <c r="DO31" s="7"/>
      <c r="DP31" s="7"/>
      <c r="DQ31" s="2" t="s">
        <v>136</v>
      </c>
      <c r="DR31" s="2" t="s">
        <v>126</v>
      </c>
      <c r="DS31" s="2" t="s">
        <v>145</v>
      </c>
      <c r="DT31" s="2" t="s">
        <v>250</v>
      </c>
      <c r="DU31" s="2" t="s">
        <v>138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126</v>
      </c>
      <c r="EE31" s="2" t="s">
        <v>186</v>
      </c>
      <c r="EF31" s="2" t="s">
        <v>360</v>
      </c>
      <c r="EG31" s="2" t="s">
        <v>138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206</v>
      </c>
      <c r="ER31" s="2" t="s">
        <v>129</v>
      </c>
      <c r="ES31" s="2" t="s">
        <v>138</v>
      </c>
      <c r="ET31" s="2" t="s">
        <v>129</v>
      </c>
      <c r="EU31" s="4"/>
      <c r="EV31" s="8"/>
      <c r="EW31" s="4"/>
      <c r="EX31" s="8"/>
      <c r="EY31" s="7"/>
      <c r="EZ31" s="7"/>
      <c r="FA31" s="2" t="s">
        <v>150</v>
      </c>
      <c r="FB31" s="2" t="s">
        <v>126</v>
      </c>
      <c r="FC31" s="2" t="s">
        <v>129</v>
      </c>
      <c r="FD31" s="2" t="s">
        <v>129</v>
      </c>
      <c r="FE31" s="2" t="s">
        <v>138</v>
      </c>
      <c r="FF31" s="2" t="s">
        <v>129</v>
      </c>
      <c r="FG31" s="4"/>
      <c r="FH31" s="8"/>
      <c r="FI31" s="4"/>
      <c r="FJ31" s="8"/>
      <c r="FK31" s="7"/>
      <c r="FL31" s="7"/>
      <c r="FM31" s="2" t="s">
        <v>136</v>
      </c>
      <c r="FN31" s="2" t="s">
        <v>126</v>
      </c>
      <c r="FO31" s="2" t="s">
        <v>322</v>
      </c>
      <c r="FP31" s="2" t="s">
        <v>129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181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186</v>
      </c>
      <c r="GN31" s="2" t="s">
        <v>361</v>
      </c>
      <c r="GO31" s="2" t="s">
        <v>138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324</v>
      </c>
      <c r="GZ31" s="2" t="s">
        <v>129</v>
      </c>
      <c r="HA31" s="2" t="s">
        <v>138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129</v>
      </c>
      <c r="HM31" s="2" t="s">
        <v>138</v>
      </c>
      <c r="HN31" s="2" t="s">
        <v>129</v>
      </c>
      <c r="HO31" s="4">
        <v>191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362</v>
      </c>
      <c r="B32" s="2" t="s">
        <v>118</v>
      </c>
      <c r="C32" s="2" t="s">
        <v>119</v>
      </c>
      <c r="D32" s="2" t="s">
        <v>309</v>
      </c>
      <c r="E32" s="2" t="s">
        <v>310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314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315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316</v>
      </c>
      <c r="V32" s="2" t="s">
        <v>215</v>
      </c>
      <c r="W32" s="2" t="s">
        <v>132</v>
      </c>
      <c r="X32" s="2" t="s">
        <v>129</v>
      </c>
      <c r="Y32" s="2" t="s">
        <v>161</v>
      </c>
      <c r="Z32" s="4">
        <v>168</v>
      </c>
      <c r="AA32" s="4">
        <f>=ROUNDDOWN(84,0)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</v>
      </c>
      <c r="AQ32" s="8">
        <v>34.12</v>
      </c>
      <c r="AR32" s="4"/>
      <c r="AS32" s="8"/>
      <c r="AT32" s="7"/>
      <c r="AU32" s="7"/>
      <c r="AV32" s="4">
        <v>1</v>
      </c>
      <c r="AW32" s="8">
        <v>34.12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0.1604</v>
      </c>
      <c r="BJ32" s="4">
        <v>1</v>
      </c>
      <c r="BK32" s="8">
        <v>34.12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129</v>
      </c>
      <c r="BX32" s="2" t="s">
        <v>363</v>
      </c>
      <c r="BY32" s="2" t="s">
        <v>138</v>
      </c>
      <c r="BZ32" s="2" t="s">
        <v>129</v>
      </c>
      <c r="CA32" s="4">
        <v>1</v>
      </c>
      <c r="CB32" s="8">
        <v>34.12</v>
      </c>
      <c r="CC32" s="4"/>
      <c r="CD32" s="8"/>
      <c r="CE32" s="7"/>
      <c r="CF32" s="7"/>
      <c r="CG32" s="2" t="s">
        <v>136</v>
      </c>
      <c r="CH32" s="2" t="s">
        <v>126</v>
      </c>
      <c r="CI32" s="2" t="s">
        <v>319</v>
      </c>
      <c r="CJ32" s="2" t="s">
        <v>274</v>
      </c>
      <c r="CK32" s="2" t="s">
        <v>138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320</v>
      </c>
      <c r="CV32" s="2" t="s">
        <v>364</v>
      </c>
      <c r="CW32" s="2" t="s">
        <v>138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155</v>
      </c>
      <c r="DH32" s="2" t="s">
        <v>365</v>
      </c>
      <c r="DI32" s="2" t="s">
        <v>138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145</v>
      </c>
      <c r="DT32" s="2" t="s">
        <v>366</v>
      </c>
      <c r="DU32" s="2" t="s">
        <v>138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186</v>
      </c>
      <c r="EF32" s="2" t="s">
        <v>367</v>
      </c>
      <c r="EG32" s="2" t="s">
        <v>138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206</v>
      </c>
      <c r="ER32" s="2" t="s">
        <v>368</v>
      </c>
      <c r="ES32" s="2" t="s">
        <v>138</v>
      </c>
      <c r="ET32" s="2" t="s">
        <v>129</v>
      </c>
      <c r="EU32" s="4"/>
      <c r="EV32" s="8"/>
      <c r="EW32" s="4"/>
      <c r="EX32" s="8"/>
      <c r="EY32" s="7"/>
      <c r="EZ32" s="7"/>
      <c r="FA32" s="2" t="s">
        <v>150</v>
      </c>
      <c r="FB32" s="2" t="s">
        <v>126</v>
      </c>
      <c r="FC32" s="2" t="s">
        <v>129</v>
      </c>
      <c r="FD32" s="2" t="s">
        <v>129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322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181</v>
      </c>
      <c r="GB32" s="2" t="s">
        <v>129</v>
      </c>
      <c r="GC32" s="2" t="s">
        <v>138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186</v>
      </c>
      <c r="GN32" s="2" t="s">
        <v>323</v>
      </c>
      <c r="GO32" s="2" t="s">
        <v>138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324</v>
      </c>
      <c r="GZ32" s="2" t="s">
        <v>129</v>
      </c>
      <c r="HA32" s="2" t="s">
        <v>138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129</v>
      </c>
      <c r="HM32" s="2" t="s">
        <v>138</v>
      </c>
      <c r="HN32" s="2" t="s">
        <v>129</v>
      </c>
      <c r="HO32" s="4">
        <v>168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369</v>
      </c>
      <c r="B33" s="2" t="s">
        <v>118</v>
      </c>
      <c r="C33" s="2" t="s">
        <v>119</v>
      </c>
      <c r="D33" s="2" t="s">
        <v>309</v>
      </c>
      <c r="E33" s="2" t="s">
        <v>310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246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270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316</v>
      </c>
      <c r="V33" s="2" t="s">
        <v>215</v>
      </c>
      <c r="W33" s="2" t="s">
        <v>132</v>
      </c>
      <c r="X33" s="2" t="s">
        <v>129</v>
      </c>
      <c r="Y33" s="2" t="s">
        <v>161</v>
      </c>
      <c r="Z33" s="4">
        <v>52</v>
      </c>
      <c r="AA33" s="4">
        <f>=ROUNDDOWN(74.2857142857143,0)</f>
      </c>
      <c r="AB33" s="5">
        <v>0.7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129</v>
      </c>
      <c r="BX33" s="2" t="s">
        <v>129</v>
      </c>
      <c r="BY33" s="2" t="s">
        <v>138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319</v>
      </c>
      <c r="CJ33" s="2" t="s">
        <v>329</v>
      </c>
      <c r="CK33" s="2" t="s">
        <v>138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320</v>
      </c>
      <c r="CV33" s="2" t="s">
        <v>230</v>
      </c>
      <c r="CW33" s="2" t="s">
        <v>138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155</v>
      </c>
      <c r="DH33" s="2" t="s">
        <v>370</v>
      </c>
      <c r="DI33" s="2" t="s">
        <v>138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145</v>
      </c>
      <c r="DT33" s="2" t="s">
        <v>340</v>
      </c>
      <c r="DU33" s="2" t="s">
        <v>138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126</v>
      </c>
      <c r="EE33" s="2" t="s">
        <v>186</v>
      </c>
      <c r="EF33" s="2" t="s">
        <v>167</v>
      </c>
      <c r="EG33" s="2" t="s">
        <v>138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206</v>
      </c>
      <c r="ER33" s="2" t="s">
        <v>363</v>
      </c>
      <c r="ES33" s="2" t="s">
        <v>138</v>
      </c>
      <c r="ET33" s="2" t="s">
        <v>129</v>
      </c>
      <c r="EU33" s="4"/>
      <c r="EV33" s="8"/>
      <c r="EW33" s="4"/>
      <c r="EX33" s="8"/>
      <c r="EY33" s="7"/>
      <c r="EZ33" s="7"/>
      <c r="FA33" s="2" t="s">
        <v>150</v>
      </c>
      <c r="FB33" s="2" t="s">
        <v>126</v>
      </c>
      <c r="FC33" s="2" t="s">
        <v>129</v>
      </c>
      <c r="FD33" s="2" t="s">
        <v>129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322</v>
      </c>
      <c r="FP33" s="2" t="s">
        <v>129</v>
      </c>
      <c r="FQ33" s="2" t="s">
        <v>138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181</v>
      </c>
      <c r="GB33" s="2" t="s">
        <v>129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186</v>
      </c>
      <c r="GN33" s="2" t="s">
        <v>361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324</v>
      </c>
      <c r="GZ33" s="2" t="s">
        <v>129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129</v>
      </c>
      <c r="HM33" s="2" t="s">
        <v>138</v>
      </c>
      <c r="HN33" s="2" t="s">
        <v>129</v>
      </c>
      <c r="HO33" s="4">
        <v>52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371</v>
      </c>
      <c r="B34" s="2" t="s">
        <v>118</v>
      </c>
      <c r="C34" s="2" t="s">
        <v>119</v>
      </c>
      <c r="D34" s="2" t="s">
        <v>309</v>
      </c>
      <c r="E34" s="2" t="s">
        <v>310</v>
      </c>
      <c r="F34" s="2" t="s">
        <v>372</v>
      </c>
      <c r="G34" s="2" t="s">
        <v>372</v>
      </c>
      <c r="H34" s="2" t="s">
        <v>372</v>
      </c>
      <c r="I34" s="2" t="s">
        <v>312</v>
      </c>
      <c r="J34" s="2" t="s">
        <v>373</v>
      </c>
      <c r="K34" s="2" t="s">
        <v>314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315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316</v>
      </c>
      <c r="V34" s="2" t="s">
        <v>215</v>
      </c>
      <c r="W34" s="2" t="s">
        <v>132</v>
      </c>
      <c r="X34" s="2" t="s">
        <v>129</v>
      </c>
      <c r="Y34" s="2" t="s">
        <v>167</v>
      </c>
      <c r="Z34" s="4">
        <v>159</v>
      </c>
      <c r="AA34" s="4">
        <f>=ROUNDDOWN(79.5,0)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4</v>
      </c>
      <c r="AQ34" s="8">
        <v>111.54</v>
      </c>
      <c r="AR34" s="4"/>
      <c r="AS34" s="8"/>
      <c r="AT34" s="7"/>
      <c r="AU34" s="7"/>
      <c r="AV34" s="4">
        <v>4</v>
      </c>
      <c r="AW34" s="8">
        <v>111.54</v>
      </c>
      <c r="AX34" s="4"/>
      <c r="AY34" s="8"/>
      <c r="AZ34" s="7"/>
      <c r="BA34" s="7"/>
      <c r="BB34" s="7">
        <v>1</v>
      </c>
      <c r="BC34" s="4">
        <v>5</v>
      </c>
      <c r="BD34" s="8">
        <v>140.01</v>
      </c>
      <c r="BE34" s="4">
        <v>5</v>
      </c>
      <c r="BF34" s="8">
        <v>135.2</v>
      </c>
      <c r="BG34" s="7" t="s">
        <v>129</v>
      </c>
      <c r="BH34" s="7">
        <v>0.0356</v>
      </c>
      <c r="BI34" s="7">
        <v>0.7967</v>
      </c>
      <c r="BJ34" s="4">
        <v>4</v>
      </c>
      <c r="BK34" s="8">
        <v>111.54</v>
      </c>
      <c r="BL34" s="2" t="s">
        <v>374</v>
      </c>
      <c r="BM34" s="7">
        <v>1</v>
      </c>
      <c r="BN34" s="7">
        <v>1</v>
      </c>
      <c r="BO34" s="4">
        <v>2</v>
      </c>
      <c r="BP34" s="8">
        <v>56.94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129</v>
      </c>
      <c r="BX34" s="2" t="s">
        <v>209</v>
      </c>
      <c r="BY34" s="2" t="s">
        <v>138</v>
      </c>
      <c r="BZ34" s="2" t="s">
        <v>129</v>
      </c>
      <c r="CA34" s="4">
        <v>2</v>
      </c>
      <c r="CB34" s="8">
        <v>54.6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319</v>
      </c>
      <c r="CJ34" s="2" t="s">
        <v>375</v>
      </c>
      <c r="CK34" s="2" t="s">
        <v>138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320</v>
      </c>
      <c r="CV34" s="2" t="s">
        <v>376</v>
      </c>
      <c r="CW34" s="2" t="s">
        <v>138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143</v>
      </c>
      <c r="DH34" s="2" t="s">
        <v>253</v>
      </c>
      <c r="DI34" s="2" t="s">
        <v>138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145</v>
      </c>
      <c r="DT34" s="2" t="s">
        <v>250</v>
      </c>
      <c r="DU34" s="2" t="s">
        <v>138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126</v>
      </c>
      <c r="EE34" s="2" t="s">
        <v>186</v>
      </c>
      <c r="EF34" s="2" t="s">
        <v>377</v>
      </c>
      <c r="EG34" s="2" t="s">
        <v>138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206</v>
      </c>
      <c r="ER34" s="2" t="s">
        <v>129</v>
      </c>
      <c r="ES34" s="2" t="s">
        <v>138</v>
      </c>
      <c r="ET34" s="2" t="s">
        <v>129</v>
      </c>
      <c r="EU34" s="4"/>
      <c r="EV34" s="8"/>
      <c r="EW34" s="4"/>
      <c r="EX34" s="8"/>
      <c r="EY34" s="7"/>
      <c r="EZ34" s="7"/>
      <c r="FA34" s="2" t="s">
        <v>150</v>
      </c>
      <c r="FB34" s="2" t="s">
        <v>126</v>
      </c>
      <c r="FC34" s="2" t="s">
        <v>129</v>
      </c>
      <c r="FD34" s="2" t="s">
        <v>129</v>
      </c>
      <c r="FE34" s="2" t="s">
        <v>138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322</v>
      </c>
      <c r="FP34" s="2" t="s">
        <v>129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181</v>
      </c>
      <c r="GB34" s="2" t="s">
        <v>378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186</v>
      </c>
      <c r="GN34" s="2" t="s">
        <v>254</v>
      </c>
      <c r="GO34" s="2" t="s">
        <v>138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324</v>
      </c>
      <c r="GZ34" s="2" t="s">
        <v>129</v>
      </c>
      <c r="HA34" s="2" t="s">
        <v>138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129</v>
      </c>
      <c r="HM34" s="2" t="s">
        <v>138</v>
      </c>
      <c r="HN34" s="2" t="s">
        <v>129</v>
      </c>
      <c r="HO34" s="4">
        <v>159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379</v>
      </c>
      <c r="B35" s="2" t="s">
        <v>118</v>
      </c>
      <c r="C35" s="2" t="s">
        <v>119</v>
      </c>
      <c r="D35" s="2" t="s">
        <v>309</v>
      </c>
      <c r="E35" s="2" t="s">
        <v>310</v>
      </c>
      <c r="F35" s="2" t="s">
        <v>372</v>
      </c>
      <c r="G35" s="2" t="s">
        <v>372</v>
      </c>
      <c r="H35" s="2" t="s">
        <v>372</v>
      </c>
      <c r="I35" s="2" t="s">
        <v>312</v>
      </c>
      <c r="J35" s="2" t="s">
        <v>373</v>
      </c>
      <c r="K35" s="2" t="s">
        <v>343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315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316</v>
      </c>
      <c r="V35" s="2" t="s">
        <v>215</v>
      </c>
      <c r="W35" s="2" t="s">
        <v>132</v>
      </c>
      <c r="X35" s="2" t="s">
        <v>129</v>
      </c>
      <c r="Y35" s="2" t="s">
        <v>167</v>
      </c>
      <c r="Z35" s="4">
        <v>174</v>
      </c>
      <c r="AA35" s="4">
        <f>=ROUNDDOWN(87,0)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</v>
      </c>
      <c r="AQ35" s="8">
        <v>28.47</v>
      </c>
      <c r="AR35" s="4"/>
      <c r="AS35" s="8"/>
      <c r="AT35" s="7"/>
      <c r="AU35" s="7"/>
      <c r="AV35" s="4">
        <v>1</v>
      </c>
      <c r="AW35" s="8">
        <v>28.47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0.2033</v>
      </c>
      <c r="BJ35" s="4">
        <v>1</v>
      </c>
      <c r="BK35" s="8">
        <v>28.47</v>
      </c>
      <c r="BL35" s="2" t="s">
        <v>16</v>
      </c>
      <c r="BM35" s="7">
        <v>1</v>
      </c>
      <c r="BN35" s="7">
        <v>1</v>
      </c>
      <c r="BO35" s="4">
        <v>1</v>
      </c>
      <c r="BP35" s="8">
        <v>28.47</v>
      </c>
      <c r="BQ35" s="4"/>
      <c r="BR35" s="8"/>
      <c r="BS35" s="7"/>
      <c r="BT35" s="7"/>
      <c r="BU35" s="2" t="s">
        <v>136</v>
      </c>
      <c r="BV35" s="2" t="s">
        <v>126</v>
      </c>
      <c r="BW35" s="2" t="s">
        <v>129</v>
      </c>
      <c r="BX35" s="2" t="s">
        <v>209</v>
      </c>
      <c r="BY35" s="2" t="s">
        <v>138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319</v>
      </c>
      <c r="CJ35" s="2" t="s">
        <v>234</v>
      </c>
      <c r="CK35" s="2" t="s">
        <v>138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320</v>
      </c>
      <c r="CV35" s="2" t="s">
        <v>380</v>
      </c>
      <c r="CW35" s="2" t="s">
        <v>138</v>
      </c>
      <c r="CX35" s="2" t="s">
        <v>129</v>
      </c>
      <c r="CY35" s="4"/>
      <c r="CZ35" s="8"/>
      <c r="DA35" s="4"/>
      <c r="DB35" s="8"/>
      <c r="DC35" s="7"/>
      <c r="DD35" s="7"/>
      <c r="DE35" s="2" t="s">
        <v>136</v>
      </c>
      <c r="DF35" s="2" t="s">
        <v>126</v>
      </c>
      <c r="DG35" s="2" t="s">
        <v>143</v>
      </c>
      <c r="DH35" s="2" t="s">
        <v>249</v>
      </c>
      <c r="DI35" s="2" t="s">
        <v>138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145</v>
      </c>
      <c r="DT35" s="2" t="s">
        <v>381</v>
      </c>
      <c r="DU35" s="2" t="s">
        <v>138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186</v>
      </c>
      <c r="EF35" s="2" t="s">
        <v>280</v>
      </c>
      <c r="EG35" s="2" t="s">
        <v>138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206</v>
      </c>
      <c r="ER35" s="2" t="s">
        <v>129</v>
      </c>
      <c r="ES35" s="2" t="s">
        <v>138</v>
      </c>
      <c r="ET35" s="2" t="s">
        <v>129</v>
      </c>
      <c r="EU35" s="4"/>
      <c r="EV35" s="8"/>
      <c r="EW35" s="4"/>
      <c r="EX35" s="8"/>
      <c r="EY35" s="7"/>
      <c r="EZ35" s="7"/>
      <c r="FA35" s="2" t="s">
        <v>150</v>
      </c>
      <c r="FB35" s="2" t="s">
        <v>126</v>
      </c>
      <c r="FC35" s="2" t="s">
        <v>129</v>
      </c>
      <c r="FD35" s="2" t="s">
        <v>129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322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181</v>
      </c>
      <c r="GB35" s="2" t="s">
        <v>129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186</v>
      </c>
      <c r="GN35" s="2" t="s">
        <v>361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324</v>
      </c>
      <c r="GZ35" s="2" t="s">
        <v>129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129</v>
      </c>
      <c r="HM35" s="2" t="s">
        <v>138</v>
      </c>
      <c r="HN35" s="2" t="s">
        <v>129</v>
      </c>
      <c r="HO35" s="4">
        <v>174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382</v>
      </c>
      <c r="B36" s="2" t="s">
        <v>118</v>
      </c>
      <c r="C36" s="2" t="s">
        <v>119</v>
      </c>
      <c r="D36" s="2" t="s">
        <v>309</v>
      </c>
      <c r="E36" s="2" t="s">
        <v>310</v>
      </c>
      <c r="F36" s="2" t="s">
        <v>372</v>
      </c>
      <c r="G36" s="2" t="s">
        <v>372</v>
      </c>
      <c r="H36" s="2" t="s">
        <v>372</v>
      </c>
      <c r="I36" s="2" t="s">
        <v>312</v>
      </c>
      <c r="J36" s="2" t="s">
        <v>373</v>
      </c>
      <c r="K36" s="2" t="s">
        <v>185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270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316</v>
      </c>
      <c r="V36" s="2" t="s">
        <v>215</v>
      </c>
      <c r="W36" s="2" t="s">
        <v>132</v>
      </c>
      <c r="X36" s="2" t="s">
        <v>129</v>
      </c>
      <c r="Y36" s="2" t="s">
        <v>167</v>
      </c>
      <c r="Z36" s="4">
        <v>68</v>
      </c>
      <c r="AA36" s="4">
        <f>=ROUNDDOWN(22.6666666666667,0)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>
        <v>4</v>
      </c>
      <c r="AS36" s="8">
        <v>109.2</v>
      </c>
      <c r="AT36" s="7">
        <v>-1</v>
      </c>
      <c r="AU36" s="7">
        <v>-1</v>
      </c>
      <c r="AV36" s="4"/>
      <c r="AW36" s="8"/>
      <c r="AX36" s="4">
        <v>4</v>
      </c>
      <c r="AY36" s="8">
        <v>109.2</v>
      </c>
      <c r="AZ36" s="7">
        <v>-1</v>
      </c>
      <c r="BA36" s="7">
        <v>-1</v>
      </c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>
        <v>2</v>
      </c>
      <c r="BK36" s="8">
        <v>159.98</v>
      </c>
      <c r="BL36" s="2" t="s">
        <v>383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129</v>
      </c>
      <c r="BX36" s="2" t="s">
        <v>129</v>
      </c>
      <c r="BY36" s="2" t="s">
        <v>138</v>
      </c>
      <c r="BZ36" s="2" t="s">
        <v>129</v>
      </c>
      <c r="CA36" s="4"/>
      <c r="CB36" s="8"/>
      <c r="CC36" s="4">
        <v>4</v>
      </c>
      <c r="CD36" s="8">
        <v>109.2</v>
      </c>
      <c r="CE36" s="7">
        <v>-1</v>
      </c>
      <c r="CF36" s="7">
        <v>-1</v>
      </c>
      <c r="CG36" s="2" t="s">
        <v>136</v>
      </c>
      <c r="CH36" s="2" t="s">
        <v>126</v>
      </c>
      <c r="CI36" s="2" t="s">
        <v>319</v>
      </c>
      <c r="CJ36" s="2" t="s">
        <v>384</v>
      </c>
      <c r="CK36" s="2" t="s">
        <v>138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320</v>
      </c>
      <c r="CV36" s="2" t="s">
        <v>223</v>
      </c>
      <c r="CW36" s="2" t="s">
        <v>138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143</v>
      </c>
      <c r="DH36" s="2" t="s">
        <v>145</v>
      </c>
      <c r="DI36" s="2" t="s">
        <v>138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145</v>
      </c>
      <c r="DT36" s="2" t="s">
        <v>250</v>
      </c>
      <c r="DU36" s="2" t="s">
        <v>138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126</v>
      </c>
      <c r="EE36" s="2" t="s">
        <v>186</v>
      </c>
      <c r="EF36" s="2" t="s">
        <v>208</v>
      </c>
      <c r="EG36" s="2" t="s">
        <v>138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206</v>
      </c>
      <c r="ER36" s="2" t="s">
        <v>129</v>
      </c>
      <c r="ES36" s="2" t="s">
        <v>138</v>
      </c>
      <c r="ET36" s="2" t="s">
        <v>129</v>
      </c>
      <c r="EU36" s="4"/>
      <c r="EV36" s="8"/>
      <c r="EW36" s="4"/>
      <c r="EX36" s="8"/>
      <c r="EY36" s="7"/>
      <c r="EZ36" s="7"/>
      <c r="FA36" s="2" t="s">
        <v>150</v>
      </c>
      <c r="FB36" s="2" t="s">
        <v>126</v>
      </c>
      <c r="FC36" s="2" t="s">
        <v>129</v>
      </c>
      <c r="FD36" s="2" t="s">
        <v>129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136</v>
      </c>
      <c r="FN36" s="2" t="s">
        <v>126</v>
      </c>
      <c r="FO36" s="2" t="s">
        <v>322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181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186</v>
      </c>
      <c r="GN36" s="2" t="s">
        <v>195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324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129</v>
      </c>
      <c r="HM36" s="2" t="s">
        <v>138</v>
      </c>
      <c r="HN36" s="2" t="s">
        <v>129</v>
      </c>
      <c r="HO36" s="4">
        <v>68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385</v>
      </c>
      <c r="B37" s="2" t="s">
        <v>118</v>
      </c>
      <c r="C37" s="2" t="s">
        <v>119</v>
      </c>
      <c r="D37" s="2" t="s">
        <v>309</v>
      </c>
      <c r="E37" s="2" t="s">
        <v>310</v>
      </c>
      <c r="F37" s="2" t="s">
        <v>372</v>
      </c>
      <c r="G37" s="2" t="s">
        <v>372</v>
      </c>
      <c r="H37" s="2" t="s">
        <v>372</v>
      </c>
      <c r="I37" s="2" t="s">
        <v>312</v>
      </c>
      <c r="J37" s="2" t="s">
        <v>373</v>
      </c>
      <c r="K37" s="2" t="s">
        <v>246</v>
      </c>
      <c r="L37" s="3">
        <v>24.76</v>
      </c>
      <c r="M37" s="3">
        <v>26</v>
      </c>
      <c r="N37" s="3">
        <v>79.99</v>
      </c>
      <c r="O37" s="2" t="s">
        <v>126</v>
      </c>
      <c r="P37" s="2" t="s">
        <v>270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316</v>
      </c>
      <c r="V37" s="2" t="s">
        <v>215</v>
      </c>
      <c r="W37" s="2" t="s">
        <v>132</v>
      </c>
      <c r="X37" s="2" t="s">
        <v>129</v>
      </c>
      <c r="Y37" s="2" t="s">
        <v>167</v>
      </c>
      <c r="Z37" s="4">
        <v>27</v>
      </c>
      <c r="AA37" s="4">
        <f>=ROUNDDOWN(13.5,0)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>
        <v>1</v>
      </c>
      <c r="AS37" s="8">
        <v>26</v>
      </c>
      <c r="AT37" s="7">
        <v>-1</v>
      </c>
      <c r="AU37" s="7">
        <v>-1</v>
      </c>
      <c r="AV37" s="4"/>
      <c r="AW37" s="8"/>
      <c r="AX37" s="4">
        <v>1</v>
      </c>
      <c r="AY37" s="8">
        <v>26</v>
      </c>
      <c r="AZ37" s="7">
        <v>-1</v>
      </c>
      <c r="BA37" s="7">
        <v>-1</v>
      </c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126</v>
      </c>
      <c r="BW37" s="2" t="s">
        <v>129</v>
      </c>
      <c r="BX37" s="2" t="s">
        <v>129</v>
      </c>
      <c r="BY37" s="2" t="s">
        <v>138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319</v>
      </c>
      <c r="CJ37" s="2" t="s">
        <v>190</v>
      </c>
      <c r="CK37" s="2" t="s">
        <v>138</v>
      </c>
      <c r="CL37" s="2" t="s">
        <v>129</v>
      </c>
      <c r="CM37" s="4"/>
      <c r="CN37" s="8"/>
      <c r="CO37" s="4"/>
      <c r="CP37" s="8"/>
      <c r="CQ37" s="7"/>
      <c r="CR37" s="7"/>
      <c r="CS37" s="2" t="s">
        <v>136</v>
      </c>
      <c r="CT37" s="2" t="s">
        <v>126</v>
      </c>
      <c r="CU37" s="2" t="s">
        <v>320</v>
      </c>
      <c r="CV37" s="2" t="s">
        <v>386</v>
      </c>
      <c r="CW37" s="2" t="s">
        <v>138</v>
      </c>
      <c r="CX37" s="2" t="s">
        <v>129</v>
      </c>
      <c r="CY37" s="4"/>
      <c r="CZ37" s="8"/>
      <c r="DA37" s="4">
        <v>1</v>
      </c>
      <c r="DB37" s="8">
        <v>26</v>
      </c>
      <c r="DC37" s="7">
        <v>-1</v>
      </c>
      <c r="DD37" s="7">
        <v>-1</v>
      </c>
      <c r="DE37" s="2" t="s">
        <v>136</v>
      </c>
      <c r="DF37" s="2" t="s">
        <v>126</v>
      </c>
      <c r="DG37" s="2" t="s">
        <v>143</v>
      </c>
      <c r="DH37" s="2" t="s">
        <v>387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145</v>
      </c>
      <c r="DT37" s="2" t="s">
        <v>340</v>
      </c>
      <c r="DU37" s="2" t="s">
        <v>138</v>
      </c>
      <c r="DV37" s="2" t="s">
        <v>129</v>
      </c>
      <c r="DW37" s="4"/>
      <c r="DX37" s="8"/>
      <c r="DY37" s="4"/>
      <c r="DZ37" s="8"/>
      <c r="EA37" s="7"/>
      <c r="EB37" s="7"/>
      <c r="EC37" s="2" t="s">
        <v>136</v>
      </c>
      <c r="ED37" s="2" t="s">
        <v>126</v>
      </c>
      <c r="EE37" s="2" t="s">
        <v>186</v>
      </c>
      <c r="EF37" s="2" t="s">
        <v>167</v>
      </c>
      <c r="EG37" s="2" t="s">
        <v>138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206</v>
      </c>
      <c r="ER37" s="2" t="s">
        <v>129</v>
      </c>
      <c r="ES37" s="2" t="s">
        <v>138</v>
      </c>
      <c r="ET37" s="2" t="s">
        <v>129</v>
      </c>
      <c r="EU37" s="4"/>
      <c r="EV37" s="8"/>
      <c r="EW37" s="4"/>
      <c r="EX37" s="8"/>
      <c r="EY37" s="7"/>
      <c r="EZ37" s="7"/>
      <c r="FA37" s="2" t="s">
        <v>150</v>
      </c>
      <c r="FB37" s="2" t="s">
        <v>126</v>
      </c>
      <c r="FC37" s="2" t="s">
        <v>129</v>
      </c>
      <c r="FD37" s="2" t="s">
        <v>129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322</v>
      </c>
      <c r="FP37" s="2" t="s">
        <v>129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181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186</v>
      </c>
      <c r="GN37" s="2" t="s">
        <v>154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324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129</v>
      </c>
      <c r="HM37" s="2" t="s">
        <v>138</v>
      </c>
      <c r="HN37" s="2" t="s">
        <v>129</v>
      </c>
      <c r="HO37" s="4">
        <v>27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388</v>
      </c>
      <c r="B38" s="2" t="s">
        <v>118</v>
      </c>
      <c r="C38" s="2" t="s">
        <v>119</v>
      </c>
      <c r="D38" s="2" t="s">
        <v>389</v>
      </c>
      <c r="E38" s="2" t="s">
        <v>390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124</v>
      </c>
      <c r="K38" s="2" t="s">
        <v>393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270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394</v>
      </c>
      <c r="V38" s="2" t="s">
        <v>317</v>
      </c>
      <c r="W38" s="2" t="s">
        <v>132</v>
      </c>
      <c r="X38" s="2" t="s">
        <v>129</v>
      </c>
      <c r="Y38" s="2" t="s">
        <v>186</v>
      </c>
      <c r="Z38" s="4">
        <v>127</v>
      </c>
      <c r="AA38" s="4">
        <f>=ROUNDDOWN(127,0)</f>
      </c>
      <c r="AB38" s="5">
        <v>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1</v>
      </c>
      <c r="AQ38" s="8">
        <v>93.84</v>
      </c>
      <c r="AR38" s="4">
        <v>4</v>
      </c>
      <c r="AS38" s="8">
        <v>348.57</v>
      </c>
      <c r="AT38" s="7">
        <v>-0.75</v>
      </c>
      <c r="AU38" s="7">
        <v>-0.7308</v>
      </c>
      <c r="AV38" s="4">
        <v>4</v>
      </c>
      <c r="AW38" s="8">
        <v>410.23</v>
      </c>
      <c r="AX38" s="4">
        <v>4</v>
      </c>
      <c r="AY38" s="8">
        <v>348.57</v>
      </c>
      <c r="AZ38" s="7" t="s">
        <v>129</v>
      </c>
      <c r="BA38" s="7">
        <v>0.1769</v>
      </c>
      <c r="BB38" s="7">
        <v>0.2287</v>
      </c>
      <c r="BC38" s="4">
        <v>7</v>
      </c>
      <c r="BD38" s="8">
        <v>686.41</v>
      </c>
      <c r="BE38" s="4">
        <v>4</v>
      </c>
      <c r="BF38" s="8">
        <v>348.57</v>
      </c>
      <c r="BG38" s="7">
        <v>0.75</v>
      </c>
      <c r="BH38" s="7">
        <v>0.9692</v>
      </c>
      <c r="BI38" s="7">
        <v>0.5976</v>
      </c>
      <c r="BJ38" s="4">
        <v>1</v>
      </c>
      <c r="BK38" s="8">
        <v>93.84</v>
      </c>
      <c r="BL38" s="2" t="s">
        <v>318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150</v>
      </c>
      <c r="BV38" s="2" t="s">
        <v>126</v>
      </c>
      <c r="BW38" s="2" t="s">
        <v>129</v>
      </c>
      <c r="BX38" s="2" t="s">
        <v>129</v>
      </c>
      <c r="BY38" s="2" t="s">
        <v>138</v>
      </c>
      <c r="BZ38" s="2" t="s">
        <v>129</v>
      </c>
      <c r="CA38" s="4">
        <v>1</v>
      </c>
      <c r="CB38" s="8">
        <v>93.84</v>
      </c>
      <c r="CC38" s="4">
        <v>1</v>
      </c>
      <c r="CD38" s="8">
        <v>93.84</v>
      </c>
      <c r="CE38" s="7"/>
      <c r="CF38" s="7"/>
      <c r="CG38" s="2" t="s">
        <v>136</v>
      </c>
      <c r="CH38" s="2" t="s">
        <v>126</v>
      </c>
      <c r="CI38" s="2" t="s">
        <v>139</v>
      </c>
      <c r="CJ38" s="2" t="s">
        <v>219</v>
      </c>
      <c r="CK38" s="2" t="s">
        <v>138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395</v>
      </c>
      <c r="CV38" s="2" t="s">
        <v>237</v>
      </c>
      <c r="CW38" s="2" t="s">
        <v>138</v>
      </c>
      <c r="CX38" s="2" t="s">
        <v>129</v>
      </c>
      <c r="CY38" s="4"/>
      <c r="CZ38" s="8"/>
      <c r="DA38" s="4">
        <v>3</v>
      </c>
      <c r="DB38" s="8">
        <v>254.73</v>
      </c>
      <c r="DC38" s="7">
        <v>-1</v>
      </c>
      <c r="DD38" s="7">
        <v>-1</v>
      </c>
      <c r="DE38" s="2" t="s">
        <v>136</v>
      </c>
      <c r="DF38" s="2" t="s">
        <v>126</v>
      </c>
      <c r="DG38" s="2" t="s">
        <v>143</v>
      </c>
      <c r="DH38" s="2" t="s">
        <v>249</v>
      </c>
      <c r="DI38" s="2" t="s">
        <v>138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145</v>
      </c>
      <c r="DT38" s="2" t="s">
        <v>340</v>
      </c>
      <c r="DU38" s="2" t="s">
        <v>138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186</v>
      </c>
      <c r="EF38" s="2" t="s">
        <v>396</v>
      </c>
      <c r="EG38" s="2" t="s">
        <v>138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397</v>
      </c>
      <c r="ER38" s="2" t="s">
        <v>129</v>
      </c>
      <c r="ES38" s="2" t="s">
        <v>138</v>
      </c>
      <c r="ET38" s="2" t="s">
        <v>129</v>
      </c>
      <c r="EU38" s="4"/>
      <c r="EV38" s="8"/>
      <c r="EW38" s="4"/>
      <c r="EX38" s="8"/>
      <c r="EY38" s="7"/>
      <c r="EZ38" s="7"/>
      <c r="FA38" s="2" t="s">
        <v>150</v>
      </c>
      <c r="FB38" s="2" t="s">
        <v>126</v>
      </c>
      <c r="FC38" s="2" t="s">
        <v>129</v>
      </c>
      <c r="FD38" s="2" t="s">
        <v>129</v>
      </c>
      <c r="FE38" s="2" t="s">
        <v>138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126</v>
      </c>
      <c r="FO38" s="2" t="s">
        <v>151</v>
      </c>
      <c r="FP38" s="2" t="s">
        <v>237</v>
      </c>
      <c r="FQ38" s="2" t="s">
        <v>138</v>
      </c>
      <c r="FR38" s="2" t="s">
        <v>129</v>
      </c>
      <c r="FS38" s="4"/>
      <c r="FT38" s="8"/>
      <c r="FU38" s="4"/>
      <c r="FV38" s="8"/>
      <c r="FW38" s="7"/>
      <c r="FX38" s="7"/>
      <c r="FY38" s="2" t="s">
        <v>136</v>
      </c>
      <c r="FZ38" s="2" t="s">
        <v>126</v>
      </c>
      <c r="GA38" s="2" t="s">
        <v>153</v>
      </c>
      <c r="GB38" s="2" t="s">
        <v>129</v>
      </c>
      <c r="GC38" s="2" t="s">
        <v>138</v>
      </c>
      <c r="GD38" s="2" t="s">
        <v>129</v>
      </c>
      <c r="GE38" s="4"/>
      <c r="GF38" s="8"/>
      <c r="GG38" s="4"/>
      <c r="GH38" s="8"/>
      <c r="GI38" s="7"/>
      <c r="GJ38" s="7"/>
      <c r="GK38" s="2" t="s">
        <v>136</v>
      </c>
      <c r="GL38" s="2" t="s">
        <v>126</v>
      </c>
      <c r="GM38" s="2" t="s">
        <v>167</v>
      </c>
      <c r="GN38" s="2" t="s">
        <v>398</v>
      </c>
      <c r="GO38" s="2" t="s">
        <v>138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155</v>
      </c>
      <c r="GZ38" s="2" t="s">
        <v>399</v>
      </c>
      <c r="HA38" s="2" t="s">
        <v>138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129</v>
      </c>
      <c r="HM38" s="2" t="s">
        <v>138</v>
      </c>
      <c r="HN38" s="2" t="s">
        <v>129</v>
      </c>
      <c r="HO38" s="4">
        <v>127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400</v>
      </c>
      <c r="B39" s="2" t="s">
        <v>118</v>
      </c>
      <c r="C39" s="2" t="s">
        <v>119</v>
      </c>
      <c r="D39" s="2" t="s">
        <v>389</v>
      </c>
      <c r="E39" s="2" t="s">
        <v>390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160</v>
      </c>
      <c r="K39" s="2" t="s">
        <v>393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270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394</v>
      </c>
      <c r="V39" s="2" t="s">
        <v>317</v>
      </c>
      <c r="W39" s="2" t="s">
        <v>132</v>
      </c>
      <c r="X39" s="2" t="s">
        <v>129</v>
      </c>
      <c r="Y39" s="2" t="s">
        <v>186</v>
      </c>
      <c r="Z39" s="4">
        <v>195</v>
      </c>
      <c r="AA39" s="4">
        <f>=ROUNDDOWN(114.705882352941,0)</f>
      </c>
      <c r="AB39" s="5">
        <v>1.7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3</v>
      </c>
      <c r="AQ39" s="8">
        <v>316.39</v>
      </c>
      <c r="AR39" s="4"/>
      <c r="AS39" s="8"/>
      <c r="AT39" s="7"/>
      <c r="AU39" s="7"/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0.7713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3</v>
      </c>
      <c r="BK39" s="8">
        <v>316.39</v>
      </c>
      <c r="BL39" s="2" t="s">
        <v>401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126</v>
      </c>
      <c r="BW39" s="2" t="s">
        <v>129</v>
      </c>
      <c r="BX39" s="2" t="s">
        <v>129</v>
      </c>
      <c r="BY39" s="2" t="s">
        <v>138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139</v>
      </c>
      <c r="CJ39" s="2" t="s">
        <v>402</v>
      </c>
      <c r="CK39" s="2" t="s">
        <v>138</v>
      </c>
      <c r="CL39" s="2" t="s">
        <v>129</v>
      </c>
      <c r="CM39" s="4">
        <v>1</v>
      </c>
      <c r="CN39" s="8">
        <v>115.83</v>
      </c>
      <c r="CO39" s="4"/>
      <c r="CP39" s="8"/>
      <c r="CQ39" s="7"/>
      <c r="CR39" s="7"/>
      <c r="CS39" s="2" t="s">
        <v>136</v>
      </c>
      <c r="CT39" s="2" t="s">
        <v>126</v>
      </c>
      <c r="CU39" s="2" t="s">
        <v>395</v>
      </c>
      <c r="CV39" s="2" t="s">
        <v>248</v>
      </c>
      <c r="CW39" s="2" t="s">
        <v>138</v>
      </c>
      <c r="CX39" s="2" t="s">
        <v>129</v>
      </c>
      <c r="CY39" s="4">
        <v>1</v>
      </c>
      <c r="CZ39" s="8">
        <v>80.44</v>
      </c>
      <c r="DA39" s="4"/>
      <c r="DB39" s="8"/>
      <c r="DC39" s="7"/>
      <c r="DD39" s="7"/>
      <c r="DE39" s="2" t="s">
        <v>136</v>
      </c>
      <c r="DF39" s="2" t="s">
        <v>126</v>
      </c>
      <c r="DG39" s="2" t="s">
        <v>143</v>
      </c>
      <c r="DH39" s="2" t="s">
        <v>403</v>
      </c>
      <c r="DI39" s="2" t="s">
        <v>138</v>
      </c>
      <c r="DJ39" s="2" t="s">
        <v>129</v>
      </c>
      <c r="DK39" s="4">
        <v>1</v>
      </c>
      <c r="DL39" s="8">
        <v>120.12</v>
      </c>
      <c r="DM39" s="4"/>
      <c r="DN39" s="8"/>
      <c r="DO39" s="7"/>
      <c r="DP39" s="7"/>
      <c r="DQ39" s="2" t="s">
        <v>136</v>
      </c>
      <c r="DR39" s="2" t="s">
        <v>126</v>
      </c>
      <c r="DS39" s="2" t="s">
        <v>145</v>
      </c>
      <c r="DT39" s="2" t="s">
        <v>250</v>
      </c>
      <c r="DU39" s="2" t="s">
        <v>138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126</v>
      </c>
      <c r="EE39" s="2" t="s">
        <v>186</v>
      </c>
      <c r="EF39" s="2" t="s">
        <v>167</v>
      </c>
      <c r="EG39" s="2" t="s">
        <v>138</v>
      </c>
      <c r="EH39" s="2" t="s">
        <v>129</v>
      </c>
      <c r="EI39" s="4"/>
      <c r="EJ39" s="8"/>
      <c r="EK39" s="4"/>
      <c r="EL39" s="8"/>
      <c r="EM39" s="7"/>
      <c r="EN39" s="7"/>
      <c r="EO39" s="2" t="s">
        <v>136</v>
      </c>
      <c r="EP39" s="2" t="s">
        <v>126</v>
      </c>
      <c r="EQ39" s="2" t="s">
        <v>397</v>
      </c>
      <c r="ER39" s="2" t="s">
        <v>168</v>
      </c>
      <c r="ES39" s="2" t="s">
        <v>138</v>
      </c>
      <c r="ET39" s="2" t="s">
        <v>129</v>
      </c>
      <c r="EU39" s="4"/>
      <c r="EV39" s="8"/>
      <c r="EW39" s="4"/>
      <c r="EX39" s="8"/>
      <c r="EY39" s="7"/>
      <c r="EZ39" s="7"/>
      <c r="FA39" s="2" t="s">
        <v>150</v>
      </c>
      <c r="FB39" s="2" t="s">
        <v>126</v>
      </c>
      <c r="FC39" s="2" t="s">
        <v>129</v>
      </c>
      <c r="FD39" s="2" t="s">
        <v>129</v>
      </c>
      <c r="FE39" s="2" t="s">
        <v>138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151</v>
      </c>
      <c r="FP39" s="2" t="s">
        <v>404</v>
      </c>
      <c r="FQ39" s="2" t="s">
        <v>138</v>
      </c>
      <c r="FR39" s="2" t="s">
        <v>129</v>
      </c>
      <c r="FS39" s="4"/>
      <c r="FT39" s="8"/>
      <c r="FU39" s="4"/>
      <c r="FV39" s="8"/>
      <c r="FW39" s="7"/>
      <c r="FX39" s="7"/>
      <c r="FY39" s="2" t="s">
        <v>136</v>
      </c>
      <c r="FZ39" s="2" t="s">
        <v>126</v>
      </c>
      <c r="GA39" s="2" t="s">
        <v>153</v>
      </c>
      <c r="GB39" s="2" t="s">
        <v>129</v>
      </c>
      <c r="GC39" s="2" t="s">
        <v>138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167</v>
      </c>
      <c r="GN39" s="2" t="s">
        <v>405</v>
      </c>
      <c r="GO39" s="2" t="s">
        <v>138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155</v>
      </c>
      <c r="GZ39" s="2" t="s">
        <v>129</v>
      </c>
      <c r="HA39" s="2" t="s">
        <v>138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129</v>
      </c>
      <c r="HM39" s="2" t="s">
        <v>138</v>
      </c>
      <c r="HN39" s="2" t="s">
        <v>129</v>
      </c>
      <c r="HO39" s="4">
        <v>195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406</v>
      </c>
      <c r="B40" s="2" t="s">
        <v>118</v>
      </c>
      <c r="C40" s="2" t="s">
        <v>119</v>
      </c>
      <c r="D40" s="2" t="s">
        <v>389</v>
      </c>
      <c r="E40" s="2" t="s">
        <v>390</v>
      </c>
      <c r="F40" s="2" t="s">
        <v>391</v>
      </c>
      <c r="G40" s="2" t="s">
        <v>391</v>
      </c>
      <c r="H40" s="2" t="s">
        <v>391</v>
      </c>
      <c r="I40" s="2" t="s">
        <v>407</v>
      </c>
      <c r="J40" s="2" t="s">
        <v>124</v>
      </c>
      <c r="K40" s="2" t="s">
        <v>408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270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394</v>
      </c>
      <c r="V40" s="2" t="s">
        <v>317</v>
      </c>
      <c r="W40" s="2" t="s">
        <v>132</v>
      </c>
      <c r="X40" s="2" t="s">
        <v>129</v>
      </c>
      <c r="Y40" s="2" t="s">
        <v>186</v>
      </c>
      <c r="Z40" s="4">
        <v>173</v>
      </c>
      <c r="AA40" s="4">
        <f>=ROUNDDOWN(57.6666666666667,0)</f>
      </c>
      <c r="AB40" s="5">
        <v>3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2</v>
      </c>
      <c r="AQ40" s="8">
        <v>163.57</v>
      </c>
      <c r="AR40" s="4"/>
      <c r="AS40" s="8"/>
      <c r="AT40" s="7"/>
      <c r="AU40" s="7"/>
      <c r="AV40" s="4">
        <v>3</v>
      </c>
      <c r="AW40" s="8">
        <v>276.18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0.5923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0.4024</v>
      </c>
      <c r="BJ40" s="4">
        <v>2</v>
      </c>
      <c r="BK40" s="8">
        <v>163.57</v>
      </c>
      <c r="BL40" s="2" t="s">
        <v>409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129</v>
      </c>
      <c r="BX40" s="2" t="s">
        <v>410</v>
      </c>
      <c r="BY40" s="2" t="s">
        <v>138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139</v>
      </c>
      <c r="CJ40" s="2" t="s">
        <v>411</v>
      </c>
      <c r="CK40" s="2" t="s">
        <v>138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395</v>
      </c>
      <c r="CV40" s="2" t="s">
        <v>258</v>
      </c>
      <c r="CW40" s="2" t="s">
        <v>138</v>
      </c>
      <c r="CX40" s="2" t="s">
        <v>129</v>
      </c>
      <c r="CY40" s="4">
        <v>1</v>
      </c>
      <c r="CZ40" s="8">
        <v>67.04</v>
      </c>
      <c r="DA40" s="4"/>
      <c r="DB40" s="8"/>
      <c r="DC40" s="7"/>
      <c r="DD40" s="7"/>
      <c r="DE40" s="2" t="s">
        <v>136</v>
      </c>
      <c r="DF40" s="2" t="s">
        <v>126</v>
      </c>
      <c r="DG40" s="2" t="s">
        <v>143</v>
      </c>
      <c r="DH40" s="2" t="s">
        <v>412</v>
      </c>
      <c r="DI40" s="2" t="s">
        <v>138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145</v>
      </c>
      <c r="DT40" s="2" t="s">
        <v>353</v>
      </c>
      <c r="DU40" s="2" t="s">
        <v>138</v>
      </c>
      <c r="DV40" s="2" t="s">
        <v>129</v>
      </c>
      <c r="DW40" s="4"/>
      <c r="DX40" s="8"/>
      <c r="DY40" s="4"/>
      <c r="DZ40" s="8"/>
      <c r="EA40" s="7"/>
      <c r="EB40" s="7"/>
      <c r="EC40" s="2" t="s">
        <v>136</v>
      </c>
      <c r="ED40" s="2" t="s">
        <v>126</v>
      </c>
      <c r="EE40" s="2" t="s">
        <v>186</v>
      </c>
      <c r="EF40" s="2" t="s">
        <v>360</v>
      </c>
      <c r="EG40" s="2" t="s">
        <v>138</v>
      </c>
      <c r="EH40" s="2" t="s">
        <v>129</v>
      </c>
      <c r="EI40" s="4">
        <v>1</v>
      </c>
      <c r="EJ40" s="8">
        <v>96.53</v>
      </c>
      <c r="EK40" s="4"/>
      <c r="EL40" s="8"/>
      <c r="EM40" s="7"/>
      <c r="EN40" s="7"/>
      <c r="EO40" s="2" t="s">
        <v>136</v>
      </c>
      <c r="EP40" s="2" t="s">
        <v>126</v>
      </c>
      <c r="EQ40" s="2" t="s">
        <v>397</v>
      </c>
      <c r="ER40" s="2" t="s">
        <v>413</v>
      </c>
      <c r="ES40" s="2" t="s">
        <v>138</v>
      </c>
      <c r="ET40" s="2" t="s">
        <v>129</v>
      </c>
      <c r="EU40" s="4"/>
      <c r="EV40" s="8"/>
      <c r="EW40" s="4"/>
      <c r="EX40" s="8"/>
      <c r="EY40" s="7"/>
      <c r="EZ40" s="7"/>
      <c r="FA40" s="2" t="s">
        <v>150</v>
      </c>
      <c r="FB40" s="2" t="s">
        <v>126</v>
      </c>
      <c r="FC40" s="2" t="s">
        <v>129</v>
      </c>
      <c r="FD40" s="2" t="s">
        <v>129</v>
      </c>
      <c r="FE40" s="2" t="s">
        <v>138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151</v>
      </c>
      <c r="FP40" s="2" t="s">
        <v>414</v>
      </c>
      <c r="FQ40" s="2" t="s">
        <v>138</v>
      </c>
      <c r="FR40" s="2" t="s">
        <v>129</v>
      </c>
      <c r="FS40" s="4"/>
      <c r="FT40" s="8"/>
      <c r="FU40" s="4"/>
      <c r="FV40" s="8"/>
      <c r="FW40" s="7"/>
      <c r="FX40" s="7"/>
      <c r="FY40" s="2" t="s">
        <v>136</v>
      </c>
      <c r="FZ40" s="2" t="s">
        <v>126</v>
      </c>
      <c r="GA40" s="2" t="s">
        <v>181</v>
      </c>
      <c r="GB40" s="2" t="s">
        <v>129</v>
      </c>
      <c r="GC40" s="2" t="s">
        <v>138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167</v>
      </c>
      <c r="GN40" s="2" t="s">
        <v>275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155</v>
      </c>
      <c r="GZ40" s="2" t="s">
        <v>129</v>
      </c>
      <c r="HA40" s="2" t="s">
        <v>138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129</v>
      </c>
      <c r="HM40" s="2" t="s">
        <v>138</v>
      </c>
      <c r="HN40" s="2" t="s">
        <v>129</v>
      </c>
      <c r="HO40" s="4">
        <v>173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415</v>
      </c>
      <c r="B41" s="2" t="s">
        <v>118</v>
      </c>
      <c r="C41" s="2" t="s">
        <v>119</v>
      </c>
      <c r="D41" s="2" t="s">
        <v>389</v>
      </c>
      <c r="E41" s="2" t="s">
        <v>390</v>
      </c>
      <c r="F41" s="2" t="s">
        <v>391</v>
      </c>
      <c r="G41" s="2" t="s">
        <v>391</v>
      </c>
      <c r="H41" s="2" t="s">
        <v>391</v>
      </c>
      <c r="I41" s="2" t="s">
        <v>407</v>
      </c>
      <c r="J41" s="2" t="s">
        <v>160</v>
      </c>
      <c r="K41" s="2" t="s">
        <v>408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270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394</v>
      </c>
      <c r="V41" s="2" t="s">
        <v>317</v>
      </c>
      <c r="W41" s="2" t="s">
        <v>132</v>
      </c>
      <c r="X41" s="2" t="s">
        <v>129</v>
      </c>
      <c r="Y41" s="2" t="s">
        <v>186</v>
      </c>
      <c r="Z41" s="4">
        <v>191</v>
      </c>
      <c r="AA41" s="4">
        <f>=ROUNDDOWN(212.222222222222,0)</f>
      </c>
      <c r="AB41" s="5">
        <v>0.9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1</v>
      </c>
      <c r="AQ41" s="8">
        <v>112.61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0.4077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1</v>
      </c>
      <c r="BK41" s="8">
        <v>112.61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129</v>
      </c>
      <c r="BX41" s="2" t="s">
        <v>416</v>
      </c>
      <c r="BY41" s="2" t="s">
        <v>138</v>
      </c>
      <c r="BZ41" s="2" t="s">
        <v>129</v>
      </c>
      <c r="CA41" s="4">
        <v>1</v>
      </c>
      <c r="CB41" s="8">
        <v>112.61</v>
      </c>
      <c r="CC41" s="4"/>
      <c r="CD41" s="8"/>
      <c r="CE41" s="7"/>
      <c r="CF41" s="7"/>
      <c r="CG41" s="2" t="s">
        <v>136</v>
      </c>
      <c r="CH41" s="2" t="s">
        <v>126</v>
      </c>
      <c r="CI41" s="2" t="s">
        <v>139</v>
      </c>
      <c r="CJ41" s="2" t="s">
        <v>242</v>
      </c>
      <c r="CK41" s="2" t="s">
        <v>138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395</v>
      </c>
      <c r="CV41" s="2" t="s">
        <v>282</v>
      </c>
      <c r="CW41" s="2" t="s">
        <v>138</v>
      </c>
      <c r="CX41" s="2" t="s">
        <v>129</v>
      </c>
      <c r="CY41" s="4"/>
      <c r="CZ41" s="8"/>
      <c r="DA41" s="4"/>
      <c r="DB41" s="8"/>
      <c r="DC41" s="7"/>
      <c r="DD41" s="7"/>
      <c r="DE41" s="2" t="s">
        <v>136</v>
      </c>
      <c r="DF41" s="2" t="s">
        <v>126</v>
      </c>
      <c r="DG41" s="2" t="s">
        <v>143</v>
      </c>
      <c r="DH41" s="2" t="s">
        <v>345</v>
      </c>
      <c r="DI41" s="2" t="s">
        <v>138</v>
      </c>
      <c r="DJ41" s="2" t="s">
        <v>129</v>
      </c>
      <c r="DK41" s="4"/>
      <c r="DL41" s="8"/>
      <c r="DM41" s="4"/>
      <c r="DN41" s="8"/>
      <c r="DO41" s="7"/>
      <c r="DP41" s="7"/>
      <c r="DQ41" s="2" t="s">
        <v>136</v>
      </c>
      <c r="DR41" s="2" t="s">
        <v>126</v>
      </c>
      <c r="DS41" s="2" t="s">
        <v>145</v>
      </c>
      <c r="DT41" s="2" t="s">
        <v>417</v>
      </c>
      <c r="DU41" s="2" t="s">
        <v>138</v>
      </c>
      <c r="DV41" s="2" t="s">
        <v>129</v>
      </c>
      <c r="DW41" s="4"/>
      <c r="DX41" s="8"/>
      <c r="DY41" s="4"/>
      <c r="DZ41" s="8"/>
      <c r="EA41" s="7"/>
      <c r="EB41" s="7"/>
      <c r="EC41" s="2" t="s">
        <v>136</v>
      </c>
      <c r="ED41" s="2" t="s">
        <v>126</v>
      </c>
      <c r="EE41" s="2" t="s">
        <v>186</v>
      </c>
      <c r="EF41" s="2" t="s">
        <v>170</v>
      </c>
      <c r="EG41" s="2" t="s">
        <v>138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397</v>
      </c>
      <c r="ER41" s="2" t="s">
        <v>418</v>
      </c>
      <c r="ES41" s="2" t="s">
        <v>138</v>
      </c>
      <c r="ET41" s="2" t="s">
        <v>129</v>
      </c>
      <c r="EU41" s="4"/>
      <c r="EV41" s="8"/>
      <c r="EW41" s="4"/>
      <c r="EX41" s="8"/>
      <c r="EY41" s="7"/>
      <c r="EZ41" s="7"/>
      <c r="FA41" s="2" t="s">
        <v>150</v>
      </c>
      <c r="FB41" s="2" t="s">
        <v>126</v>
      </c>
      <c r="FC41" s="2" t="s">
        <v>129</v>
      </c>
      <c r="FD41" s="2" t="s">
        <v>129</v>
      </c>
      <c r="FE41" s="2" t="s">
        <v>138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126</v>
      </c>
      <c r="FO41" s="2" t="s">
        <v>151</v>
      </c>
      <c r="FP41" s="2" t="s">
        <v>404</v>
      </c>
      <c r="FQ41" s="2" t="s">
        <v>138</v>
      </c>
      <c r="FR41" s="2" t="s">
        <v>129</v>
      </c>
      <c r="FS41" s="4"/>
      <c r="FT41" s="8"/>
      <c r="FU41" s="4"/>
      <c r="FV41" s="8"/>
      <c r="FW41" s="7"/>
      <c r="FX41" s="7"/>
      <c r="FY41" s="2" t="s">
        <v>136</v>
      </c>
      <c r="FZ41" s="2" t="s">
        <v>126</v>
      </c>
      <c r="GA41" s="2" t="s">
        <v>181</v>
      </c>
      <c r="GB41" s="2" t="s">
        <v>129</v>
      </c>
      <c r="GC41" s="2" t="s">
        <v>138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167</v>
      </c>
      <c r="GN41" s="2" t="s">
        <v>419</v>
      </c>
      <c r="GO41" s="2" t="s">
        <v>138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155</v>
      </c>
      <c r="GZ41" s="2" t="s">
        <v>129</v>
      </c>
      <c r="HA41" s="2" t="s">
        <v>138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129</v>
      </c>
      <c r="HM41" s="2" t="s">
        <v>138</v>
      </c>
      <c r="HN41" s="2" t="s">
        <v>129</v>
      </c>
      <c r="HO41" s="4">
        <v>191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420</v>
      </c>
      <c r="B42" s="2" t="s">
        <v>118</v>
      </c>
      <c r="C42" s="2" t="s">
        <v>119</v>
      </c>
      <c r="D42" s="2" t="s">
        <v>421</v>
      </c>
      <c r="E42" s="2" t="s">
        <v>422</v>
      </c>
      <c r="F42" s="2" t="s">
        <v>423</v>
      </c>
      <c r="G42" s="2" t="s">
        <v>423</v>
      </c>
      <c r="H42" s="2" t="s">
        <v>423</v>
      </c>
      <c r="I42" s="2" t="s">
        <v>424</v>
      </c>
      <c r="J42" s="2" t="s">
        <v>425</v>
      </c>
      <c r="K42" s="2" t="s">
        <v>314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315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316</v>
      </c>
      <c r="V42" s="2" t="s">
        <v>426</v>
      </c>
      <c r="W42" s="2" t="s">
        <v>132</v>
      </c>
      <c r="X42" s="2" t="s">
        <v>129</v>
      </c>
      <c r="Y42" s="2" t="s">
        <v>161</v>
      </c>
      <c r="Z42" s="4">
        <v>137</v>
      </c>
      <c r="AA42" s="4">
        <f>=ROUNDDOWN(68.5,0)</f>
      </c>
      <c r="AB42" s="5">
        <v>2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5</v>
      </c>
      <c r="AQ42" s="8">
        <v>140.4</v>
      </c>
      <c r="AR42" s="4"/>
      <c r="AS42" s="8"/>
      <c r="AT42" s="7"/>
      <c r="AU42" s="7"/>
      <c r="AV42" s="4">
        <v>5</v>
      </c>
      <c r="AW42" s="8">
        <v>140.4</v>
      </c>
      <c r="AX42" s="4"/>
      <c r="AY42" s="8"/>
      <c r="AZ42" s="7"/>
      <c r="BA42" s="7"/>
      <c r="BB42" s="7">
        <v>1</v>
      </c>
      <c r="BC42" s="4">
        <v>6</v>
      </c>
      <c r="BD42" s="8">
        <v>168.48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0.8333</v>
      </c>
      <c r="BJ42" s="4">
        <v>5</v>
      </c>
      <c r="BK42" s="8">
        <v>140.4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126</v>
      </c>
      <c r="BW42" s="2" t="s">
        <v>129</v>
      </c>
      <c r="BX42" s="2" t="s">
        <v>196</v>
      </c>
      <c r="BY42" s="2" t="s">
        <v>138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139</v>
      </c>
      <c r="CJ42" s="2" t="s">
        <v>190</v>
      </c>
      <c r="CK42" s="2" t="s">
        <v>138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320</v>
      </c>
      <c r="CV42" s="2" t="s">
        <v>376</v>
      </c>
      <c r="CW42" s="2" t="s">
        <v>138</v>
      </c>
      <c r="CX42" s="2" t="s">
        <v>129</v>
      </c>
      <c r="CY42" s="4"/>
      <c r="CZ42" s="8"/>
      <c r="DA42" s="4"/>
      <c r="DB42" s="8"/>
      <c r="DC42" s="7"/>
      <c r="DD42" s="7"/>
      <c r="DE42" s="2" t="s">
        <v>136</v>
      </c>
      <c r="DF42" s="2" t="s">
        <v>126</v>
      </c>
      <c r="DG42" s="2" t="s">
        <v>143</v>
      </c>
      <c r="DH42" s="2" t="s">
        <v>352</v>
      </c>
      <c r="DI42" s="2" t="s">
        <v>138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145</v>
      </c>
      <c r="DT42" s="2" t="s">
        <v>329</v>
      </c>
      <c r="DU42" s="2" t="s">
        <v>138</v>
      </c>
      <c r="DV42" s="2" t="s">
        <v>129</v>
      </c>
      <c r="DW42" s="4"/>
      <c r="DX42" s="8"/>
      <c r="DY42" s="4"/>
      <c r="DZ42" s="8"/>
      <c r="EA42" s="7"/>
      <c r="EB42" s="7"/>
      <c r="EC42" s="2" t="s">
        <v>136</v>
      </c>
      <c r="ED42" s="2" t="s">
        <v>126</v>
      </c>
      <c r="EE42" s="2" t="s">
        <v>161</v>
      </c>
      <c r="EF42" s="2" t="s">
        <v>427</v>
      </c>
      <c r="EG42" s="2" t="s">
        <v>138</v>
      </c>
      <c r="EH42" s="2" t="s">
        <v>129</v>
      </c>
      <c r="EI42" s="4">
        <v>5</v>
      </c>
      <c r="EJ42" s="8">
        <v>140.4</v>
      </c>
      <c r="EK42" s="4"/>
      <c r="EL42" s="8"/>
      <c r="EM42" s="7"/>
      <c r="EN42" s="7"/>
      <c r="EO42" s="2" t="s">
        <v>136</v>
      </c>
      <c r="EP42" s="2" t="s">
        <v>126</v>
      </c>
      <c r="EQ42" s="2" t="s">
        <v>148</v>
      </c>
      <c r="ER42" s="2" t="s">
        <v>235</v>
      </c>
      <c r="ES42" s="2" t="s">
        <v>138</v>
      </c>
      <c r="ET42" s="2" t="s">
        <v>129</v>
      </c>
      <c r="EU42" s="4"/>
      <c r="EV42" s="8"/>
      <c r="EW42" s="4"/>
      <c r="EX42" s="8"/>
      <c r="EY42" s="7"/>
      <c r="EZ42" s="7"/>
      <c r="FA42" s="2" t="s">
        <v>150</v>
      </c>
      <c r="FB42" s="2" t="s">
        <v>126</v>
      </c>
      <c r="FC42" s="2" t="s">
        <v>129</v>
      </c>
      <c r="FD42" s="2" t="s">
        <v>129</v>
      </c>
      <c r="FE42" s="2" t="s">
        <v>138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322</v>
      </c>
      <c r="FP42" s="2" t="s">
        <v>129</v>
      </c>
      <c r="FQ42" s="2" t="s">
        <v>138</v>
      </c>
      <c r="FR42" s="2" t="s">
        <v>129</v>
      </c>
      <c r="FS42" s="4"/>
      <c r="FT42" s="8"/>
      <c r="FU42" s="4"/>
      <c r="FV42" s="8"/>
      <c r="FW42" s="7"/>
      <c r="FX42" s="7"/>
      <c r="FY42" s="2" t="s">
        <v>136</v>
      </c>
      <c r="FZ42" s="2" t="s">
        <v>126</v>
      </c>
      <c r="GA42" s="2" t="s">
        <v>181</v>
      </c>
      <c r="GB42" s="2" t="s">
        <v>129</v>
      </c>
      <c r="GC42" s="2" t="s">
        <v>138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186</v>
      </c>
      <c r="GN42" s="2" t="s">
        <v>254</v>
      </c>
      <c r="GO42" s="2" t="s">
        <v>138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324</v>
      </c>
      <c r="GZ42" s="2" t="s">
        <v>129</v>
      </c>
      <c r="HA42" s="2" t="s">
        <v>138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129</v>
      </c>
      <c r="HM42" s="2" t="s">
        <v>138</v>
      </c>
      <c r="HN42" s="2" t="s">
        <v>129</v>
      </c>
      <c r="HO42" s="4">
        <v>137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428</v>
      </c>
      <c r="B43" s="2" t="s">
        <v>118</v>
      </c>
      <c r="C43" s="2" t="s">
        <v>119</v>
      </c>
      <c r="D43" s="2" t="s">
        <v>421</v>
      </c>
      <c r="E43" s="2" t="s">
        <v>422</v>
      </c>
      <c r="F43" s="2" t="s">
        <v>423</v>
      </c>
      <c r="G43" s="2" t="s">
        <v>423</v>
      </c>
      <c r="H43" s="2" t="s">
        <v>423</v>
      </c>
      <c r="I43" s="2" t="s">
        <v>424</v>
      </c>
      <c r="J43" s="2" t="s">
        <v>425</v>
      </c>
      <c r="K43" s="2" t="s">
        <v>185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270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316</v>
      </c>
      <c r="V43" s="2" t="s">
        <v>426</v>
      </c>
      <c r="W43" s="2" t="s">
        <v>132</v>
      </c>
      <c r="X43" s="2" t="s">
        <v>129</v>
      </c>
      <c r="Y43" s="2" t="s">
        <v>161</v>
      </c>
      <c r="Z43" s="4">
        <v>181</v>
      </c>
      <c r="AA43" s="4">
        <f>=ROUNDDOWN(181,0)</f>
      </c>
      <c r="AB43" s="5">
        <v>1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1</v>
      </c>
      <c r="AQ43" s="8">
        <v>28.08</v>
      </c>
      <c r="AR43" s="4"/>
      <c r="AS43" s="8"/>
      <c r="AT43" s="7"/>
      <c r="AU43" s="7"/>
      <c r="AV43" s="4">
        <v>1</v>
      </c>
      <c r="AW43" s="8">
        <v>28.08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0.1667</v>
      </c>
      <c r="BJ43" s="4">
        <v>1</v>
      </c>
      <c r="BK43" s="8">
        <v>28.08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126</v>
      </c>
      <c r="BW43" s="2" t="s">
        <v>129</v>
      </c>
      <c r="BX43" s="2" t="s">
        <v>129</v>
      </c>
      <c r="BY43" s="2" t="s">
        <v>138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139</v>
      </c>
      <c r="CJ43" s="2" t="s">
        <v>303</v>
      </c>
      <c r="CK43" s="2" t="s">
        <v>138</v>
      </c>
      <c r="CL43" s="2" t="s">
        <v>129</v>
      </c>
      <c r="CM43" s="4">
        <v>1</v>
      </c>
      <c r="CN43" s="8">
        <v>28.08</v>
      </c>
      <c r="CO43" s="4"/>
      <c r="CP43" s="8"/>
      <c r="CQ43" s="7"/>
      <c r="CR43" s="7"/>
      <c r="CS43" s="2" t="s">
        <v>136</v>
      </c>
      <c r="CT43" s="2" t="s">
        <v>126</v>
      </c>
      <c r="CU43" s="2" t="s">
        <v>320</v>
      </c>
      <c r="CV43" s="2" t="s">
        <v>329</v>
      </c>
      <c r="CW43" s="2" t="s">
        <v>138</v>
      </c>
      <c r="CX43" s="2" t="s">
        <v>129</v>
      </c>
      <c r="CY43" s="4"/>
      <c r="CZ43" s="8"/>
      <c r="DA43" s="4"/>
      <c r="DB43" s="8"/>
      <c r="DC43" s="7"/>
      <c r="DD43" s="7"/>
      <c r="DE43" s="2" t="s">
        <v>136</v>
      </c>
      <c r="DF43" s="2" t="s">
        <v>126</v>
      </c>
      <c r="DG43" s="2" t="s">
        <v>143</v>
      </c>
      <c r="DH43" s="2" t="s">
        <v>429</v>
      </c>
      <c r="DI43" s="2" t="s">
        <v>138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145</v>
      </c>
      <c r="DT43" s="2" t="s">
        <v>430</v>
      </c>
      <c r="DU43" s="2" t="s">
        <v>138</v>
      </c>
      <c r="DV43" s="2" t="s">
        <v>129</v>
      </c>
      <c r="DW43" s="4"/>
      <c r="DX43" s="8"/>
      <c r="DY43" s="4"/>
      <c r="DZ43" s="8"/>
      <c r="EA43" s="7"/>
      <c r="EB43" s="7"/>
      <c r="EC43" s="2" t="s">
        <v>136</v>
      </c>
      <c r="ED43" s="2" t="s">
        <v>126</v>
      </c>
      <c r="EE43" s="2" t="s">
        <v>161</v>
      </c>
      <c r="EF43" s="2" t="s">
        <v>208</v>
      </c>
      <c r="EG43" s="2" t="s">
        <v>138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148</v>
      </c>
      <c r="ER43" s="2" t="s">
        <v>129</v>
      </c>
      <c r="ES43" s="2" t="s">
        <v>138</v>
      </c>
      <c r="ET43" s="2" t="s">
        <v>129</v>
      </c>
      <c r="EU43" s="4"/>
      <c r="EV43" s="8"/>
      <c r="EW43" s="4"/>
      <c r="EX43" s="8"/>
      <c r="EY43" s="7"/>
      <c r="EZ43" s="7"/>
      <c r="FA43" s="2" t="s">
        <v>150</v>
      </c>
      <c r="FB43" s="2" t="s">
        <v>126</v>
      </c>
      <c r="FC43" s="2" t="s">
        <v>129</v>
      </c>
      <c r="FD43" s="2" t="s">
        <v>129</v>
      </c>
      <c r="FE43" s="2" t="s">
        <v>138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322</v>
      </c>
      <c r="FP43" s="2" t="s">
        <v>129</v>
      </c>
      <c r="FQ43" s="2" t="s">
        <v>138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181</v>
      </c>
      <c r="GB43" s="2" t="s">
        <v>129</v>
      </c>
      <c r="GC43" s="2" t="s">
        <v>138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161</v>
      </c>
      <c r="GN43" s="2" t="s">
        <v>195</v>
      </c>
      <c r="GO43" s="2" t="s">
        <v>138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324</v>
      </c>
      <c r="GZ43" s="2" t="s">
        <v>129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129</v>
      </c>
      <c r="HM43" s="2" t="s">
        <v>138</v>
      </c>
      <c r="HN43" s="2" t="s">
        <v>129</v>
      </c>
      <c r="HO43" s="4">
        <v>181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431</v>
      </c>
      <c r="B44" s="2" t="s">
        <v>118</v>
      </c>
      <c r="C44" s="2" t="s">
        <v>119</v>
      </c>
      <c r="D44" s="2" t="s">
        <v>421</v>
      </c>
      <c r="E44" s="2" t="s">
        <v>422</v>
      </c>
      <c r="F44" s="2" t="s">
        <v>423</v>
      </c>
      <c r="G44" s="2" t="s">
        <v>423</v>
      </c>
      <c r="H44" s="2" t="s">
        <v>423</v>
      </c>
      <c r="I44" s="2" t="s">
        <v>424</v>
      </c>
      <c r="J44" s="2" t="s">
        <v>425</v>
      </c>
      <c r="K44" s="2" t="s">
        <v>246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270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316</v>
      </c>
      <c r="V44" s="2" t="s">
        <v>426</v>
      </c>
      <c r="W44" s="2" t="s">
        <v>132</v>
      </c>
      <c r="X44" s="2" t="s">
        <v>129</v>
      </c>
      <c r="Y44" s="2" t="s">
        <v>161</v>
      </c>
      <c r="Z44" s="4">
        <v>85</v>
      </c>
      <c r="AA44" s="4">
        <f>=ROUNDDOWN({0},0)</f>
      </c>
      <c r="AB44" s="5"/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136</v>
      </c>
      <c r="BV44" s="2" t="s">
        <v>126</v>
      </c>
      <c r="BW44" s="2" t="s">
        <v>129</v>
      </c>
      <c r="BX44" s="2" t="s">
        <v>129</v>
      </c>
      <c r="BY44" s="2" t="s">
        <v>138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139</v>
      </c>
      <c r="CJ44" s="2" t="s">
        <v>328</v>
      </c>
      <c r="CK44" s="2" t="s">
        <v>138</v>
      </c>
      <c r="CL44" s="2" t="s">
        <v>129</v>
      </c>
      <c r="CM44" s="4"/>
      <c r="CN44" s="8"/>
      <c r="CO44" s="4"/>
      <c r="CP44" s="8"/>
      <c r="CQ44" s="7"/>
      <c r="CR44" s="7"/>
      <c r="CS44" s="2" t="s">
        <v>136</v>
      </c>
      <c r="CT44" s="2" t="s">
        <v>126</v>
      </c>
      <c r="CU44" s="2" t="s">
        <v>320</v>
      </c>
      <c r="CV44" s="2" t="s">
        <v>432</v>
      </c>
      <c r="CW44" s="2" t="s">
        <v>138</v>
      </c>
      <c r="CX44" s="2" t="s">
        <v>129</v>
      </c>
      <c r="CY44" s="4"/>
      <c r="CZ44" s="8"/>
      <c r="DA44" s="4"/>
      <c r="DB44" s="8"/>
      <c r="DC44" s="7"/>
      <c r="DD44" s="7"/>
      <c r="DE44" s="2" t="s">
        <v>136</v>
      </c>
      <c r="DF44" s="2" t="s">
        <v>126</v>
      </c>
      <c r="DG44" s="2" t="s">
        <v>143</v>
      </c>
      <c r="DH44" s="2" t="s">
        <v>328</v>
      </c>
      <c r="DI44" s="2" t="s">
        <v>138</v>
      </c>
      <c r="DJ44" s="2" t="s">
        <v>129</v>
      </c>
      <c r="DK44" s="4"/>
      <c r="DL44" s="8"/>
      <c r="DM44" s="4"/>
      <c r="DN44" s="8"/>
      <c r="DO44" s="7"/>
      <c r="DP44" s="7"/>
      <c r="DQ44" s="2" t="s">
        <v>136</v>
      </c>
      <c r="DR44" s="2" t="s">
        <v>126</v>
      </c>
      <c r="DS44" s="2" t="s">
        <v>145</v>
      </c>
      <c r="DT44" s="2" t="s">
        <v>329</v>
      </c>
      <c r="DU44" s="2" t="s">
        <v>138</v>
      </c>
      <c r="DV44" s="2" t="s">
        <v>129</v>
      </c>
      <c r="DW44" s="4"/>
      <c r="DX44" s="8"/>
      <c r="DY44" s="4"/>
      <c r="DZ44" s="8"/>
      <c r="EA44" s="7"/>
      <c r="EB44" s="7"/>
      <c r="EC44" s="2" t="s">
        <v>136</v>
      </c>
      <c r="ED44" s="2" t="s">
        <v>126</v>
      </c>
      <c r="EE44" s="2" t="s">
        <v>161</v>
      </c>
      <c r="EF44" s="2" t="s">
        <v>167</v>
      </c>
      <c r="EG44" s="2" t="s">
        <v>138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148</v>
      </c>
      <c r="ER44" s="2" t="s">
        <v>129</v>
      </c>
      <c r="ES44" s="2" t="s">
        <v>138</v>
      </c>
      <c r="ET44" s="2" t="s">
        <v>129</v>
      </c>
      <c r="EU44" s="4"/>
      <c r="EV44" s="8"/>
      <c r="EW44" s="4"/>
      <c r="EX44" s="8"/>
      <c r="EY44" s="7"/>
      <c r="EZ44" s="7"/>
      <c r="FA44" s="2" t="s">
        <v>150</v>
      </c>
      <c r="FB44" s="2" t="s">
        <v>126</v>
      </c>
      <c r="FC44" s="2" t="s">
        <v>129</v>
      </c>
      <c r="FD44" s="2" t="s">
        <v>129</v>
      </c>
      <c r="FE44" s="2" t="s">
        <v>138</v>
      </c>
      <c r="FF44" s="2" t="s">
        <v>129</v>
      </c>
      <c r="FG44" s="4"/>
      <c r="FH44" s="8"/>
      <c r="FI44" s="4"/>
      <c r="FJ44" s="8"/>
      <c r="FK44" s="7"/>
      <c r="FL44" s="7"/>
      <c r="FM44" s="2" t="s">
        <v>136</v>
      </c>
      <c r="FN44" s="2" t="s">
        <v>126</v>
      </c>
      <c r="FO44" s="2" t="s">
        <v>322</v>
      </c>
      <c r="FP44" s="2" t="s">
        <v>129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181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186</v>
      </c>
      <c r="GN44" s="2" t="s">
        <v>170</v>
      </c>
      <c r="GO44" s="2" t="s">
        <v>138</v>
      </c>
      <c r="GP44" s="2" t="s">
        <v>129</v>
      </c>
      <c r="GQ44" s="4"/>
      <c r="GR44" s="8"/>
      <c r="GS44" s="4"/>
      <c r="GT44" s="8"/>
      <c r="GU44" s="7"/>
      <c r="GV44" s="7"/>
      <c r="GW44" s="2" t="s">
        <v>136</v>
      </c>
      <c r="GX44" s="2" t="s">
        <v>126</v>
      </c>
      <c r="GY44" s="2" t="s">
        <v>324</v>
      </c>
      <c r="GZ44" s="2" t="s">
        <v>129</v>
      </c>
      <c r="HA44" s="2" t="s">
        <v>138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129</v>
      </c>
      <c r="HM44" s="2" t="s">
        <v>138</v>
      </c>
      <c r="HN44" s="2" t="s">
        <v>129</v>
      </c>
      <c r="HO44" s="4">
        <v>85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433</v>
      </c>
      <c r="B45" s="2" t="s">
        <v>118</v>
      </c>
      <c r="C45" s="2" t="s">
        <v>119</v>
      </c>
      <c r="D45" s="2" t="s">
        <v>421</v>
      </c>
      <c r="E45" s="2" t="s">
        <v>422</v>
      </c>
      <c r="F45" s="2" t="s">
        <v>423</v>
      </c>
      <c r="G45" s="2" t="s">
        <v>423</v>
      </c>
      <c r="H45" s="2" t="s">
        <v>423</v>
      </c>
      <c r="I45" s="2" t="s">
        <v>424</v>
      </c>
      <c r="J45" s="2" t="s">
        <v>425</v>
      </c>
      <c r="K45" s="2" t="s">
        <v>291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316</v>
      </c>
      <c r="V45" s="2" t="s">
        <v>426</v>
      </c>
      <c r="W45" s="2" t="s">
        <v>132</v>
      </c>
      <c r="X45" s="2" t="s">
        <v>129</v>
      </c>
      <c r="Y45" s="2" t="s">
        <v>161</v>
      </c>
      <c r="Z45" s="4">
        <v>280</v>
      </c>
      <c r="AA45" s="4">
        <f>=ROUNDDOWN(93.3333333333333,0)</f>
      </c>
      <c r="AB45" s="5">
        <v>3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126</v>
      </c>
      <c r="BW45" s="2" t="s">
        <v>129</v>
      </c>
      <c r="BX45" s="2" t="s">
        <v>129</v>
      </c>
      <c r="BY45" s="2" t="s">
        <v>138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139</v>
      </c>
      <c r="CJ45" s="2" t="s">
        <v>328</v>
      </c>
      <c r="CK45" s="2" t="s">
        <v>138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320</v>
      </c>
      <c r="CV45" s="2" t="s">
        <v>293</v>
      </c>
      <c r="CW45" s="2" t="s">
        <v>138</v>
      </c>
      <c r="CX45" s="2" t="s">
        <v>129</v>
      </c>
      <c r="CY45" s="4"/>
      <c r="CZ45" s="8"/>
      <c r="DA45" s="4"/>
      <c r="DB45" s="8"/>
      <c r="DC45" s="7"/>
      <c r="DD45" s="7"/>
      <c r="DE45" s="2" t="s">
        <v>136</v>
      </c>
      <c r="DF45" s="2" t="s">
        <v>126</v>
      </c>
      <c r="DG45" s="2" t="s">
        <v>143</v>
      </c>
      <c r="DH45" s="2" t="s">
        <v>434</v>
      </c>
      <c r="DI45" s="2" t="s">
        <v>138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145</v>
      </c>
      <c r="DT45" s="2" t="s">
        <v>435</v>
      </c>
      <c r="DU45" s="2" t="s">
        <v>138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126</v>
      </c>
      <c r="EE45" s="2" t="s">
        <v>161</v>
      </c>
      <c r="EF45" s="2" t="s">
        <v>377</v>
      </c>
      <c r="EG45" s="2" t="s">
        <v>138</v>
      </c>
      <c r="EH45" s="2" t="s">
        <v>129</v>
      </c>
      <c r="EI45" s="4"/>
      <c r="EJ45" s="8"/>
      <c r="EK45" s="4"/>
      <c r="EL45" s="8"/>
      <c r="EM45" s="7"/>
      <c r="EN45" s="7"/>
      <c r="EO45" s="2" t="s">
        <v>136</v>
      </c>
      <c r="EP45" s="2" t="s">
        <v>126</v>
      </c>
      <c r="EQ45" s="2" t="s">
        <v>148</v>
      </c>
      <c r="ER45" s="2" t="s">
        <v>129</v>
      </c>
      <c r="ES45" s="2" t="s">
        <v>138</v>
      </c>
      <c r="ET45" s="2" t="s">
        <v>129</v>
      </c>
      <c r="EU45" s="4"/>
      <c r="EV45" s="8"/>
      <c r="EW45" s="4"/>
      <c r="EX45" s="8"/>
      <c r="EY45" s="7"/>
      <c r="EZ45" s="7"/>
      <c r="FA45" s="2" t="s">
        <v>150</v>
      </c>
      <c r="FB45" s="2" t="s">
        <v>126</v>
      </c>
      <c r="FC45" s="2" t="s">
        <v>129</v>
      </c>
      <c r="FD45" s="2" t="s">
        <v>129</v>
      </c>
      <c r="FE45" s="2" t="s">
        <v>138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322</v>
      </c>
      <c r="FP45" s="2" t="s">
        <v>129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181</v>
      </c>
      <c r="GB45" s="2" t="s">
        <v>129</v>
      </c>
      <c r="GC45" s="2" t="s">
        <v>138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186</v>
      </c>
      <c r="GN45" s="2" t="s">
        <v>287</v>
      </c>
      <c r="GO45" s="2" t="s">
        <v>138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324</v>
      </c>
      <c r="GZ45" s="2" t="s">
        <v>129</v>
      </c>
      <c r="HA45" s="2" t="s">
        <v>138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129</v>
      </c>
      <c r="HM45" s="2" t="s">
        <v>138</v>
      </c>
      <c r="HN45" s="2" t="s">
        <v>129</v>
      </c>
      <c r="HO45" s="4">
        <v>280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436</v>
      </c>
      <c r="B46" s="2" t="s">
        <v>118</v>
      </c>
      <c r="C46" s="2" t="s">
        <v>119</v>
      </c>
      <c r="D46" s="2" t="s">
        <v>421</v>
      </c>
      <c r="E46" s="2" t="s">
        <v>422</v>
      </c>
      <c r="F46" s="2" t="s">
        <v>437</v>
      </c>
      <c r="G46" s="2" t="s">
        <v>437</v>
      </c>
      <c r="H46" s="2" t="s">
        <v>437</v>
      </c>
      <c r="I46" s="2" t="s">
        <v>424</v>
      </c>
      <c r="J46" s="2" t="s">
        <v>425</v>
      </c>
      <c r="K46" s="2" t="s">
        <v>393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270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316</v>
      </c>
      <c r="V46" s="2" t="s">
        <v>215</v>
      </c>
      <c r="W46" s="2" t="s">
        <v>132</v>
      </c>
      <c r="X46" s="2" t="s">
        <v>129</v>
      </c>
      <c r="Y46" s="2" t="s">
        <v>161</v>
      </c>
      <c r="Z46" s="4">
        <v>105</v>
      </c>
      <c r="AA46" s="4">
        <f>=ROUNDDOWN(80.7692307692308,0)</f>
      </c>
      <c r="AB46" s="5">
        <v>1.3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3</v>
      </c>
      <c r="AQ46" s="8">
        <v>78</v>
      </c>
      <c r="AR46" s="4"/>
      <c r="AS46" s="8"/>
      <c r="AT46" s="7"/>
      <c r="AU46" s="7"/>
      <c r="AV46" s="4">
        <v>3</v>
      </c>
      <c r="AW46" s="8">
        <v>78</v>
      </c>
      <c r="AX46" s="4"/>
      <c r="AY46" s="8"/>
      <c r="AZ46" s="7"/>
      <c r="BA46" s="7"/>
      <c r="BB46" s="7">
        <v>1</v>
      </c>
      <c r="BC46" s="4">
        <v>3</v>
      </c>
      <c r="BD46" s="8">
        <v>78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1</v>
      </c>
      <c r="BJ46" s="4">
        <v>3</v>
      </c>
      <c r="BK46" s="8">
        <v>78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136</v>
      </c>
      <c r="BV46" s="2" t="s">
        <v>126</v>
      </c>
      <c r="BW46" s="2" t="s">
        <v>129</v>
      </c>
      <c r="BX46" s="2" t="s">
        <v>438</v>
      </c>
      <c r="BY46" s="2" t="s">
        <v>138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139</v>
      </c>
      <c r="CJ46" s="2" t="s">
        <v>228</v>
      </c>
      <c r="CK46" s="2" t="s">
        <v>138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126</v>
      </c>
      <c r="CU46" s="2" t="s">
        <v>320</v>
      </c>
      <c r="CV46" s="2" t="s">
        <v>129</v>
      </c>
      <c r="CW46" s="2" t="s">
        <v>138</v>
      </c>
      <c r="CX46" s="2" t="s">
        <v>129</v>
      </c>
      <c r="CY46" s="4">
        <v>3</v>
      </c>
      <c r="CZ46" s="8">
        <v>78</v>
      </c>
      <c r="DA46" s="4"/>
      <c r="DB46" s="8"/>
      <c r="DC46" s="7"/>
      <c r="DD46" s="7"/>
      <c r="DE46" s="2" t="s">
        <v>136</v>
      </c>
      <c r="DF46" s="2" t="s">
        <v>126</v>
      </c>
      <c r="DG46" s="2" t="s">
        <v>143</v>
      </c>
      <c r="DH46" s="2" t="s">
        <v>294</v>
      </c>
      <c r="DI46" s="2" t="s">
        <v>138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145</v>
      </c>
      <c r="DT46" s="2" t="s">
        <v>279</v>
      </c>
      <c r="DU46" s="2" t="s">
        <v>138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126</v>
      </c>
      <c r="EE46" s="2" t="s">
        <v>161</v>
      </c>
      <c r="EF46" s="2" t="s">
        <v>167</v>
      </c>
      <c r="EG46" s="2" t="s">
        <v>138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126</v>
      </c>
      <c r="EQ46" s="2" t="s">
        <v>148</v>
      </c>
      <c r="ER46" s="2" t="s">
        <v>129</v>
      </c>
      <c r="ES46" s="2" t="s">
        <v>138</v>
      </c>
      <c r="ET46" s="2" t="s">
        <v>129</v>
      </c>
      <c r="EU46" s="4"/>
      <c r="EV46" s="8"/>
      <c r="EW46" s="4"/>
      <c r="EX46" s="8"/>
      <c r="EY46" s="7"/>
      <c r="EZ46" s="7"/>
      <c r="FA46" s="2" t="s">
        <v>150</v>
      </c>
      <c r="FB46" s="2" t="s">
        <v>126</v>
      </c>
      <c r="FC46" s="2" t="s">
        <v>129</v>
      </c>
      <c r="FD46" s="2" t="s">
        <v>129</v>
      </c>
      <c r="FE46" s="2" t="s">
        <v>138</v>
      </c>
      <c r="FF46" s="2" t="s">
        <v>129</v>
      </c>
      <c r="FG46" s="4"/>
      <c r="FH46" s="8"/>
      <c r="FI46" s="4"/>
      <c r="FJ46" s="8"/>
      <c r="FK46" s="7"/>
      <c r="FL46" s="7"/>
      <c r="FM46" s="2" t="s">
        <v>136</v>
      </c>
      <c r="FN46" s="2" t="s">
        <v>126</v>
      </c>
      <c r="FO46" s="2" t="s">
        <v>322</v>
      </c>
      <c r="FP46" s="2" t="s">
        <v>129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181</v>
      </c>
      <c r="GB46" s="2" t="s">
        <v>129</v>
      </c>
      <c r="GC46" s="2" t="s">
        <v>138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126</v>
      </c>
      <c r="GM46" s="2" t="s">
        <v>161</v>
      </c>
      <c r="GN46" s="2" t="s">
        <v>275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324</v>
      </c>
      <c r="GZ46" s="2" t="s">
        <v>439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129</v>
      </c>
      <c r="HM46" s="2" t="s">
        <v>138</v>
      </c>
      <c r="HN46" s="2" t="s">
        <v>129</v>
      </c>
      <c r="HO46" s="4">
        <v>105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440</v>
      </c>
      <c r="B47" s="2" t="s">
        <v>118</v>
      </c>
      <c r="C47" s="2" t="s">
        <v>119</v>
      </c>
      <c r="D47" s="2" t="s">
        <v>421</v>
      </c>
      <c r="E47" s="2" t="s">
        <v>422</v>
      </c>
      <c r="F47" s="2" t="s">
        <v>437</v>
      </c>
      <c r="G47" s="2" t="s">
        <v>437</v>
      </c>
      <c r="H47" s="2" t="s">
        <v>437</v>
      </c>
      <c r="I47" s="2" t="s">
        <v>424</v>
      </c>
      <c r="J47" s="2" t="s">
        <v>425</v>
      </c>
      <c r="K47" s="2" t="s">
        <v>343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270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316</v>
      </c>
      <c r="V47" s="2" t="s">
        <v>215</v>
      </c>
      <c r="W47" s="2" t="s">
        <v>132</v>
      </c>
      <c r="X47" s="2" t="s">
        <v>129</v>
      </c>
      <c r="Y47" s="2" t="s">
        <v>161</v>
      </c>
      <c r="Z47" s="4">
        <v>128</v>
      </c>
      <c r="AA47" s="4">
        <f>=ROUNDDOWN(42.6666666666667,0)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129</v>
      </c>
      <c r="BX47" s="2" t="s">
        <v>129</v>
      </c>
      <c r="BY47" s="2" t="s">
        <v>138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139</v>
      </c>
      <c r="CJ47" s="2" t="s">
        <v>441</v>
      </c>
      <c r="CK47" s="2" t="s">
        <v>138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320</v>
      </c>
      <c r="CV47" s="2" t="s">
        <v>129</v>
      </c>
      <c r="CW47" s="2" t="s">
        <v>138</v>
      </c>
      <c r="CX47" s="2" t="s">
        <v>129</v>
      </c>
      <c r="CY47" s="4"/>
      <c r="CZ47" s="8"/>
      <c r="DA47" s="4"/>
      <c r="DB47" s="8"/>
      <c r="DC47" s="7"/>
      <c r="DD47" s="7"/>
      <c r="DE47" s="2" t="s">
        <v>136</v>
      </c>
      <c r="DF47" s="2" t="s">
        <v>126</v>
      </c>
      <c r="DG47" s="2" t="s">
        <v>143</v>
      </c>
      <c r="DH47" s="2" t="s">
        <v>278</v>
      </c>
      <c r="DI47" s="2" t="s">
        <v>138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126</v>
      </c>
      <c r="DS47" s="2" t="s">
        <v>145</v>
      </c>
      <c r="DT47" s="2" t="s">
        <v>435</v>
      </c>
      <c r="DU47" s="2" t="s">
        <v>138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126</v>
      </c>
      <c r="EE47" s="2" t="s">
        <v>161</v>
      </c>
      <c r="EF47" s="2" t="s">
        <v>170</v>
      </c>
      <c r="EG47" s="2" t="s">
        <v>138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126</v>
      </c>
      <c r="EQ47" s="2" t="s">
        <v>148</v>
      </c>
      <c r="ER47" s="2" t="s">
        <v>129</v>
      </c>
      <c r="ES47" s="2" t="s">
        <v>138</v>
      </c>
      <c r="ET47" s="2" t="s">
        <v>129</v>
      </c>
      <c r="EU47" s="4"/>
      <c r="EV47" s="8"/>
      <c r="EW47" s="4"/>
      <c r="EX47" s="8"/>
      <c r="EY47" s="7"/>
      <c r="EZ47" s="7"/>
      <c r="FA47" s="2" t="s">
        <v>150</v>
      </c>
      <c r="FB47" s="2" t="s">
        <v>126</v>
      </c>
      <c r="FC47" s="2" t="s">
        <v>129</v>
      </c>
      <c r="FD47" s="2" t="s">
        <v>129</v>
      </c>
      <c r="FE47" s="2" t="s">
        <v>138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322</v>
      </c>
      <c r="FP47" s="2" t="s">
        <v>442</v>
      </c>
      <c r="FQ47" s="2" t="s">
        <v>138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181</v>
      </c>
      <c r="GB47" s="2" t="s">
        <v>129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161</v>
      </c>
      <c r="GN47" s="2" t="s">
        <v>323</v>
      </c>
      <c r="GO47" s="2" t="s">
        <v>138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324</v>
      </c>
      <c r="GZ47" s="2" t="s">
        <v>129</v>
      </c>
      <c r="HA47" s="2" t="s">
        <v>138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129</v>
      </c>
      <c r="HM47" s="2" t="s">
        <v>138</v>
      </c>
      <c r="HN47" s="2" t="s">
        <v>129</v>
      </c>
      <c r="HO47" s="4">
        <v>128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443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6614</v>
      </c>
      <c r="AA48" s="11">
        <f>=ROUNDDOWN({0},0)</f>
      </c>
      <c r="AB48" s="12">
        <v>141.6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94</v>
      </c>
      <c r="AQ48" s="15">
        <v>13378.05</v>
      </c>
      <c r="AR48" s="11">
        <v>33</v>
      </c>
      <c r="AS48" s="15">
        <v>4992.45</v>
      </c>
      <c r="AT48" s="14">
        <v>1.8485</v>
      </c>
      <c r="AU48" s="14">
        <v>1.6797</v>
      </c>
      <c r="AV48" s="11">
        <v>94</v>
      </c>
      <c r="AW48" s="15">
        <v>13378.05</v>
      </c>
      <c r="AX48" s="11">
        <v>33</v>
      </c>
      <c r="AY48" s="15">
        <v>4992.45</v>
      </c>
      <c r="AZ48" s="14">
        <v>1.8485</v>
      </c>
      <c r="BA48" s="14">
        <v>1.6797</v>
      </c>
      <c r="BB48" s="14"/>
      <c r="BC48" s="11">
        <v>94</v>
      </c>
      <c r="BD48" s="15">
        <v>13378.05</v>
      </c>
      <c r="BE48" s="11">
        <v>33</v>
      </c>
      <c r="BF48" s="15">
        <v>4992.45</v>
      </c>
      <c r="BG48" s="14">
        <v>1.8485</v>
      </c>
      <c r="BH48" s="14">
        <v>1.6797</v>
      </c>
      <c r="BI48" s="14"/>
      <c r="BJ48" s="11"/>
      <c r="BK48" s="15"/>
      <c r="BL48" s="9" t="s">
        <v>129</v>
      </c>
      <c r="BM48" s="14"/>
      <c r="BN48" s="14"/>
      <c r="BO48" s="11">
        <v>18</v>
      </c>
      <c r="BP48" s="15">
        <v>3018.28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20</v>
      </c>
      <c r="CB48" s="15">
        <v>2735.01</v>
      </c>
      <c r="CC48" s="11">
        <v>11</v>
      </c>
      <c r="CD48" s="15">
        <v>1103.9</v>
      </c>
      <c r="CE48" s="14">
        <v>0.8182</v>
      </c>
      <c r="CF48" s="14">
        <v>1.4776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16</v>
      </c>
      <c r="CN48" s="15">
        <v>2646.42</v>
      </c>
      <c r="CO48" s="11"/>
      <c r="CP48" s="15"/>
      <c r="CQ48" s="14"/>
      <c r="CR48" s="14"/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15</v>
      </c>
      <c r="CZ48" s="15">
        <v>1741.2</v>
      </c>
      <c r="DA48" s="11">
        <v>21</v>
      </c>
      <c r="DB48" s="15">
        <v>3641.06</v>
      </c>
      <c r="DC48" s="14">
        <v>-0.2857</v>
      </c>
      <c r="DD48" s="14">
        <v>-0.5218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12</v>
      </c>
      <c r="DL48" s="15">
        <v>1674.31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5</v>
      </c>
      <c r="DX48" s="15">
        <v>1055.65</v>
      </c>
      <c r="DY48" s="11">
        <v>1</v>
      </c>
      <c r="DZ48" s="15">
        <v>247.49</v>
      </c>
      <c r="EA48" s="14">
        <v>4</v>
      </c>
      <c r="EB48" s="14">
        <v>3.2654</v>
      </c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8</v>
      </c>
      <c r="EJ48" s="15">
        <v>507.18</v>
      </c>
      <c r="EK48" s="11"/>
      <c r="EL48" s="15"/>
      <c r="EM48" s="14"/>
      <c r="EN48" s="14"/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/>
      <c r="EV48" s="15"/>
      <c r="EW48" s="11"/>
      <c r="EX48" s="15"/>
      <c r="EY48" s="14"/>
      <c r="EZ48" s="14"/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/>
      <c r="FJ48" s="15"/>
      <c r="FK48" s="14"/>
      <c r="FL48" s="14"/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6614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444</v>
      </c>
      <c r="D2" s="0" t="s">
        <v>445</v>
      </c>
      <c r="E2" s="0" t="s">
        <v>446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447</v>
      </c>
      <c r="J4" s="1" t="s">
        <v>448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449</v>
      </c>
      <c r="P4" s="1" t="s">
        <v>450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451</v>
      </c>
      <c r="F5" s="1" t="s">
        <v>452</v>
      </c>
      <c r="G5" s="1" t="s">
        <v>451</v>
      </c>
      <c r="H5" s="1" t="s">
        <v>452</v>
      </c>
      <c r="I5" s="1" t="s">
        <v>447</v>
      </c>
      <c r="J5" s="1" t="s">
        <v>448</v>
      </c>
      <c r="K5" s="1" t="s">
        <v>453</v>
      </c>
      <c r="L5" s="1" t="s">
        <v>454</v>
      </c>
      <c r="M5" s="1" t="s">
        <v>453</v>
      </c>
      <c r="N5" s="1" t="s">
        <v>454</v>
      </c>
      <c r="O5" s="1" t="s">
        <v>449</v>
      </c>
      <c r="P5" s="1" t="s">
        <v>450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56</v>
      </c>
      <c r="F6" s="8">
        <v>11673.55</v>
      </c>
      <c r="G6" s="4">
        <v>22</v>
      </c>
      <c r="H6" s="8">
        <v>4433.62</v>
      </c>
      <c r="I6" s="7">
        <v>1.5455</v>
      </c>
      <c r="J6" s="7">
        <v>1.633</v>
      </c>
      <c r="K6" s="4">
        <v>56</v>
      </c>
      <c r="L6" s="8">
        <v>11673.55</v>
      </c>
      <c r="M6" s="4">
        <v>22</v>
      </c>
      <c r="N6" s="8">
        <v>4433.62</v>
      </c>
      <c r="O6" s="7">
        <v>1.5455</v>
      </c>
      <c r="P6" s="7">
        <v>1.633</v>
      </c>
    </row>
    <row r="7">
      <c r="A7" s="2" t="s">
        <v>118</v>
      </c>
      <c r="B7" s="2" t="s">
        <v>119</v>
      </c>
      <c r="C7" s="2" t="s">
        <v>309</v>
      </c>
      <c r="D7" s="2" t="s">
        <v>310</v>
      </c>
      <c r="E7" s="4">
        <v>22</v>
      </c>
      <c r="F7" s="8">
        <v>771.61</v>
      </c>
      <c r="G7" s="4">
        <v>7</v>
      </c>
      <c r="H7" s="8">
        <v>210.26</v>
      </c>
      <c r="I7" s="7">
        <v>2.1429</v>
      </c>
      <c r="J7" s="7">
        <v>2.6698</v>
      </c>
      <c r="K7" s="4">
        <v>22</v>
      </c>
      <c r="L7" s="8">
        <v>771.61</v>
      </c>
      <c r="M7" s="4">
        <v>7</v>
      </c>
      <c r="N7" s="8">
        <v>210.26</v>
      </c>
      <c r="O7" s="7">
        <v>2.1429</v>
      </c>
      <c r="P7" s="7">
        <v>2.6698</v>
      </c>
    </row>
    <row r="8">
      <c r="A8" s="2" t="s">
        <v>118</v>
      </c>
      <c r="B8" s="2" t="s">
        <v>119</v>
      </c>
      <c r="C8" s="2" t="s">
        <v>389</v>
      </c>
      <c r="D8" s="2" t="s">
        <v>390</v>
      </c>
      <c r="E8" s="4">
        <v>7</v>
      </c>
      <c r="F8" s="8">
        <v>686.41</v>
      </c>
      <c r="G8" s="4">
        <v>4</v>
      </c>
      <c r="H8" s="8">
        <v>348.57</v>
      </c>
      <c r="I8" s="7">
        <v>0.75</v>
      </c>
      <c r="J8" s="7">
        <v>0.9692</v>
      </c>
      <c r="K8" s="4">
        <v>7</v>
      </c>
      <c r="L8" s="8">
        <v>686.41</v>
      </c>
      <c r="M8" s="4">
        <v>4</v>
      </c>
      <c r="N8" s="8">
        <v>348.57</v>
      </c>
      <c r="O8" s="7">
        <v>0.75</v>
      </c>
      <c r="P8" s="7">
        <v>0.9692</v>
      </c>
    </row>
    <row r="9">
      <c r="A9" s="2" t="s">
        <v>118</v>
      </c>
      <c r="B9" s="2" t="s">
        <v>119</v>
      </c>
      <c r="C9" s="2" t="s">
        <v>421</v>
      </c>
      <c r="D9" s="2" t="s">
        <v>422</v>
      </c>
      <c r="E9" s="4">
        <v>9</v>
      </c>
      <c r="F9" s="8">
        <v>246.48</v>
      </c>
      <c r="G9" s="4"/>
      <c r="H9" s="8"/>
      <c r="I9" s="7"/>
      <c r="J9" s="7"/>
      <c r="K9" s="4">
        <v>9</v>
      </c>
      <c r="L9" s="8">
        <v>246.48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444</v>
      </c>
      <c r="D2" s="0" t="s">
        <v>445</v>
      </c>
      <c r="E2" s="0" t="s">
        <v>446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447</v>
      </c>
      <c r="I4" s="1" t="s">
        <v>448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449</v>
      </c>
      <c r="O4" s="1" t="s">
        <v>450</v>
      </c>
    </row>
    <row r="5">
      <c r="A5" s="1" t="s">
        <v>66</v>
      </c>
      <c r="B5" s="1" t="s">
        <v>68</v>
      </c>
      <c r="C5" s="1" t="s">
        <v>69</v>
      </c>
      <c r="D5" s="1" t="s">
        <v>451</v>
      </c>
      <c r="E5" s="1" t="s">
        <v>452</v>
      </c>
      <c r="F5" s="1" t="s">
        <v>451</v>
      </c>
      <c r="G5" s="1" t="s">
        <v>452</v>
      </c>
      <c r="H5" s="1" t="s">
        <v>447</v>
      </c>
      <c r="I5" s="1" t="s">
        <v>448</v>
      </c>
      <c r="J5" s="1" t="s">
        <v>453</v>
      </c>
      <c r="K5" s="1" t="s">
        <v>454</v>
      </c>
      <c r="L5" s="1" t="s">
        <v>453</v>
      </c>
      <c r="M5" s="1" t="s">
        <v>454</v>
      </c>
      <c r="N5" s="1" t="s">
        <v>449</v>
      </c>
      <c r="O5" s="1" t="s">
        <v>450</v>
      </c>
    </row>
    <row r="6">
      <c r="A6" s="2" t="s">
        <v>118</v>
      </c>
      <c r="B6" s="2" t="s">
        <v>120</v>
      </c>
      <c r="C6" s="2" t="s">
        <v>121</v>
      </c>
      <c r="D6" s="4">
        <v>56</v>
      </c>
      <c r="E6" s="8">
        <v>11673.55</v>
      </c>
      <c r="F6" s="4">
        <v>22</v>
      </c>
      <c r="G6" s="8">
        <v>4433.62</v>
      </c>
      <c r="H6" s="7">
        <v>1.5455</v>
      </c>
      <c r="I6" s="7">
        <v>1.633</v>
      </c>
      <c r="J6" s="4">
        <v>56</v>
      </c>
      <c r="K6" s="8">
        <v>11673.55</v>
      </c>
      <c r="L6" s="4">
        <v>22</v>
      </c>
      <c r="M6" s="8">
        <v>4433.62</v>
      </c>
      <c r="N6" s="7">
        <v>1.5455</v>
      </c>
      <c r="O6" s="7">
        <v>1.633</v>
      </c>
    </row>
    <row r="7">
      <c r="A7" s="2" t="s">
        <v>118</v>
      </c>
      <c r="B7" s="2" t="s">
        <v>309</v>
      </c>
      <c r="C7" s="2" t="s">
        <v>310</v>
      </c>
      <c r="D7" s="4">
        <v>22</v>
      </c>
      <c r="E7" s="8">
        <v>771.61</v>
      </c>
      <c r="F7" s="4">
        <v>7</v>
      </c>
      <c r="G7" s="8">
        <v>210.26</v>
      </c>
      <c r="H7" s="7">
        <v>2.1429</v>
      </c>
      <c r="I7" s="7">
        <v>2.6698</v>
      </c>
      <c r="J7" s="4">
        <v>22</v>
      </c>
      <c r="K7" s="8">
        <v>771.61</v>
      </c>
      <c r="L7" s="4">
        <v>7</v>
      </c>
      <c r="M7" s="8">
        <v>210.26</v>
      </c>
      <c r="N7" s="7">
        <v>2.1429</v>
      </c>
      <c r="O7" s="7">
        <v>2.6698</v>
      </c>
    </row>
    <row r="8">
      <c r="A8" s="2" t="s">
        <v>118</v>
      </c>
      <c r="B8" s="2" t="s">
        <v>389</v>
      </c>
      <c r="C8" s="2" t="s">
        <v>390</v>
      </c>
      <c r="D8" s="4">
        <v>7</v>
      </c>
      <c r="E8" s="8">
        <v>686.41</v>
      </c>
      <c r="F8" s="4">
        <v>4</v>
      </c>
      <c r="G8" s="8">
        <v>348.57</v>
      </c>
      <c r="H8" s="7">
        <v>0.75</v>
      </c>
      <c r="I8" s="7">
        <v>0.9692</v>
      </c>
      <c r="J8" s="4">
        <v>7</v>
      </c>
      <c r="K8" s="8">
        <v>686.41</v>
      </c>
      <c r="L8" s="4">
        <v>4</v>
      </c>
      <c r="M8" s="8">
        <v>348.57</v>
      </c>
      <c r="N8" s="7">
        <v>0.75</v>
      </c>
      <c r="O8" s="7">
        <v>0.9692</v>
      </c>
    </row>
    <row r="9">
      <c r="A9" s="2" t="s">
        <v>118</v>
      </c>
      <c r="B9" s="2" t="s">
        <v>421</v>
      </c>
      <c r="C9" s="2" t="s">
        <v>422</v>
      </c>
      <c r="D9" s="4">
        <v>9</v>
      </c>
      <c r="E9" s="8">
        <v>246.48</v>
      </c>
      <c r="F9" s="4"/>
      <c r="G9" s="8"/>
      <c r="H9" s="7"/>
      <c r="I9" s="7"/>
      <c r="J9" s="4">
        <v>9</v>
      </c>
      <c r="K9" s="8">
        <v>246.48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