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<sst xmlns="http://schemas.openxmlformats.org/spreadsheetml/2006/main" count="74" uniqueCount="61">
  <si>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t>LOCATION :</t>
  </si>
  <si>
    <t>WDC</t>
  </si>
  <si>
    <t>BILL TO:</t>
  </si>
  <si>
    <t>CUSTOMER CODE :</t>
  </si>
  <si>
    <t>TTCONSIGN</t>
  </si>
  <si>
    <t>SHIP WINDOW :</t>
  </si>
  <si>
    <t>8/6/2024-8/10/2024</t>
  </si>
  <si>
    <t>SHIP METHOD :</t>
  </si>
  <si>
    <t>FTL</t>
  </si>
  <si>
    <t>ITEM NUMBER</t>
  </si>
  <si>
    <t>TIKTOK Item No.</t>
  </si>
  <si>
    <t>UPC</t>
  </si>
  <si>
    <t>CASE PACK</t>
  </si>
  <si>
    <t>TOTAL CARTON</t>
  </si>
  <si>
    <t>TOTAL UNITS</t>
  </si>
  <si>
    <t>TOTAL CFT</t>
  </si>
  <si>
    <t>SHIPMENT ID</t>
  </si>
  <si>
    <t>SHIP TO</t>
  </si>
  <si>
    <t>AM10-0002</t>
  </si>
  <si>
    <t>NRTPTTIKTOK00826642</t>
  </si>
  <si>
    <t>022164333992</t>
  </si>
  <si>
    <t>26525 Pioneer Ave, US, Fulfillment by TikTok, 17713579488</t>
  </si>
  <si>
    <t>AM10-0003</t>
  </si>
  <si>
    <t>NRTPTTIKTOK00826643</t>
  </si>
  <si>
    <t>022164334005</t>
  </si>
  <si>
    <t>AM10-0005</t>
  </si>
  <si>
    <t>NRTPTTIKTOK00826645</t>
  </si>
  <si>
    <t>022164334029</t>
  </si>
  <si>
    <t>AM10-0006</t>
  </si>
  <si>
    <t>NRTPTTIKTOK00826646</t>
  </si>
  <si>
    <t>022164334036</t>
  </si>
  <si>
    <t>AM10-0008</t>
  </si>
  <si>
    <t>NRTPTTIKTOK00826648</t>
  </si>
  <si>
    <t>022164334050</t>
  </si>
  <si>
    <t>AM10-0009</t>
  </si>
  <si>
    <t>NRTPTTIKTOK00826649</t>
  </si>
  <si>
    <t>022164334067</t>
  </si>
  <si>
    <t>AM10-0135</t>
  </si>
  <si>
    <t>NRTPTTIKTOK00834156</t>
  </si>
  <si>
    <t>022164380200</t>
  </si>
  <si>
    <t>AM10-0136</t>
  </si>
  <si>
    <t>NRTPTTIKTOK00834157</t>
  </si>
  <si>
    <t>022164380217</t>
  </si>
  <si>
    <t>AM10-0138</t>
  </si>
  <si>
    <t>NRTPTTIKTOK00834159</t>
  </si>
  <si>
    <t>022164380231</t>
  </si>
  <si>
    <t>AM10-0139</t>
  </si>
  <si>
    <t>NRTPTTIKTOK00834160</t>
  </si>
  <si>
    <t>022164380248</t>
  </si>
  <si>
    <t>AM10-0144</t>
  </si>
  <si>
    <t>NRTPTTIKTOK00834165</t>
  </si>
  <si>
    <t>022164380293</t>
  </si>
  <si>
    <t>AM10-0145</t>
  </si>
  <si>
    <t>NRTPTTIKTOK00834166</t>
  </si>
  <si>
    <t>022164380309</t>
  </si>
  <si>
    <t>AM10-0141</t>
  </si>
  <si>
    <t>NRTPTTIKTOK00834162</t>
  </si>
  <si>
    <t>022164380262</t>
  </si>
  <si>
    <t>AM10-0142</t>
  </si>
  <si>
    <t>NRTPTTIKTOK00834163</t>
  </si>
  <si>
    <t>022164380279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</si>
</sst>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  <numFmt numFmtId="177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b/>
      <sz val="11"/>
      <color rgb="FF00006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rter%20&#22791;&#36135;202407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rter 备货20240722"/>
    </sheetNames>
    <sheetDataSet>
      <sheetData sheetId="0">
        <row r="1">
          <cell r="A1" t="str">
            <v>Item No.</v>
          </cell>
          <cell r="B1" t="str">
            <v>TIKTOK Item No.</v>
          </cell>
          <cell r="C1" t="str">
            <v>Sub Category</v>
          </cell>
          <cell r="D1" t="str">
            <v>Retail Size</v>
          </cell>
          <cell r="E1" t="str">
            <v>Primary Color</v>
          </cell>
          <cell r="F1" t="str">
            <v>Class code</v>
          </cell>
          <cell r="G1" t="str">
            <v>2024Rate    </v>
          </cell>
          <cell r="H1" t="str">
            <v>备货数量</v>
          </cell>
          <cell r="I1" t="str">
            <v>Selling L x W x H Desc.(in)</v>
          </cell>
          <cell r="J1" t="str">
            <v>CASE PACK</v>
          </cell>
          <cell r="K1" t="str">
            <v>TOTAL CARTON</v>
          </cell>
        </row>
        <row r="2">
          <cell r="A2" t="str">
            <v>AM10-0002</v>
          </cell>
          <cell r="B2" t="str">
            <v>NRTPTTIKTOK00826642</v>
          </cell>
          <cell r="C2" t="str">
            <v>Comforter Mini Set</v>
          </cell>
          <cell r="D2" t="str">
            <v>Full/Queen</v>
          </cell>
          <cell r="E2" t="str">
            <v>Grey</v>
          </cell>
          <cell r="F2" t="str">
            <v>B</v>
          </cell>
          <cell r="G2">
            <v>0.0631868131868132</v>
          </cell>
          <cell r="H2">
            <v>192</v>
          </cell>
          <cell r="I2" t="str">
            <v>17.320x16.730x12.990</v>
          </cell>
          <cell r="J2" t="str">
            <v>3.00</v>
          </cell>
          <cell r="K2">
            <v>64</v>
          </cell>
        </row>
        <row r="3">
          <cell r="A3" t="str">
            <v>AM10-0003</v>
          </cell>
          <cell r="B3" t="str">
            <v>NRTPTTIKTOK00826643</v>
          </cell>
          <cell r="C3" t="str">
            <v>Comforter Mini Set</v>
          </cell>
          <cell r="D3" t="str">
            <v>King/Cal King</v>
          </cell>
          <cell r="E3" t="str">
            <v>Grey</v>
          </cell>
          <cell r="F3" t="str">
            <v>B</v>
          </cell>
          <cell r="G3">
            <v>0.105082417582418</v>
          </cell>
          <cell r="H3">
            <v>315</v>
          </cell>
          <cell r="I3" t="str">
            <v>19.690x16.730x12.990</v>
          </cell>
          <cell r="J3" t="str">
            <v>3.00</v>
          </cell>
          <cell r="K3">
            <v>105</v>
          </cell>
        </row>
        <row r="4">
          <cell r="A4" t="str">
            <v>AM10-0005</v>
          </cell>
          <cell r="B4" t="str">
            <v>NRTPTTIKTOK00826645</v>
          </cell>
          <cell r="C4" t="str">
            <v>Comforter Mini Set</v>
          </cell>
          <cell r="D4" t="str">
            <v>Full/Queen</v>
          </cell>
          <cell r="E4" t="str">
            <v>Neutral</v>
          </cell>
          <cell r="F4" t="str">
            <v>B</v>
          </cell>
          <cell r="G4">
            <v>0.141483516483516</v>
          </cell>
          <cell r="H4">
            <v>426</v>
          </cell>
          <cell r="I4" t="str">
            <v>17.320x16.730x12.990</v>
          </cell>
          <cell r="J4" t="str">
            <v>3.00</v>
          </cell>
          <cell r="K4">
            <v>142</v>
          </cell>
        </row>
        <row r="5">
          <cell r="A5" t="str">
            <v>AM10-0006</v>
          </cell>
          <cell r="B5" t="str">
            <v>NRTPTTIKTOK00826646</v>
          </cell>
          <cell r="C5" t="str">
            <v>Comforter Mini Set</v>
          </cell>
          <cell r="D5" t="str">
            <v>King/Cal King</v>
          </cell>
          <cell r="E5" t="str">
            <v>Neutral</v>
          </cell>
          <cell r="F5" t="str">
            <v>B</v>
          </cell>
          <cell r="G5">
            <v>0.234203296703297</v>
          </cell>
          <cell r="H5">
            <v>702</v>
          </cell>
          <cell r="I5" t="str">
            <v>19.690x16.730x12.990</v>
          </cell>
          <cell r="J5" t="str">
            <v>3.00</v>
          </cell>
          <cell r="K5">
            <v>234</v>
          </cell>
        </row>
        <row r="6">
          <cell r="A6" t="str">
            <v>AM10-0008</v>
          </cell>
          <cell r="B6" t="str">
            <v>NRTPTTIKTOK00826648</v>
          </cell>
          <cell r="C6" t="str">
            <v>Comforter Mini Set</v>
          </cell>
          <cell r="D6" t="str">
            <v>Full/Queen</v>
          </cell>
          <cell r="E6" t="str">
            <v>White</v>
          </cell>
          <cell r="F6" t="str">
            <v>B</v>
          </cell>
          <cell r="G6">
            <v>0.0542582417582418</v>
          </cell>
          <cell r="H6">
            <v>162</v>
          </cell>
          <cell r="I6" t="str">
            <v>17.320x16.730x12.990</v>
          </cell>
          <cell r="J6" t="str">
            <v>3.00</v>
          </cell>
          <cell r="K6">
            <v>54</v>
          </cell>
        </row>
        <row r="7">
          <cell r="A7" t="str">
            <v>AM10-0009</v>
          </cell>
          <cell r="B7" t="str">
            <v>NRTPTTIKTOK00826649</v>
          </cell>
          <cell r="C7" t="str">
            <v>Comforter Mini Set</v>
          </cell>
          <cell r="D7" t="str">
            <v>King/Cal King</v>
          </cell>
          <cell r="E7" t="str">
            <v>White</v>
          </cell>
          <cell r="F7" t="str">
            <v>B</v>
          </cell>
          <cell r="G7">
            <v>0.0899725274725275</v>
          </cell>
          <cell r="H7">
            <v>270</v>
          </cell>
          <cell r="I7" t="str">
            <v>19.690x16.730x12.990</v>
          </cell>
          <cell r="J7" t="str">
            <v>3.00</v>
          </cell>
          <cell r="K7">
            <v>90</v>
          </cell>
        </row>
        <row r="8">
          <cell r="A8" t="str">
            <v>AM10-0135</v>
          </cell>
          <cell r="B8" t="str">
            <v>NRTPTTIKTOK00834156</v>
          </cell>
          <cell r="C8" t="str">
            <v>Comforter Mini Set</v>
          </cell>
          <cell r="D8" t="str">
            <v>Full/Queen</v>
          </cell>
          <cell r="E8" t="str">
            <v>Sage</v>
          </cell>
          <cell r="F8" t="str">
            <v>TBD</v>
          </cell>
          <cell r="G8">
            <v>0.0267857142857143</v>
          </cell>
          <cell r="H8">
            <v>81</v>
          </cell>
          <cell r="I8" t="str">
            <v>17.320x16.730x12.990</v>
          </cell>
          <cell r="J8" t="str">
            <v>3.00</v>
          </cell>
          <cell r="K8">
            <v>27</v>
          </cell>
        </row>
        <row r="9">
          <cell r="A9" t="str">
            <v>AM10-0136</v>
          </cell>
          <cell r="B9" t="str">
            <v>NRTPTTIKTOK00834157</v>
          </cell>
          <cell r="C9" t="str">
            <v>Comforter Mini Set</v>
          </cell>
          <cell r="D9" t="str">
            <v>King/Cal King</v>
          </cell>
          <cell r="E9" t="str">
            <v>Sage</v>
          </cell>
          <cell r="F9" t="str">
            <v>TBD</v>
          </cell>
          <cell r="G9">
            <v>0.0453296703296703</v>
          </cell>
          <cell r="H9">
            <v>135</v>
          </cell>
          <cell r="I9" t="str">
            <v>19.690x16.730x12.990</v>
          </cell>
          <cell r="J9" t="str">
            <v>3.00</v>
          </cell>
          <cell r="K9">
            <v>45</v>
          </cell>
        </row>
        <row r="10">
          <cell r="A10" t="str">
            <v>AM10-0138</v>
          </cell>
          <cell r="B10" t="str">
            <v>NRTPTTIKTOK00834159</v>
          </cell>
          <cell r="C10" t="str">
            <v>Comforter Mini Set</v>
          </cell>
          <cell r="D10" t="str">
            <v>Full/Queen</v>
          </cell>
          <cell r="E10" t="str">
            <v>Blush</v>
          </cell>
          <cell r="F10" t="str">
            <v>TBD</v>
          </cell>
          <cell r="G10">
            <v>0.0260989010989011</v>
          </cell>
          <cell r="H10">
            <v>78</v>
          </cell>
          <cell r="I10" t="str">
            <v>17.320x16.730x12.990</v>
          </cell>
          <cell r="J10" t="str">
            <v>3.00</v>
          </cell>
          <cell r="K10">
            <v>26</v>
          </cell>
        </row>
        <row r="11">
          <cell r="A11" t="str">
            <v>AM10-0139</v>
          </cell>
          <cell r="B11" t="str">
            <v>NRTPTTIKTOK00834160</v>
          </cell>
          <cell r="C11" t="str">
            <v>Comforter Mini Set</v>
          </cell>
          <cell r="D11" t="str">
            <v>King/Cal King</v>
          </cell>
          <cell r="E11" t="str">
            <v>Blush</v>
          </cell>
          <cell r="F11" t="str">
            <v>TBD</v>
          </cell>
          <cell r="G11">
            <v>0.0432692307692308</v>
          </cell>
          <cell r="H11">
            <v>129</v>
          </cell>
          <cell r="I11" t="str">
            <v>19.690x16.730x12.990</v>
          </cell>
          <cell r="J11" t="str">
            <v>3.00</v>
          </cell>
          <cell r="K11">
            <v>43</v>
          </cell>
        </row>
        <row r="12">
          <cell r="A12" t="str">
            <v>AM10-0141</v>
          </cell>
          <cell r="B12" t="str">
            <v>NRTPTTIKTOK00834162</v>
          </cell>
          <cell r="C12" t="str">
            <v>Comforter Mini Set</v>
          </cell>
          <cell r="D12" t="str">
            <v>Full/Queen</v>
          </cell>
          <cell r="E12" t="str">
            <v>Blue/Grey</v>
          </cell>
          <cell r="F12" t="str">
            <v>TBD</v>
          </cell>
          <cell r="G12">
            <v>0.0398351648351648</v>
          </cell>
          <cell r="H12">
            <v>120</v>
          </cell>
          <cell r="I12" t="str">
            <v>17.320x16.730x12.990</v>
          </cell>
          <cell r="J12" t="str">
            <v>3.00</v>
          </cell>
          <cell r="K12">
            <v>40</v>
          </cell>
        </row>
        <row r="13">
          <cell r="A13" t="str">
            <v>AM10-0142</v>
          </cell>
          <cell r="B13" t="str">
            <v>NRTPTTIKTOK00834163</v>
          </cell>
          <cell r="C13" t="str">
            <v>Comforter Mini Set</v>
          </cell>
          <cell r="D13" t="str">
            <v>King/Cal King</v>
          </cell>
          <cell r="E13" t="str">
            <v>Blue/Grey</v>
          </cell>
          <cell r="F13" t="str">
            <v>TBD</v>
          </cell>
          <cell r="G13">
            <v>0.0659340659340659</v>
          </cell>
          <cell r="H13">
            <v>198</v>
          </cell>
          <cell r="I13" t="str">
            <v>19.690x16.730x12.990</v>
          </cell>
          <cell r="J13" t="str">
            <v>3.00</v>
          </cell>
          <cell r="K13">
            <v>66</v>
          </cell>
        </row>
        <row r="14">
          <cell r="A14" t="str">
            <v>AM10-0144</v>
          </cell>
          <cell r="B14" t="str">
            <v>NRTPTTIKTOK00834165</v>
          </cell>
          <cell r="C14" t="str">
            <v>Comforter Mini Set</v>
          </cell>
          <cell r="D14" t="str">
            <v>Full/Queen</v>
          </cell>
          <cell r="E14" t="str">
            <v>Black</v>
          </cell>
          <cell r="F14" t="str">
            <v>TBD</v>
          </cell>
          <cell r="G14">
            <v>0.0240384615384615</v>
          </cell>
          <cell r="H14">
            <v>72</v>
          </cell>
          <cell r="I14" t="str">
            <v>17.320x16.730x12.990</v>
          </cell>
          <cell r="J14" t="str">
            <v>3.00</v>
          </cell>
          <cell r="K14">
            <v>24</v>
          </cell>
        </row>
        <row r="15">
          <cell r="A15" t="str">
            <v>AM10-0145</v>
          </cell>
          <cell r="B15" t="str">
            <v>NRTPTTIKTOK00834166</v>
          </cell>
          <cell r="C15" t="str">
            <v>Comforter Mini Set</v>
          </cell>
          <cell r="D15" t="str">
            <v>King/Cal King</v>
          </cell>
          <cell r="E15" t="str">
            <v>Black</v>
          </cell>
          <cell r="F15" t="str">
            <v>TBD</v>
          </cell>
          <cell r="G15">
            <v>0.040521978021978</v>
          </cell>
          <cell r="H15">
            <v>120</v>
          </cell>
          <cell r="I15" t="str">
            <v>19.690x16.730x12.990</v>
          </cell>
          <cell r="J15" t="str">
            <v>3.00</v>
          </cell>
          <cell r="K15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zoomScale="85" zoomScaleNormal="85" workbookViewId="0">
      <pane xSplit="1" ySplit="6" topLeftCell="B7" activePane="bottomRight" state="frozen"/>
      <selection/>
      <selection pane="topRight"/>
      <selection pane="bottomLeft"/>
      <selection pane="bottomRight" activeCell="H1" sqref="H1:H4"/>
    </sheetView>
  </sheetViews>
  <sheetFormatPr defaultColWidth="9" defaultRowHeight="14.5"/>
  <cols>
    <col min="1" max="1" width="3.42727272727273" style="1" customWidth="1"/>
    <col min="2" max="2" width="15.1363636363636" style="1" customWidth="1"/>
    <col min="3" max="3" width="23.4272727272727" style="1" customWidth="1"/>
    <col min="4" max="4" width="15.8545454545455" style="1" customWidth="1"/>
    <col min="5" max="5" width="11.4272727272727" style="1" customWidth="1"/>
    <col min="6" max="6" width="13.4272727272727" style="1" customWidth="1"/>
    <col min="7" max="7" width="11.5727272727273" style="1" customWidth="1"/>
    <col min="8" max="8" width="13.8545454545455" style="1" customWidth="1"/>
    <col min="9" max="9" width="15.4272727272727" style="2" customWidth="1"/>
    <col min="10" max="10" width="33" style="1" customWidth="1"/>
    <col min="11" max="16384" width="9" style="1"/>
  </cols>
  <sheetData>
    <row r="1" spans="1:10">
      <c r="A1" s="2"/>
      <c r="B1" s="3" t="s">
        <v>0</v>
      </c>
      <c r="C1" s="4" t="s">
        <v>1</v>
      </c>
      <c r="D1" s="4"/>
      <c r="E1" s="5"/>
      <c r="F1" s="2"/>
      <c r="H1" s="6" t="s">
        <v>2</v>
      </c>
      <c r="I1" s="17"/>
      <c r="J1" s="17"/>
    </row>
    <row r="2" ht="29" spans="1:10">
      <c r="A2" s="2"/>
      <c r="B2" s="3" t="s">
        <v>3</v>
      </c>
      <c r="C2" s="5" t="s">
        <v>4</v>
      </c>
      <c r="D2" s="5"/>
      <c r="E2" s="5"/>
      <c r="F2" s="2"/>
      <c r="H2" s="6"/>
      <c r="I2" s="17"/>
      <c r="J2" s="17"/>
    </row>
    <row r="3" spans="1:10">
      <c r="A3" s="2"/>
      <c r="B3" s="3" t="s">
        <v>5</v>
      </c>
      <c r="C3" s="7" t="s">
        <v>6</v>
      </c>
      <c r="D3" s="7"/>
      <c r="E3" s="7"/>
      <c r="F3" s="2"/>
      <c r="H3" s="6"/>
      <c r="I3" s="17"/>
      <c r="J3" s="17"/>
    </row>
    <row r="4" spans="1:10">
      <c r="A4" s="2"/>
      <c r="B4" s="3" t="s">
        <v>7</v>
      </c>
      <c r="C4" s="5" t="s">
        <v>8</v>
      </c>
      <c r="D4" s="5"/>
      <c r="E4" s="5"/>
      <c r="F4" s="2"/>
      <c r="H4" s="6"/>
      <c r="I4" s="17"/>
      <c r="J4" s="17"/>
    </row>
    <row r="5" spans="1:10">
      <c r="A5" s="2"/>
      <c r="B5" s="5"/>
      <c r="C5" s="8"/>
      <c r="D5" s="8"/>
      <c r="E5" s="5"/>
      <c r="F5" s="2"/>
      <c r="G5" s="2"/>
      <c r="H5" s="2"/>
      <c r="J5" s="2"/>
    </row>
    <row r="6" ht="18.95" customHeight="1" spans="1:10">
      <c r="A6" s="9">
        <v>152833366022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1" t="s">
        <v>15</v>
      </c>
      <c r="I6" s="10" t="s">
        <v>16</v>
      </c>
      <c r="J6" s="10" t="s">
        <v>17</v>
      </c>
    </row>
    <row r="7" ht="29" spans="1:10">
      <c r="A7" s="12">
        <v>1</v>
      </c>
      <c r="B7" s="13" t="s">
        <v>18</v>
      </c>
      <c r="C7" s="13" t="s">
        <v>19</v>
      </c>
      <c r="D7" s="14" t="s">
        <v>20</v>
      </c>
      <c r="E7" s="15">
        <v>3</v>
      </c>
      <c r="F7" s="13">
        <f>VLOOKUP(B7,'[1]Porter 备货20240722'!A$1:K$15,11,FALSE)</f>
        <v>64</v>
      </c>
      <c r="G7" s="13">
        <f>VLOOKUP(B7,'[1]Porter 备货20240722'!A$1:H$15,8,FALSE)</f>
        <v>192</v>
      </c>
      <c r="H7" s="16"/>
      <c r="I7" s="12"/>
      <c r="J7" s="18" t="s">
        <v>21</v>
      </c>
    </row>
    <row r="8" ht="29" spans="1:10">
      <c r="A8" s="12">
        <v>2</v>
      </c>
      <c r="B8" s="13" t="s">
        <v>22</v>
      </c>
      <c r="C8" s="13" t="s">
        <v>23</v>
      </c>
      <c r="D8" s="14" t="s">
        <v>24</v>
      </c>
      <c r="E8" s="15">
        <v>3</v>
      </c>
      <c r="F8" s="13">
        <f>VLOOKUP(B8,'[1]Porter 备货20240722'!A$1:K$15,11,FALSE)</f>
        <v>105</v>
      </c>
      <c r="G8" s="13">
        <f>VLOOKUP(B8,'[1]Porter 备货20240722'!A$1:H$15,8,FALSE)</f>
        <v>315</v>
      </c>
      <c r="H8" s="16"/>
      <c r="I8" s="12"/>
      <c r="J8" s="18" t="s">
        <v>21</v>
      </c>
    </row>
    <row r="9" ht="29" spans="1:10">
      <c r="A9" s="12">
        <v>3</v>
      </c>
      <c r="B9" s="13" t="s">
        <v>25</v>
      </c>
      <c r="C9" s="13" t="s">
        <v>26</v>
      </c>
      <c r="D9" s="14" t="s">
        <v>27</v>
      </c>
      <c r="E9" s="15">
        <v>3</v>
      </c>
      <c r="F9" s="13">
        <f>VLOOKUP(B9,'[1]Porter 备货20240722'!A$1:K$15,11,FALSE)</f>
        <v>142</v>
      </c>
      <c r="G9" s="13">
        <f>VLOOKUP(B9,'[1]Porter 备货20240722'!A$1:H$15,8,FALSE)</f>
        <v>426</v>
      </c>
      <c r="H9" s="16"/>
      <c r="I9" s="12"/>
      <c r="J9" s="18" t="s">
        <v>21</v>
      </c>
    </row>
    <row r="10" ht="29" spans="1:10">
      <c r="A10" s="12">
        <v>4</v>
      </c>
      <c r="B10" s="13" t="s">
        <v>28</v>
      </c>
      <c r="C10" s="13" t="s">
        <v>29</v>
      </c>
      <c r="D10" s="14" t="s">
        <v>30</v>
      </c>
      <c r="E10" s="15">
        <v>3</v>
      </c>
      <c r="F10" s="13">
        <f>VLOOKUP(B10,'[1]Porter 备货20240722'!A$1:K$15,11,FALSE)</f>
        <v>234</v>
      </c>
      <c r="G10" s="13">
        <f>VLOOKUP(B10,'[1]Porter 备货20240722'!A$1:H$15,8,FALSE)</f>
        <v>702</v>
      </c>
      <c r="H10" s="16"/>
      <c r="I10" s="12"/>
      <c r="J10" s="18" t="s">
        <v>21</v>
      </c>
    </row>
    <row r="11" ht="29" spans="1:10">
      <c r="A11" s="12">
        <v>5</v>
      </c>
      <c r="B11" s="13" t="s">
        <v>31</v>
      </c>
      <c r="C11" s="13" t="s">
        <v>32</v>
      </c>
      <c r="D11" s="14" t="s">
        <v>33</v>
      </c>
      <c r="E11" s="15">
        <v>3</v>
      </c>
      <c r="F11" s="13">
        <f>VLOOKUP(B11,'[1]Porter 备货20240722'!A$1:K$15,11,FALSE)</f>
        <v>54</v>
      </c>
      <c r="G11" s="13">
        <f>VLOOKUP(B11,'[1]Porter 备货20240722'!A$1:H$15,8,FALSE)</f>
        <v>162</v>
      </c>
      <c r="H11" s="16"/>
      <c r="I11" s="12"/>
      <c r="J11" s="18" t="s">
        <v>21</v>
      </c>
    </row>
    <row r="12" ht="29" spans="1:10">
      <c r="A12" s="12">
        <v>6</v>
      </c>
      <c r="B12" s="13" t="s">
        <v>34</v>
      </c>
      <c r="C12" s="13" t="s">
        <v>35</v>
      </c>
      <c r="D12" s="14" t="s">
        <v>36</v>
      </c>
      <c r="E12" s="15">
        <v>3</v>
      </c>
      <c r="F12" s="13">
        <f>VLOOKUP(B12,'[1]Porter 备货20240722'!A$1:K$15,11,FALSE)</f>
        <v>90</v>
      </c>
      <c r="G12" s="13">
        <f>VLOOKUP(B12,'[1]Porter 备货20240722'!A$1:H$15,8,FALSE)</f>
        <v>270</v>
      </c>
      <c r="H12" s="16"/>
      <c r="I12" s="12"/>
      <c r="J12" s="18" t="s">
        <v>21</v>
      </c>
    </row>
    <row r="13" ht="29" spans="1:10">
      <c r="A13" s="12">
        <v>7</v>
      </c>
      <c r="B13" s="13" t="s">
        <v>37</v>
      </c>
      <c r="C13" s="13" t="s">
        <v>38</v>
      </c>
      <c r="D13" s="14" t="s">
        <v>39</v>
      </c>
      <c r="E13" s="15">
        <v>3</v>
      </c>
      <c r="F13" s="13">
        <f>VLOOKUP(B13,'[1]Porter 备货20240722'!A$1:K$15,11,FALSE)</f>
        <v>27</v>
      </c>
      <c r="G13" s="13">
        <f>VLOOKUP(B13,'[1]Porter 备货20240722'!A$1:H$15,8,FALSE)</f>
        <v>81</v>
      </c>
      <c r="H13" s="16"/>
      <c r="I13" s="12"/>
      <c r="J13" s="18" t="s">
        <v>21</v>
      </c>
    </row>
    <row r="14" ht="29" spans="1:10">
      <c r="A14" s="12">
        <v>8</v>
      </c>
      <c r="B14" s="13" t="s">
        <v>40</v>
      </c>
      <c r="C14" s="13" t="s">
        <v>41</v>
      </c>
      <c r="D14" s="14" t="s">
        <v>42</v>
      </c>
      <c r="E14" s="15">
        <v>3</v>
      </c>
      <c r="F14" s="13">
        <f>VLOOKUP(B14,'[1]Porter 备货20240722'!A$1:K$15,11,FALSE)</f>
        <v>45</v>
      </c>
      <c r="G14" s="13">
        <f>VLOOKUP(B14,'[1]Porter 备货20240722'!A$1:H$15,8,FALSE)</f>
        <v>135</v>
      </c>
      <c r="H14" s="16"/>
      <c r="I14" s="12"/>
      <c r="J14" s="18" t="s">
        <v>21</v>
      </c>
    </row>
    <row r="15" ht="29" spans="1:10">
      <c r="A15" s="12">
        <v>9</v>
      </c>
      <c r="B15" s="13" t="s">
        <v>43</v>
      </c>
      <c r="C15" s="13" t="s">
        <v>44</v>
      </c>
      <c r="D15" s="14" t="s">
        <v>45</v>
      </c>
      <c r="E15" s="15">
        <v>3</v>
      </c>
      <c r="F15" s="13">
        <f>VLOOKUP(B15,'[1]Porter 备货20240722'!A$1:K$15,11,FALSE)</f>
        <v>26</v>
      </c>
      <c r="G15" s="13">
        <f>VLOOKUP(B15,'[1]Porter 备货20240722'!A$1:H$15,8,FALSE)</f>
        <v>78</v>
      </c>
      <c r="H15" s="16"/>
      <c r="I15" s="12"/>
      <c r="J15" s="18" t="s">
        <v>21</v>
      </c>
    </row>
    <row r="16" ht="29" spans="1:10">
      <c r="A16" s="12">
        <v>10</v>
      </c>
      <c r="B16" s="13" t="s">
        <v>46</v>
      </c>
      <c r="C16" s="13" t="s">
        <v>47</v>
      </c>
      <c r="D16" s="14" t="s">
        <v>48</v>
      </c>
      <c r="E16" s="15">
        <v>3</v>
      </c>
      <c r="F16" s="13">
        <f>VLOOKUP(B16,'[1]Porter 备货20240722'!A$1:K$15,11,FALSE)</f>
        <v>43</v>
      </c>
      <c r="G16" s="13">
        <f>VLOOKUP(B16,'[1]Porter 备货20240722'!A$1:H$15,8,FALSE)</f>
        <v>129</v>
      </c>
      <c r="H16" s="16"/>
      <c r="I16" s="12"/>
      <c r="J16" s="18" t="s">
        <v>21</v>
      </c>
    </row>
    <row r="17" ht="29" spans="1:10">
      <c r="A17" s="12">
        <v>11</v>
      </c>
      <c r="B17" s="13" t="s">
        <v>49</v>
      </c>
      <c r="C17" s="13" t="s">
        <v>50</v>
      </c>
      <c r="D17" s="14" t="s">
        <v>51</v>
      </c>
      <c r="E17" s="15">
        <v>3</v>
      </c>
      <c r="F17" s="13">
        <f>VLOOKUP(B17,'[1]Porter 备货20240722'!A$1:K$15,11,FALSE)</f>
        <v>24</v>
      </c>
      <c r="G17" s="13">
        <f>VLOOKUP(B17,'[1]Porter 备货20240722'!A$1:H$15,8,FALSE)</f>
        <v>72</v>
      </c>
      <c r="H17" s="16"/>
      <c r="I17" s="12"/>
      <c r="J17" s="18" t="s">
        <v>21</v>
      </c>
    </row>
    <row r="18" ht="29" spans="1:10">
      <c r="A18" s="12">
        <v>12</v>
      </c>
      <c r="B18" s="13" t="s">
        <v>52</v>
      </c>
      <c r="C18" s="13" t="s">
        <v>53</v>
      </c>
      <c r="D18" s="14" t="s">
        <v>54</v>
      </c>
      <c r="E18" s="15">
        <v>3</v>
      </c>
      <c r="F18" s="13">
        <f>VLOOKUP(B18,'[1]Porter 备货20240722'!A$1:K$15,11,FALSE)</f>
        <v>40</v>
      </c>
      <c r="G18" s="13">
        <f>VLOOKUP(B18,'[1]Porter 备货20240722'!A$1:H$15,8,FALSE)</f>
        <v>120</v>
      </c>
      <c r="H18" s="16"/>
      <c r="I18" s="12"/>
      <c r="J18" s="18" t="s">
        <v>21</v>
      </c>
    </row>
    <row r="19" ht="29" customHeight="1" spans="1:10">
      <c r="A19" s="12">
        <v>13</v>
      </c>
      <c r="B19" s="13" t="s">
        <v>55</v>
      </c>
      <c r="C19" s="13" t="s">
        <v>56</v>
      </c>
      <c r="D19" s="14" t="s">
        <v>57</v>
      </c>
      <c r="E19" s="15">
        <v>3</v>
      </c>
      <c r="F19" s="13">
        <f>VLOOKUP(B19,'[1]Porter 备货20240722'!A$1:K$15,11,FALSE)</f>
        <v>40</v>
      </c>
      <c r="G19" s="13">
        <f>VLOOKUP(B19,'[1]Porter 备货20240722'!A$1:H$15,8,FALSE)</f>
        <v>120</v>
      </c>
      <c r="H19" s="16"/>
      <c r="I19" s="12"/>
      <c r="J19" s="18" t="s">
        <v>21</v>
      </c>
    </row>
    <row r="20" ht="29" customHeight="1" spans="1:10">
      <c r="A20" s="12">
        <v>14</v>
      </c>
      <c r="B20" s="13" t="s">
        <v>58</v>
      </c>
      <c r="C20" s="13" t="s">
        <v>59</v>
      </c>
      <c r="D20" s="14" t="s">
        <v>60</v>
      </c>
      <c r="E20" s="15">
        <v>3</v>
      </c>
      <c r="F20" s="13">
        <f>VLOOKUP(B20,'[1]Porter 备货20240722'!A$1:K$15,11,FALSE)</f>
        <v>66</v>
      </c>
      <c r="G20" s="13">
        <f>VLOOKUP(B20,'[1]Porter 备货20240722'!A$1:H$15,8,FALSE)</f>
        <v>198</v>
      </c>
      <c r="H20" s="16"/>
      <c r="I20" s="12"/>
      <c r="J20" s="18" t="s">
        <v>21</v>
      </c>
    </row>
  </sheetData>
  <autoFilter ref="A6:J20">
    <extLst/>
  </autoFilter>
  <mergeCells count="2">
    <mergeCell ref="H1:H4"/>
    <mergeCell ref="I1:J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Kao</dc:creator>
  <cp:lastModifiedBy>留白</cp:lastModifiedBy>
  <dcterms:created xsi:type="dcterms:W3CDTF">2020-10-12T05:37:00Z</dcterms:created>
  <dcterms:modified xsi:type="dcterms:W3CDTF">2024-07-23T09:52:10Z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505FA57F09F14718B9E44F275420C56A_13</vt:lpwstr>
  </property>
</Properties>
</file>