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<sst xmlns="http://schemas.openxmlformats.org/spreadsheetml/2006/main" count="56" uniqueCount="56">
  <si>
    <t>Date Type:</t>
  </si>
  <si>
    <t>Shipped Date</t>
  </si>
  <si>
    <t>Start Date:</t>
  </si>
  <si>
    <t>01/01/2024</t>
  </si>
  <si>
    <t>End Date:</t>
  </si>
  <si>
    <t>07/15/2024</t>
  </si>
  <si>
    <t>Report Run Date:</t>
  </si>
  <si>
    <t>07/16/2024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</si>
  <si>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</si>
  <si>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</si>
  <si>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</si>
  <si>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</si>
  <si>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</si>
  <si>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</si>
  <si>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AMERSIGNDS</t>
  </si>
  <si>
    <t>ZOLA</t>
  </si>
  <si>
    <t>HOUZZ</t>
  </si>
  <si>
    <t>NORDSTRACKDS</t>
  </si>
  <si>
    <t>BRANDX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</si>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</sst>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G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19</v>
      </c>
      <c r="K3" s="4" t="s">
        <v>19</v>
      </c>
      <c r="L3" s="4" t="s">
        <v>19</v>
      </c>
      <c r="M3" s="4" t="s">
        <v>19</v>
      </c>
      <c r="N3" s="4" t="s">
        <v>20</v>
      </c>
      <c r="O3" s="4" t="s">
        <v>20</v>
      </c>
      <c r="P3" s="4" t="s">
        <v>20</v>
      </c>
      <c r="Q3" s="4" t="s">
        <v>20</v>
      </c>
      <c r="R3" s="4" t="s">
        <v>21</v>
      </c>
      <c r="S3" s="4" t="s">
        <v>22</v>
      </c>
      <c r="T3" s="4" t="s">
        <v>23</v>
      </c>
      <c r="U3" s="4" t="s">
        <v>24</v>
      </c>
      <c r="V3" s="4" t="s">
        <v>19</v>
      </c>
      <c r="W3" s="4" t="s">
        <v>19</v>
      </c>
      <c r="X3" s="4" t="s">
        <v>19</v>
      </c>
      <c r="Y3" s="4" t="s">
        <v>20</v>
      </c>
      <c r="Z3" s="4" t="s">
        <v>20</v>
      </c>
      <c r="AA3" s="4" t="s">
        <v>20</v>
      </c>
      <c r="AB3" s="4" t="s">
        <v>21</v>
      </c>
      <c r="AC3" s="4" t="s">
        <v>22</v>
      </c>
      <c r="AD3" s="4" t="s">
        <v>19</v>
      </c>
      <c r="AE3" s="4" t="s">
        <v>19</v>
      </c>
      <c r="AF3" s="4" t="s">
        <v>19</v>
      </c>
      <c r="AG3" s="4" t="s">
        <v>20</v>
      </c>
      <c r="AH3" s="4" t="s">
        <v>20</v>
      </c>
      <c r="AI3" s="4" t="s">
        <v>20</v>
      </c>
      <c r="AJ3" s="4" t="s">
        <v>21</v>
      </c>
      <c r="AK3" s="4" t="s">
        <v>22</v>
      </c>
      <c r="AL3" s="4" t="s">
        <v>19</v>
      </c>
      <c r="AM3" s="4" t="s">
        <v>19</v>
      </c>
      <c r="AN3" s="4" t="s">
        <v>19</v>
      </c>
      <c r="AO3" s="4" t="s">
        <v>20</v>
      </c>
      <c r="AP3" s="4" t="s">
        <v>20</v>
      </c>
      <c r="AQ3" s="4" t="s">
        <v>20</v>
      </c>
      <c r="AR3" s="4" t="s">
        <v>21</v>
      </c>
      <c r="AS3" s="4" t="s">
        <v>22</v>
      </c>
      <c r="AT3" s="4" t="s">
        <v>19</v>
      </c>
      <c r="AU3" s="4" t="s">
        <v>19</v>
      </c>
      <c r="AV3" s="4" t="s">
        <v>19</v>
      </c>
      <c r="AW3" s="4" t="s">
        <v>20</v>
      </c>
      <c r="AX3" s="4" t="s">
        <v>20</v>
      </c>
      <c r="AY3" s="4" t="s">
        <v>20</v>
      </c>
      <c r="AZ3" s="4" t="s">
        <v>21</v>
      </c>
      <c r="BA3" s="4" t="s">
        <v>22</v>
      </c>
      <c r="BB3" s="4" t="s">
        <v>19</v>
      </c>
      <c r="BC3" s="4" t="s">
        <v>19</v>
      </c>
      <c r="BD3" s="4" t="s">
        <v>19</v>
      </c>
      <c r="BE3" s="4" t="s">
        <v>20</v>
      </c>
      <c r="BF3" s="4" t="s">
        <v>20</v>
      </c>
      <c r="BG3" s="4" t="s">
        <v>20</v>
      </c>
      <c r="BH3" s="4" t="s">
        <v>21</v>
      </c>
      <c r="BI3" s="4" t="s">
        <v>22</v>
      </c>
      <c r="BJ3" s="4" t="s">
        <v>19</v>
      </c>
      <c r="BK3" s="4" t="s">
        <v>19</v>
      </c>
      <c r="BL3" s="4" t="s">
        <v>19</v>
      </c>
      <c r="BM3" s="4" t="s">
        <v>20</v>
      </c>
      <c r="BN3" s="4" t="s">
        <v>20</v>
      </c>
      <c r="BO3" s="4" t="s">
        <v>20</v>
      </c>
      <c r="BP3" s="4" t="s">
        <v>21</v>
      </c>
      <c r="BQ3" s="4" t="s">
        <v>22</v>
      </c>
      <c r="BR3" s="4" t="s">
        <v>19</v>
      </c>
      <c r="BS3" s="4" t="s">
        <v>19</v>
      </c>
      <c r="BT3" s="4" t="s">
        <v>19</v>
      </c>
      <c r="BU3" s="4" t="s">
        <v>20</v>
      </c>
      <c r="BV3" s="4" t="s">
        <v>20</v>
      </c>
      <c r="BW3" s="4" t="s">
        <v>20</v>
      </c>
      <c r="BX3" s="4" t="s">
        <v>21</v>
      </c>
      <c r="BY3" s="4" t="s">
        <v>22</v>
      </c>
      <c r="BZ3" s="4" t="s">
        <v>19</v>
      </c>
      <c r="CA3" s="4" t="s">
        <v>19</v>
      </c>
      <c r="CB3" s="4" t="s">
        <v>19</v>
      </c>
      <c r="CC3" s="4" t="s">
        <v>20</v>
      </c>
      <c r="CD3" s="4" t="s">
        <v>20</v>
      </c>
      <c r="CE3" s="4" t="s">
        <v>20</v>
      </c>
      <c r="CF3" s="4" t="s">
        <v>21</v>
      </c>
      <c r="CG3" s="4" t="s">
        <v>22</v>
      </c>
    </row>
    <row r="4">
      <c r="A4" s="4" t="s">
        <v>8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33</v>
      </c>
      <c r="O4" s="4" t="s">
        <v>34</v>
      </c>
      <c r="P4" s="4" t="s">
        <v>35</v>
      </c>
      <c r="Q4" s="4" t="s">
        <v>36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37</v>
      </c>
      <c r="W4" s="4" t="s">
        <v>38</v>
      </c>
      <c r="X4" s="4" t="s">
        <v>35</v>
      </c>
      <c r="Y4" s="4" t="s">
        <v>37</v>
      </c>
      <c r="Z4" s="4" t="s">
        <v>38</v>
      </c>
      <c r="AA4" s="4" t="s">
        <v>35</v>
      </c>
      <c r="AB4" s="4" t="s">
        <v>21</v>
      </c>
      <c r="AC4" s="4" t="s">
        <v>22</v>
      </c>
      <c r="AD4" s="4" t="s">
        <v>37</v>
      </c>
      <c r="AE4" s="4" t="s">
        <v>38</v>
      </c>
      <c r="AF4" s="4" t="s">
        <v>35</v>
      </c>
      <c r="AG4" s="4" t="s">
        <v>37</v>
      </c>
      <c r="AH4" s="4" t="s">
        <v>38</v>
      </c>
      <c r="AI4" s="4" t="s">
        <v>35</v>
      </c>
      <c r="AJ4" s="4" t="s">
        <v>21</v>
      </c>
      <c r="AK4" s="4" t="s">
        <v>22</v>
      </c>
      <c r="AL4" s="4" t="s">
        <v>37</v>
      </c>
      <c r="AM4" s="4" t="s">
        <v>38</v>
      </c>
      <c r="AN4" s="4" t="s">
        <v>35</v>
      </c>
      <c r="AO4" s="4" t="s">
        <v>37</v>
      </c>
      <c r="AP4" s="4" t="s">
        <v>38</v>
      </c>
      <c r="AQ4" s="4" t="s">
        <v>35</v>
      </c>
      <c r="AR4" s="4" t="s">
        <v>21</v>
      </c>
      <c r="AS4" s="4" t="s">
        <v>22</v>
      </c>
      <c r="AT4" s="4" t="s">
        <v>37</v>
      </c>
      <c r="AU4" s="4" t="s">
        <v>38</v>
      </c>
      <c r="AV4" s="4" t="s">
        <v>35</v>
      </c>
      <c r="AW4" s="4" t="s">
        <v>37</v>
      </c>
      <c r="AX4" s="4" t="s">
        <v>38</v>
      </c>
      <c r="AY4" s="4" t="s">
        <v>35</v>
      </c>
      <c r="AZ4" s="4" t="s">
        <v>21</v>
      </c>
      <c r="BA4" s="4" t="s">
        <v>22</v>
      </c>
      <c r="BB4" s="4" t="s">
        <v>37</v>
      </c>
      <c r="BC4" s="4" t="s">
        <v>38</v>
      </c>
      <c r="BD4" s="4" t="s">
        <v>35</v>
      </c>
      <c r="BE4" s="4" t="s">
        <v>37</v>
      </c>
      <c r="BF4" s="4" t="s">
        <v>38</v>
      </c>
      <c r="BG4" s="4" t="s">
        <v>35</v>
      </c>
      <c r="BH4" s="4" t="s">
        <v>21</v>
      </c>
      <c r="BI4" s="4" t="s">
        <v>22</v>
      </c>
      <c r="BJ4" s="4" t="s">
        <v>37</v>
      </c>
      <c r="BK4" s="4" t="s">
        <v>38</v>
      </c>
      <c r="BL4" s="4" t="s">
        <v>35</v>
      </c>
      <c r="BM4" s="4" t="s">
        <v>37</v>
      </c>
      <c r="BN4" s="4" t="s">
        <v>38</v>
      </c>
      <c r="BO4" s="4" t="s">
        <v>35</v>
      </c>
      <c r="BP4" s="4" t="s">
        <v>21</v>
      </c>
      <c r="BQ4" s="4" t="s">
        <v>22</v>
      </c>
      <c r="BR4" s="4" t="s">
        <v>37</v>
      </c>
      <c r="BS4" s="4" t="s">
        <v>38</v>
      </c>
      <c r="BT4" s="4" t="s">
        <v>35</v>
      </c>
      <c r="BU4" s="4" t="s">
        <v>37</v>
      </c>
      <c r="BV4" s="4" t="s">
        <v>38</v>
      </c>
      <c r="BW4" s="4" t="s">
        <v>35</v>
      </c>
      <c r="BX4" s="4" t="s">
        <v>21</v>
      </c>
      <c r="BY4" s="4" t="s">
        <v>22</v>
      </c>
      <c r="BZ4" s="4" t="s">
        <v>37</v>
      </c>
      <c r="CA4" s="4" t="s">
        <v>38</v>
      </c>
      <c r="CB4" s="4" t="s">
        <v>35</v>
      </c>
      <c r="CC4" s="4" t="s">
        <v>37</v>
      </c>
      <c r="CD4" s="4" t="s">
        <v>38</v>
      </c>
      <c r="CE4" s="4" t="s">
        <v>35</v>
      </c>
      <c r="CF4" s="4" t="s">
        <v>21</v>
      </c>
      <c r="CG4" s="4" t="s">
        <v>22</v>
      </c>
    </row>
    <row r="5">
      <c r="A5" s="10" t="s">
        <v>39</v>
      </c>
      <c r="B5" s="11">
        <v>565099</v>
      </c>
      <c r="C5" s="11">
        <f>=ROUNDDOWN(23.4330202566814,0)</f>
      </c>
      <c r="D5" s="11">
        <v>546608</v>
      </c>
      <c r="E5" s="12">
        <v>0.9156</v>
      </c>
      <c r="F5" s="11"/>
      <c r="G5" s="11">
        <f>=ROUNDDOWN({0},0)</f>
      </c>
      <c r="H5" s="11">
        <v>780</v>
      </c>
      <c r="I5" s="12"/>
      <c r="J5" s="11">
        <v>4361</v>
      </c>
      <c r="K5" s="13">
        <v>289995.35</v>
      </c>
      <c r="L5" s="11">
        <v>1758</v>
      </c>
      <c r="M5" s="14">
        <v>164.96</v>
      </c>
      <c r="N5" s="11"/>
      <c r="O5" s="13"/>
      <c r="P5" s="11"/>
      <c r="Q5" s="14"/>
      <c r="R5" s="12"/>
      <c r="S5" s="12"/>
      <c r="T5" s="12"/>
      <c r="U5" s="12"/>
      <c r="V5" s="11">
        <v>1821</v>
      </c>
      <c r="W5" s="13">
        <v>102549.56</v>
      </c>
      <c r="X5" s="11">
        <v>905</v>
      </c>
      <c r="Y5" s="11"/>
      <c r="Z5" s="13"/>
      <c r="AA5" s="11"/>
      <c r="AB5" s="12"/>
      <c r="AC5" s="12"/>
      <c r="AD5" s="11">
        <v>72</v>
      </c>
      <c r="AE5" s="13">
        <v>6075.25</v>
      </c>
      <c r="AF5" s="11">
        <v>188</v>
      </c>
      <c r="AG5" s="11"/>
      <c r="AH5" s="13"/>
      <c r="AI5" s="11"/>
      <c r="AJ5" s="12"/>
      <c r="AK5" s="12"/>
      <c r="AL5" s="11">
        <v>1029</v>
      </c>
      <c r="AM5" s="13">
        <v>73049.54</v>
      </c>
      <c r="AN5" s="11">
        <v>527</v>
      </c>
      <c r="AO5" s="11"/>
      <c r="AP5" s="13"/>
      <c r="AQ5" s="11"/>
      <c r="AR5" s="12"/>
      <c r="AS5" s="12"/>
      <c r="AT5" s="11">
        <v>614</v>
      </c>
      <c r="AU5" s="13">
        <v>53254.66</v>
      </c>
      <c r="AV5" s="11">
        <v>334</v>
      </c>
      <c r="AW5" s="11"/>
      <c r="AX5" s="13"/>
      <c r="AY5" s="11"/>
      <c r="AZ5" s="12"/>
      <c r="BA5" s="12"/>
      <c r="BB5" s="11">
        <v>584</v>
      </c>
      <c r="BC5" s="13">
        <v>37307.41</v>
      </c>
      <c r="BD5" s="11">
        <v>259</v>
      </c>
      <c r="BE5" s="11"/>
      <c r="BF5" s="13"/>
      <c r="BG5" s="11"/>
      <c r="BH5" s="12"/>
      <c r="BI5" s="12"/>
      <c r="BJ5" s="11">
        <v>241</v>
      </c>
      <c r="BK5" s="13">
        <v>17758.93</v>
      </c>
      <c r="BL5" s="11">
        <v>1445</v>
      </c>
      <c r="BM5" s="11"/>
      <c r="BN5" s="13"/>
      <c r="BO5" s="11"/>
      <c r="BP5" s="12"/>
      <c r="BQ5" s="12"/>
      <c r="BR5" s="11"/>
      <c r="BS5" s="13"/>
      <c r="BT5" s="11"/>
      <c r="BU5" s="11"/>
      <c r="BV5" s="13"/>
      <c r="BW5" s="11"/>
      <c r="BX5" s="12"/>
      <c r="BY5" s="12"/>
      <c r="BZ5" s="11"/>
      <c r="CA5" s="13"/>
      <c r="CB5" s="11">
        <v>684</v>
      </c>
      <c r="CC5" s="11"/>
      <c r="CD5" s="13"/>
      <c r="CE5" s="11"/>
      <c r="CF5" s="12"/>
      <c r="CG5" s="12"/>
    </row>
    <row r="6">
      <c r="A6" s="10" t="s">
        <v>40</v>
      </c>
      <c r="B6" s="11">
        <v>18499</v>
      </c>
      <c r="C6" s="11">
        <f>=ROUNDDOWN(145.661417322835,0)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197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</row>
    <row r="7">
      <c r="A7" s="10" t="s">
        <v>41</v>
      </c>
      <c r="B7" s="11">
        <v>25773</v>
      </c>
      <c r="C7" s="11">
        <f>=ROUNDDOWN(18.8468007312614,0)</f>
      </c>
      <c r="D7" s="11">
        <v>22143</v>
      </c>
      <c r="E7" s="12">
        <v>0.9625</v>
      </c>
      <c r="F7" s="11"/>
      <c r="G7" s="11">
        <f>=ROUNDDOWN({0},0)</f>
      </c>
      <c r="H7" s="11"/>
      <c r="I7" s="12"/>
      <c r="J7" s="11">
        <v>2572</v>
      </c>
      <c r="K7" s="13">
        <v>128562.15</v>
      </c>
      <c r="L7" s="11">
        <v>190</v>
      </c>
      <c r="M7" s="14">
        <v>676.64</v>
      </c>
      <c r="N7" s="11"/>
      <c r="O7" s="13"/>
      <c r="P7" s="11"/>
      <c r="Q7" s="14"/>
      <c r="R7" s="12"/>
      <c r="S7" s="12"/>
      <c r="T7" s="12"/>
      <c r="U7" s="12"/>
      <c r="V7" s="11">
        <v>582</v>
      </c>
      <c r="W7" s="13">
        <v>24201.43</v>
      </c>
      <c r="X7" s="11">
        <v>116</v>
      </c>
      <c r="Y7" s="11"/>
      <c r="Z7" s="13"/>
      <c r="AA7" s="11"/>
      <c r="AB7" s="12"/>
      <c r="AC7" s="12"/>
      <c r="AD7" s="11">
        <v>300</v>
      </c>
      <c r="AE7" s="13">
        <v>18526.24</v>
      </c>
      <c r="AF7" s="11">
        <v>161</v>
      </c>
      <c r="AG7" s="11"/>
      <c r="AH7" s="13"/>
      <c r="AI7" s="11"/>
      <c r="AJ7" s="12"/>
      <c r="AK7" s="12"/>
      <c r="AL7" s="11">
        <v>519</v>
      </c>
      <c r="AM7" s="13">
        <v>26745.12</v>
      </c>
      <c r="AN7" s="11">
        <v>86</v>
      </c>
      <c r="AO7" s="11"/>
      <c r="AP7" s="13"/>
      <c r="AQ7" s="11"/>
      <c r="AR7" s="12"/>
      <c r="AS7" s="12"/>
      <c r="AT7" s="11">
        <v>733</v>
      </c>
      <c r="AU7" s="13">
        <v>37884.81</v>
      </c>
      <c r="AV7" s="11">
        <v>103</v>
      </c>
      <c r="AW7" s="11"/>
      <c r="AX7" s="13"/>
      <c r="AY7" s="11"/>
      <c r="AZ7" s="12"/>
      <c r="BA7" s="12"/>
      <c r="BB7" s="11">
        <v>307</v>
      </c>
      <c r="BC7" s="13">
        <v>14110.9</v>
      </c>
      <c r="BD7" s="11">
        <v>58</v>
      </c>
      <c r="BE7" s="11"/>
      <c r="BF7" s="13"/>
      <c r="BG7" s="11"/>
      <c r="BH7" s="12"/>
      <c r="BI7" s="12"/>
      <c r="BJ7" s="11">
        <v>131</v>
      </c>
      <c r="BK7" s="13">
        <v>7093.65</v>
      </c>
      <c r="BL7" s="11">
        <v>147</v>
      </c>
      <c r="BM7" s="11"/>
      <c r="BN7" s="13"/>
      <c r="BO7" s="11"/>
      <c r="BP7" s="12"/>
      <c r="BQ7" s="12"/>
      <c r="BR7" s="11"/>
      <c r="BS7" s="13"/>
      <c r="BT7" s="11"/>
      <c r="BU7" s="11"/>
      <c r="BV7" s="13"/>
      <c r="BW7" s="11"/>
      <c r="BX7" s="12"/>
      <c r="BY7" s="12"/>
      <c r="BZ7" s="11"/>
      <c r="CA7" s="13"/>
      <c r="CB7" s="11"/>
      <c r="CC7" s="11"/>
      <c r="CD7" s="13"/>
      <c r="CE7" s="11"/>
      <c r="CF7" s="12"/>
      <c r="CG7" s="12"/>
    </row>
    <row r="8">
      <c r="A8" s="10" t="s">
        <v>42</v>
      </c>
      <c r="B8" s="11">
        <v>110158</v>
      </c>
      <c r="C8" s="11">
        <f>=ROUNDDOWN(18.7426413039779,0)</f>
      </c>
      <c r="D8" s="11">
        <v>140225</v>
      </c>
      <c r="E8" s="12">
        <v>0.9194</v>
      </c>
      <c r="F8" s="11"/>
      <c r="G8" s="11">
        <f>=ROUNDDOWN({0},0)</f>
      </c>
      <c r="H8" s="11"/>
      <c r="I8" s="12"/>
      <c r="J8" s="11">
        <v>677</v>
      </c>
      <c r="K8" s="13">
        <v>27502.72</v>
      </c>
      <c r="L8" s="11">
        <v>297</v>
      </c>
      <c r="M8" s="14">
        <v>92.6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33</v>
      </c>
      <c r="AU8" s="13">
        <v>1354.75</v>
      </c>
      <c r="AV8" s="11">
        <v>2</v>
      </c>
      <c r="AW8" s="11"/>
      <c r="AX8" s="13"/>
      <c r="AY8" s="11"/>
      <c r="AZ8" s="12"/>
      <c r="BA8" s="12"/>
      <c r="BB8" s="11">
        <v>617</v>
      </c>
      <c r="BC8" s="13">
        <v>24964.92</v>
      </c>
      <c r="BD8" s="11">
        <v>83</v>
      </c>
      <c r="BE8" s="11"/>
      <c r="BF8" s="13"/>
      <c r="BG8" s="11"/>
      <c r="BH8" s="12"/>
      <c r="BI8" s="12"/>
      <c r="BJ8" s="11">
        <v>27</v>
      </c>
      <c r="BK8" s="13">
        <v>1183.05</v>
      </c>
      <c r="BL8" s="11">
        <v>203</v>
      </c>
      <c r="BM8" s="11"/>
      <c r="BN8" s="13"/>
      <c r="BO8" s="11"/>
      <c r="BP8" s="12"/>
      <c r="BQ8" s="12"/>
      <c r="BR8" s="11"/>
      <c r="BS8" s="13"/>
      <c r="BT8" s="11"/>
      <c r="BU8" s="11"/>
      <c r="BV8" s="13"/>
      <c r="BW8" s="11"/>
      <c r="BX8" s="12"/>
      <c r="BY8" s="12"/>
      <c r="BZ8" s="11"/>
      <c r="CA8" s="13"/>
      <c r="CB8" s="11">
        <v>75</v>
      </c>
      <c r="CC8" s="11"/>
      <c r="CD8" s="13"/>
      <c r="CE8" s="11"/>
      <c r="CF8" s="12"/>
      <c r="CG8" s="12"/>
    </row>
    <row r="9">
      <c r="A9" s="10" t="s">
        <v>43</v>
      </c>
      <c r="B9" s="11">
        <v>132737</v>
      </c>
      <c r="C9" s="11">
        <f>=ROUNDDOWN(14.001202480908,0)</f>
      </c>
      <c r="D9" s="11">
        <v>242532</v>
      </c>
      <c r="E9" s="12">
        <v>0.9536</v>
      </c>
      <c r="F9" s="11"/>
      <c r="G9" s="11">
        <f>=ROUNDDOWN({0},0)</f>
      </c>
      <c r="H9" s="11"/>
      <c r="I9" s="12"/>
      <c r="J9" s="11">
        <v>691</v>
      </c>
      <c r="K9" s="13">
        <v>14955.52</v>
      </c>
      <c r="L9" s="11">
        <v>262</v>
      </c>
      <c r="M9" s="14">
        <v>57.08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178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>
        <v>558</v>
      </c>
      <c r="BC9" s="13">
        <v>12111.54</v>
      </c>
      <c r="BD9" s="11">
        <v>95</v>
      </c>
      <c r="BE9" s="11"/>
      <c r="BF9" s="13"/>
      <c r="BG9" s="11"/>
      <c r="BH9" s="12"/>
      <c r="BI9" s="12"/>
      <c r="BJ9" s="11">
        <v>133</v>
      </c>
      <c r="BK9" s="13">
        <v>2843.98</v>
      </c>
      <c r="BL9" s="11">
        <v>213</v>
      </c>
      <c r="BM9" s="11"/>
      <c r="BN9" s="13"/>
      <c r="BO9" s="11"/>
      <c r="BP9" s="12"/>
      <c r="BQ9" s="12"/>
      <c r="BR9" s="11"/>
      <c r="BS9" s="13"/>
      <c r="BT9" s="11"/>
      <c r="BU9" s="11"/>
      <c r="BV9" s="13"/>
      <c r="BW9" s="11"/>
      <c r="BX9" s="12"/>
      <c r="BY9" s="12"/>
      <c r="BZ9" s="11"/>
      <c r="CA9" s="13"/>
      <c r="CB9" s="11">
        <v>167</v>
      </c>
      <c r="CC9" s="11"/>
      <c r="CD9" s="13"/>
      <c r="CE9" s="11"/>
      <c r="CF9" s="12"/>
      <c r="CG9" s="12"/>
    </row>
    <row r="10">
      <c r="A10" s="10" t="s">
        <v>44</v>
      </c>
      <c r="B10" s="11">
        <v>408466</v>
      </c>
      <c r="C10" s="11">
        <f>=ROUNDDOWN(20.6611093688353,0)</f>
      </c>
      <c r="D10" s="11">
        <v>602410</v>
      </c>
      <c r="E10" s="12">
        <v>0.8245</v>
      </c>
      <c r="F10" s="11"/>
      <c r="G10" s="11">
        <f>=ROUNDDOWN({0},0)</f>
      </c>
      <c r="H10" s="11"/>
      <c r="I10" s="12"/>
      <c r="J10" s="11">
        <v>3437</v>
      </c>
      <c r="K10" s="13">
        <v>118659.82</v>
      </c>
      <c r="L10" s="11">
        <v>1184</v>
      </c>
      <c r="M10" s="14">
        <v>100.22</v>
      </c>
      <c r="N10" s="11"/>
      <c r="O10" s="13"/>
      <c r="P10" s="11"/>
      <c r="Q10" s="14"/>
      <c r="R10" s="12"/>
      <c r="S10" s="12"/>
      <c r="T10" s="12"/>
      <c r="U10" s="12"/>
      <c r="V10" s="11">
        <v>1651</v>
      </c>
      <c r="W10" s="13">
        <v>48069.54</v>
      </c>
      <c r="X10" s="11">
        <v>557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202</v>
      </c>
      <c r="AU10" s="13">
        <v>3891.9</v>
      </c>
      <c r="AV10" s="11">
        <v>10</v>
      </c>
      <c r="AW10" s="11"/>
      <c r="AX10" s="13"/>
      <c r="AY10" s="11"/>
      <c r="AZ10" s="12"/>
      <c r="BA10" s="12"/>
      <c r="BB10" s="11">
        <v>1152</v>
      </c>
      <c r="BC10" s="13">
        <v>47472.93</v>
      </c>
      <c r="BD10" s="11">
        <v>119</v>
      </c>
      <c r="BE10" s="11"/>
      <c r="BF10" s="13"/>
      <c r="BG10" s="11"/>
      <c r="BH10" s="12"/>
      <c r="BI10" s="12"/>
      <c r="BJ10" s="11">
        <v>90</v>
      </c>
      <c r="BK10" s="13">
        <v>3320.29</v>
      </c>
      <c r="BL10" s="11">
        <v>776</v>
      </c>
      <c r="BM10" s="11"/>
      <c r="BN10" s="13"/>
      <c r="BO10" s="11"/>
      <c r="BP10" s="12"/>
      <c r="BQ10" s="12"/>
      <c r="BR10" s="11">
        <v>340</v>
      </c>
      <c r="BS10" s="13">
        <v>15799.6</v>
      </c>
      <c r="BT10" s="11">
        <v>144</v>
      </c>
      <c r="BU10" s="11"/>
      <c r="BV10" s="13"/>
      <c r="BW10" s="11"/>
      <c r="BX10" s="12"/>
      <c r="BY10" s="12"/>
      <c r="BZ10" s="11">
        <v>2</v>
      </c>
      <c r="CA10" s="13">
        <v>105.56</v>
      </c>
      <c r="CB10" s="11">
        <v>688</v>
      </c>
      <c r="CC10" s="11"/>
      <c r="CD10" s="13"/>
      <c r="CE10" s="11"/>
      <c r="CF10" s="12"/>
      <c r="CG10" s="12"/>
    </row>
    <row r="11">
      <c r="A11" s="10" t="s">
        <v>45</v>
      </c>
      <c r="B11" s="11">
        <v>2921</v>
      </c>
      <c r="C11" s="11">
        <f>=ROUNDDOWN(112.779922779923,0)</f>
      </c>
      <c r="D11" s="11">
        <v>748</v>
      </c>
      <c r="E11" s="12">
        <v>0.6089</v>
      </c>
      <c r="F11" s="11"/>
      <c r="G11" s="11">
        <f>=ROUNDDOWN({0},0)</f>
      </c>
      <c r="H11" s="11"/>
      <c r="I11" s="12"/>
      <c r="J11" s="11">
        <v>2</v>
      </c>
      <c r="K11" s="13">
        <v>905.04</v>
      </c>
      <c r="L11" s="11">
        <v>60</v>
      </c>
      <c r="M11" s="14">
        <v>15.08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</v>
      </c>
      <c r="BK11" s="13">
        <v>905.04</v>
      </c>
      <c r="BL11" s="11">
        <v>56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</row>
    <row r="12">
      <c r="A12" s="10" t="s">
        <v>46</v>
      </c>
      <c r="B12" s="11">
        <v>120323</v>
      </c>
      <c r="C12" s="11">
        <f>=ROUNDDOWN(24.6457467073595,0)</f>
      </c>
      <c r="D12" s="11">
        <v>77490</v>
      </c>
      <c r="E12" s="12">
        <v>0.8145</v>
      </c>
      <c r="F12" s="11"/>
      <c r="G12" s="11">
        <f>=ROUNDDOWN({0},0)</f>
      </c>
      <c r="H12" s="11">
        <v>612</v>
      </c>
      <c r="I12" s="12"/>
      <c r="J12" s="11">
        <v>12289</v>
      </c>
      <c r="K12" s="13">
        <v>2027954.4</v>
      </c>
      <c r="L12" s="11">
        <v>652</v>
      </c>
      <c r="M12" s="14">
        <v>3110.36</v>
      </c>
      <c r="N12" s="11"/>
      <c r="O12" s="13"/>
      <c r="P12" s="11"/>
      <c r="Q12" s="14"/>
      <c r="R12" s="12"/>
      <c r="S12" s="12"/>
      <c r="T12" s="12"/>
      <c r="U12" s="12"/>
      <c r="V12" s="11">
        <v>5388</v>
      </c>
      <c r="W12" s="13">
        <v>916308.39</v>
      </c>
      <c r="X12" s="11">
        <v>224</v>
      </c>
      <c r="Y12" s="11"/>
      <c r="Z12" s="13"/>
      <c r="AA12" s="11"/>
      <c r="AB12" s="12"/>
      <c r="AC12" s="12"/>
      <c r="AD12" s="11">
        <v>2336</v>
      </c>
      <c r="AE12" s="13">
        <v>422463.19</v>
      </c>
      <c r="AF12" s="11">
        <v>491</v>
      </c>
      <c r="AG12" s="11"/>
      <c r="AH12" s="13"/>
      <c r="AI12" s="11"/>
      <c r="AJ12" s="12"/>
      <c r="AK12" s="12"/>
      <c r="AL12" s="11">
        <v>1570</v>
      </c>
      <c r="AM12" s="13">
        <v>233294.01</v>
      </c>
      <c r="AN12" s="11">
        <v>300</v>
      </c>
      <c r="AO12" s="11"/>
      <c r="AP12" s="13"/>
      <c r="AQ12" s="11"/>
      <c r="AR12" s="12"/>
      <c r="AS12" s="12"/>
      <c r="AT12" s="11">
        <v>1378</v>
      </c>
      <c r="AU12" s="13">
        <v>207000.87</v>
      </c>
      <c r="AV12" s="11">
        <v>368</v>
      </c>
      <c r="AW12" s="11"/>
      <c r="AX12" s="13"/>
      <c r="AY12" s="11"/>
      <c r="AZ12" s="12"/>
      <c r="BA12" s="12"/>
      <c r="BB12" s="11">
        <v>413</v>
      </c>
      <c r="BC12" s="13">
        <v>49930.54</v>
      </c>
      <c r="BD12" s="11">
        <v>219</v>
      </c>
      <c r="BE12" s="11"/>
      <c r="BF12" s="13"/>
      <c r="BG12" s="11"/>
      <c r="BH12" s="12"/>
      <c r="BI12" s="12"/>
      <c r="BJ12" s="11">
        <v>1204</v>
      </c>
      <c r="BK12" s="13">
        <v>198957.4</v>
      </c>
      <c r="BL12" s="11">
        <v>600</v>
      </c>
      <c r="BM12" s="11"/>
      <c r="BN12" s="13"/>
      <c r="BO12" s="11"/>
      <c r="BP12" s="12"/>
      <c r="BQ12" s="12"/>
      <c r="BR12" s="11"/>
      <c r="BS12" s="13"/>
      <c r="BT12" s="11"/>
      <c r="BU12" s="11"/>
      <c r="BV12" s="13"/>
      <c r="BW12" s="11"/>
      <c r="BX12" s="12"/>
      <c r="BY12" s="12"/>
      <c r="BZ12" s="11"/>
      <c r="CA12" s="13"/>
      <c r="CB12" s="11"/>
      <c r="CC12" s="11"/>
      <c r="CD12" s="13"/>
      <c r="CE12" s="11"/>
      <c r="CF12" s="12"/>
      <c r="CG12" s="12"/>
    </row>
    <row r="13">
      <c r="A13" s="10" t="s">
        <v>47</v>
      </c>
      <c r="B13" s="11">
        <v>18765</v>
      </c>
      <c r="C13" s="11">
        <f>=ROUNDDOWN(32.7887471605801,0)</f>
      </c>
      <c r="D13" s="11">
        <v>7260</v>
      </c>
      <c r="E13" s="12">
        <v>0.9221</v>
      </c>
      <c r="F13" s="11"/>
      <c r="G13" s="11">
        <f>=ROUNDDOWN({0},0)</f>
      </c>
      <c r="H13" s="11"/>
      <c r="I13" s="12"/>
      <c r="J13" s="11">
        <v>1467</v>
      </c>
      <c r="K13" s="13">
        <v>114008</v>
      </c>
      <c r="L13" s="11">
        <v>151</v>
      </c>
      <c r="M13" s="14">
        <v>755.02</v>
      </c>
      <c r="N13" s="11"/>
      <c r="O13" s="13"/>
      <c r="P13" s="11"/>
      <c r="Q13" s="14"/>
      <c r="R13" s="12"/>
      <c r="S13" s="12"/>
      <c r="T13" s="12"/>
      <c r="U13" s="12"/>
      <c r="V13" s="11">
        <v>19</v>
      </c>
      <c r="W13" s="13">
        <v>1555.27</v>
      </c>
      <c r="X13" s="11">
        <v>19</v>
      </c>
      <c r="Y13" s="11"/>
      <c r="Z13" s="13"/>
      <c r="AA13" s="11"/>
      <c r="AB13" s="12"/>
      <c r="AC13" s="12"/>
      <c r="AD13" s="11">
        <v>341</v>
      </c>
      <c r="AE13" s="13">
        <v>36079.39</v>
      </c>
      <c r="AF13" s="11">
        <v>26</v>
      </c>
      <c r="AG13" s="11"/>
      <c r="AH13" s="13"/>
      <c r="AI13" s="11"/>
      <c r="AJ13" s="12"/>
      <c r="AK13" s="12"/>
      <c r="AL13" s="11">
        <v>278</v>
      </c>
      <c r="AM13" s="13">
        <v>17739.8</v>
      </c>
      <c r="AN13" s="11">
        <v>100</v>
      </c>
      <c r="AO13" s="11"/>
      <c r="AP13" s="13"/>
      <c r="AQ13" s="11"/>
      <c r="AR13" s="12"/>
      <c r="AS13" s="12"/>
      <c r="AT13" s="11">
        <v>397</v>
      </c>
      <c r="AU13" s="13">
        <v>27891.08</v>
      </c>
      <c r="AV13" s="11">
        <v>81</v>
      </c>
      <c r="AW13" s="11"/>
      <c r="AX13" s="13"/>
      <c r="AY13" s="11"/>
      <c r="AZ13" s="12"/>
      <c r="BA13" s="12"/>
      <c r="BB13" s="11">
        <v>196</v>
      </c>
      <c r="BC13" s="13">
        <v>14125.72</v>
      </c>
      <c r="BD13" s="11">
        <v>49</v>
      </c>
      <c r="BE13" s="11"/>
      <c r="BF13" s="13"/>
      <c r="BG13" s="11"/>
      <c r="BH13" s="12"/>
      <c r="BI13" s="12"/>
      <c r="BJ13" s="11">
        <v>236</v>
      </c>
      <c r="BK13" s="13">
        <v>16616.74</v>
      </c>
      <c r="BL13" s="11">
        <v>123</v>
      </c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</row>
    <row r="14">
      <c r="A14" s="10" t="s">
        <v>48</v>
      </c>
      <c r="B14" s="11">
        <v>4056</v>
      </c>
      <c r="C14" s="11">
        <f>=ROUNDDOWN(66.6009852216749,0)</f>
      </c>
      <c r="D14" s="11">
        <v>1788</v>
      </c>
      <c r="E14" s="12">
        <v>0.9317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</row>
    <row r="15">
      <c r="A15" s="10" t="s">
        <v>49</v>
      </c>
      <c r="B15" s="11">
        <v>34646</v>
      </c>
      <c r="C15" s="11">
        <f>=ROUNDDOWN(59.3863558450463,0)</f>
      </c>
      <c r="D15" s="11">
        <v>5504</v>
      </c>
      <c r="E15" s="12">
        <v>0.9742</v>
      </c>
      <c r="F15" s="11"/>
      <c r="G15" s="11">
        <f>=ROUNDDOWN({0},0)</f>
      </c>
      <c r="H15" s="11"/>
      <c r="I15" s="12"/>
      <c r="J15" s="11"/>
      <c r="K15" s="13"/>
      <c r="L15" s="11">
        <v>109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6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</row>
    <row r="16">
      <c r="A16" s="10" t="s">
        <v>50</v>
      </c>
      <c r="B16" s="11">
        <v>8372</v>
      </c>
      <c r="C16" s="11">
        <f>=ROUNDDOWN(101.725394896719,0)</f>
      </c>
      <c r="D16" s="11"/>
      <c r="E16" s="12"/>
      <c r="F16" s="11"/>
      <c r="G16" s="11">
        <f>=ROUNDDOWN({0},0)</f>
      </c>
      <c r="H16" s="11"/>
      <c r="I16" s="12"/>
      <c r="J16" s="11">
        <v>2</v>
      </c>
      <c r="K16" s="13">
        <v>146.08</v>
      </c>
      <c r="L16" s="11">
        <v>72</v>
      </c>
      <c r="M16" s="14">
        <v>2.03</v>
      </c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146.08</v>
      </c>
      <c r="BL16" s="11">
        <v>72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</row>
    <row r="17">
      <c r="A17" s="10" t="s">
        <v>51</v>
      </c>
      <c r="B17" s="11">
        <v>288938</v>
      </c>
      <c r="C17" s="11">
        <f>=ROUNDDOWN(14.9937988116551,0)</f>
      </c>
      <c r="D17" s="11">
        <v>687414</v>
      </c>
      <c r="E17" s="12">
        <v>0.5917</v>
      </c>
      <c r="F17" s="11"/>
      <c r="G17" s="11">
        <f>=ROUNDDOWN({0},0)</f>
      </c>
      <c r="H17" s="11"/>
      <c r="I17" s="12"/>
      <c r="J17" s="11">
        <v>2913</v>
      </c>
      <c r="K17" s="13">
        <v>94697.73</v>
      </c>
      <c r="L17" s="11">
        <v>1023</v>
      </c>
      <c r="M17" s="14">
        <v>92.57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>
        <v>896</v>
      </c>
      <c r="BC17" s="13">
        <v>26120.43</v>
      </c>
      <c r="BD17" s="11">
        <v>30</v>
      </c>
      <c r="BE17" s="11"/>
      <c r="BF17" s="13"/>
      <c r="BG17" s="11"/>
      <c r="BH17" s="12"/>
      <c r="BI17" s="12"/>
      <c r="BJ17" s="11">
        <v>17</v>
      </c>
      <c r="BK17" s="13">
        <v>574.37</v>
      </c>
      <c r="BL17" s="11">
        <v>856</v>
      </c>
      <c r="BM17" s="11"/>
      <c r="BN17" s="13"/>
      <c r="BO17" s="11"/>
      <c r="BP17" s="12"/>
      <c r="BQ17" s="12"/>
      <c r="BR17" s="11">
        <v>2000</v>
      </c>
      <c r="BS17" s="13">
        <v>68002.93</v>
      </c>
      <c r="BT17" s="11">
        <v>102</v>
      </c>
      <c r="BU17" s="11"/>
      <c r="BV17" s="13"/>
      <c r="BW17" s="11"/>
      <c r="BX17" s="12"/>
      <c r="BY17" s="12"/>
      <c r="BZ17" s="11"/>
      <c r="CA17" s="13"/>
      <c r="CB17" s="11">
        <v>490</v>
      </c>
      <c r="CC17" s="11"/>
      <c r="CD17" s="13"/>
      <c r="CE17" s="11"/>
      <c r="CF17" s="12"/>
      <c r="CG17" s="12"/>
    </row>
    <row r="18">
      <c r="A18" s="10" t="s">
        <v>52</v>
      </c>
      <c r="B18" s="11">
        <v>84266</v>
      </c>
      <c r="C18" s="11">
        <f>=ROUNDDOWN(21.3965416550288,0)</f>
      </c>
      <c r="D18" s="11">
        <v>102870</v>
      </c>
      <c r="E18" s="12">
        <v>0.967</v>
      </c>
      <c r="F18" s="11"/>
      <c r="G18" s="11">
        <f>=ROUNDDOWN({0},0)</f>
      </c>
      <c r="H18" s="11"/>
      <c r="I18" s="12"/>
      <c r="J18" s="11">
        <v>2901</v>
      </c>
      <c r="K18" s="13">
        <v>95788.91</v>
      </c>
      <c r="L18" s="11">
        <v>127</v>
      </c>
      <c r="M18" s="14">
        <v>754.24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2857</v>
      </c>
      <c r="BC18" s="13">
        <v>94086.65</v>
      </c>
      <c r="BD18" s="11">
        <v>92</v>
      </c>
      <c r="BE18" s="11"/>
      <c r="BF18" s="13"/>
      <c r="BG18" s="11"/>
      <c r="BH18" s="12"/>
      <c r="BI18" s="12"/>
      <c r="BJ18" s="11">
        <v>36</v>
      </c>
      <c r="BK18" s="13">
        <v>1383.06</v>
      </c>
      <c r="BL18" s="11">
        <v>107</v>
      </c>
      <c r="BM18" s="11"/>
      <c r="BN18" s="13"/>
      <c r="BO18" s="11"/>
      <c r="BP18" s="12"/>
      <c r="BQ18" s="12"/>
      <c r="BR18" s="11">
        <v>8</v>
      </c>
      <c r="BS18" s="13">
        <v>319.2</v>
      </c>
      <c r="BT18" s="11">
        <v>5</v>
      </c>
      <c r="BU18" s="11"/>
      <c r="BV18" s="13"/>
      <c r="BW18" s="11"/>
      <c r="BX18" s="12"/>
      <c r="BY18" s="12"/>
      <c r="BZ18" s="11"/>
      <c r="CA18" s="13"/>
      <c r="CB18" s="11">
        <v>34</v>
      </c>
      <c r="CC18" s="11"/>
      <c r="CD18" s="13"/>
      <c r="CE18" s="11"/>
      <c r="CF18" s="12"/>
      <c r="CG18" s="12"/>
    </row>
    <row r="19">
      <c r="A19" s="10" t="s">
        <v>53</v>
      </c>
      <c r="B19" s="11">
        <v>264577</v>
      </c>
      <c r="C19" s="11">
        <f>=ROUNDDOWN(21.4797645626142,0)</f>
      </c>
      <c r="D19" s="11">
        <v>204733</v>
      </c>
      <c r="E19" s="12">
        <v>0.9465</v>
      </c>
      <c r="F19" s="11"/>
      <c r="G19" s="11">
        <f>=ROUNDDOWN({0},0)</f>
      </c>
      <c r="H19" s="11"/>
      <c r="I19" s="12"/>
      <c r="J19" s="11">
        <v>4035</v>
      </c>
      <c r="K19" s="13">
        <v>88835.1</v>
      </c>
      <c r="L19" s="11">
        <v>606</v>
      </c>
      <c r="M19" s="14">
        <v>146.59</v>
      </c>
      <c r="N19" s="11"/>
      <c r="O19" s="13"/>
      <c r="P19" s="11"/>
      <c r="Q19" s="14"/>
      <c r="R19" s="12"/>
      <c r="S19" s="12"/>
      <c r="T19" s="12"/>
      <c r="U19" s="12"/>
      <c r="V19" s="11">
        <v>3656</v>
      </c>
      <c r="W19" s="13">
        <v>80281.35</v>
      </c>
      <c r="X19" s="11">
        <v>228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285</v>
      </c>
      <c r="AU19" s="13">
        <v>6073.74</v>
      </c>
      <c r="AV19" s="11">
        <v>110</v>
      </c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>
        <v>94</v>
      </c>
      <c r="BK19" s="13">
        <v>2480.01</v>
      </c>
      <c r="BL19" s="11">
        <v>339</v>
      </c>
      <c r="BM19" s="11"/>
      <c r="BN19" s="13"/>
      <c r="BO19" s="11"/>
      <c r="BP19" s="12"/>
      <c r="BQ19" s="12"/>
      <c r="BR19" s="11"/>
      <c r="BS19" s="13"/>
      <c r="BT19" s="11"/>
      <c r="BU19" s="11"/>
      <c r="BV19" s="13"/>
      <c r="BW19" s="11"/>
      <c r="BX19" s="12"/>
      <c r="BY19" s="12"/>
      <c r="BZ19" s="11"/>
      <c r="CA19" s="13"/>
      <c r="CB19" s="11">
        <v>231</v>
      </c>
      <c r="CC19" s="11"/>
      <c r="CD19" s="13"/>
      <c r="CE19" s="11"/>
      <c r="CF19" s="12"/>
      <c r="CG19" s="12"/>
    </row>
    <row r="20">
      <c r="A20" s="10" t="s">
        <v>54</v>
      </c>
      <c r="B20" s="11">
        <v>184473</v>
      </c>
      <c r="C20" s="11">
        <f>=ROUNDDOWN(28.9052021309934,0)</f>
      </c>
      <c r="D20" s="11">
        <v>150693</v>
      </c>
      <c r="E20" s="12">
        <v>0.9341</v>
      </c>
      <c r="F20" s="11"/>
      <c r="G20" s="11">
        <f>=ROUNDDOWN({0},0)</f>
      </c>
      <c r="H20" s="11"/>
      <c r="I20" s="12"/>
      <c r="J20" s="11">
        <v>446</v>
      </c>
      <c r="K20" s="13">
        <v>22290.2</v>
      </c>
      <c r="L20" s="11">
        <v>596</v>
      </c>
      <c r="M20" s="14">
        <v>37.4</v>
      </c>
      <c r="N20" s="11"/>
      <c r="O20" s="13"/>
      <c r="P20" s="11"/>
      <c r="Q20" s="14"/>
      <c r="R20" s="12"/>
      <c r="S20" s="12"/>
      <c r="T20" s="12"/>
      <c r="U20" s="12"/>
      <c r="V20" s="11">
        <v>75</v>
      </c>
      <c r="W20" s="13">
        <v>4156.47</v>
      </c>
      <c r="X20" s="11">
        <v>294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151</v>
      </c>
      <c r="AM20" s="13">
        <v>7307.78</v>
      </c>
      <c r="AN20" s="11">
        <v>243</v>
      </c>
      <c r="AO20" s="11"/>
      <c r="AP20" s="13"/>
      <c r="AQ20" s="11"/>
      <c r="AR20" s="12"/>
      <c r="AS20" s="12"/>
      <c r="AT20" s="11">
        <v>188</v>
      </c>
      <c r="AU20" s="13">
        <v>8854.31</v>
      </c>
      <c r="AV20" s="11">
        <v>151</v>
      </c>
      <c r="AW20" s="11"/>
      <c r="AX20" s="13"/>
      <c r="AY20" s="11"/>
      <c r="AZ20" s="12"/>
      <c r="BA20" s="12"/>
      <c r="BB20" s="11">
        <v>25</v>
      </c>
      <c r="BC20" s="13">
        <v>1643.59</v>
      </c>
      <c r="BD20" s="11">
        <v>21</v>
      </c>
      <c r="BE20" s="11"/>
      <c r="BF20" s="13"/>
      <c r="BG20" s="11"/>
      <c r="BH20" s="12"/>
      <c r="BI20" s="12"/>
      <c r="BJ20" s="11">
        <v>7</v>
      </c>
      <c r="BK20" s="13">
        <v>328.05</v>
      </c>
      <c r="BL20" s="11">
        <v>316</v>
      </c>
      <c r="BM20" s="11"/>
      <c r="BN20" s="13"/>
      <c r="BO20" s="11"/>
      <c r="BP20" s="12"/>
      <c r="BQ20" s="12"/>
      <c r="BR20" s="11"/>
      <c r="BS20" s="13"/>
      <c r="BT20" s="11"/>
      <c r="BU20" s="11"/>
      <c r="BV20" s="13"/>
      <c r="BW20" s="11"/>
      <c r="BX20" s="12"/>
      <c r="BY20" s="12"/>
      <c r="BZ20" s="11"/>
      <c r="CA20" s="13"/>
      <c r="CB20" s="11">
        <v>257</v>
      </c>
      <c r="CC20" s="11"/>
      <c r="CD20" s="13"/>
      <c r="CE20" s="11"/>
      <c r="CF20" s="12"/>
      <c r="CG20" s="12"/>
    </row>
    <row r="21">
      <c r="A21" s="19" t="s">
        <v>55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35793</v>
      </c>
      <c r="K21" s="17">
        <v>3024301.02</v>
      </c>
      <c r="L21" s="15">
        <v>7306</v>
      </c>
      <c r="M21" s="18">
        <v>413.95</v>
      </c>
      <c r="N21" s="15"/>
      <c r="O21" s="17"/>
      <c r="P21" s="15"/>
      <c r="Q21" s="18"/>
      <c r="R21" s="16"/>
      <c r="S21" s="16"/>
      <c r="T21" s="16"/>
      <c r="U21" s="16"/>
      <c r="V21" s="15">
        <v>13192</v>
      </c>
      <c r="W21" s="17">
        <v>1177122.01</v>
      </c>
      <c r="X21" s="15">
        <v>2521</v>
      </c>
      <c r="Y21" s="15"/>
      <c r="Z21" s="17"/>
      <c r="AA21" s="15"/>
      <c r="AB21" s="16"/>
      <c r="AC21" s="16"/>
      <c r="AD21" s="15">
        <v>3049</v>
      </c>
      <c r="AE21" s="17">
        <v>483144.07</v>
      </c>
      <c r="AF21" s="15">
        <v>866</v>
      </c>
      <c r="AG21" s="15"/>
      <c r="AH21" s="17"/>
      <c r="AI21" s="15"/>
      <c r="AJ21" s="16"/>
      <c r="AK21" s="16"/>
      <c r="AL21" s="15">
        <v>3547</v>
      </c>
      <c r="AM21" s="17">
        <v>358136.25</v>
      </c>
      <c r="AN21" s="15">
        <v>1256</v>
      </c>
      <c r="AO21" s="15"/>
      <c r="AP21" s="17"/>
      <c r="AQ21" s="15"/>
      <c r="AR21" s="16"/>
      <c r="AS21" s="16"/>
      <c r="AT21" s="15">
        <v>3830</v>
      </c>
      <c r="AU21" s="17">
        <v>346206.12</v>
      </c>
      <c r="AV21" s="15">
        <v>1159</v>
      </c>
      <c r="AW21" s="15"/>
      <c r="AX21" s="17"/>
      <c r="AY21" s="15"/>
      <c r="AZ21" s="16"/>
      <c r="BA21" s="16"/>
      <c r="BB21" s="15">
        <v>7605</v>
      </c>
      <c r="BC21" s="17">
        <v>321874.63</v>
      </c>
      <c r="BD21" s="15">
        <v>1025</v>
      </c>
      <c r="BE21" s="15"/>
      <c r="BF21" s="17"/>
      <c r="BG21" s="15"/>
      <c r="BH21" s="16"/>
      <c r="BI21" s="16"/>
      <c r="BJ21" s="15">
        <v>2220</v>
      </c>
      <c r="BK21" s="17">
        <v>253590.65</v>
      </c>
      <c r="BL21" s="15">
        <v>5259</v>
      </c>
      <c r="BM21" s="15"/>
      <c r="BN21" s="17"/>
      <c r="BO21" s="15"/>
      <c r="BP21" s="16"/>
      <c r="BQ21" s="16"/>
      <c r="BR21" s="15">
        <v>2348</v>
      </c>
      <c r="BS21" s="17">
        <v>84121.73</v>
      </c>
      <c r="BT21" s="15">
        <v>251</v>
      </c>
      <c r="BU21" s="15"/>
      <c r="BV21" s="17"/>
      <c r="BW21" s="15"/>
      <c r="BX21" s="16"/>
      <c r="BY21" s="16"/>
      <c r="BZ21" s="15">
        <v>2</v>
      </c>
      <c r="CA21" s="17">
        <v>105.56</v>
      </c>
      <c r="CB21" s="15">
        <v>2626</v>
      </c>
      <c r="CC21" s="15"/>
      <c r="CD21" s="17"/>
      <c r="CE21" s="15"/>
      <c r="CF21" s="16"/>
      <c r="CG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</mergeCells>
  <headerFooter/>
</worksheet>
</file>