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<sst xmlns="http://schemas.openxmlformats.org/spreadsheetml/2006/main" count="445" uniqueCount="445">
  <si>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</si>
  <si>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</si>
  <si>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</si>
  <si>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</si>
  <si>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</si>
  <si>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</si>
  <si>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</si>
  <si>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</si>
  <si>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</si>
  <si>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</si>
  <si>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</si>
  <si>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</si>
  <si>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</si>
  <si>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</si>
  <si>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</si>
  <si>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</si>
  <si>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</si>
  <si>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</si>
  <si>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</si>
  <si>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CSNSTORES</t>
  </si>
  <si>
    <t>DLCROSCILL</t>
  </si>
  <si>
    <t>MACY02</t>
  </si>
  <si>
    <t>OLLIIX</t>
  </si>
  <si>
    <t>KOHLDSN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</si>
  <si>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</si>
  <si>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</si>
  <si>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</si>
  <si>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</si>
  <si>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</si>
  <si>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</si>
  <si>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</si>
  <si>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</si>
  <si>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</si>
  <si>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</si>
  <si>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</si>
  <si>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</si>
  <si>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</si>
  <si>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</si>
  <si>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</si>
  <si>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</si>
  <si>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</si>
  <si>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</si>
  <si>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</si>
  <si>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</si>
  <si>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</si>
  <si>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</si>
  <si>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</si>
  <si>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</si>
  <si>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</si>
  <si>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</si>
  <si>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</si>
  <si>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</si>
  <si>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</si>
  <si>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</si>
  <si>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</si>
  <si>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</si>
  <si>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</si>
  <si>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</si>
  <si>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</si>
  <si>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</si>
  <si>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</si>
  <si>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</si>
  <si>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</si>
  <si>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</si>
  <si>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</si>
  <si>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</si>
  <si>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</si>
  <si>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</si>
  <si>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</si>
  <si>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</si>
  <si>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</si>
  <si>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</si>
  <si>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</si>
  <si>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</si>
  <si>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</si>
  <si>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</si>
  <si>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</si>
  <si>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</si>
  <si>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</si>
  <si>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</si>
  <si>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</si>
  <si>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</si>
  <si>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</si>
  <si>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</si>
  <si>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</si>
  <si>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</si>
  <si>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</si>
  <si>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</si>
  <si>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</si>
  <si>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</si>
  <si>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</si>
  <si>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</si>
  <si>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</si>
  <si>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</si>
  <si>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</si>
  <si>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</si>
  <si>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</si>
  <si>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</si>
  <si>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</si>
  <si>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</si>
  <si>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</si>
  <si>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</si>
  <si>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</si>
  <si>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</si>
  <si>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</si>
  <si>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</si>
  <si>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</si>
  <si>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</si>
  <si>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</si>
  <si>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</si>
  <si>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</si>
  <si>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</si>
  <si>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</si>
  <si>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</si>
  <si>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07/12/2024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</si>
  <si>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</si>
  <si>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</si>
  <si>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</si>
  <si>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</si>
  <si>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</si>
  <si>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</si>
  <si>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</si>
  <si>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</si>
  <si>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</si>
  <si>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</si>
  <si>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</si>
  <si>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</si>
  <si>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</si>
  <si>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</si>
  <si>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</si>
  <si>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</si>
  <si>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</si>
  <si>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</si>
  <si>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</si>
  <si>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</si>
  <si>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</si>
  <si>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CSNSTORES,JCPENNEY01</t>
  </si>
  <si>
    <t>Setup</t>
  </si>
  <si>
    <t>8/31/2023</t>
  </si>
  <si>
    <t>9/4/2023</t>
  </si>
  <si>
    <t>No</t>
  </si>
  <si>
    <t>4/18/2024</t>
  </si>
  <si>
    <t>6/15/2023</t>
  </si>
  <si>
    <t>6/29/2023</t>
  </si>
  <si>
    <t>3/30/2023</t>
  </si>
  <si>
    <t>4/19/2023</t>
  </si>
  <si>
    <t>11/21/2022</t>
  </si>
  <si>
    <t>8/2/2023</t>
  </si>
  <si>
    <t>5/7/2024</t>
  </si>
  <si>
    <t>12/1/2022</t>
  </si>
  <si>
    <t>4/7/2024</t>
  </si>
  <si>
    <t>5/15/2024</t>
  </si>
  <si>
    <t>3/28/2023</t>
  </si>
  <si>
    <t>5/9/2023</t>
  </si>
  <si>
    <t>Open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</si>
  <si>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</si>
  <si>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</si>
  <si>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</si>
  <si>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</si>
  <si>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</si>
  <si>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</si>
  <si>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</si>
  <si>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</si>
  <si>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AMAZON,CSNSTORES,JCPENNEY01,MACY02,OLLIIX,OVERSTOCK01</t>
  </si>
  <si>
    <t>5/2/2024</t>
  </si>
  <si>
    <t>7/17/2023</t>
  </si>
  <si>
    <t>4/4/2023</t>
  </si>
  <si>
    <t>11/16/2022</t>
  </si>
  <si>
    <t>11/13/2023</t>
  </si>
  <si>
    <t>10/26/2022</t>
  </si>
  <si>
    <t>4/22/2024</t>
  </si>
  <si>
    <t>10/5/2023</t>
  </si>
  <si>
    <t>CCL10-0012</t>
  </si>
  <si>
    <t>Cal King</t>
  </si>
  <si>
    <t>JCPENNEY01,OVERSTOCK01</t>
  </si>
  <si>
    <t>4/12/2024</t>
  </si>
  <si>
    <t>4/25/2024</t>
  </si>
  <si>
    <t>4/3/2024</t>
  </si>
  <si>
    <t>4/10/2024</t>
  </si>
  <si>
    <t>4/5/2023</t>
  </si>
  <si>
    <t>11/1/2022</t>
  </si>
  <si>
    <t>6/12/2024</t>
  </si>
  <si>
    <t>2/15/2023</t>
  </si>
  <si>
    <t>4/27/2023</t>
  </si>
  <si>
    <t>CCL10-0013</t>
  </si>
  <si>
    <t>4 Piece Brown Comforter Set</t>
  </si>
  <si>
    <t>Brown</t>
  </si>
  <si>
    <t>10/25/2022</t>
  </si>
  <si>
    <t>AMAZON,CSNSTORES,JCPENNEY01</t>
  </si>
  <si>
    <t>9/12/2023</t>
  </si>
  <si>
    <t>4/24/2024</t>
  </si>
  <si>
    <t>7/10/2023</t>
  </si>
  <si>
    <t>4/6/2023</t>
  </si>
  <si>
    <t>11/7/2022</t>
  </si>
  <si>
    <t>5/3/2024</t>
  </si>
  <si>
    <t>11/26/2022</t>
  </si>
  <si>
    <t>4/23/2024</t>
  </si>
  <si>
    <t>7/1/2024</t>
  </si>
  <si>
    <t>CCL10-0014</t>
  </si>
  <si>
    <t>AMAZON,CSNSTORES,JCPENNEY01,OLLIIX,OVERSTOCK01</t>
  </si>
  <si>
    <t>7/19/2023</t>
  </si>
  <si>
    <t>4/3/2023</t>
  </si>
  <si>
    <t>11/14/2022</t>
  </si>
  <si>
    <t>11/10/2023</t>
  </si>
  <si>
    <t>5/14/2023</t>
  </si>
  <si>
    <t>CCL10-0015</t>
  </si>
  <si>
    <t>AMAZON,CSNSTORES,JCPENNEY01,OVERSTOCK01</t>
  </si>
  <si>
    <t>4/26/2024</t>
  </si>
  <si>
    <t>5/6/2024</t>
  </si>
  <si>
    <t>11/25/2022</t>
  </si>
  <si>
    <t>5/8/2024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</si>
  <si>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</si>
  <si>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</si>
  <si>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</si>
  <si>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</si>
  <si>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</si>
  <si>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</si>
  <si>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</si>
  <si>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AMAZONDS,JCPENNEY01,MACY02,OVERSTOCK01</t>
  </si>
  <si>
    <t>9/29/2023</t>
  </si>
  <si>
    <t>1/5/2024</t>
  </si>
  <si>
    <t>7/25/2023</t>
  </si>
  <si>
    <t>7/27/2023</t>
  </si>
  <si>
    <t>8/8/2023</t>
  </si>
  <si>
    <t>8/21/2023</t>
  </si>
  <si>
    <t>11/8/2023</t>
  </si>
  <si>
    <t>7/10/2024</t>
  </si>
  <si>
    <t>7/3/2024</t>
  </si>
  <si>
    <t>7/2/2024</t>
  </si>
  <si>
    <t>10/11/2023</t>
  </si>
  <si>
    <t>12/19/2023</t>
  </si>
  <si>
    <t>CCL10-0063</t>
  </si>
  <si>
    <t>JCPENNEY01,OLLIIX,OVERSTOCK01</t>
  </si>
  <si>
    <t>9/7/2023</t>
  </si>
  <si>
    <t>8/4/2023</t>
  </si>
  <si>
    <t>10/9/2023</t>
  </si>
  <si>
    <t>8/23/2023</t>
  </si>
  <si>
    <t>9/5/2023</t>
  </si>
  <si>
    <t>CCL10-0064</t>
  </si>
  <si>
    <t>AMAZON,AMAZONDS,DLCROSCILL,OVERSTOCK01</t>
  </si>
  <si>
    <t>8/27/2023</t>
  </si>
  <si>
    <t>8/7/2023</t>
  </si>
  <si>
    <t>10/26/2023</t>
  </si>
  <si>
    <t>2/23/2024</t>
  </si>
  <si>
    <t>CCL10-0001</t>
  </si>
  <si>
    <t>Burgundy</t>
  </si>
  <si>
    <t>9/6/2023</t>
  </si>
  <si>
    <t>8/28/2023</t>
  </si>
  <si>
    <t>4/17/2023</t>
  </si>
  <si>
    <t>11/30/2022</t>
  </si>
  <si>
    <t>11/21/2023</t>
  </si>
  <si>
    <t>11/11/2022</t>
  </si>
  <si>
    <t>6/6/2024</t>
  </si>
  <si>
    <t>6/12/2023</t>
  </si>
  <si>
    <t>CCL10-0002</t>
  </si>
  <si>
    <t>CSNSTORES,KOHLDSN,OVERSTOCK01</t>
  </si>
  <si>
    <t>8/11/2023</t>
  </si>
  <si>
    <t>11/9/2023</t>
  </si>
  <si>
    <t>11/6/2022</t>
  </si>
  <si>
    <t>6/21/2024</t>
  </si>
  <si>
    <t>CCL10-0003</t>
  </si>
  <si>
    <t>6/24/2024</t>
  </si>
  <si>
    <t>6/23/2023</t>
  </si>
  <si>
    <t>7/5/2024</t>
  </si>
  <si>
    <t>CCL10-0007</t>
  </si>
  <si>
    <t>Loretta</t>
  </si>
  <si>
    <t>Beige</t>
  </si>
  <si>
    <t>C+</t>
  </si>
  <si>
    <t>10/15/2023</t>
  </si>
  <si>
    <t>9/21/2023</t>
  </si>
  <si>
    <t>11/8/2022</t>
  </si>
  <si>
    <t>7/31/2023</t>
  </si>
  <si>
    <t>CCL10-0008</t>
  </si>
  <si>
    <t>CSNSTORES,JCPENNEY01,OLLIIX,OVERSTOCK01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</si>
  <si>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</si>
  <si>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</si>
  <si>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</si>
  <si>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</si>
  <si>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</si>
  <si>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</si>
  <si>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</si>
  <si>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</si>
  <si>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</si>
  <si>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</si>
  <si>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</si>
  <si>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CCL10-0004</t>
  </si>
  <si>
    <t>Valentina</t>
  </si>
  <si>
    <t>Navy</t>
  </si>
  <si>
    <t>CSNSTORES,OLLIIX</t>
  </si>
  <si>
    <t>8/15/2023</t>
  </si>
  <si>
    <t>4/28/2023</t>
  </si>
  <si>
    <t>12/13/2022</t>
  </si>
  <si>
    <t>CCL10-0005</t>
  </si>
  <si>
    <t>AMAZON,CSNSTORES,OLLIIX,OVERSTOCK01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</si>
  <si>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</si>
  <si>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</si>
  <si>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</si>
  <si>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</si>
  <si>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</si>
  <si>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</si>
  <si>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</si>
  <si>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</si>
  <si>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</si>
  <si>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</si>
  <si>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</si>
  <si>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</si>
  <si>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</si>
  <si>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</si>
  <si>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</si>
  <si>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</si>
  <si>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</si>
  <si>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</si>
  <si>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</si>
  <si>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8/3/2023</t>
  </si>
  <si>
    <t>10/17/2023</t>
  </si>
  <si>
    <t>6/21/2023</t>
  </si>
  <si>
    <t>7/14/2023</t>
  </si>
  <si>
    <t>11/22/2023</t>
  </si>
  <si>
    <t>3/20/2024</t>
  </si>
  <si>
    <t>1/10/2023</t>
  </si>
  <si>
    <t>5/10/2024</t>
  </si>
  <si>
    <t>CCL30-0036</t>
  </si>
  <si>
    <t>Gold</t>
  </si>
  <si>
    <t>B-</t>
  </si>
  <si>
    <t>11/28/2022</t>
  </si>
  <si>
    <t>CCL30-0034</t>
  </si>
  <si>
    <t>Silver</t>
  </si>
  <si>
    <t>10/2/2023</t>
  </si>
  <si>
    <t>4/26/2023</t>
  </si>
  <si>
    <t>1/4/2024</t>
  </si>
  <si>
    <t>CCL30-0038</t>
  </si>
  <si>
    <t>CSNSTORES,NRTPORT,OLLIIX</t>
  </si>
  <si>
    <t>10/16/2023</t>
  </si>
  <si>
    <t>7/3/2023</t>
  </si>
  <si>
    <t>2/13/2023</t>
  </si>
  <si>
    <t>11/27/2023</t>
  </si>
  <si>
    <t>3/21/2023</t>
  </si>
  <si>
    <t>11/1/2023</t>
  </si>
  <si>
    <t>CCL30-0037</t>
  </si>
  <si>
    <t>8/9/2023</t>
  </si>
  <si>
    <t>6/19/2023</t>
  </si>
  <si>
    <t>CCL30-0061</t>
  </si>
  <si>
    <t>Aumont</t>
  </si>
  <si>
    <t>Oblong Decor Pillow</t>
  </si>
  <si>
    <t>22x15"</t>
  </si>
  <si>
    <t>2/27/2024</t>
  </si>
  <si>
    <t>6/13/2023</t>
  </si>
  <si>
    <t>1/24/2023</t>
  </si>
  <si>
    <t>CCL30-0027</t>
  </si>
  <si>
    <t>AMAZON,OVERSTOCK01</t>
  </si>
  <si>
    <t>10/1/2023</t>
  </si>
  <si>
    <t>6/28/2024</t>
  </si>
  <si>
    <t>5/5/2023</t>
  </si>
  <si>
    <t>1/15/2024</t>
  </si>
  <si>
    <t>5/5/2024</t>
  </si>
  <si>
    <t>6/13/2024</t>
  </si>
  <si>
    <t>CCL30-0026</t>
  </si>
  <si>
    <t>8/29/2023</t>
  </si>
  <si>
    <t>12/12/2022</t>
  </si>
  <si>
    <t>10/31/2022</t>
  </si>
  <si>
    <t>CCL30-0029</t>
  </si>
  <si>
    <t>5/29/2023</t>
  </si>
  <si>
    <t>11/24/2023</t>
  </si>
  <si>
    <t>CCL30-0028</t>
  </si>
  <si>
    <t>5/12/2023</t>
  </si>
  <si>
    <t>CCL30-0030</t>
  </si>
  <si>
    <t>Biron</t>
  </si>
  <si>
    <t>18x18"</t>
  </si>
  <si>
    <t>9/27/2023</t>
  </si>
  <si>
    <t>12/29/2023</t>
  </si>
  <si>
    <t>CCL30-0033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</si>
  <si>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</si>
  <si>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</si>
  <si>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</si>
  <si>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</si>
  <si>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</si>
  <si>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</si>
  <si>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</si>
  <si>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</si>
  <si>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</si>
  <si>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</si>
  <si>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</si>
  <si>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</si>
  <si>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</si>
  <si>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</si>
  <si>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</si>
  <si>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</si>
  <si>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</si>
  <si>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2/27/2023</t>
  </si>
  <si>
    <t>1/25/2023</t>
  </si>
  <si>
    <t>3/29/2024</t>
  </si>
  <si>
    <t>5/25/2023</t>
  </si>
  <si>
    <t>CCL13-0017</t>
  </si>
  <si>
    <t>BLK01,DLCROSCILL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</si>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</sst>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210</v>
      </c>
      <c r="AA6" s="4">
        <f>=ROUNDDOWN(23.3333333333333,0)</f>
      </c>
      <c r="AB6" s="5">
        <v>9</v>
      </c>
      <c r="AC6" s="2" t="s">
        <v>135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4</v>
      </c>
      <c r="AQ6" s="8">
        <v>670.28</v>
      </c>
      <c r="AR6" s="4"/>
      <c r="AS6" s="8"/>
      <c r="AT6" s="7"/>
      <c r="AU6" s="7"/>
      <c r="AV6" s="4">
        <v>19</v>
      </c>
      <c r="AW6" s="8">
        <v>4070.18</v>
      </c>
      <c r="AX6" s="4">
        <v>2</v>
      </c>
      <c r="AY6" s="8">
        <v>514.78</v>
      </c>
      <c r="AZ6" s="7">
        <v>8.5</v>
      </c>
      <c r="BA6" s="7">
        <v>6.9066</v>
      </c>
      <c r="BB6" s="7">
        <v>0.1647</v>
      </c>
      <c r="BC6" s="4">
        <v>38</v>
      </c>
      <c r="BD6" s="8">
        <v>8134.74</v>
      </c>
      <c r="BE6" s="4">
        <v>13</v>
      </c>
      <c r="BF6" s="8">
        <v>2768.99</v>
      </c>
      <c r="BG6" s="7">
        <v>1.9231</v>
      </c>
      <c r="BH6" s="7">
        <v>1.9378</v>
      </c>
      <c r="BI6" s="7">
        <v>0.5003</v>
      </c>
      <c r="BJ6" s="4">
        <v>4</v>
      </c>
      <c r="BK6" s="8">
        <v>670.28</v>
      </c>
      <c r="BL6" s="2" t="s">
        <v>136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2" t="s">
        <v>130</v>
      </c>
      <c r="CA6" s="4"/>
      <c r="CB6" s="8"/>
      <c r="CC6" s="4"/>
      <c r="CD6" s="8"/>
      <c r="CE6" s="7"/>
      <c r="CF6" s="7"/>
      <c r="CG6" s="2" t="s">
        <v>137</v>
      </c>
      <c r="CH6" s="2" t="s">
        <v>127</v>
      </c>
      <c r="CI6" s="2" t="s">
        <v>130</v>
      </c>
      <c r="CJ6" s="2" t="s">
        <v>141</v>
      </c>
      <c r="CK6" s="2" t="s">
        <v>140</v>
      </c>
      <c r="CL6" s="2" t="s">
        <v>130</v>
      </c>
      <c r="CM6" s="4">
        <v>1</v>
      </c>
      <c r="CN6" s="8">
        <v>187.68</v>
      </c>
      <c r="CO6" s="4"/>
      <c r="CP6" s="8"/>
      <c r="CQ6" s="7"/>
      <c r="CR6" s="7"/>
      <c r="CS6" s="2" t="s">
        <v>137</v>
      </c>
      <c r="CT6" s="2" t="s">
        <v>127</v>
      </c>
      <c r="CU6" s="2" t="s">
        <v>142</v>
      </c>
      <c r="CV6" s="2" t="s">
        <v>143</v>
      </c>
      <c r="CW6" s="2" t="s">
        <v>140</v>
      </c>
      <c r="CX6" s="2" t="s">
        <v>130</v>
      </c>
      <c r="CY6" s="4">
        <v>3</v>
      </c>
      <c r="CZ6" s="8">
        <v>482.6</v>
      </c>
      <c r="DA6" s="4"/>
      <c r="DB6" s="8"/>
      <c r="DC6" s="7"/>
      <c r="DD6" s="7"/>
      <c r="DE6" s="2" t="s">
        <v>137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/>
      <c r="DL6" s="8"/>
      <c r="DM6" s="4"/>
      <c r="DN6" s="8"/>
      <c r="DO6" s="7"/>
      <c r="DP6" s="7"/>
      <c r="DQ6" s="2" t="s">
        <v>137</v>
      </c>
      <c r="DR6" s="2" t="s">
        <v>127</v>
      </c>
      <c r="DS6" s="2" t="s">
        <v>134</v>
      </c>
      <c r="DT6" s="2" t="s">
        <v>146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137</v>
      </c>
      <c r="ED6" s="2" t="s">
        <v>127</v>
      </c>
      <c r="EE6" s="2" t="s">
        <v>147</v>
      </c>
      <c r="EF6" s="2" t="s">
        <v>148</v>
      </c>
      <c r="EG6" s="2" t="s">
        <v>140</v>
      </c>
      <c r="EH6" s="2" t="s">
        <v>130</v>
      </c>
      <c r="EI6" s="4"/>
      <c r="EJ6" s="8"/>
      <c r="EK6" s="4"/>
      <c r="EL6" s="8"/>
      <c r="EM6" s="7"/>
      <c r="EN6" s="7"/>
      <c r="EO6" s="2" t="s">
        <v>137</v>
      </c>
      <c r="EP6" s="2" t="s">
        <v>127</v>
      </c>
      <c r="EQ6" s="2" t="s">
        <v>134</v>
      </c>
      <c r="ER6" s="2" t="s">
        <v>149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137</v>
      </c>
      <c r="FB6" s="2" t="s">
        <v>127</v>
      </c>
      <c r="FC6" s="2" t="s">
        <v>150</v>
      </c>
      <c r="FD6" s="2" t="s">
        <v>151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137</v>
      </c>
      <c r="FN6" s="2" t="s">
        <v>127</v>
      </c>
      <c r="FO6" s="2" t="s">
        <v>152</v>
      </c>
      <c r="FP6" s="2" t="s">
        <v>153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154</v>
      </c>
      <c r="FZ6" s="2" t="s">
        <v>127</v>
      </c>
      <c r="GA6" s="2" t="s">
        <v>130</v>
      </c>
      <c r="GB6" s="2" t="s">
        <v>130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137</v>
      </c>
      <c r="GL6" s="2" t="s">
        <v>127</v>
      </c>
      <c r="GM6" s="2" t="s">
        <v>155</v>
      </c>
      <c r="GN6" s="2" t="s">
        <v>130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137</v>
      </c>
      <c r="GX6" s="2" t="s">
        <v>127</v>
      </c>
      <c r="GY6" s="2" t="s">
        <v>156</v>
      </c>
      <c r="GZ6" s="2" t="s">
        <v>157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130</v>
      </c>
      <c r="HM6" s="2" t="s">
        <v>140</v>
      </c>
      <c r="HN6" s="2" t="s">
        <v>130</v>
      </c>
      <c r="HO6" s="4">
        <v>210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170</v>
      </c>
      <c r="IE6" s="4"/>
      <c r="IF6" s="4"/>
    </row>
    <row r="7">
      <c r="A7" s="2" t="s">
        <v>160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161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162</v>
      </c>
      <c r="Z7" s="4">
        <v>218</v>
      </c>
      <c r="AA7" s="4">
        <f>=ROUNDDOWN(24.2222222222222,0)</f>
      </c>
      <c r="AB7" s="5">
        <v>9</v>
      </c>
      <c r="AC7" s="2" t="s">
        <v>135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12</v>
      </c>
      <c r="AQ7" s="8">
        <v>2711.38</v>
      </c>
      <c r="AR7" s="4">
        <v>2</v>
      </c>
      <c r="AS7" s="8">
        <v>514.78</v>
      </c>
      <c r="AT7" s="7">
        <v>5</v>
      </c>
      <c r="AU7" s="7">
        <v>4.2671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0.6662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12</v>
      </c>
      <c r="BK7" s="8">
        <v>2711.38</v>
      </c>
      <c r="BL7" s="2" t="s">
        <v>163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137</v>
      </c>
      <c r="BV7" s="2" t="s">
        <v>127</v>
      </c>
      <c r="BW7" s="2" t="s">
        <v>138</v>
      </c>
      <c r="BX7" s="2" t="s">
        <v>139</v>
      </c>
      <c r="BY7" s="2" t="s">
        <v>140</v>
      </c>
      <c r="BZ7" s="2" t="s">
        <v>130</v>
      </c>
      <c r="CA7" s="4">
        <v>4</v>
      </c>
      <c r="CB7" s="8">
        <v>939.68</v>
      </c>
      <c r="CC7" s="4"/>
      <c r="CD7" s="8"/>
      <c r="CE7" s="7"/>
      <c r="CF7" s="7"/>
      <c r="CG7" s="2" t="s">
        <v>137</v>
      </c>
      <c r="CH7" s="2" t="s">
        <v>127</v>
      </c>
      <c r="CI7" s="2" t="s">
        <v>130</v>
      </c>
      <c r="CJ7" s="2" t="s">
        <v>164</v>
      </c>
      <c r="CK7" s="2" t="s">
        <v>140</v>
      </c>
      <c r="CL7" s="2" t="s">
        <v>130</v>
      </c>
      <c r="CM7" s="4">
        <v>1</v>
      </c>
      <c r="CN7" s="8">
        <v>225.22</v>
      </c>
      <c r="CO7" s="4"/>
      <c r="CP7" s="8"/>
      <c r="CQ7" s="7"/>
      <c r="CR7" s="7"/>
      <c r="CS7" s="2" t="s">
        <v>137</v>
      </c>
      <c r="CT7" s="2" t="s">
        <v>127</v>
      </c>
      <c r="CU7" s="2" t="s">
        <v>142</v>
      </c>
      <c r="CV7" s="2" t="s">
        <v>165</v>
      </c>
      <c r="CW7" s="2" t="s">
        <v>140</v>
      </c>
      <c r="CX7" s="2" t="s">
        <v>130</v>
      </c>
      <c r="CY7" s="4">
        <v>3</v>
      </c>
      <c r="CZ7" s="8">
        <v>611.3</v>
      </c>
      <c r="DA7" s="4"/>
      <c r="DB7" s="8"/>
      <c r="DC7" s="7"/>
      <c r="DD7" s="7"/>
      <c r="DE7" s="2" t="s">
        <v>137</v>
      </c>
      <c r="DF7" s="2" t="s">
        <v>127</v>
      </c>
      <c r="DG7" s="2" t="s">
        <v>144</v>
      </c>
      <c r="DH7" s="2" t="s">
        <v>166</v>
      </c>
      <c r="DI7" s="2" t="s">
        <v>140</v>
      </c>
      <c r="DJ7" s="2" t="s">
        <v>130</v>
      </c>
      <c r="DK7" s="4"/>
      <c r="DL7" s="8"/>
      <c r="DM7" s="4"/>
      <c r="DN7" s="8"/>
      <c r="DO7" s="7"/>
      <c r="DP7" s="7"/>
      <c r="DQ7" s="2" t="s">
        <v>137</v>
      </c>
      <c r="DR7" s="2" t="s">
        <v>127</v>
      </c>
      <c r="DS7" s="2" t="s">
        <v>162</v>
      </c>
      <c r="DT7" s="2" t="s">
        <v>167</v>
      </c>
      <c r="DU7" s="2" t="s">
        <v>140</v>
      </c>
      <c r="DV7" s="2" t="s">
        <v>130</v>
      </c>
      <c r="DW7" s="4">
        <v>1</v>
      </c>
      <c r="DX7" s="8">
        <v>240.23</v>
      </c>
      <c r="DY7" s="4"/>
      <c r="DZ7" s="8"/>
      <c r="EA7" s="7"/>
      <c r="EB7" s="7"/>
      <c r="EC7" s="2" t="s">
        <v>137</v>
      </c>
      <c r="ED7" s="2" t="s">
        <v>127</v>
      </c>
      <c r="EE7" s="2" t="s">
        <v>147</v>
      </c>
      <c r="EF7" s="2" t="s">
        <v>168</v>
      </c>
      <c r="EG7" s="2" t="s">
        <v>140</v>
      </c>
      <c r="EH7" s="2" t="s">
        <v>130</v>
      </c>
      <c r="EI7" s="4"/>
      <c r="EJ7" s="8"/>
      <c r="EK7" s="4">
        <v>2</v>
      </c>
      <c r="EL7" s="8">
        <v>514.78</v>
      </c>
      <c r="EM7" s="7">
        <v>-1</v>
      </c>
      <c r="EN7" s="7">
        <v>-1</v>
      </c>
      <c r="EO7" s="2" t="s">
        <v>137</v>
      </c>
      <c r="EP7" s="2" t="s">
        <v>127</v>
      </c>
      <c r="EQ7" s="2" t="s">
        <v>162</v>
      </c>
      <c r="ER7" s="2" t="s">
        <v>169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137</v>
      </c>
      <c r="FB7" s="2" t="s">
        <v>127</v>
      </c>
      <c r="FC7" s="2" t="s">
        <v>150</v>
      </c>
      <c r="FD7" s="2" t="s">
        <v>170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137</v>
      </c>
      <c r="FN7" s="2" t="s">
        <v>127</v>
      </c>
      <c r="FO7" s="2" t="s">
        <v>152</v>
      </c>
      <c r="FP7" s="2" t="s">
        <v>171</v>
      </c>
      <c r="FQ7" s="2" t="s">
        <v>140</v>
      </c>
      <c r="FR7" s="2" t="s">
        <v>130</v>
      </c>
      <c r="FS7" s="4"/>
      <c r="FT7" s="8"/>
      <c r="FU7" s="4"/>
      <c r="FV7" s="8"/>
      <c r="FW7" s="7"/>
      <c r="FX7" s="7"/>
      <c r="FY7" s="2" t="s">
        <v>154</v>
      </c>
      <c r="FZ7" s="2" t="s">
        <v>127</v>
      </c>
      <c r="GA7" s="2" t="s">
        <v>130</v>
      </c>
      <c r="GB7" s="2" t="s">
        <v>130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155</v>
      </c>
      <c r="GN7" s="2" t="s">
        <v>130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137</v>
      </c>
      <c r="GX7" s="2" t="s">
        <v>127</v>
      </c>
      <c r="GY7" s="2" t="s">
        <v>156</v>
      </c>
      <c r="GZ7" s="2" t="s">
        <v>130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130</v>
      </c>
      <c r="HM7" s="2" t="s">
        <v>140</v>
      </c>
      <c r="HN7" s="2" t="s">
        <v>130</v>
      </c>
      <c r="HO7" s="4">
        <v>218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150</v>
      </c>
      <c r="IE7" s="4"/>
      <c r="IF7" s="4"/>
    </row>
    <row r="8">
      <c r="A8" s="2" t="s">
        <v>172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173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162</v>
      </c>
      <c r="Z8" s="4">
        <v>102</v>
      </c>
      <c r="AA8" s="4">
        <f>=ROUNDDOWN(25.5,0)</f>
      </c>
      <c r="AB8" s="5">
        <v>4</v>
      </c>
      <c r="AC8" s="2" t="s">
        <v>135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</v>
      </c>
      <c r="AQ8" s="8">
        <v>688.52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0.1692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3</v>
      </c>
      <c r="BK8" s="8">
        <v>688.52</v>
      </c>
      <c r="BL8" s="2" t="s">
        <v>174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137</v>
      </c>
      <c r="BV8" s="2" t="s">
        <v>127</v>
      </c>
      <c r="BW8" s="2" t="s">
        <v>150</v>
      </c>
      <c r="BX8" s="2" t="s">
        <v>175</v>
      </c>
      <c r="BY8" s="2" t="s">
        <v>140</v>
      </c>
      <c r="BZ8" s="2" t="s">
        <v>130</v>
      </c>
      <c r="CA8" s="4"/>
      <c r="CB8" s="8"/>
      <c r="CC8" s="4"/>
      <c r="CD8" s="8"/>
      <c r="CE8" s="7"/>
      <c r="CF8" s="7"/>
      <c r="CG8" s="2" t="s">
        <v>137</v>
      </c>
      <c r="CH8" s="2" t="s">
        <v>127</v>
      </c>
      <c r="CI8" s="2" t="s">
        <v>130</v>
      </c>
      <c r="CJ8" s="2" t="s">
        <v>176</v>
      </c>
      <c r="CK8" s="2" t="s">
        <v>140</v>
      </c>
      <c r="CL8" s="2" t="s">
        <v>130</v>
      </c>
      <c r="CM8" s="4">
        <v>1</v>
      </c>
      <c r="CN8" s="8">
        <v>225.22</v>
      </c>
      <c r="CO8" s="4"/>
      <c r="CP8" s="8"/>
      <c r="CQ8" s="7"/>
      <c r="CR8" s="7"/>
      <c r="CS8" s="2" t="s">
        <v>137</v>
      </c>
      <c r="CT8" s="2" t="s">
        <v>127</v>
      </c>
      <c r="CU8" s="2" t="s">
        <v>177</v>
      </c>
      <c r="CV8" s="2" t="s">
        <v>178</v>
      </c>
      <c r="CW8" s="2" t="s">
        <v>140</v>
      </c>
      <c r="CX8" s="2" t="s">
        <v>130</v>
      </c>
      <c r="CY8" s="4"/>
      <c r="CZ8" s="8"/>
      <c r="DA8" s="4"/>
      <c r="DB8" s="8"/>
      <c r="DC8" s="7"/>
      <c r="DD8" s="7"/>
      <c r="DE8" s="2" t="s">
        <v>137</v>
      </c>
      <c r="DF8" s="2" t="s">
        <v>127</v>
      </c>
      <c r="DG8" s="2" t="s">
        <v>144</v>
      </c>
      <c r="DH8" s="2" t="s">
        <v>179</v>
      </c>
      <c r="DI8" s="2" t="s">
        <v>140</v>
      </c>
      <c r="DJ8" s="2" t="s">
        <v>130</v>
      </c>
      <c r="DK8" s="4"/>
      <c r="DL8" s="8"/>
      <c r="DM8" s="4"/>
      <c r="DN8" s="8"/>
      <c r="DO8" s="7"/>
      <c r="DP8" s="7"/>
      <c r="DQ8" s="2" t="s">
        <v>137</v>
      </c>
      <c r="DR8" s="2" t="s">
        <v>127</v>
      </c>
      <c r="DS8" s="2" t="s">
        <v>162</v>
      </c>
      <c r="DT8" s="2" t="s">
        <v>180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137</v>
      </c>
      <c r="ED8" s="2" t="s">
        <v>127</v>
      </c>
      <c r="EE8" s="2" t="s">
        <v>177</v>
      </c>
      <c r="EF8" s="2" t="s">
        <v>181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137</v>
      </c>
      <c r="EP8" s="2" t="s">
        <v>127</v>
      </c>
      <c r="EQ8" s="2" t="s">
        <v>162</v>
      </c>
      <c r="ER8" s="2" t="s">
        <v>182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137</v>
      </c>
      <c r="FB8" s="2" t="s">
        <v>127</v>
      </c>
      <c r="FC8" s="2" t="s">
        <v>150</v>
      </c>
      <c r="FD8" s="2" t="s">
        <v>130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137</v>
      </c>
      <c r="FN8" s="2" t="s">
        <v>127</v>
      </c>
      <c r="FO8" s="2" t="s">
        <v>152</v>
      </c>
      <c r="FP8" s="2" t="s">
        <v>130</v>
      </c>
      <c r="FQ8" s="2" t="s">
        <v>140</v>
      </c>
      <c r="FR8" s="2" t="s">
        <v>130</v>
      </c>
      <c r="FS8" s="4"/>
      <c r="FT8" s="8"/>
      <c r="FU8" s="4"/>
      <c r="FV8" s="8"/>
      <c r="FW8" s="7"/>
      <c r="FX8" s="7"/>
      <c r="FY8" s="2" t="s">
        <v>154</v>
      </c>
      <c r="FZ8" s="2" t="s">
        <v>127</v>
      </c>
      <c r="GA8" s="2" t="s">
        <v>130</v>
      </c>
      <c r="GB8" s="2" t="s">
        <v>130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183</v>
      </c>
      <c r="GN8" s="2" t="s">
        <v>130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137</v>
      </c>
      <c r="GX8" s="2" t="s">
        <v>127</v>
      </c>
      <c r="GY8" s="2" t="s">
        <v>156</v>
      </c>
      <c r="GZ8" s="2" t="s">
        <v>130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154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>
        <v>102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80</v>
      </c>
      <c r="IE8" s="4"/>
      <c r="IF8" s="4"/>
    </row>
    <row r="9">
      <c r="A9" s="2" t="s">
        <v>184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185</v>
      </c>
      <c r="J9" s="2" t="s">
        <v>125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187</v>
      </c>
      <c r="Z9" s="4">
        <v>176</v>
      </c>
      <c r="AA9" s="4">
        <f>=ROUNDDOWN(25.1428571428571,0)</f>
      </c>
      <c r="AB9" s="5">
        <v>7</v>
      </c>
      <c r="AC9" s="2" t="s">
        <v>116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7</v>
      </c>
      <c r="AQ9" s="8">
        <v>1337.14</v>
      </c>
      <c r="AR9" s="4">
        <v>4</v>
      </c>
      <c r="AS9" s="8">
        <v>723.9</v>
      </c>
      <c r="AT9" s="7">
        <v>0.75</v>
      </c>
      <c r="AU9" s="7">
        <v>0.8471</v>
      </c>
      <c r="AV9" s="4">
        <v>19</v>
      </c>
      <c r="AW9" s="8">
        <v>4064.56</v>
      </c>
      <c r="AX9" s="4">
        <v>11</v>
      </c>
      <c r="AY9" s="8">
        <v>2254.21</v>
      </c>
      <c r="AZ9" s="7">
        <v>0.7273</v>
      </c>
      <c r="BA9" s="7">
        <v>0.8031</v>
      </c>
      <c r="BB9" s="7">
        <v>0.329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0.4997</v>
      </c>
      <c r="BJ9" s="4">
        <v>7</v>
      </c>
      <c r="BK9" s="8">
        <v>1337.14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137</v>
      </c>
      <c r="BV9" s="2" t="s">
        <v>127</v>
      </c>
      <c r="BW9" s="2" t="s">
        <v>138</v>
      </c>
      <c r="BX9" s="2" t="s">
        <v>189</v>
      </c>
      <c r="BY9" s="2" t="s">
        <v>140</v>
      </c>
      <c r="BZ9" s="2" t="s">
        <v>130</v>
      </c>
      <c r="CA9" s="4">
        <v>4</v>
      </c>
      <c r="CB9" s="8">
        <v>783.04</v>
      </c>
      <c r="CC9" s="4"/>
      <c r="CD9" s="8"/>
      <c r="CE9" s="7"/>
      <c r="CF9" s="7"/>
      <c r="CG9" s="2" t="s">
        <v>137</v>
      </c>
      <c r="CH9" s="2" t="s">
        <v>127</v>
      </c>
      <c r="CI9" s="2" t="s">
        <v>130</v>
      </c>
      <c r="CJ9" s="2" t="s">
        <v>190</v>
      </c>
      <c r="CK9" s="2" t="s">
        <v>140</v>
      </c>
      <c r="CL9" s="2" t="s">
        <v>130</v>
      </c>
      <c r="CM9" s="4">
        <v>2</v>
      </c>
      <c r="CN9" s="8">
        <v>375.36</v>
      </c>
      <c r="CO9" s="4">
        <v>1</v>
      </c>
      <c r="CP9" s="8">
        <v>187.68</v>
      </c>
      <c r="CQ9" s="7">
        <v>1</v>
      </c>
      <c r="CR9" s="7">
        <v>1</v>
      </c>
      <c r="CS9" s="2" t="s">
        <v>137</v>
      </c>
      <c r="CT9" s="2" t="s">
        <v>127</v>
      </c>
      <c r="CU9" s="2" t="s">
        <v>142</v>
      </c>
      <c r="CV9" s="2" t="s">
        <v>191</v>
      </c>
      <c r="CW9" s="2" t="s">
        <v>140</v>
      </c>
      <c r="CX9" s="2" t="s">
        <v>130</v>
      </c>
      <c r="CY9" s="4">
        <v>1</v>
      </c>
      <c r="CZ9" s="8">
        <v>178.74</v>
      </c>
      <c r="DA9" s="4">
        <v>3</v>
      </c>
      <c r="DB9" s="8">
        <v>536.22</v>
      </c>
      <c r="DC9" s="7">
        <v>-0.6667</v>
      </c>
      <c r="DD9" s="7">
        <v>-0.6667</v>
      </c>
      <c r="DE9" s="2" t="s">
        <v>137</v>
      </c>
      <c r="DF9" s="2" t="s">
        <v>127</v>
      </c>
      <c r="DG9" s="2" t="s">
        <v>144</v>
      </c>
      <c r="DH9" s="2" t="s">
        <v>192</v>
      </c>
      <c r="DI9" s="2" t="s">
        <v>140</v>
      </c>
      <c r="DJ9" s="2" t="s">
        <v>130</v>
      </c>
      <c r="DK9" s="4"/>
      <c r="DL9" s="8"/>
      <c r="DM9" s="4"/>
      <c r="DN9" s="8"/>
      <c r="DO9" s="7"/>
      <c r="DP9" s="7"/>
      <c r="DQ9" s="2" t="s">
        <v>137</v>
      </c>
      <c r="DR9" s="2" t="s">
        <v>127</v>
      </c>
      <c r="DS9" s="2" t="s">
        <v>169</v>
      </c>
      <c r="DT9" s="2" t="s">
        <v>193</v>
      </c>
      <c r="DU9" s="2" t="s">
        <v>140</v>
      </c>
      <c r="DV9" s="2" t="s">
        <v>130</v>
      </c>
      <c r="DW9" s="4"/>
      <c r="DX9" s="8"/>
      <c r="DY9" s="4"/>
      <c r="DZ9" s="8"/>
      <c r="EA9" s="7"/>
      <c r="EB9" s="7"/>
      <c r="EC9" s="2" t="s">
        <v>137</v>
      </c>
      <c r="ED9" s="2" t="s">
        <v>127</v>
      </c>
      <c r="EE9" s="2" t="s">
        <v>147</v>
      </c>
      <c r="EF9" s="2" t="s">
        <v>194</v>
      </c>
      <c r="EG9" s="2" t="s">
        <v>140</v>
      </c>
      <c r="EH9" s="2" t="s">
        <v>130</v>
      </c>
      <c r="EI9" s="4"/>
      <c r="EJ9" s="8"/>
      <c r="EK9" s="4"/>
      <c r="EL9" s="8"/>
      <c r="EM9" s="7"/>
      <c r="EN9" s="7"/>
      <c r="EO9" s="2" t="s">
        <v>137</v>
      </c>
      <c r="EP9" s="2" t="s">
        <v>127</v>
      </c>
      <c r="EQ9" s="2" t="s">
        <v>169</v>
      </c>
      <c r="ER9" s="2" t="s">
        <v>195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137</v>
      </c>
      <c r="FB9" s="2" t="s">
        <v>127</v>
      </c>
      <c r="FC9" s="2" t="s">
        <v>150</v>
      </c>
      <c r="FD9" s="2" t="s">
        <v>196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137</v>
      </c>
      <c r="FN9" s="2" t="s">
        <v>127</v>
      </c>
      <c r="FO9" s="2" t="s">
        <v>152</v>
      </c>
      <c r="FP9" s="2" t="s">
        <v>130</v>
      </c>
      <c r="FQ9" s="2" t="s">
        <v>140</v>
      </c>
      <c r="FR9" s="2" t="s">
        <v>130</v>
      </c>
      <c r="FS9" s="4"/>
      <c r="FT9" s="8"/>
      <c r="FU9" s="4"/>
      <c r="FV9" s="8"/>
      <c r="FW9" s="7"/>
      <c r="FX9" s="7"/>
      <c r="FY9" s="2" t="s">
        <v>154</v>
      </c>
      <c r="FZ9" s="2" t="s">
        <v>127</v>
      </c>
      <c r="GA9" s="2" t="s">
        <v>130</v>
      </c>
      <c r="GB9" s="2" t="s">
        <v>130</v>
      </c>
      <c r="GC9" s="2" t="s">
        <v>140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155</v>
      </c>
      <c r="GN9" s="2" t="s">
        <v>130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137</v>
      </c>
      <c r="GX9" s="2" t="s">
        <v>127</v>
      </c>
      <c r="GY9" s="2" t="s">
        <v>156</v>
      </c>
      <c r="GZ9" s="2" t="s">
        <v>197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130</v>
      </c>
      <c r="HM9" s="2" t="s">
        <v>140</v>
      </c>
      <c r="HN9" s="2" t="s">
        <v>130</v>
      </c>
      <c r="HO9" s="4">
        <v>176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150</v>
      </c>
      <c r="IF9" s="4"/>
    </row>
    <row r="10">
      <c r="A10" s="2" t="s">
        <v>198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187</v>
      </c>
      <c r="Z10" s="4">
        <v>234</v>
      </c>
      <c r="AA10" s="4">
        <f>=ROUNDDOWN(29.25,0)</f>
      </c>
      <c r="AB10" s="5">
        <v>8</v>
      </c>
      <c r="AC10" s="2" t="s">
        <v>116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7</v>
      </c>
      <c r="AQ10" s="8">
        <v>1618.39</v>
      </c>
      <c r="AR10" s="4">
        <v>7</v>
      </c>
      <c r="AS10" s="8">
        <v>1530.31</v>
      </c>
      <c r="AT10" s="7"/>
      <c r="AU10" s="7">
        <v>0.0576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0.3982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7</v>
      </c>
      <c r="BK10" s="8">
        <v>1618.39</v>
      </c>
      <c r="BL10" s="2" t="s">
        <v>199</v>
      </c>
      <c r="BM10" s="7">
        <v>1</v>
      </c>
      <c r="BN10" s="7">
        <v>1</v>
      </c>
      <c r="BO10" s="4">
        <v>5</v>
      </c>
      <c r="BP10" s="8">
        <v>1158.25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138</v>
      </c>
      <c r="BX10" s="2" t="s">
        <v>139</v>
      </c>
      <c r="BY10" s="2" t="s">
        <v>140</v>
      </c>
      <c r="BZ10" s="2" t="s">
        <v>130</v>
      </c>
      <c r="CA10" s="4">
        <v>1</v>
      </c>
      <c r="CB10" s="8">
        <v>234.92</v>
      </c>
      <c r="CC10" s="4"/>
      <c r="CD10" s="8"/>
      <c r="CE10" s="7"/>
      <c r="CF10" s="7"/>
      <c r="CG10" s="2" t="s">
        <v>137</v>
      </c>
      <c r="CH10" s="2" t="s">
        <v>127</v>
      </c>
      <c r="CI10" s="2" t="s">
        <v>130</v>
      </c>
      <c r="CJ10" s="2" t="s">
        <v>164</v>
      </c>
      <c r="CK10" s="2" t="s">
        <v>140</v>
      </c>
      <c r="CL10" s="2" t="s">
        <v>130</v>
      </c>
      <c r="CM10" s="4">
        <v>1</v>
      </c>
      <c r="CN10" s="8">
        <v>225.22</v>
      </c>
      <c r="CO10" s="4"/>
      <c r="CP10" s="8"/>
      <c r="CQ10" s="7"/>
      <c r="CR10" s="7"/>
      <c r="CS10" s="2" t="s">
        <v>137</v>
      </c>
      <c r="CT10" s="2" t="s">
        <v>127</v>
      </c>
      <c r="CU10" s="2" t="s">
        <v>142</v>
      </c>
      <c r="CV10" s="2" t="s">
        <v>200</v>
      </c>
      <c r="CW10" s="2" t="s">
        <v>140</v>
      </c>
      <c r="CX10" s="2" t="s">
        <v>130</v>
      </c>
      <c r="CY10" s="4"/>
      <c r="CZ10" s="8"/>
      <c r="DA10" s="4">
        <v>5</v>
      </c>
      <c r="DB10" s="8">
        <v>1072.45</v>
      </c>
      <c r="DC10" s="7">
        <v>-1</v>
      </c>
      <c r="DD10" s="7">
        <v>-1</v>
      </c>
      <c r="DE10" s="2" t="s">
        <v>137</v>
      </c>
      <c r="DF10" s="2" t="s">
        <v>127</v>
      </c>
      <c r="DG10" s="2" t="s">
        <v>144</v>
      </c>
      <c r="DH10" s="2" t="s">
        <v>201</v>
      </c>
      <c r="DI10" s="2" t="s">
        <v>140</v>
      </c>
      <c r="DJ10" s="2" t="s">
        <v>130</v>
      </c>
      <c r="DK10" s="4"/>
      <c r="DL10" s="8"/>
      <c r="DM10" s="4"/>
      <c r="DN10" s="8"/>
      <c r="DO10" s="7"/>
      <c r="DP10" s="7"/>
      <c r="DQ10" s="2" t="s">
        <v>137</v>
      </c>
      <c r="DR10" s="2" t="s">
        <v>127</v>
      </c>
      <c r="DS10" s="2" t="s">
        <v>169</v>
      </c>
      <c r="DT10" s="2" t="s">
        <v>202</v>
      </c>
      <c r="DU10" s="2" t="s">
        <v>140</v>
      </c>
      <c r="DV10" s="2" t="s">
        <v>130</v>
      </c>
      <c r="DW10" s="4"/>
      <c r="DX10" s="8"/>
      <c r="DY10" s="4"/>
      <c r="DZ10" s="8"/>
      <c r="EA10" s="7"/>
      <c r="EB10" s="7"/>
      <c r="EC10" s="2" t="s">
        <v>137</v>
      </c>
      <c r="ED10" s="2" t="s">
        <v>127</v>
      </c>
      <c r="EE10" s="2" t="s">
        <v>147</v>
      </c>
      <c r="EF10" s="2" t="s">
        <v>203</v>
      </c>
      <c r="EG10" s="2" t="s">
        <v>140</v>
      </c>
      <c r="EH10" s="2" t="s">
        <v>130</v>
      </c>
      <c r="EI10" s="4"/>
      <c r="EJ10" s="8"/>
      <c r="EK10" s="4">
        <v>2</v>
      </c>
      <c r="EL10" s="8">
        <v>457.86</v>
      </c>
      <c r="EM10" s="7">
        <v>-1</v>
      </c>
      <c r="EN10" s="7">
        <v>-1</v>
      </c>
      <c r="EO10" s="2" t="s">
        <v>137</v>
      </c>
      <c r="EP10" s="2" t="s">
        <v>127</v>
      </c>
      <c r="EQ10" s="2" t="s">
        <v>169</v>
      </c>
      <c r="ER10" s="2" t="s">
        <v>180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137</v>
      </c>
      <c r="FB10" s="2" t="s">
        <v>127</v>
      </c>
      <c r="FC10" s="2" t="s">
        <v>150</v>
      </c>
      <c r="FD10" s="2" t="s">
        <v>194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137</v>
      </c>
      <c r="FN10" s="2" t="s">
        <v>127</v>
      </c>
      <c r="FO10" s="2" t="s">
        <v>152</v>
      </c>
      <c r="FP10" s="2" t="s">
        <v>204</v>
      </c>
      <c r="FQ10" s="2" t="s">
        <v>140</v>
      </c>
      <c r="FR10" s="2" t="s">
        <v>130</v>
      </c>
      <c r="FS10" s="4"/>
      <c r="FT10" s="8"/>
      <c r="FU10" s="4"/>
      <c r="FV10" s="8"/>
      <c r="FW10" s="7"/>
      <c r="FX10" s="7"/>
      <c r="FY10" s="2" t="s">
        <v>154</v>
      </c>
      <c r="FZ10" s="2" t="s">
        <v>127</v>
      </c>
      <c r="GA10" s="2" t="s">
        <v>130</v>
      </c>
      <c r="GB10" s="2" t="s">
        <v>130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137</v>
      </c>
      <c r="GL10" s="2" t="s">
        <v>127</v>
      </c>
      <c r="GM10" s="2" t="s">
        <v>155</v>
      </c>
      <c r="GN10" s="2" t="s">
        <v>130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137</v>
      </c>
      <c r="GX10" s="2" t="s">
        <v>127</v>
      </c>
      <c r="GY10" s="2" t="s">
        <v>156</v>
      </c>
      <c r="GZ10" s="2" t="s">
        <v>130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130</v>
      </c>
      <c r="HM10" s="2" t="s">
        <v>140</v>
      </c>
      <c r="HN10" s="2" t="s">
        <v>130</v>
      </c>
      <c r="HO10" s="4">
        <v>234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170</v>
      </c>
      <c r="IF10" s="4"/>
    </row>
    <row r="11">
      <c r="A11" s="2" t="s">
        <v>205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185</v>
      </c>
      <c r="J11" s="2" t="s">
        <v>173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187</v>
      </c>
      <c r="Z11" s="4">
        <v>113</v>
      </c>
      <c r="AA11" s="4">
        <f>=ROUNDDOWN(28.25,0)</f>
      </c>
      <c r="AB11" s="5">
        <v>4</v>
      </c>
      <c r="AC11" s="2" t="s">
        <v>116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5</v>
      </c>
      <c r="AQ11" s="8">
        <v>1109.03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0.2729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5</v>
      </c>
      <c r="BK11" s="8">
        <v>1109.03</v>
      </c>
      <c r="BL11" s="2" t="s">
        <v>206</v>
      </c>
      <c r="BM11" s="7">
        <v>1</v>
      </c>
      <c r="BN11" s="7">
        <v>1</v>
      </c>
      <c r="BO11" s="4">
        <v>1</v>
      </c>
      <c r="BP11" s="8">
        <v>231.65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150</v>
      </c>
      <c r="BX11" s="2" t="s">
        <v>175</v>
      </c>
      <c r="BY11" s="2" t="s">
        <v>140</v>
      </c>
      <c r="BZ11" s="2" t="s">
        <v>130</v>
      </c>
      <c r="CA11" s="4">
        <v>2</v>
      </c>
      <c r="CB11" s="8">
        <v>469.84</v>
      </c>
      <c r="CC11" s="4"/>
      <c r="CD11" s="8"/>
      <c r="CE11" s="7"/>
      <c r="CF11" s="7"/>
      <c r="CG11" s="2" t="s">
        <v>137</v>
      </c>
      <c r="CH11" s="2" t="s">
        <v>127</v>
      </c>
      <c r="CI11" s="2" t="s">
        <v>130</v>
      </c>
      <c r="CJ11" s="2" t="s">
        <v>207</v>
      </c>
      <c r="CK11" s="2" t="s">
        <v>140</v>
      </c>
      <c r="CL11" s="2" t="s">
        <v>130</v>
      </c>
      <c r="CM11" s="4">
        <v>1</v>
      </c>
      <c r="CN11" s="8">
        <v>225.22</v>
      </c>
      <c r="CO11" s="4"/>
      <c r="CP11" s="8"/>
      <c r="CQ11" s="7"/>
      <c r="CR11" s="7"/>
      <c r="CS11" s="2" t="s">
        <v>137</v>
      </c>
      <c r="CT11" s="2" t="s">
        <v>127</v>
      </c>
      <c r="CU11" s="2" t="s">
        <v>177</v>
      </c>
      <c r="CV11" s="2" t="s">
        <v>176</v>
      </c>
      <c r="CW11" s="2" t="s">
        <v>140</v>
      </c>
      <c r="CX11" s="2" t="s">
        <v>130</v>
      </c>
      <c r="CY11" s="4">
        <v>1</v>
      </c>
      <c r="CZ11" s="8">
        <v>182.32</v>
      </c>
      <c r="DA11" s="4"/>
      <c r="DB11" s="8"/>
      <c r="DC11" s="7"/>
      <c r="DD11" s="7"/>
      <c r="DE11" s="2" t="s">
        <v>137</v>
      </c>
      <c r="DF11" s="2" t="s">
        <v>127</v>
      </c>
      <c r="DG11" s="2" t="s">
        <v>144</v>
      </c>
      <c r="DH11" s="2" t="s">
        <v>208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137</v>
      </c>
      <c r="DR11" s="2" t="s">
        <v>127</v>
      </c>
      <c r="DS11" s="2" t="s">
        <v>169</v>
      </c>
      <c r="DT11" s="2" t="s">
        <v>209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137</v>
      </c>
      <c r="ED11" s="2" t="s">
        <v>127</v>
      </c>
      <c r="EE11" s="2" t="s">
        <v>177</v>
      </c>
      <c r="EF11" s="2" t="s">
        <v>210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137</v>
      </c>
      <c r="EP11" s="2" t="s">
        <v>127</v>
      </c>
      <c r="EQ11" s="2" t="s">
        <v>169</v>
      </c>
      <c r="ER11" s="2" t="s">
        <v>211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137</v>
      </c>
      <c r="FB11" s="2" t="s">
        <v>127</v>
      </c>
      <c r="FC11" s="2" t="s">
        <v>150</v>
      </c>
      <c r="FD11" s="2" t="s">
        <v>130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137</v>
      </c>
      <c r="FN11" s="2" t="s">
        <v>127</v>
      </c>
      <c r="FO11" s="2" t="s">
        <v>152</v>
      </c>
      <c r="FP11" s="2" t="s">
        <v>130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154</v>
      </c>
      <c r="FZ11" s="2" t="s">
        <v>127</v>
      </c>
      <c r="GA11" s="2" t="s">
        <v>130</v>
      </c>
      <c r="GB11" s="2" t="s">
        <v>130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127</v>
      </c>
      <c r="GM11" s="2" t="s">
        <v>183</v>
      </c>
      <c r="GN11" s="2" t="s">
        <v>130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137</v>
      </c>
      <c r="GX11" s="2" t="s">
        <v>127</v>
      </c>
      <c r="GY11" s="2" t="s">
        <v>156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154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>
        <v>113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80</v>
      </c>
      <c r="IF11" s="4"/>
    </row>
    <row r="12">
      <c r="A12" s="2" t="s">
        <v>212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125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216</v>
      </c>
      <c r="W12" s="2" t="s">
        <v>133</v>
      </c>
      <c r="X12" s="2" t="s">
        <v>130</v>
      </c>
      <c r="Y12" s="2" t="s">
        <v>217</v>
      </c>
      <c r="Z12" s="4">
        <v>156</v>
      </c>
      <c r="AA12" s="4">
        <f>=ROUNDDOWN(22.2857142857143,0)</f>
      </c>
      <c r="AB12" s="5">
        <v>7</v>
      </c>
      <c r="AC12" s="2" t="s">
        <v>135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5</v>
      </c>
      <c r="AQ12" s="8">
        <v>972.43</v>
      </c>
      <c r="AR12" s="4"/>
      <c r="AS12" s="8"/>
      <c r="AT12" s="7"/>
      <c r="AU12" s="7"/>
      <c r="AV12" s="4">
        <v>20</v>
      </c>
      <c r="AW12" s="8">
        <v>4728.1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0.2057</v>
      </c>
      <c r="BC12" s="4">
        <v>24</v>
      </c>
      <c r="BD12" s="8">
        <v>5616.09</v>
      </c>
      <c r="BE12" s="4">
        <v>1</v>
      </c>
      <c r="BF12" s="8">
        <v>214.49</v>
      </c>
      <c r="BG12" s="7">
        <v>23</v>
      </c>
      <c r="BH12" s="7">
        <v>25.1835</v>
      </c>
      <c r="BI12" s="7">
        <v>0.8419</v>
      </c>
      <c r="BJ12" s="4">
        <v>5</v>
      </c>
      <c r="BK12" s="8">
        <v>972.43</v>
      </c>
      <c r="BL12" s="2" t="s">
        <v>218</v>
      </c>
      <c r="BM12" s="7">
        <v>1</v>
      </c>
      <c r="BN12" s="7">
        <v>1</v>
      </c>
      <c r="BO12" s="4">
        <v>1</v>
      </c>
      <c r="BP12" s="8">
        <v>193.04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138</v>
      </c>
      <c r="BX12" s="2" t="s">
        <v>219</v>
      </c>
      <c r="BY12" s="2" t="s">
        <v>140</v>
      </c>
      <c r="BZ12" s="2" t="s">
        <v>130</v>
      </c>
      <c r="CA12" s="4">
        <v>2</v>
      </c>
      <c r="CB12" s="8">
        <v>391.52</v>
      </c>
      <c r="CC12" s="4"/>
      <c r="CD12" s="8"/>
      <c r="CE12" s="7"/>
      <c r="CF12" s="7"/>
      <c r="CG12" s="2" t="s">
        <v>137</v>
      </c>
      <c r="CH12" s="2" t="s">
        <v>127</v>
      </c>
      <c r="CI12" s="2" t="s">
        <v>130</v>
      </c>
      <c r="CJ12" s="2" t="s">
        <v>220</v>
      </c>
      <c r="CK12" s="2" t="s">
        <v>140</v>
      </c>
      <c r="CL12" s="2" t="s">
        <v>130</v>
      </c>
      <c r="CM12" s="4">
        <v>1</v>
      </c>
      <c r="CN12" s="8">
        <v>187.68</v>
      </c>
      <c r="CO12" s="4"/>
      <c r="CP12" s="8"/>
      <c r="CQ12" s="7"/>
      <c r="CR12" s="7"/>
      <c r="CS12" s="2" t="s">
        <v>137</v>
      </c>
      <c r="CT12" s="2" t="s">
        <v>127</v>
      </c>
      <c r="CU12" s="2" t="s">
        <v>221</v>
      </c>
      <c r="CV12" s="2" t="s">
        <v>139</v>
      </c>
      <c r="CW12" s="2" t="s">
        <v>140</v>
      </c>
      <c r="CX12" s="2" t="s">
        <v>130</v>
      </c>
      <c r="CY12" s="4"/>
      <c r="CZ12" s="8"/>
      <c r="DA12" s="4"/>
      <c r="DB12" s="8"/>
      <c r="DC12" s="7"/>
      <c r="DD12" s="7"/>
      <c r="DE12" s="2" t="s">
        <v>137</v>
      </c>
      <c r="DF12" s="2" t="s">
        <v>127</v>
      </c>
      <c r="DG12" s="2" t="s">
        <v>222</v>
      </c>
      <c r="DH12" s="2" t="s">
        <v>223</v>
      </c>
      <c r="DI12" s="2" t="s">
        <v>140</v>
      </c>
      <c r="DJ12" s="2" t="s">
        <v>130</v>
      </c>
      <c r="DK12" s="4"/>
      <c r="DL12" s="8"/>
      <c r="DM12" s="4"/>
      <c r="DN12" s="8"/>
      <c r="DO12" s="7"/>
      <c r="DP12" s="7"/>
      <c r="DQ12" s="2" t="s">
        <v>137</v>
      </c>
      <c r="DR12" s="2" t="s">
        <v>127</v>
      </c>
      <c r="DS12" s="2" t="s">
        <v>221</v>
      </c>
      <c r="DT12" s="2" t="s">
        <v>224</v>
      </c>
      <c r="DU12" s="2" t="s">
        <v>140</v>
      </c>
      <c r="DV12" s="2" t="s">
        <v>130</v>
      </c>
      <c r="DW12" s="4">
        <v>1</v>
      </c>
      <c r="DX12" s="8">
        <v>200.19</v>
      </c>
      <c r="DY12" s="4"/>
      <c r="DZ12" s="8"/>
      <c r="EA12" s="7"/>
      <c r="EB12" s="7"/>
      <c r="EC12" s="2" t="s">
        <v>137</v>
      </c>
      <c r="ED12" s="2" t="s">
        <v>127</v>
      </c>
      <c r="EE12" s="2" t="s">
        <v>225</v>
      </c>
      <c r="EF12" s="2" t="s">
        <v>226</v>
      </c>
      <c r="EG12" s="2" t="s">
        <v>140</v>
      </c>
      <c r="EH12" s="2" t="s">
        <v>130</v>
      </c>
      <c r="EI12" s="4"/>
      <c r="EJ12" s="8"/>
      <c r="EK12" s="4"/>
      <c r="EL12" s="8"/>
      <c r="EM12" s="7"/>
      <c r="EN12" s="7"/>
      <c r="EO12" s="2" t="s">
        <v>137</v>
      </c>
      <c r="EP12" s="2" t="s">
        <v>127</v>
      </c>
      <c r="EQ12" s="2" t="s">
        <v>221</v>
      </c>
      <c r="ER12" s="2" t="s">
        <v>227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137</v>
      </c>
      <c r="FB12" s="2" t="s">
        <v>127</v>
      </c>
      <c r="FC12" s="2" t="s">
        <v>228</v>
      </c>
      <c r="FD12" s="2" t="s">
        <v>130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137</v>
      </c>
      <c r="FN12" s="2" t="s">
        <v>127</v>
      </c>
      <c r="FO12" s="2" t="s">
        <v>221</v>
      </c>
      <c r="FP12" s="2" t="s">
        <v>229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154</v>
      </c>
      <c r="FZ12" s="2" t="s">
        <v>127</v>
      </c>
      <c r="GA12" s="2" t="s">
        <v>130</v>
      </c>
      <c r="GB12" s="2" t="s">
        <v>130</v>
      </c>
      <c r="GC12" s="2" t="s">
        <v>140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127</v>
      </c>
      <c r="GM12" s="2" t="s">
        <v>221</v>
      </c>
      <c r="GN12" s="2" t="s">
        <v>230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130</v>
      </c>
      <c r="GX12" s="2" t="s">
        <v>130</v>
      </c>
      <c r="GY12" s="2" t="s">
        <v>130</v>
      </c>
      <c r="GZ12" s="2" t="s">
        <v>130</v>
      </c>
      <c r="HA12" s="2" t="s">
        <v>130</v>
      </c>
      <c r="HB12" s="2" t="s">
        <v>130</v>
      </c>
      <c r="HC12" s="4"/>
      <c r="HD12" s="8"/>
      <c r="HE12" s="4"/>
      <c r="HF12" s="8"/>
      <c r="HG12" s="7"/>
      <c r="HH12" s="7"/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>
        <v>156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18</v>
      </c>
      <c r="IE12" s="4"/>
      <c r="IF12" s="4">
        <v>215</v>
      </c>
    </row>
    <row r="13">
      <c r="A13" s="2" t="s">
        <v>231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161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216</v>
      </c>
      <c r="W13" s="2" t="s">
        <v>133</v>
      </c>
      <c r="X13" s="2" t="s">
        <v>130</v>
      </c>
      <c r="Y13" s="2" t="s">
        <v>217</v>
      </c>
      <c r="Z13" s="4">
        <v>183</v>
      </c>
      <c r="AA13" s="4">
        <f>=ROUNDDOWN(26.1428571428571,0)</f>
      </c>
      <c r="AB13" s="5">
        <v>7</v>
      </c>
      <c r="AC13" s="2" t="s">
        <v>135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5</v>
      </c>
      <c r="AQ13" s="8">
        <v>1134.67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0.24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</v>
      </c>
      <c r="BK13" s="8">
        <v>1134.67</v>
      </c>
      <c r="BL13" s="2" t="s">
        <v>232</v>
      </c>
      <c r="BM13" s="7">
        <v>1</v>
      </c>
      <c r="BN13" s="7">
        <v>1</v>
      </c>
      <c r="BO13" s="4">
        <v>3</v>
      </c>
      <c r="BP13" s="8">
        <v>694.95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138</v>
      </c>
      <c r="BX13" s="2" t="s">
        <v>233</v>
      </c>
      <c r="BY13" s="2" t="s">
        <v>140</v>
      </c>
      <c r="BZ13" s="2" t="s">
        <v>130</v>
      </c>
      <c r="CA13" s="4"/>
      <c r="CB13" s="8"/>
      <c r="CC13" s="4"/>
      <c r="CD13" s="8"/>
      <c r="CE13" s="7"/>
      <c r="CF13" s="7"/>
      <c r="CG13" s="2" t="s">
        <v>137</v>
      </c>
      <c r="CH13" s="2" t="s">
        <v>127</v>
      </c>
      <c r="CI13" s="2" t="s">
        <v>130</v>
      </c>
      <c r="CJ13" s="2" t="s">
        <v>220</v>
      </c>
      <c r="CK13" s="2" t="s">
        <v>140</v>
      </c>
      <c r="CL13" s="2" t="s">
        <v>130</v>
      </c>
      <c r="CM13" s="4">
        <v>1</v>
      </c>
      <c r="CN13" s="8">
        <v>225.22</v>
      </c>
      <c r="CO13" s="4"/>
      <c r="CP13" s="8"/>
      <c r="CQ13" s="7"/>
      <c r="CR13" s="7"/>
      <c r="CS13" s="2" t="s">
        <v>137</v>
      </c>
      <c r="CT13" s="2" t="s">
        <v>127</v>
      </c>
      <c r="CU13" s="2" t="s">
        <v>221</v>
      </c>
      <c r="CV13" s="2" t="s">
        <v>234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137</v>
      </c>
      <c r="DF13" s="2" t="s">
        <v>127</v>
      </c>
      <c r="DG13" s="2" t="s">
        <v>222</v>
      </c>
      <c r="DH13" s="2" t="s">
        <v>139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137</v>
      </c>
      <c r="DR13" s="2" t="s">
        <v>127</v>
      </c>
      <c r="DS13" s="2" t="s">
        <v>221</v>
      </c>
      <c r="DT13" s="2" t="s">
        <v>235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137</v>
      </c>
      <c r="ED13" s="2" t="s">
        <v>127</v>
      </c>
      <c r="EE13" s="2" t="s">
        <v>225</v>
      </c>
      <c r="EF13" s="2" t="s">
        <v>130</v>
      </c>
      <c r="EG13" s="2" t="s">
        <v>140</v>
      </c>
      <c r="EH13" s="2" t="s">
        <v>130</v>
      </c>
      <c r="EI13" s="4">
        <v>1</v>
      </c>
      <c r="EJ13" s="8">
        <v>214.5</v>
      </c>
      <c r="EK13" s="4"/>
      <c r="EL13" s="8"/>
      <c r="EM13" s="7"/>
      <c r="EN13" s="7"/>
      <c r="EO13" s="2" t="s">
        <v>137</v>
      </c>
      <c r="EP13" s="2" t="s">
        <v>127</v>
      </c>
      <c r="EQ13" s="2" t="s">
        <v>221</v>
      </c>
      <c r="ER13" s="2" t="s">
        <v>236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137</v>
      </c>
      <c r="FB13" s="2" t="s">
        <v>127</v>
      </c>
      <c r="FC13" s="2" t="s">
        <v>150</v>
      </c>
      <c r="FD13" s="2" t="s">
        <v>164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137</v>
      </c>
      <c r="FN13" s="2" t="s">
        <v>127</v>
      </c>
      <c r="FO13" s="2" t="s">
        <v>221</v>
      </c>
      <c r="FP13" s="2" t="s">
        <v>237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154</v>
      </c>
      <c r="FZ13" s="2" t="s">
        <v>127</v>
      </c>
      <c r="GA13" s="2" t="s">
        <v>130</v>
      </c>
      <c r="GB13" s="2" t="s">
        <v>130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127</v>
      </c>
      <c r="GM13" s="2" t="s">
        <v>221</v>
      </c>
      <c r="GN13" s="2" t="s">
        <v>130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130</v>
      </c>
      <c r="GX13" s="2" t="s">
        <v>130</v>
      </c>
      <c r="GY13" s="2" t="s">
        <v>130</v>
      </c>
      <c r="GZ13" s="2" t="s">
        <v>130</v>
      </c>
      <c r="HA13" s="2" t="s">
        <v>130</v>
      </c>
      <c r="HB13" s="2" t="s">
        <v>130</v>
      </c>
      <c r="HC13" s="4"/>
      <c r="HD13" s="8"/>
      <c r="HE13" s="4"/>
      <c r="HF13" s="8"/>
      <c r="HG13" s="7"/>
      <c r="HH13" s="7"/>
      <c r="HI13" s="2" t="s">
        <v>130</v>
      </c>
      <c r="HJ13" s="2" t="s">
        <v>130</v>
      </c>
      <c r="HK13" s="2" t="s">
        <v>130</v>
      </c>
      <c r="HL13" s="2" t="s">
        <v>130</v>
      </c>
      <c r="HM13" s="2" t="s">
        <v>130</v>
      </c>
      <c r="HN13" s="2" t="s">
        <v>130</v>
      </c>
      <c r="HO13" s="4">
        <v>183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20</v>
      </c>
      <c r="IE13" s="4"/>
      <c r="IF13" s="4">
        <v>155</v>
      </c>
    </row>
    <row r="14">
      <c r="A14" s="2" t="s">
        <v>238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173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216</v>
      </c>
      <c r="W14" s="2" t="s">
        <v>133</v>
      </c>
      <c r="X14" s="2" t="s">
        <v>130</v>
      </c>
      <c r="Y14" s="2" t="s">
        <v>217</v>
      </c>
      <c r="Z14" s="4">
        <v>64</v>
      </c>
      <c r="AA14" s="4">
        <f>=ROUNDDOWN(16,0)</f>
      </c>
      <c r="AB14" s="5">
        <v>4</v>
      </c>
      <c r="AC14" s="2" t="s">
        <v>135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10</v>
      </c>
      <c r="AQ14" s="8">
        <v>2621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0.5543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10</v>
      </c>
      <c r="BK14" s="8">
        <v>2621</v>
      </c>
      <c r="BL14" s="2" t="s">
        <v>239</v>
      </c>
      <c r="BM14" s="7">
        <v>1</v>
      </c>
      <c r="BN14" s="7">
        <v>1</v>
      </c>
      <c r="BO14" s="4">
        <v>1</v>
      </c>
      <c r="BP14" s="8">
        <v>231.65</v>
      </c>
      <c r="BQ14" s="4"/>
      <c r="BR14" s="8"/>
      <c r="BS14" s="7"/>
      <c r="BT14" s="7"/>
      <c r="BU14" s="2" t="s">
        <v>137</v>
      </c>
      <c r="BV14" s="2" t="s">
        <v>127</v>
      </c>
      <c r="BW14" s="2" t="s">
        <v>138</v>
      </c>
      <c r="BX14" s="2" t="s">
        <v>237</v>
      </c>
      <c r="BY14" s="2" t="s">
        <v>140</v>
      </c>
      <c r="BZ14" s="2" t="s">
        <v>130</v>
      </c>
      <c r="CA14" s="4">
        <v>8</v>
      </c>
      <c r="CB14" s="8">
        <v>1879.36</v>
      </c>
      <c r="CC14" s="4"/>
      <c r="CD14" s="8"/>
      <c r="CE14" s="7"/>
      <c r="CF14" s="7"/>
      <c r="CG14" s="2" t="s">
        <v>137</v>
      </c>
      <c r="CH14" s="2" t="s">
        <v>127</v>
      </c>
      <c r="CI14" s="2" t="s">
        <v>130</v>
      </c>
      <c r="CJ14" s="2" t="s">
        <v>220</v>
      </c>
      <c r="CK14" s="2" t="s">
        <v>140</v>
      </c>
      <c r="CL14" s="2" t="s">
        <v>130</v>
      </c>
      <c r="CM14" s="4"/>
      <c r="CN14" s="8"/>
      <c r="CO14" s="4"/>
      <c r="CP14" s="8"/>
      <c r="CQ14" s="7"/>
      <c r="CR14" s="7"/>
      <c r="CS14" s="2" t="s">
        <v>137</v>
      </c>
      <c r="CT14" s="2" t="s">
        <v>127</v>
      </c>
      <c r="CU14" s="2" t="s">
        <v>221</v>
      </c>
      <c r="CV14" s="2" t="s">
        <v>240</v>
      </c>
      <c r="CW14" s="2" t="s">
        <v>140</v>
      </c>
      <c r="CX14" s="2" t="s">
        <v>130</v>
      </c>
      <c r="CY14" s="4"/>
      <c r="CZ14" s="8"/>
      <c r="DA14" s="4"/>
      <c r="DB14" s="8"/>
      <c r="DC14" s="7"/>
      <c r="DD14" s="7"/>
      <c r="DE14" s="2" t="s">
        <v>137</v>
      </c>
      <c r="DF14" s="2" t="s">
        <v>127</v>
      </c>
      <c r="DG14" s="2" t="s">
        <v>222</v>
      </c>
      <c r="DH14" s="2" t="s">
        <v>241</v>
      </c>
      <c r="DI14" s="2" t="s">
        <v>140</v>
      </c>
      <c r="DJ14" s="2" t="s">
        <v>130</v>
      </c>
      <c r="DK14" s="4">
        <v>1</v>
      </c>
      <c r="DL14" s="8">
        <v>509.99</v>
      </c>
      <c r="DM14" s="4"/>
      <c r="DN14" s="8"/>
      <c r="DO14" s="7"/>
      <c r="DP14" s="7"/>
      <c r="DQ14" s="2" t="s">
        <v>137</v>
      </c>
      <c r="DR14" s="2" t="s">
        <v>127</v>
      </c>
      <c r="DS14" s="2" t="s">
        <v>221</v>
      </c>
      <c r="DT14" s="2" t="s">
        <v>235</v>
      </c>
      <c r="DU14" s="2" t="s">
        <v>140</v>
      </c>
      <c r="DV14" s="2" t="s">
        <v>130</v>
      </c>
      <c r="DW14" s="4"/>
      <c r="DX14" s="8"/>
      <c r="DY14" s="4"/>
      <c r="DZ14" s="8"/>
      <c r="EA14" s="7"/>
      <c r="EB14" s="7"/>
      <c r="EC14" s="2" t="s">
        <v>137</v>
      </c>
      <c r="ED14" s="2" t="s">
        <v>127</v>
      </c>
      <c r="EE14" s="2" t="s">
        <v>225</v>
      </c>
      <c r="EF14" s="2" t="s">
        <v>130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137</v>
      </c>
      <c r="EP14" s="2" t="s">
        <v>127</v>
      </c>
      <c r="EQ14" s="2" t="s">
        <v>221</v>
      </c>
      <c r="ER14" s="2" t="s">
        <v>242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137</v>
      </c>
      <c r="FB14" s="2" t="s">
        <v>127</v>
      </c>
      <c r="FC14" s="2" t="s">
        <v>228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137</v>
      </c>
      <c r="FN14" s="2" t="s">
        <v>127</v>
      </c>
      <c r="FO14" s="2" t="s">
        <v>221</v>
      </c>
      <c r="FP14" s="2" t="s">
        <v>130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154</v>
      </c>
      <c r="FZ14" s="2" t="s">
        <v>127</v>
      </c>
      <c r="GA14" s="2" t="s">
        <v>130</v>
      </c>
      <c r="GB14" s="2" t="s">
        <v>130</v>
      </c>
      <c r="GC14" s="2" t="s">
        <v>140</v>
      </c>
      <c r="GD14" s="2" t="s">
        <v>130</v>
      </c>
      <c r="GE14" s="4"/>
      <c r="GF14" s="8"/>
      <c r="GG14" s="4"/>
      <c r="GH14" s="8"/>
      <c r="GI14" s="7"/>
      <c r="GJ14" s="7"/>
      <c r="GK14" s="2" t="s">
        <v>137</v>
      </c>
      <c r="GL14" s="2" t="s">
        <v>127</v>
      </c>
      <c r="GM14" s="2" t="s">
        <v>221</v>
      </c>
      <c r="GN14" s="2" t="s">
        <v>243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>
        <v>64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20</v>
      </c>
      <c r="IE14" s="4"/>
      <c r="IF14" s="4">
        <v>130</v>
      </c>
    </row>
    <row r="15">
      <c r="A15" s="2" t="s">
        <v>244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125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216</v>
      </c>
      <c r="W15" s="2" t="s">
        <v>133</v>
      </c>
      <c r="X15" s="2" t="s">
        <v>130</v>
      </c>
      <c r="Y15" s="2" t="s">
        <v>134</v>
      </c>
      <c r="Z15" s="4">
        <v>162</v>
      </c>
      <c r="AA15" s="4">
        <f>=ROUNDDOWN(27,0)</f>
      </c>
      <c r="AB15" s="5">
        <v>6</v>
      </c>
      <c r="AC15" s="2" t="s">
        <v>117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</v>
      </c>
      <c r="AQ15" s="8">
        <v>193.04</v>
      </c>
      <c r="AR15" s="4"/>
      <c r="AS15" s="8"/>
      <c r="AT15" s="7"/>
      <c r="AU15" s="7"/>
      <c r="AV15" s="4">
        <v>4</v>
      </c>
      <c r="AW15" s="8">
        <v>887.99</v>
      </c>
      <c r="AX15" s="4">
        <v>1</v>
      </c>
      <c r="AY15" s="8">
        <v>214.49</v>
      </c>
      <c r="AZ15" s="7">
        <v>3</v>
      </c>
      <c r="BA15" s="7">
        <v>3.14</v>
      </c>
      <c r="BB15" s="7">
        <v>0.2174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0.1581</v>
      </c>
      <c r="BJ15" s="4">
        <v>1</v>
      </c>
      <c r="BK15" s="8">
        <v>193.04</v>
      </c>
      <c r="BL15" s="2" t="s">
        <v>22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127</v>
      </c>
      <c r="BW15" s="2" t="s">
        <v>138</v>
      </c>
      <c r="BX15" s="2" t="s">
        <v>246</v>
      </c>
      <c r="BY15" s="2" t="s">
        <v>140</v>
      </c>
      <c r="BZ15" s="2" t="s">
        <v>130</v>
      </c>
      <c r="CA15" s="4"/>
      <c r="CB15" s="8"/>
      <c r="CC15" s="4"/>
      <c r="CD15" s="8"/>
      <c r="CE15" s="7"/>
      <c r="CF15" s="7"/>
      <c r="CG15" s="2" t="s">
        <v>137</v>
      </c>
      <c r="CH15" s="2" t="s">
        <v>127</v>
      </c>
      <c r="CI15" s="2" t="s">
        <v>130</v>
      </c>
      <c r="CJ15" s="2" t="s">
        <v>130</v>
      </c>
      <c r="CK15" s="2" t="s">
        <v>140</v>
      </c>
      <c r="CL15" s="2" t="s">
        <v>130</v>
      </c>
      <c r="CM15" s="4"/>
      <c r="CN15" s="8"/>
      <c r="CO15" s="4"/>
      <c r="CP15" s="8"/>
      <c r="CQ15" s="7"/>
      <c r="CR15" s="7"/>
      <c r="CS15" s="2" t="s">
        <v>137</v>
      </c>
      <c r="CT15" s="2" t="s">
        <v>127</v>
      </c>
      <c r="CU15" s="2" t="s">
        <v>142</v>
      </c>
      <c r="CV15" s="2" t="s">
        <v>247</v>
      </c>
      <c r="CW15" s="2" t="s">
        <v>140</v>
      </c>
      <c r="CX15" s="2" t="s">
        <v>130</v>
      </c>
      <c r="CY15" s="4"/>
      <c r="CZ15" s="8"/>
      <c r="DA15" s="4"/>
      <c r="DB15" s="8"/>
      <c r="DC15" s="7"/>
      <c r="DD15" s="7"/>
      <c r="DE15" s="2" t="s">
        <v>137</v>
      </c>
      <c r="DF15" s="2" t="s">
        <v>127</v>
      </c>
      <c r="DG15" s="2" t="s">
        <v>144</v>
      </c>
      <c r="DH15" s="2" t="s">
        <v>248</v>
      </c>
      <c r="DI15" s="2" t="s">
        <v>140</v>
      </c>
      <c r="DJ15" s="2" t="s">
        <v>130</v>
      </c>
      <c r="DK15" s="4"/>
      <c r="DL15" s="8"/>
      <c r="DM15" s="4"/>
      <c r="DN15" s="8"/>
      <c r="DO15" s="7"/>
      <c r="DP15" s="7"/>
      <c r="DQ15" s="2" t="s">
        <v>137</v>
      </c>
      <c r="DR15" s="2" t="s">
        <v>127</v>
      </c>
      <c r="DS15" s="2" t="s">
        <v>134</v>
      </c>
      <c r="DT15" s="2" t="s">
        <v>249</v>
      </c>
      <c r="DU15" s="2" t="s">
        <v>140</v>
      </c>
      <c r="DV15" s="2" t="s">
        <v>130</v>
      </c>
      <c r="DW15" s="4"/>
      <c r="DX15" s="8"/>
      <c r="DY15" s="4"/>
      <c r="DZ15" s="8"/>
      <c r="EA15" s="7"/>
      <c r="EB15" s="7"/>
      <c r="EC15" s="2" t="s">
        <v>137</v>
      </c>
      <c r="ED15" s="2" t="s">
        <v>127</v>
      </c>
      <c r="EE15" s="2" t="s">
        <v>147</v>
      </c>
      <c r="EF15" s="2" t="s">
        <v>250</v>
      </c>
      <c r="EG15" s="2" t="s">
        <v>140</v>
      </c>
      <c r="EH15" s="2" t="s">
        <v>130</v>
      </c>
      <c r="EI15" s="4">
        <v>1</v>
      </c>
      <c r="EJ15" s="8">
        <v>193.04</v>
      </c>
      <c r="EK15" s="4"/>
      <c r="EL15" s="8"/>
      <c r="EM15" s="7"/>
      <c r="EN15" s="7"/>
      <c r="EO15" s="2" t="s">
        <v>137</v>
      </c>
      <c r="EP15" s="2" t="s">
        <v>127</v>
      </c>
      <c r="EQ15" s="2" t="s">
        <v>134</v>
      </c>
      <c r="ER15" s="2" t="s">
        <v>251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137</v>
      </c>
      <c r="FB15" s="2" t="s">
        <v>127</v>
      </c>
      <c r="FC15" s="2" t="s">
        <v>252</v>
      </c>
      <c r="FD15" s="2" t="s">
        <v>130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137</v>
      </c>
      <c r="FN15" s="2" t="s">
        <v>127</v>
      </c>
      <c r="FO15" s="2" t="s">
        <v>152</v>
      </c>
      <c r="FP15" s="2" t="s">
        <v>253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154</v>
      </c>
      <c r="FZ15" s="2" t="s">
        <v>127</v>
      </c>
      <c r="GA15" s="2" t="s">
        <v>130</v>
      </c>
      <c r="GB15" s="2" t="s">
        <v>130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137</v>
      </c>
      <c r="GL15" s="2" t="s">
        <v>127</v>
      </c>
      <c r="GM15" s="2" t="s">
        <v>155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137</v>
      </c>
      <c r="GX15" s="2" t="s">
        <v>127</v>
      </c>
      <c r="GY15" s="2" t="s">
        <v>156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137</v>
      </c>
      <c r="HJ15" s="2" t="s">
        <v>158</v>
      </c>
      <c r="HK15" s="2" t="s">
        <v>159</v>
      </c>
      <c r="HL15" s="2" t="s">
        <v>130</v>
      </c>
      <c r="HM15" s="2" t="s">
        <v>140</v>
      </c>
      <c r="HN15" s="2" t="s">
        <v>130</v>
      </c>
      <c r="HO15" s="4">
        <v>162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>
        <v>180</v>
      </c>
    </row>
    <row r="16">
      <c r="A16" s="2" t="s">
        <v>254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161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216</v>
      </c>
      <c r="W16" s="2" t="s">
        <v>133</v>
      </c>
      <c r="X16" s="2" t="s">
        <v>130</v>
      </c>
      <c r="Y16" s="2" t="s">
        <v>134</v>
      </c>
      <c r="Z16" s="4">
        <v>223</v>
      </c>
      <c r="AA16" s="4">
        <f>=ROUNDDOWN(31.8571428571429,0)</f>
      </c>
      <c r="AB16" s="5">
        <v>7</v>
      </c>
      <c r="AC16" s="2" t="s">
        <v>117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3</v>
      </c>
      <c r="AQ16" s="8">
        <v>694.95</v>
      </c>
      <c r="AR16" s="4">
        <v>1</v>
      </c>
      <c r="AS16" s="8">
        <v>214.49</v>
      </c>
      <c r="AT16" s="7">
        <v>2</v>
      </c>
      <c r="AU16" s="7">
        <v>2.24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0.7826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3</v>
      </c>
      <c r="BK16" s="8">
        <v>694.95</v>
      </c>
      <c r="BL16" s="2" t="s">
        <v>255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137</v>
      </c>
      <c r="BV16" s="2" t="s">
        <v>127</v>
      </c>
      <c r="BW16" s="2" t="s">
        <v>138</v>
      </c>
      <c r="BX16" s="2" t="s">
        <v>219</v>
      </c>
      <c r="BY16" s="2" t="s">
        <v>140</v>
      </c>
      <c r="BZ16" s="2" t="s">
        <v>130</v>
      </c>
      <c r="CA16" s="4"/>
      <c r="CB16" s="8"/>
      <c r="CC16" s="4"/>
      <c r="CD16" s="8"/>
      <c r="CE16" s="7"/>
      <c r="CF16" s="7"/>
      <c r="CG16" s="2" t="s">
        <v>137</v>
      </c>
      <c r="CH16" s="2" t="s">
        <v>127</v>
      </c>
      <c r="CI16" s="2" t="s">
        <v>130</v>
      </c>
      <c r="CJ16" s="2" t="s">
        <v>130</v>
      </c>
      <c r="CK16" s="2" t="s">
        <v>140</v>
      </c>
      <c r="CL16" s="2" t="s">
        <v>130</v>
      </c>
      <c r="CM16" s="4"/>
      <c r="CN16" s="8"/>
      <c r="CO16" s="4"/>
      <c r="CP16" s="8"/>
      <c r="CQ16" s="7"/>
      <c r="CR16" s="7"/>
      <c r="CS16" s="2" t="s">
        <v>137</v>
      </c>
      <c r="CT16" s="2" t="s">
        <v>127</v>
      </c>
      <c r="CU16" s="2" t="s">
        <v>142</v>
      </c>
      <c r="CV16" s="2" t="s">
        <v>256</v>
      </c>
      <c r="CW16" s="2" t="s">
        <v>140</v>
      </c>
      <c r="CX16" s="2" t="s">
        <v>130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137</v>
      </c>
      <c r="DF16" s="2" t="s">
        <v>127</v>
      </c>
      <c r="DG16" s="2" t="s">
        <v>144</v>
      </c>
      <c r="DH16" s="2" t="s">
        <v>145</v>
      </c>
      <c r="DI16" s="2" t="s">
        <v>140</v>
      </c>
      <c r="DJ16" s="2" t="s">
        <v>130</v>
      </c>
      <c r="DK16" s="4"/>
      <c r="DL16" s="8"/>
      <c r="DM16" s="4"/>
      <c r="DN16" s="8"/>
      <c r="DO16" s="7"/>
      <c r="DP16" s="7"/>
      <c r="DQ16" s="2" t="s">
        <v>137</v>
      </c>
      <c r="DR16" s="2" t="s">
        <v>127</v>
      </c>
      <c r="DS16" s="2" t="s">
        <v>134</v>
      </c>
      <c r="DT16" s="2" t="s">
        <v>193</v>
      </c>
      <c r="DU16" s="2" t="s">
        <v>140</v>
      </c>
      <c r="DV16" s="2" t="s">
        <v>130</v>
      </c>
      <c r="DW16" s="4"/>
      <c r="DX16" s="8"/>
      <c r="DY16" s="4"/>
      <c r="DZ16" s="8"/>
      <c r="EA16" s="7"/>
      <c r="EB16" s="7"/>
      <c r="EC16" s="2" t="s">
        <v>137</v>
      </c>
      <c r="ED16" s="2" t="s">
        <v>127</v>
      </c>
      <c r="EE16" s="2" t="s">
        <v>147</v>
      </c>
      <c r="EF16" s="2" t="s">
        <v>257</v>
      </c>
      <c r="EG16" s="2" t="s">
        <v>140</v>
      </c>
      <c r="EH16" s="2" t="s">
        <v>130</v>
      </c>
      <c r="EI16" s="4"/>
      <c r="EJ16" s="8"/>
      <c r="EK16" s="4"/>
      <c r="EL16" s="8"/>
      <c r="EM16" s="7"/>
      <c r="EN16" s="7"/>
      <c r="EO16" s="2" t="s">
        <v>137</v>
      </c>
      <c r="EP16" s="2" t="s">
        <v>127</v>
      </c>
      <c r="EQ16" s="2" t="s">
        <v>134</v>
      </c>
      <c r="ER16" s="2" t="s">
        <v>258</v>
      </c>
      <c r="ES16" s="2" t="s">
        <v>140</v>
      </c>
      <c r="ET16" s="2" t="s">
        <v>130</v>
      </c>
      <c r="EU16" s="4">
        <v>1</v>
      </c>
      <c r="EV16" s="8">
        <v>231.65</v>
      </c>
      <c r="EW16" s="4"/>
      <c r="EX16" s="8"/>
      <c r="EY16" s="7"/>
      <c r="EZ16" s="7"/>
      <c r="FA16" s="2" t="s">
        <v>137</v>
      </c>
      <c r="FB16" s="2" t="s">
        <v>127</v>
      </c>
      <c r="FC16" s="2" t="s">
        <v>150</v>
      </c>
      <c r="FD16" s="2" t="s">
        <v>259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137</v>
      </c>
      <c r="FN16" s="2" t="s">
        <v>127</v>
      </c>
      <c r="FO16" s="2" t="s">
        <v>152</v>
      </c>
      <c r="FP16" s="2" t="s">
        <v>257</v>
      </c>
      <c r="FQ16" s="2" t="s">
        <v>140</v>
      </c>
      <c r="FR16" s="2" t="s">
        <v>130</v>
      </c>
      <c r="FS16" s="4"/>
      <c r="FT16" s="8"/>
      <c r="FU16" s="4"/>
      <c r="FV16" s="8"/>
      <c r="FW16" s="7"/>
      <c r="FX16" s="7"/>
      <c r="FY16" s="2" t="s">
        <v>154</v>
      </c>
      <c r="FZ16" s="2" t="s">
        <v>127</v>
      </c>
      <c r="GA16" s="2" t="s">
        <v>130</v>
      </c>
      <c r="GB16" s="2" t="s">
        <v>130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137</v>
      </c>
      <c r="GL16" s="2" t="s">
        <v>127</v>
      </c>
      <c r="GM16" s="2" t="s">
        <v>155</v>
      </c>
      <c r="GN16" s="2" t="s">
        <v>130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137</v>
      </c>
      <c r="GX16" s="2" t="s">
        <v>127</v>
      </c>
      <c r="GY16" s="2" t="s">
        <v>156</v>
      </c>
      <c r="GZ16" s="2" t="s">
        <v>130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137</v>
      </c>
      <c r="HJ16" s="2" t="s">
        <v>158</v>
      </c>
      <c r="HK16" s="2" t="s">
        <v>159</v>
      </c>
      <c r="HL16" s="2" t="s">
        <v>130</v>
      </c>
      <c r="HM16" s="2" t="s">
        <v>140</v>
      </c>
      <c r="HN16" s="2" t="s">
        <v>130</v>
      </c>
      <c r="HO16" s="4">
        <v>223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>
        <v>180</v>
      </c>
    </row>
    <row r="17">
      <c r="A17" s="2" t="s">
        <v>260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173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216</v>
      </c>
      <c r="W17" s="2" t="s">
        <v>133</v>
      </c>
      <c r="X17" s="2" t="s">
        <v>130</v>
      </c>
      <c r="Y17" s="2" t="s">
        <v>134</v>
      </c>
      <c r="Z17" s="4">
        <v>84</v>
      </c>
      <c r="AA17" s="4">
        <f>=ROUNDDOWN(21,0)</f>
      </c>
      <c r="AB17" s="5">
        <v>4</v>
      </c>
      <c r="AC17" s="2" t="s">
        <v>117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137</v>
      </c>
      <c r="BV17" s="2" t="s">
        <v>127</v>
      </c>
      <c r="BW17" s="2" t="s">
        <v>261</v>
      </c>
      <c r="BX17" s="2" t="s">
        <v>130</v>
      </c>
      <c r="BY17" s="2" t="s">
        <v>140</v>
      </c>
      <c r="BZ17" s="2" t="s">
        <v>130</v>
      </c>
      <c r="CA17" s="4"/>
      <c r="CB17" s="8"/>
      <c r="CC17" s="4"/>
      <c r="CD17" s="8"/>
      <c r="CE17" s="7"/>
      <c r="CF17" s="7"/>
      <c r="CG17" s="2" t="s">
        <v>137</v>
      </c>
      <c r="CH17" s="2" t="s">
        <v>127</v>
      </c>
      <c r="CI17" s="2" t="s">
        <v>130</v>
      </c>
      <c r="CJ17" s="2" t="s">
        <v>130</v>
      </c>
      <c r="CK17" s="2" t="s">
        <v>140</v>
      </c>
      <c r="CL17" s="2" t="s">
        <v>130</v>
      </c>
      <c r="CM17" s="4"/>
      <c r="CN17" s="8"/>
      <c r="CO17" s="4"/>
      <c r="CP17" s="8"/>
      <c r="CQ17" s="7"/>
      <c r="CR17" s="7"/>
      <c r="CS17" s="2" t="s">
        <v>137</v>
      </c>
      <c r="CT17" s="2" t="s">
        <v>127</v>
      </c>
      <c r="CU17" s="2" t="s">
        <v>142</v>
      </c>
      <c r="CV17" s="2" t="s">
        <v>262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137</v>
      </c>
      <c r="DF17" s="2" t="s">
        <v>127</v>
      </c>
      <c r="DG17" s="2" t="s">
        <v>144</v>
      </c>
      <c r="DH17" s="2" t="s">
        <v>179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134</v>
      </c>
      <c r="DT17" s="2" t="s">
        <v>180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137</v>
      </c>
      <c r="ED17" s="2" t="s">
        <v>127</v>
      </c>
      <c r="EE17" s="2" t="s">
        <v>252</v>
      </c>
      <c r="EF17" s="2" t="s">
        <v>130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137</v>
      </c>
      <c r="EP17" s="2" t="s">
        <v>127</v>
      </c>
      <c r="EQ17" s="2" t="s">
        <v>134</v>
      </c>
      <c r="ER17" s="2" t="s">
        <v>169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137</v>
      </c>
      <c r="FB17" s="2" t="s">
        <v>127</v>
      </c>
      <c r="FC17" s="2" t="s">
        <v>252</v>
      </c>
      <c r="FD17" s="2" t="s">
        <v>263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137</v>
      </c>
      <c r="FN17" s="2" t="s">
        <v>127</v>
      </c>
      <c r="FO17" s="2" t="s">
        <v>152</v>
      </c>
      <c r="FP17" s="2" t="s">
        <v>130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154</v>
      </c>
      <c r="FZ17" s="2" t="s">
        <v>127</v>
      </c>
      <c r="GA17" s="2" t="s">
        <v>130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137</v>
      </c>
      <c r="GL17" s="2" t="s">
        <v>127</v>
      </c>
      <c r="GM17" s="2" t="s">
        <v>183</v>
      </c>
      <c r="GN17" s="2" t="s">
        <v>130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137</v>
      </c>
      <c r="GX17" s="2" t="s">
        <v>127</v>
      </c>
      <c r="GY17" s="2" t="s">
        <v>156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154</v>
      </c>
      <c r="HJ17" s="2" t="s">
        <v>127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>
        <v>84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>
        <v>140</v>
      </c>
    </row>
    <row r="18">
      <c r="A18" s="2" t="s">
        <v>264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265</v>
      </c>
      <c r="G18" s="2" t="s">
        <v>265</v>
      </c>
      <c r="H18" s="2" t="s">
        <v>265</v>
      </c>
      <c r="I18" s="2" t="s">
        <v>214</v>
      </c>
      <c r="J18" s="2" t="s">
        <v>125</v>
      </c>
      <c r="K18" s="2" t="s">
        <v>266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267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216</v>
      </c>
      <c r="W18" s="2" t="s">
        <v>133</v>
      </c>
      <c r="X18" s="2" t="s">
        <v>130</v>
      </c>
      <c r="Y18" s="2" t="s">
        <v>162</v>
      </c>
      <c r="Z18" s="4">
        <v>175</v>
      </c>
      <c r="AA18" s="4">
        <f>=ROUNDDOWN(43.75,0)</f>
      </c>
      <c r="AB18" s="5">
        <v>4</v>
      </c>
      <c r="AC18" s="2" t="s">
        <v>130</v>
      </c>
      <c r="AD18" s="4"/>
      <c r="AE18" s="4"/>
      <c r="AF18" s="6">
        <v>65</v>
      </c>
      <c r="AG18" s="6"/>
      <c r="AH18" s="7">
        <v>0.2857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>
        <v>1</v>
      </c>
      <c r="AS18" s="8">
        <v>178.74</v>
      </c>
      <c r="AT18" s="7">
        <v>-1</v>
      </c>
      <c r="AU18" s="7">
        <v>-1</v>
      </c>
      <c r="AV18" s="4">
        <v>6</v>
      </c>
      <c r="AW18" s="8">
        <v>1282.66</v>
      </c>
      <c r="AX18" s="4">
        <v>1</v>
      </c>
      <c r="AY18" s="8">
        <v>178.74</v>
      </c>
      <c r="AZ18" s="7">
        <v>5</v>
      </c>
      <c r="BA18" s="7">
        <v>6.1761</v>
      </c>
      <c r="BB18" s="7"/>
      <c r="BC18" s="4">
        <v>6</v>
      </c>
      <c r="BD18" s="8">
        <v>1282.66</v>
      </c>
      <c r="BE18" s="4">
        <v>1</v>
      </c>
      <c r="BF18" s="8">
        <v>178.74</v>
      </c>
      <c r="BG18" s="7">
        <v>5</v>
      </c>
      <c r="BH18" s="7">
        <v>6.1761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137</v>
      </c>
      <c r="BV18" s="2" t="s">
        <v>127</v>
      </c>
      <c r="BW18" s="2" t="s">
        <v>236</v>
      </c>
      <c r="BX18" s="2" t="s">
        <v>268</v>
      </c>
      <c r="BY18" s="2" t="s">
        <v>140</v>
      </c>
      <c r="BZ18" s="2" t="s">
        <v>130</v>
      </c>
      <c r="CA18" s="4"/>
      <c r="CB18" s="8"/>
      <c r="CC18" s="4"/>
      <c r="CD18" s="8"/>
      <c r="CE18" s="7"/>
      <c r="CF18" s="7"/>
      <c r="CG18" s="2" t="s">
        <v>137</v>
      </c>
      <c r="CH18" s="2" t="s">
        <v>127</v>
      </c>
      <c r="CI18" s="2" t="s">
        <v>130</v>
      </c>
      <c r="CJ18" s="2" t="s">
        <v>220</v>
      </c>
      <c r="CK18" s="2" t="s">
        <v>140</v>
      </c>
      <c r="CL18" s="2" t="s">
        <v>130</v>
      </c>
      <c r="CM18" s="4"/>
      <c r="CN18" s="8"/>
      <c r="CO18" s="4"/>
      <c r="CP18" s="8"/>
      <c r="CQ18" s="7"/>
      <c r="CR18" s="7"/>
      <c r="CS18" s="2" t="s">
        <v>137</v>
      </c>
      <c r="CT18" s="2" t="s">
        <v>127</v>
      </c>
      <c r="CU18" s="2" t="s">
        <v>142</v>
      </c>
      <c r="CV18" s="2" t="s">
        <v>269</v>
      </c>
      <c r="CW18" s="2" t="s">
        <v>140</v>
      </c>
      <c r="CX18" s="2" t="s">
        <v>130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137</v>
      </c>
      <c r="DF18" s="2" t="s">
        <v>127</v>
      </c>
      <c r="DG18" s="2" t="s">
        <v>144</v>
      </c>
      <c r="DH18" s="2" t="s">
        <v>192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137</v>
      </c>
      <c r="DR18" s="2" t="s">
        <v>127</v>
      </c>
      <c r="DS18" s="2" t="s">
        <v>162</v>
      </c>
      <c r="DT18" s="2" t="s">
        <v>270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137</v>
      </c>
      <c r="ED18" s="2" t="s">
        <v>127</v>
      </c>
      <c r="EE18" s="2" t="s">
        <v>147</v>
      </c>
      <c r="EF18" s="2" t="s">
        <v>203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137</v>
      </c>
      <c r="EP18" s="2" t="s">
        <v>127</v>
      </c>
      <c r="EQ18" s="2" t="s">
        <v>162</v>
      </c>
      <c r="ER18" s="2" t="s">
        <v>169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137</v>
      </c>
      <c r="FB18" s="2" t="s">
        <v>127</v>
      </c>
      <c r="FC18" s="2" t="s">
        <v>150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137</v>
      </c>
      <c r="FN18" s="2" t="s">
        <v>127</v>
      </c>
      <c r="FO18" s="2" t="s">
        <v>152</v>
      </c>
      <c r="FP18" s="2" t="s">
        <v>271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154</v>
      </c>
      <c r="FZ18" s="2" t="s">
        <v>127</v>
      </c>
      <c r="GA18" s="2" t="s">
        <v>130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137</v>
      </c>
      <c r="GL18" s="2" t="s">
        <v>127</v>
      </c>
      <c r="GM18" s="2" t="s">
        <v>155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137</v>
      </c>
      <c r="GX18" s="2" t="s">
        <v>127</v>
      </c>
      <c r="GY18" s="2" t="s">
        <v>156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130</v>
      </c>
      <c r="HM18" s="2" t="s">
        <v>140</v>
      </c>
      <c r="HN18" s="2" t="s">
        <v>130</v>
      </c>
      <c r="HO18" s="4">
        <v>115</v>
      </c>
      <c r="HP18" s="4"/>
      <c r="HQ18" s="4"/>
      <c r="HR18" s="4"/>
      <c r="HS18" s="4"/>
      <c r="HT18" s="4"/>
      <c r="HU18" s="4">
        <v>60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>
      <c r="A19" s="2" t="s">
        <v>272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265</v>
      </c>
      <c r="G19" s="2" t="s">
        <v>265</v>
      </c>
      <c r="H19" s="2" t="s">
        <v>265</v>
      </c>
      <c r="I19" s="2" t="s">
        <v>214</v>
      </c>
      <c r="J19" s="2" t="s">
        <v>161</v>
      </c>
      <c r="K19" s="2" t="s">
        <v>266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267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216</v>
      </c>
      <c r="W19" s="2" t="s">
        <v>133</v>
      </c>
      <c r="X19" s="2" t="s">
        <v>130</v>
      </c>
      <c r="Y19" s="2" t="s">
        <v>162</v>
      </c>
      <c r="Z19" s="4">
        <v>357</v>
      </c>
      <c r="AA19" s="4">
        <f>=ROUNDDOWN(71.4,0)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6</v>
      </c>
      <c r="AQ19" s="8">
        <v>1282.66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6</v>
      </c>
      <c r="BK19" s="8">
        <v>1282.66</v>
      </c>
      <c r="BL19" s="2" t="s">
        <v>273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236</v>
      </c>
      <c r="BX19" s="2" t="s">
        <v>274</v>
      </c>
      <c r="BY19" s="2" t="s">
        <v>140</v>
      </c>
      <c r="BZ19" s="2" t="s">
        <v>130</v>
      </c>
      <c r="CA19" s="4"/>
      <c r="CB19" s="8"/>
      <c r="CC19" s="4"/>
      <c r="CD19" s="8"/>
      <c r="CE19" s="7"/>
      <c r="CF19" s="7"/>
      <c r="CG19" s="2" t="s">
        <v>137</v>
      </c>
      <c r="CH19" s="2" t="s">
        <v>127</v>
      </c>
      <c r="CI19" s="2" t="s">
        <v>130</v>
      </c>
      <c r="CJ19" s="2" t="s">
        <v>220</v>
      </c>
      <c r="CK19" s="2" t="s">
        <v>140</v>
      </c>
      <c r="CL19" s="2" t="s">
        <v>130</v>
      </c>
      <c r="CM19" s="4">
        <v>1</v>
      </c>
      <c r="CN19" s="8">
        <v>225.22</v>
      </c>
      <c r="CO19" s="4"/>
      <c r="CP19" s="8"/>
      <c r="CQ19" s="7"/>
      <c r="CR19" s="7"/>
      <c r="CS19" s="2" t="s">
        <v>137</v>
      </c>
      <c r="CT19" s="2" t="s">
        <v>127</v>
      </c>
      <c r="CU19" s="2" t="s">
        <v>142</v>
      </c>
      <c r="CV19" s="2" t="s">
        <v>247</v>
      </c>
      <c r="CW19" s="2" t="s">
        <v>140</v>
      </c>
      <c r="CX19" s="2" t="s">
        <v>130</v>
      </c>
      <c r="CY19" s="4">
        <v>3</v>
      </c>
      <c r="CZ19" s="8">
        <v>611.3</v>
      </c>
      <c r="DA19" s="4"/>
      <c r="DB19" s="8"/>
      <c r="DC19" s="7"/>
      <c r="DD19" s="7"/>
      <c r="DE19" s="2" t="s">
        <v>137</v>
      </c>
      <c r="DF19" s="2" t="s">
        <v>127</v>
      </c>
      <c r="DG19" s="2" t="s">
        <v>144</v>
      </c>
      <c r="DH19" s="2" t="s">
        <v>275</v>
      </c>
      <c r="DI19" s="2" t="s">
        <v>140</v>
      </c>
      <c r="DJ19" s="2" t="s">
        <v>130</v>
      </c>
      <c r="DK19" s="4"/>
      <c r="DL19" s="8"/>
      <c r="DM19" s="4"/>
      <c r="DN19" s="8"/>
      <c r="DO19" s="7"/>
      <c r="DP19" s="7"/>
      <c r="DQ19" s="2" t="s">
        <v>137</v>
      </c>
      <c r="DR19" s="2" t="s">
        <v>127</v>
      </c>
      <c r="DS19" s="2" t="s">
        <v>162</v>
      </c>
      <c r="DT19" s="2" t="s">
        <v>193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137</v>
      </c>
      <c r="ED19" s="2" t="s">
        <v>127</v>
      </c>
      <c r="EE19" s="2" t="s">
        <v>147</v>
      </c>
      <c r="EF19" s="2" t="s">
        <v>276</v>
      </c>
      <c r="EG19" s="2" t="s">
        <v>140</v>
      </c>
      <c r="EH19" s="2" t="s">
        <v>130</v>
      </c>
      <c r="EI19" s="4">
        <v>1</v>
      </c>
      <c r="EJ19" s="8">
        <v>214.49</v>
      </c>
      <c r="EK19" s="4"/>
      <c r="EL19" s="8"/>
      <c r="EM19" s="7"/>
      <c r="EN19" s="7"/>
      <c r="EO19" s="2" t="s">
        <v>137</v>
      </c>
      <c r="EP19" s="2" t="s">
        <v>127</v>
      </c>
      <c r="EQ19" s="2" t="s">
        <v>162</v>
      </c>
      <c r="ER19" s="2" t="s">
        <v>277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137</v>
      </c>
      <c r="FB19" s="2" t="s">
        <v>127</v>
      </c>
      <c r="FC19" s="2" t="s">
        <v>150</v>
      </c>
      <c r="FD19" s="2" t="s">
        <v>278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137</v>
      </c>
      <c r="FN19" s="2" t="s">
        <v>127</v>
      </c>
      <c r="FO19" s="2" t="s">
        <v>152</v>
      </c>
      <c r="FP19" s="2" t="s">
        <v>279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154</v>
      </c>
      <c r="FZ19" s="2" t="s">
        <v>127</v>
      </c>
      <c r="GA19" s="2" t="s">
        <v>130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137</v>
      </c>
      <c r="GL19" s="2" t="s">
        <v>127</v>
      </c>
      <c r="GM19" s="2" t="s">
        <v>155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137</v>
      </c>
      <c r="GX19" s="2" t="s">
        <v>127</v>
      </c>
      <c r="GY19" s="2" t="s">
        <v>156</v>
      </c>
      <c r="GZ19" s="2" t="s">
        <v>130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130</v>
      </c>
      <c r="HM19" s="2" t="s">
        <v>140</v>
      </c>
      <c r="HN19" s="2" t="s">
        <v>130</v>
      </c>
      <c r="HO19" s="4">
        <v>147</v>
      </c>
      <c r="HP19" s="4"/>
      <c r="HQ19" s="4"/>
      <c r="HR19" s="4"/>
      <c r="HS19" s="4"/>
      <c r="HT19" s="4"/>
      <c r="HU19" s="4">
        <v>210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>
      <c r="A20" s="2" t="s">
        <v>280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265</v>
      </c>
      <c r="G20" s="2" t="s">
        <v>265</v>
      </c>
      <c r="H20" s="2" t="s">
        <v>265</v>
      </c>
      <c r="I20" s="2" t="s">
        <v>214</v>
      </c>
      <c r="J20" s="2" t="s">
        <v>173</v>
      </c>
      <c r="K20" s="2" t="s">
        <v>266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267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216</v>
      </c>
      <c r="W20" s="2" t="s">
        <v>133</v>
      </c>
      <c r="X20" s="2" t="s">
        <v>130</v>
      </c>
      <c r="Y20" s="2" t="s">
        <v>162</v>
      </c>
      <c r="Z20" s="4">
        <v>70</v>
      </c>
      <c r="AA20" s="4">
        <f>=ROUNDDOWN(70,0)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0.4286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127</v>
      </c>
      <c r="BW20" s="2" t="s">
        <v>236</v>
      </c>
      <c r="BX20" s="2" t="s">
        <v>281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154</v>
      </c>
      <c r="CH20" s="2" t="s">
        <v>127</v>
      </c>
      <c r="CI20" s="2" t="s">
        <v>130</v>
      </c>
      <c r="CJ20" s="2" t="s">
        <v>130</v>
      </c>
      <c r="CK20" s="2" t="s">
        <v>140</v>
      </c>
      <c r="CL20" s="2" t="s">
        <v>130</v>
      </c>
      <c r="CM20" s="4"/>
      <c r="CN20" s="8"/>
      <c r="CO20" s="4"/>
      <c r="CP20" s="8"/>
      <c r="CQ20" s="7"/>
      <c r="CR20" s="7"/>
      <c r="CS20" s="2" t="s">
        <v>137</v>
      </c>
      <c r="CT20" s="2" t="s">
        <v>127</v>
      </c>
      <c r="CU20" s="2" t="s">
        <v>142</v>
      </c>
      <c r="CV20" s="2" t="s">
        <v>229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137</v>
      </c>
      <c r="DF20" s="2" t="s">
        <v>127</v>
      </c>
      <c r="DG20" s="2" t="s">
        <v>144</v>
      </c>
      <c r="DH20" s="2" t="s">
        <v>282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137</v>
      </c>
      <c r="DR20" s="2" t="s">
        <v>127</v>
      </c>
      <c r="DS20" s="2" t="s">
        <v>162</v>
      </c>
      <c r="DT20" s="2" t="s">
        <v>153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137</v>
      </c>
      <c r="ED20" s="2" t="s">
        <v>127</v>
      </c>
      <c r="EE20" s="2" t="s">
        <v>147</v>
      </c>
      <c r="EF20" s="2" t="s">
        <v>130</v>
      </c>
      <c r="EG20" s="2" t="s">
        <v>140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162</v>
      </c>
      <c r="ER20" s="2" t="s">
        <v>283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137</v>
      </c>
      <c r="FB20" s="2" t="s">
        <v>127</v>
      </c>
      <c r="FC20" s="2" t="s">
        <v>284</v>
      </c>
      <c r="FD20" s="2" t="s">
        <v>130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137</v>
      </c>
      <c r="FN20" s="2" t="s">
        <v>127</v>
      </c>
      <c r="FO20" s="2" t="s">
        <v>152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154</v>
      </c>
      <c r="FZ20" s="2" t="s">
        <v>127</v>
      </c>
      <c r="GA20" s="2" t="s">
        <v>130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137</v>
      </c>
      <c r="GL20" s="2" t="s">
        <v>127</v>
      </c>
      <c r="GM20" s="2" t="s">
        <v>183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137</v>
      </c>
      <c r="GX20" s="2" t="s">
        <v>127</v>
      </c>
      <c r="GY20" s="2" t="s">
        <v>156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154</v>
      </c>
      <c r="HJ20" s="2" t="s">
        <v>127</v>
      </c>
      <c r="HK20" s="2" t="s">
        <v>130</v>
      </c>
      <c r="HL20" s="2" t="s">
        <v>130</v>
      </c>
      <c r="HM20" s="2" t="s">
        <v>140</v>
      </c>
      <c r="HN20" s="2" t="s">
        <v>130</v>
      </c>
      <c r="HO20" s="4">
        <v>70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>
      <c r="A21" s="2" t="s">
        <v>285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286</v>
      </c>
      <c r="G21" s="2" t="s">
        <v>286</v>
      </c>
      <c r="H21" s="2" t="s">
        <v>286</v>
      </c>
      <c r="I21" s="2" t="s">
        <v>214</v>
      </c>
      <c r="J21" s="2" t="s">
        <v>125</v>
      </c>
      <c r="K21" s="2" t="s">
        <v>287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267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216</v>
      </c>
      <c r="W21" s="2" t="s">
        <v>133</v>
      </c>
      <c r="X21" s="2" t="s">
        <v>130</v>
      </c>
      <c r="Y21" s="2" t="s">
        <v>193</v>
      </c>
      <c r="Z21" s="4">
        <v>149</v>
      </c>
      <c r="AA21" s="4">
        <f>=ROUNDDOWN(49.6666666666667,0)</f>
      </c>
      <c r="AB21" s="5">
        <v>3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>
        <v>2</v>
      </c>
      <c r="AS21" s="8">
        <v>384.98</v>
      </c>
      <c r="AT21" s="7">
        <v>-1</v>
      </c>
      <c r="AU21" s="7">
        <v>-1</v>
      </c>
      <c r="AV21" s="4">
        <v>4</v>
      </c>
      <c r="AW21" s="8">
        <v>929.87</v>
      </c>
      <c r="AX21" s="4">
        <v>5</v>
      </c>
      <c r="AY21" s="8">
        <v>1035.06</v>
      </c>
      <c r="AZ21" s="7">
        <v>-0.2</v>
      </c>
      <c r="BA21" s="7">
        <v>-0.1016</v>
      </c>
      <c r="BB21" s="7"/>
      <c r="BC21" s="4">
        <v>4</v>
      </c>
      <c r="BD21" s="8">
        <v>929.87</v>
      </c>
      <c r="BE21" s="4">
        <v>5</v>
      </c>
      <c r="BF21" s="8">
        <v>1035.06</v>
      </c>
      <c r="BG21" s="7">
        <v>-0.2</v>
      </c>
      <c r="BH21" s="7">
        <v>-0.1016</v>
      </c>
      <c r="BI21" s="7">
        <v>1</v>
      </c>
      <c r="BJ21" s="4"/>
      <c r="BK21" s="8"/>
      <c r="BL21" s="2" t="s">
        <v>288</v>
      </c>
      <c r="BM21" s="7"/>
      <c r="BN21" s="7"/>
      <c r="BO21" s="4"/>
      <c r="BP21" s="8"/>
      <c r="BQ21" s="4"/>
      <c r="BR21" s="8"/>
      <c r="BS21" s="7"/>
      <c r="BT21" s="7"/>
      <c r="BU21" s="2" t="s">
        <v>137</v>
      </c>
      <c r="BV21" s="2" t="s">
        <v>127</v>
      </c>
      <c r="BW21" s="2" t="s">
        <v>241</v>
      </c>
      <c r="BX21" s="2" t="s">
        <v>289</v>
      </c>
      <c r="BY21" s="2" t="s">
        <v>140</v>
      </c>
      <c r="BZ21" s="2" t="s">
        <v>130</v>
      </c>
      <c r="CA21" s="4"/>
      <c r="CB21" s="8"/>
      <c r="CC21" s="4"/>
      <c r="CD21" s="8"/>
      <c r="CE21" s="7"/>
      <c r="CF21" s="7"/>
      <c r="CG21" s="2" t="s">
        <v>137</v>
      </c>
      <c r="CH21" s="2" t="s">
        <v>127</v>
      </c>
      <c r="CI21" s="2" t="s">
        <v>130</v>
      </c>
      <c r="CJ21" s="2" t="s">
        <v>220</v>
      </c>
      <c r="CK21" s="2" t="s">
        <v>140</v>
      </c>
      <c r="CL21" s="2" t="s">
        <v>130</v>
      </c>
      <c r="CM21" s="4"/>
      <c r="CN21" s="8"/>
      <c r="CO21" s="4"/>
      <c r="CP21" s="8"/>
      <c r="CQ21" s="7"/>
      <c r="CR21" s="7"/>
      <c r="CS21" s="2" t="s">
        <v>137</v>
      </c>
      <c r="CT21" s="2" t="s">
        <v>127</v>
      </c>
      <c r="CU21" s="2" t="s">
        <v>142</v>
      </c>
      <c r="CV21" s="2" t="s">
        <v>237</v>
      </c>
      <c r="CW21" s="2" t="s">
        <v>140</v>
      </c>
      <c r="CX21" s="2" t="s">
        <v>130</v>
      </c>
      <c r="CY21" s="4"/>
      <c r="CZ21" s="8"/>
      <c r="DA21" s="4">
        <v>1</v>
      </c>
      <c r="DB21" s="8">
        <v>178.74</v>
      </c>
      <c r="DC21" s="7">
        <v>-1</v>
      </c>
      <c r="DD21" s="7">
        <v>-1</v>
      </c>
      <c r="DE21" s="2" t="s">
        <v>137</v>
      </c>
      <c r="DF21" s="2" t="s">
        <v>127</v>
      </c>
      <c r="DG21" s="2" t="s">
        <v>144</v>
      </c>
      <c r="DH21" s="2" t="s">
        <v>290</v>
      </c>
      <c r="DI21" s="2" t="s">
        <v>140</v>
      </c>
      <c r="DJ21" s="2" t="s">
        <v>130</v>
      </c>
      <c r="DK21" s="4"/>
      <c r="DL21" s="8"/>
      <c r="DM21" s="4"/>
      <c r="DN21" s="8"/>
      <c r="DO21" s="7"/>
      <c r="DP21" s="7"/>
      <c r="DQ21" s="2" t="s">
        <v>137</v>
      </c>
      <c r="DR21" s="2" t="s">
        <v>127</v>
      </c>
      <c r="DS21" s="2" t="s">
        <v>193</v>
      </c>
      <c r="DT21" s="2" t="s">
        <v>291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137</v>
      </c>
      <c r="ED21" s="2" t="s">
        <v>127</v>
      </c>
      <c r="EE21" s="2" t="s">
        <v>147</v>
      </c>
      <c r="EF21" s="2" t="s">
        <v>250</v>
      </c>
      <c r="EG21" s="2" t="s">
        <v>140</v>
      </c>
      <c r="EH21" s="2" t="s">
        <v>130</v>
      </c>
      <c r="EI21" s="4"/>
      <c r="EJ21" s="8"/>
      <c r="EK21" s="4">
        <v>1</v>
      </c>
      <c r="EL21" s="8">
        <v>206.24</v>
      </c>
      <c r="EM21" s="7">
        <v>-1</v>
      </c>
      <c r="EN21" s="7">
        <v>-1</v>
      </c>
      <c r="EO21" s="2" t="s">
        <v>137</v>
      </c>
      <c r="EP21" s="2" t="s">
        <v>127</v>
      </c>
      <c r="EQ21" s="2" t="s">
        <v>193</v>
      </c>
      <c r="ER21" s="2" t="s">
        <v>270</v>
      </c>
      <c r="ES21" s="2" t="s">
        <v>140</v>
      </c>
      <c r="ET21" s="2" t="s">
        <v>130</v>
      </c>
      <c r="EU21" s="4"/>
      <c r="EV21" s="8"/>
      <c r="EW21" s="4"/>
      <c r="EX21" s="8"/>
      <c r="EY21" s="7"/>
      <c r="EZ21" s="7"/>
      <c r="FA21" s="2" t="s">
        <v>137</v>
      </c>
      <c r="FB21" s="2" t="s">
        <v>127</v>
      </c>
      <c r="FC21" s="2" t="s">
        <v>150</v>
      </c>
      <c r="FD21" s="2" t="s">
        <v>130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137</v>
      </c>
      <c r="FN21" s="2" t="s">
        <v>127</v>
      </c>
      <c r="FO21" s="2" t="s">
        <v>152</v>
      </c>
      <c r="FP21" s="2" t="s">
        <v>153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154</v>
      </c>
      <c r="FZ21" s="2" t="s">
        <v>127</v>
      </c>
      <c r="GA21" s="2" t="s">
        <v>130</v>
      </c>
      <c r="GB21" s="2" t="s">
        <v>130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155</v>
      </c>
      <c r="GN21" s="2" t="s">
        <v>236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137</v>
      </c>
      <c r="GX21" s="2" t="s">
        <v>127</v>
      </c>
      <c r="GY21" s="2" t="s">
        <v>156</v>
      </c>
      <c r="GZ21" s="2" t="s">
        <v>130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130</v>
      </c>
      <c r="HM21" s="2" t="s">
        <v>140</v>
      </c>
      <c r="HN21" s="2" t="s">
        <v>130</v>
      </c>
      <c r="HO21" s="4">
        <v>149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>
      <c r="A22" s="2" t="s">
        <v>292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286</v>
      </c>
      <c r="G22" s="2" t="s">
        <v>286</v>
      </c>
      <c r="H22" s="2" t="s">
        <v>286</v>
      </c>
      <c r="I22" s="2" t="s">
        <v>214</v>
      </c>
      <c r="J22" s="2" t="s">
        <v>161</v>
      </c>
      <c r="K22" s="2" t="s">
        <v>287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267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216</v>
      </c>
      <c r="W22" s="2" t="s">
        <v>133</v>
      </c>
      <c r="X22" s="2" t="s">
        <v>130</v>
      </c>
      <c r="Y22" s="2" t="s">
        <v>193</v>
      </c>
      <c r="Z22" s="4">
        <v>362</v>
      </c>
      <c r="AA22" s="4">
        <f>=ROUNDDOWN(72.4,0)</f>
      </c>
      <c r="AB22" s="5"/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3</v>
      </c>
      <c r="AQ22" s="8">
        <v>698.22</v>
      </c>
      <c r="AR22" s="4">
        <v>2</v>
      </c>
      <c r="AS22" s="8">
        <v>424.86</v>
      </c>
      <c r="AT22" s="7">
        <v>0.5</v>
      </c>
      <c r="AU22" s="7">
        <v>0.6434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0.7509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3</v>
      </c>
      <c r="BK22" s="8">
        <v>698.22</v>
      </c>
      <c r="BL22" s="2" t="s">
        <v>293</v>
      </c>
      <c r="BM22" s="7">
        <v>1</v>
      </c>
      <c r="BN22" s="7">
        <v>1</v>
      </c>
      <c r="BO22" s="4">
        <v>2</v>
      </c>
      <c r="BP22" s="8">
        <v>463.3</v>
      </c>
      <c r="BQ22" s="4"/>
      <c r="BR22" s="8"/>
      <c r="BS22" s="7"/>
      <c r="BT22" s="7"/>
      <c r="BU22" s="2" t="s">
        <v>137</v>
      </c>
      <c r="BV22" s="2" t="s">
        <v>127</v>
      </c>
      <c r="BW22" s="2" t="s">
        <v>241</v>
      </c>
      <c r="BX22" s="2" t="s">
        <v>294</v>
      </c>
      <c r="BY22" s="2" t="s">
        <v>140</v>
      </c>
      <c r="BZ22" s="2" t="s">
        <v>130</v>
      </c>
      <c r="CA22" s="4">
        <v>1</v>
      </c>
      <c r="CB22" s="8">
        <v>234.92</v>
      </c>
      <c r="CC22" s="4"/>
      <c r="CD22" s="8"/>
      <c r="CE22" s="7"/>
      <c r="CF22" s="7"/>
      <c r="CG22" s="2" t="s">
        <v>137</v>
      </c>
      <c r="CH22" s="2" t="s">
        <v>127</v>
      </c>
      <c r="CI22" s="2" t="s">
        <v>130</v>
      </c>
      <c r="CJ22" s="2" t="s">
        <v>220</v>
      </c>
      <c r="CK22" s="2" t="s">
        <v>140</v>
      </c>
      <c r="CL22" s="2" t="s">
        <v>130</v>
      </c>
      <c r="CM22" s="4"/>
      <c r="CN22" s="8"/>
      <c r="CO22" s="4"/>
      <c r="CP22" s="8"/>
      <c r="CQ22" s="7"/>
      <c r="CR22" s="7"/>
      <c r="CS22" s="2" t="s">
        <v>137</v>
      </c>
      <c r="CT22" s="2" t="s">
        <v>127</v>
      </c>
      <c r="CU22" s="2" t="s">
        <v>142</v>
      </c>
      <c r="CV22" s="2" t="s">
        <v>295</v>
      </c>
      <c r="CW22" s="2" t="s">
        <v>140</v>
      </c>
      <c r="CX22" s="2" t="s">
        <v>130</v>
      </c>
      <c r="CY22" s="4"/>
      <c r="CZ22" s="8"/>
      <c r="DA22" s="4">
        <v>1</v>
      </c>
      <c r="DB22" s="8">
        <v>214.49</v>
      </c>
      <c r="DC22" s="7">
        <v>-1</v>
      </c>
      <c r="DD22" s="7">
        <v>-1</v>
      </c>
      <c r="DE22" s="2" t="s">
        <v>137</v>
      </c>
      <c r="DF22" s="2" t="s">
        <v>127</v>
      </c>
      <c r="DG22" s="2" t="s">
        <v>144</v>
      </c>
      <c r="DH22" s="2" t="s">
        <v>296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137</v>
      </c>
      <c r="DR22" s="2" t="s">
        <v>127</v>
      </c>
      <c r="DS22" s="2" t="s">
        <v>193</v>
      </c>
      <c r="DT22" s="2" t="s">
        <v>211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137</v>
      </c>
      <c r="ED22" s="2" t="s">
        <v>127</v>
      </c>
      <c r="EE22" s="2" t="s">
        <v>147</v>
      </c>
      <c r="EF22" s="2" t="s">
        <v>250</v>
      </c>
      <c r="EG22" s="2" t="s">
        <v>140</v>
      </c>
      <c r="EH22" s="2" t="s">
        <v>130</v>
      </c>
      <c r="EI22" s="4"/>
      <c r="EJ22" s="8"/>
      <c r="EK22" s="4">
        <v>1</v>
      </c>
      <c r="EL22" s="8">
        <v>210.37</v>
      </c>
      <c r="EM22" s="7">
        <v>-1</v>
      </c>
      <c r="EN22" s="7">
        <v>-1</v>
      </c>
      <c r="EO22" s="2" t="s">
        <v>137</v>
      </c>
      <c r="EP22" s="2" t="s">
        <v>127</v>
      </c>
      <c r="EQ22" s="2" t="s">
        <v>193</v>
      </c>
      <c r="ER22" s="2" t="s">
        <v>297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137</v>
      </c>
      <c r="FB22" s="2" t="s">
        <v>127</v>
      </c>
      <c r="FC22" s="2" t="s">
        <v>150</v>
      </c>
      <c r="FD22" s="2" t="s">
        <v>130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137</v>
      </c>
      <c r="FN22" s="2" t="s">
        <v>127</v>
      </c>
      <c r="FO22" s="2" t="s">
        <v>152</v>
      </c>
      <c r="FP22" s="2" t="s">
        <v>298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154</v>
      </c>
      <c r="FZ22" s="2" t="s">
        <v>127</v>
      </c>
      <c r="GA22" s="2" t="s">
        <v>130</v>
      </c>
      <c r="GB22" s="2" t="s">
        <v>130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155</v>
      </c>
      <c r="GN22" s="2" t="s">
        <v>130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137</v>
      </c>
      <c r="GX22" s="2" t="s">
        <v>127</v>
      </c>
      <c r="GY22" s="2" t="s">
        <v>156</v>
      </c>
      <c r="GZ22" s="2" t="s">
        <v>299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300</v>
      </c>
      <c r="HM22" s="2" t="s">
        <v>140</v>
      </c>
      <c r="HN22" s="2" t="s">
        <v>130</v>
      </c>
      <c r="HO22" s="4">
        <v>362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>
      <c r="A23" s="2" t="s">
        <v>301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286</v>
      </c>
      <c r="G23" s="2" t="s">
        <v>286</v>
      </c>
      <c r="H23" s="2" t="s">
        <v>286</v>
      </c>
      <c r="I23" s="2" t="s">
        <v>214</v>
      </c>
      <c r="J23" s="2" t="s">
        <v>173</v>
      </c>
      <c r="K23" s="2" t="s">
        <v>287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267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216</v>
      </c>
      <c r="W23" s="2" t="s">
        <v>133</v>
      </c>
      <c r="X23" s="2" t="s">
        <v>130</v>
      </c>
      <c r="Y23" s="2" t="s">
        <v>193</v>
      </c>
      <c r="Z23" s="4">
        <v>59</v>
      </c>
      <c r="AA23" s="4">
        <f>=ROUNDDOWN(59,0)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1</v>
      </c>
      <c r="AQ23" s="8">
        <v>231.65</v>
      </c>
      <c r="AR23" s="4">
        <v>1</v>
      </c>
      <c r="AS23" s="8">
        <v>225.22</v>
      </c>
      <c r="AT23" s="7"/>
      <c r="AU23" s="7">
        <v>0.0285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0.2491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1</v>
      </c>
      <c r="BK23" s="8">
        <v>231.65</v>
      </c>
      <c r="BL23" s="2" t="s">
        <v>174</v>
      </c>
      <c r="BM23" s="7">
        <v>1</v>
      </c>
      <c r="BN23" s="7">
        <v>1</v>
      </c>
      <c r="BO23" s="4">
        <v>1</v>
      </c>
      <c r="BP23" s="8">
        <v>231.65</v>
      </c>
      <c r="BQ23" s="4"/>
      <c r="BR23" s="8"/>
      <c r="BS23" s="7"/>
      <c r="BT23" s="7"/>
      <c r="BU23" s="2" t="s">
        <v>137</v>
      </c>
      <c r="BV23" s="2" t="s">
        <v>127</v>
      </c>
      <c r="BW23" s="2" t="s">
        <v>241</v>
      </c>
      <c r="BX23" s="2" t="s">
        <v>224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154</v>
      </c>
      <c r="CH23" s="2" t="s">
        <v>127</v>
      </c>
      <c r="CI23" s="2" t="s">
        <v>130</v>
      </c>
      <c r="CJ23" s="2" t="s">
        <v>130</v>
      </c>
      <c r="CK23" s="2" t="s">
        <v>140</v>
      </c>
      <c r="CL23" s="2" t="s">
        <v>130</v>
      </c>
      <c r="CM23" s="4"/>
      <c r="CN23" s="8"/>
      <c r="CO23" s="4">
        <v>1</v>
      </c>
      <c r="CP23" s="8">
        <v>225.22</v>
      </c>
      <c r="CQ23" s="7">
        <v>-1</v>
      </c>
      <c r="CR23" s="7">
        <v>-1</v>
      </c>
      <c r="CS23" s="2" t="s">
        <v>137</v>
      </c>
      <c r="CT23" s="2" t="s">
        <v>127</v>
      </c>
      <c r="CU23" s="2" t="s">
        <v>142</v>
      </c>
      <c r="CV23" s="2" t="s">
        <v>262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137</v>
      </c>
      <c r="DF23" s="2" t="s">
        <v>127</v>
      </c>
      <c r="DG23" s="2" t="s">
        <v>144</v>
      </c>
      <c r="DH23" s="2" t="s">
        <v>302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137</v>
      </c>
      <c r="DR23" s="2" t="s">
        <v>127</v>
      </c>
      <c r="DS23" s="2" t="s">
        <v>193</v>
      </c>
      <c r="DT23" s="2" t="s">
        <v>283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137</v>
      </c>
      <c r="ED23" s="2" t="s">
        <v>127</v>
      </c>
      <c r="EE23" s="2" t="s">
        <v>147</v>
      </c>
      <c r="EF23" s="2" t="s">
        <v>130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137</v>
      </c>
      <c r="EP23" s="2" t="s">
        <v>127</v>
      </c>
      <c r="EQ23" s="2" t="s">
        <v>193</v>
      </c>
      <c r="ER23" s="2" t="s">
        <v>303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137</v>
      </c>
      <c r="FB23" s="2" t="s">
        <v>127</v>
      </c>
      <c r="FC23" s="2" t="s">
        <v>263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137</v>
      </c>
      <c r="FN23" s="2" t="s">
        <v>127</v>
      </c>
      <c r="FO23" s="2" t="s">
        <v>152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154</v>
      </c>
      <c r="FZ23" s="2" t="s">
        <v>127</v>
      </c>
      <c r="GA23" s="2" t="s">
        <v>130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137</v>
      </c>
      <c r="GL23" s="2" t="s">
        <v>127</v>
      </c>
      <c r="GM23" s="2" t="s">
        <v>183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137</v>
      </c>
      <c r="GX23" s="2" t="s">
        <v>127</v>
      </c>
      <c r="GY23" s="2" t="s">
        <v>156</v>
      </c>
      <c r="GZ23" s="2" t="s">
        <v>130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154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>
        <v>59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>
      <c r="A24" s="2" t="s">
        <v>304</v>
      </c>
      <c r="B24" s="2" t="s">
        <v>119</v>
      </c>
      <c r="C24" s="2" t="s">
        <v>120</v>
      </c>
      <c r="D24" s="2" t="s">
        <v>305</v>
      </c>
      <c r="E24" s="2" t="s">
        <v>306</v>
      </c>
      <c r="F24" s="2" t="s">
        <v>307</v>
      </c>
      <c r="G24" s="2" t="s">
        <v>307</v>
      </c>
      <c r="H24" s="2" t="s">
        <v>307</v>
      </c>
      <c r="I24" s="2" t="s">
        <v>308</v>
      </c>
      <c r="J24" s="2" t="s">
        <v>309</v>
      </c>
      <c r="K24" s="2" t="s">
        <v>287</v>
      </c>
      <c r="L24" s="3">
        <v>34.04</v>
      </c>
      <c r="M24" s="3">
        <v>35.74</v>
      </c>
      <c r="N24" s="3">
        <v>109.99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310</v>
      </c>
      <c r="V24" s="2" t="s">
        <v>311</v>
      </c>
      <c r="W24" s="2" t="s">
        <v>133</v>
      </c>
      <c r="X24" s="2" t="s">
        <v>130</v>
      </c>
      <c r="Y24" s="2" t="s">
        <v>169</v>
      </c>
      <c r="Z24" s="4">
        <v>48</v>
      </c>
      <c r="AA24" s="4">
        <f>=ROUNDDOWN(16,0)</f>
      </c>
      <c r="AB24" s="5">
        <v>3</v>
      </c>
      <c r="AC24" s="2" t="s">
        <v>284</v>
      </c>
      <c r="AD24" s="4">
        <v>130</v>
      </c>
      <c r="AE24" s="4">
        <v>130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8</v>
      </c>
      <c r="AQ24" s="8">
        <v>320.24</v>
      </c>
      <c r="AR24" s="4">
        <v>2</v>
      </c>
      <c r="AS24" s="8">
        <v>71.48</v>
      </c>
      <c r="AT24" s="7">
        <v>3</v>
      </c>
      <c r="AU24" s="7">
        <v>3.4801</v>
      </c>
      <c r="AV24" s="4">
        <v>8</v>
      </c>
      <c r="AW24" s="8">
        <v>320.24</v>
      </c>
      <c r="AX24" s="4">
        <v>2</v>
      </c>
      <c r="AY24" s="8">
        <v>71.48</v>
      </c>
      <c r="AZ24" s="7">
        <v>3</v>
      </c>
      <c r="BA24" s="7">
        <v>3.4801</v>
      </c>
      <c r="BB24" s="7">
        <v>1</v>
      </c>
      <c r="BC24" s="4">
        <v>13</v>
      </c>
      <c r="BD24" s="8">
        <v>491.8</v>
      </c>
      <c r="BE24" s="4">
        <v>10</v>
      </c>
      <c r="BF24" s="8">
        <v>356.04</v>
      </c>
      <c r="BG24" s="7">
        <v>0.3</v>
      </c>
      <c r="BH24" s="7">
        <v>0.3813</v>
      </c>
      <c r="BI24" s="7">
        <v>0.6512</v>
      </c>
      <c r="BJ24" s="4">
        <v>8</v>
      </c>
      <c r="BK24" s="8">
        <v>320.24</v>
      </c>
      <c r="BL24" s="2" t="s">
        <v>312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127</v>
      </c>
      <c r="BW24" s="2" t="s">
        <v>313</v>
      </c>
      <c r="BX24" s="2" t="s">
        <v>314</v>
      </c>
      <c r="BY24" s="2" t="s">
        <v>140</v>
      </c>
      <c r="BZ24" s="2" t="s">
        <v>130</v>
      </c>
      <c r="CA24" s="4"/>
      <c r="CB24" s="8"/>
      <c r="CC24" s="4"/>
      <c r="CD24" s="8"/>
      <c r="CE24" s="7"/>
      <c r="CF24" s="7"/>
      <c r="CG24" s="2" t="s">
        <v>137</v>
      </c>
      <c r="CH24" s="2" t="s">
        <v>127</v>
      </c>
      <c r="CI24" s="2" t="s">
        <v>130</v>
      </c>
      <c r="CJ24" s="2" t="s">
        <v>130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137</v>
      </c>
      <c r="CT24" s="2" t="s">
        <v>127</v>
      </c>
      <c r="CU24" s="2" t="s">
        <v>315</v>
      </c>
      <c r="CV24" s="2" t="s">
        <v>295</v>
      </c>
      <c r="CW24" s="2" t="s">
        <v>140</v>
      </c>
      <c r="CX24" s="2" t="s">
        <v>130</v>
      </c>
      <c r="CY24" s="4"/>
      <c r="CZ24" s="8"/>
      <c r="DA24" s="4">
        <v>2</v>
      </c>
      <c r="DB24" s="8">
        <v>71.48</v>
      </c>
      <c r="DC24" s="7">
        <v>-1</v>
      </c>
      <c r="DD24" s="7">
        <v>-1</v>
      </c>
      <c r="DE24" s="2" t="s">
        <v>137</v>
      </c>
      <c r="DF24" s="2" t="s">
        <v>127</v>
      </c>
      <c r="DG24" s="2" t="s">
        <v>144</v>
      </c>
      <c r="DH24" s="2" t="s">
        <v>316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137</v>
      </c>
      <c r="DR24" s="2" t="s">
        <v>127</v>
      </c>
      <c r="DS24" s="2" t="s">
        <v>277</v>
      </c>
      <c r="DT24" s="2" t="s">
        <v>149</v>
      </c>
      <c r="DU24" s="2" t="s">
        <v>140</v>
      </c>
      <c r="DV24" s="2" t="s">
        <v>130</v>
      </c>
      <c r="DW24" s="4">
        <v>8</v>
      </c>
      <c r="DX24" s="8">
        <v>320.24</v>
      </c>
      <c r="DY24" s="4"/>
      <c r="DZ24" s="8"/>
      <c r="EA24" s="7"/>
      <c r="EB24" s="7"/>
      <c r="EC24" s="2" t="s">
        <v>137</v>
      </c>
      <c r="ED24" s="2" t="s">
        <v>127</v>
      </c>
      <c r="EE24" s="2" t="s">
        <v>147</v>
      </c>
      <c r="EF24" s="2" t="s">
        <v>317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137</v>
      </c>
      <c r="EP24" s="2" t="s">
        <v>127</v>
      </c>
      <c r="EQ24" s="2" t="s">
        <v>169</v>
      </c>
      <c r="ER24" s="2" t="s">
        <v>145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137</v>
      </c>
      <c r="FB24" s="2" t="s">
        <v>127</v>
      </c>
      <c r="FC24" s="2" t="s">
        <v>208</v>
      </c>
      <c r="FD24" s="2" t="s">
        <v>130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137</v>
      </c>
      <c r="FN24" s="2" t="s">
        <v>127</v>
      </c>
      <c r="FO24" s="2" t="s">
        <v>318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154</v>
      </c>
      <c r="FZ24" s="2" t="s">
        <v>127</v>
      </c>
      <c r="GA24" s="2" t="s">
        <v>130</v>
      </c>
      <c r="GB24" s="2" t="s">
        <v>130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137</v>
      </c>
      <c r="GL24" s="2" t="s">
        <v>127</v>
      </c>
      <c r="GM24" s="2" t="s">
        <v>183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137</v>
      </c>
      <c r="GX24" s="2" t="s">
        <v>127</v>
      </c>
      <c r="GY24" s="2" t="s">
        <v>319</v>
      </c>
      <c r="GZ24" s="2" t="s">
        <v>320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130</v>
      </c>
      <c r="HM24" s="2" t="s">
        <v>140</v>
      </c>
      <c r="HN24" s="2" t="s">
        <v>130</v>
      </c>
      <c r="HO24" s="4">
        <v>48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>
        <v>130</v>
      </c>
      <c r="ID24" s="4"/>
      <c r="IE24" s="4"/>
      <c r="IF24" s="4"/>
    </row>
    <row r="25">
      <c r="A25" s="2" t="s">
        <v>321</v>
      </c>
      <c r="B25" s="2" t="s">
        <v>119</v>
      </c>
      <c r="C25" s="2" t="s">
        <v>120</v>
      </c>
      <c r="D25" s="2" t="s">
        <v>305</v>
      </c>
      <c r="E25" s="2" t="s">
        <v>306</v>
      </c>
      <c r="F25" s="2" t="s">
        <v>307</v>
      </c>
      <c r="G25" s="2" t="s">
        <v>307</v>
      </c>
      <c r="H25" s="2" t="s">
        <v>307</v>
      </c>
      <c r="I25" s="2" t="s">
        <v>308</v>
      </c>
      <c r="J25" s="2" t="s">
        <v>309</v>
      </c>
      <c r="K25" s="2" t="s">
        <v>322</v>
      </c>
      <c r="L25" s="3">
        <v>34.04</v>
      </c>
      <c r="M25" s="3">
        <v>35.74</v>
      </c>
      <c r="N25" s="3">
        <v>109.99</v>
      </c>
      <c r="O25" s="2" t="s">
        <v>127</v>
      </c>
      <c r="P25" s="2" t="s">
        <v>323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310</v>
      </c>
      <c r="V25" s="2" t="s">
        <v>311</v>
      </c>
      <c r="W25" s="2" t="s">
        <v>133</v>
      </c>
      <c r="X25" s="2" t="s">
        <v>130</v>
      </c>
      <c r="Y25" s="2" t="s">
        <v>169</v>
      </c>
      <c r="Z25" s="4">
        <v>159</v>
      </c>
      <c r="AA25" s="4">
        <f>=ROUNDDOWN(79.5,0)</f>
      </c>
      <c r="AB25" s="5">
        <v>2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4</v>
      </c>
      <c r="AQ25" s="8">
        <v>135.82</v>
      </c>
      <c r="AR25" s="4"/>
      <c r="AS25" s="8"/>
      <c r="AT25" s="7"/>
      <c r="AU25" s="7"/>
      <c r="AV25" s="4">
        <v>4</v>
      </c>
      <c r="AW25" s="8">
        <v>135.82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0.2762</v>
      </c>
      <c r="BJ25" s="4">
        <v>4</v>
      </c>
      <c r="BK25" s="8">
        <v>135.82</v>
      </c>
      <c r="BL25" s="2" t="s">
        <v>136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127</v>
      </c>
      <c r="BW25" s="2" t="s">
        <v>313</v>
      </c>
      <c r="BX25" s="2" t="s">
        <v>314</v>
      </c>
      <c r="BY25" s="2" t="s">
        <v>140</v>
      </c>
      <c r="BZ25" s="2" t="s">
        <v>130</v>
      </c>
      <c r="CA25" s="4"/>
      <c r="CB25" s="8"/>
      <c r="CC25" s="4"/>
      <c r="CD25" s="8"/>
      <c r="CE25" s="7"/>
      <c r="CF25" s="7"/>
      <c r="CG25" s="2" t="s">
        <v>137</v>
      </c>
      <c r="CH25" s="2" t="s">
        <v>127</v>
      </c>
      <c r="CI25" s="2" t="s">
        <v>130</v>
      </c>
      <c r="CJ25" s="2" t="s">
        <v>130</v>
      </c>
      <c r="CK25" s="2" t="s">
        <v>140</v>
      </c>
      <c r="CL25" s="2" t="s">
        <v>130</v>
      </c>
      <c r="CM25" s="4">
        <v>2</v>
      </c>
      <c r="CN25" s="8">
        <v>75.06</v>
      </c>
      <c r="CO25" s="4"/>
      <c r="CP25" s="8"/>
      <c r="CQ25" s="7"/>
      <c r="CR25" s="7"/>
      <c r="CS25" s="2" t="s">
        <v>137</v>
      </c>
      <c r="CT25" s="2" t="s">
        <v>127</v>
      </c>
      <c r="CU25" s="2" t="s">
        <v>315</v>
      </c>
      <c r="CV25" s="2" t="s">
        <v>247</v>
      </c>
      <c r="CW25" s="2" t="s">
        <v>140</v>
      </c>
      <c r="CX25" s="2" t="s">
        <v>130</v>
      </c>
      <c r="CY25" s="4">
        <v>2</v>
      </c>
      <c r="CZ25" s="8">
        <v>60.76</v>
      </c>
      <c r="DA25" s="4"/>
      <c r="DB25" s="8"/>
      <c r="DC25" s="7"/>
      <c r="DD25" s="7"/>
      <c r="DE25" s="2" t="s">
        <v>137</v>
      </c>
      <c r="DF25" s="2" t="s">
        <v>127</v>
      </c>
      <c r="DG25" s="2" t="s">
        <v>144</v>
      </c>
      <c r="DH25" s="2" t="s">
        <v>295</v>
      </c>
      <c r="DI25" s="2" t="s">
        <v>140</v>
      </c>
      <c r="DJ25" s="2" t="s">
        <v>130</v>
      </c>
      <c r="DK25" s="4"/>
      <c r="DL25" s="8"/>
      <c r="DM25" s="4"/>
      <c r="DN25" s="8"/>
      <c r="DO25" s="7"/>
      <c r="DP25" s="7"/>
      <c r="DQ25" s="2" t="s">
        <v>137</v>
      </c>
      <c r="DR25" s="2" t="s">
        <v>127</v>
      </c>
      <c r="DS25" s="2" t="s">
        <v>187</v>
      </c>
      <c r="DT25" s="2" t="s">
        <v>324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137</v>
      </c>
      <c r="ED25" s="2" t="s">
        <v>127</v>
      </c>
      <c r="EE25" s="2" t="s">
        <v>147</v>
      </c>
      <c r="EF25" s="2" t="s">
        <v>250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127</v>
      </c>
      <c r="EQ25" s="2" t="s">
        <v>187</v>
      </c>
      <c r="ER25" s="2" t="s">
        <v>145</v>
      </c>
      <c r="ES25" s="2" t="s">
        <v>140</v>
      </c>
      <c r="ET25" s="2" t="s">
        <v>130</v>
      </c>
      <c r="EU25" s="4"/>
      <c r="EV25" s="8"/>
      <c r="EW25" s="4"/>
      <c r="EX25" s="8"/>
      <c r="EY25" s="7"/>
      <c r="EZ25" s="7"/>
      <c r="FA25" s="2" t="s">
        <v>137</v>
      </c>
      <c r="FB25" s="2" t="s">
        <v>127</v>
      </c>
      <c r="FC25" s="2" t="s">
        <v>208</v>
      </c>
      <c r="FD25" s="2" t="s">
        <v>130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137</v>
      </c>
      <c r="FN25" s="2" t="s">
        <v>127</v>
      </c>
      <c r="FO25" s="2" t="s">
        <v>318</v>
      </c>
      <c r="FP25" s="2" t="s">
        <v>130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154</v>
      </c>
      <c r="FZ25" s="2" t="s">
        <v>127</v>
      </c>
      <c r="GA25" s="2" t="s">
        <v>130</v>
      </c>
      <c r="GB25" s="2" t="s">
        <v>130</v>
      </c>
      <c r="GC25" s="2" t="s">
        <v>140</v>
      </c>
      <c r="GD25" s="2" t="s">
        <v>130</v>
      </c>
      <c r="GE25" s="4"/>
      <c r="GF25" s="8"/>
      <c r="GG25" s="4"/>
      <c r="GH25" s="8"/>
      <c r="GI25" s="7"/>
      <c r="GJ25" s="7"/>
      <c r="GK25" s="2" t="s">
        <v>137</v>
      </c>
      <c r="GL25" s="2" t="s">
        <v>127</v>
      </c>
      <c r="GM25" s="2" t="s">
        <v>183</v>
      </c>
      <c r="GN25" s="2" t="s">
        <v>130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137</v>
      </c>
      <c r="GX25" s="2" t="s">
        <v>127</v>
      </c>
      <c r="GY25" s="2" t="s">
        <v>319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130</v>
      </c>
      <c r="HM25" s="2" t="s">
        <v>140</v>
      </c>
      <c r="HN25" s="2" t="s">
        <v>130</v>
      </c>
      <c r="HO25" s="4">
        <v>159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325</v>
      </c>
      <c r="B26" s="2" t="s">
        <v>119</v>
      </c>
      <c r="C26" s="2" t="s">
        <v>120</v>
      </c>
      <c r="D26" s="2" t="s">
        <v>305</v>
      </c>
      <c r="E26" s="2" t="s">
        <v>306</v>
      </c>
      <c r="F26" s="2" t="s">
        <v>307</v>
      </c>
      <c r="G26" s="2" t="s">
        <v>307</v>
      </c>
      <c r="H26" s="2" t="s">
        <v>307</v>
      </c>
      <c r="I26" s="2" t="s">
        <v>308</v>
      </c>
      <c r="J26" s="2" t="s">
        <v>309</v>
      </c>
      <c r="K26" s="2" t="s">
        <v>326</v>
      </c>
      <c r="L26" s="3">
        <v>34.04</v>
      </c>
      <c r="M26" s="3">
        <v>35.74</v>
      </c>
      <c r="N26" s="3">
        <v>109.99</v>
      </c>
      <c r="O26" s="2" t="s">
        <v>127</v>
      </c>
      <c r="P26" s="2" t="s">
        <v>323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310</v>
      </c>
      <c r="V26" s="2" t="s">
        <v>311</v>
      </c>
      <c r="W26" s="2" t="s">
        <v>133</v>
      </c>
      <c r="X26" s="2" t="s">
        <v>130</v>
      </c>
      <c r="Y26" s="2" t="s">
        <v>169</v>
      </c>
      <c r="Z26" s="4">
        <v>144</v>
      </c>
      <c r="AA26" s="4">
        <f>=ROUNDDOWN(72,0)</f>
      </c>
      <c r="AB26" s="5">
        <v>2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</v>
      </c>
      <c r="AQ26" s="8">
        <v>35.74</v>
      </c>
      <c r="AR26" s="4">
        <v>4</v>
      </c>
      <c r="AS26" s="8">
        <v>142.96</v>
      </c>
      <c r="AT26" s="7">
        <v>-0.75</v>
      </c>
      <c r="AU26" s="7">
        <v>-0.75</v>
      </c>
      <c r="AV26" s="4">
        <v>1</v>
      </c>
      <c r="AW26" s="8">
        <v>35.74</v>
      </c>
      <c r="AX26" s="4">
        <v>4</v>
      </c>
      <c r="AY26" s="8">
        <v>142.96</v>
      </c>
      <c r="AZ26" s="7">
        <v>-0.75</v>
      </c>
      <c r="BA26" s="7">
        <v>-0.75</v>
      </c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0.0727</v>
      </c>
      <c r="BJ26" s="4">
        <v>1</v>
      </c>
      <c r="BK26" s="8">
        <v>35.74</v>
      </c>
      <c r="BL26" s="2" t="s">
        <v>288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127</v>
      </c>
      <c r="BW26" s="2" t="s">
        <v>313</v>
      </c>
      <c r="BX26" s="2" t="s">
        <v>289</v>
      </c>
      <c r="BY26" s="2" t="s">
        <v>140</v>
      </c>
      <c r="BZ26" s="2" t="s">
        <v>130</v>
      </c>
      <c r="CA26" s="4"/>
      <c r="CB26" s="8"/>
      <c r="CC26" s="4"/>
      <c r="CD26" s="8"/>
      <c r="CE26" s="7"/>
      <c r="CF26" s="7"/>
      <c r="CG26" s="2" t="s">
        <v>137</v>
      </c>
      <c r="CH26" s="2" t="s">
        <v>127</v>
      </c>
      <c r="CI26" s="2" t="s">
        <v>130</v>
      </c>
      <c r="CJ26" s="2" t="s">
        <v>130</v>
      </c>
      <c r="CK26" s="2" t="s">
        <v>140</v>
      </c>
      <c r="CL26" s="2" t="s">
        <v>130</v>
      </c>
      <c r="CM26" s="4"/>
      <c r="CN26" s="8"/>
      <c r="CO26" s="4"/>
      <c r="CP26" s="8"/>
      <c r="CQ26" s="7"/>
      <c r="CR26" s="7"/>
      <c r="CS26" s="2" t="s">
        <v>137</v>
      </c>
      <c r="CT26" s="2" t="s">
        <v>127</v>
      </c>
      <c r="CU26" s="2" t="s">
        <v>315</v>
      </c>
      <c r="CV26" s="2" t="s">
        <v>327</v>
      </c>
      <c r="CW26" s="2" t="s">
        <v>140</v>
      </c>
      <c r="CX26" s="2" t="s">
        <v>130</v>
      </c>
      <c r="CY26" s="4"/>
      <c r="CZ26" s="8"/>
      <c r="DA26" s="4">
        <v>4</v>
      </c>
      <c r="DB26" s="8">
        <v>142.96</v>
      </c>
      <c r="DC26" s="7">
        <v>-1</v>
      </c>
      <c r="DD26" s="7">
        <v>-1</v>
      </c>
      <c r="DE26" s="2" t="s">
        <v>137</v>
      </c>
      <c r="DF26" s="2" t="s">
        <v>127</v>
      </c>
      <c r="DG26" s="2" t="s">
        <v>144</v>
      </c>
      <c r="DH26" s="2" t="s">
        <v>328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137</v>
      </c>
      <c r="DR26" s="2" t="s">
        <v>127</v>
      </c>
      <c r="DS26" s="2" t="s">
        <v>169</v>
      </c>
      <c r="DT26" s="2" t="s">
        <v>270</v>
      </c>
      <c r="DU26" s="2" t="s">
        <v>140</v>
      </c>
      <c r="DV26" s="2" t="s">
        <v>130</v>
      </c>
      <c r="DW26" s="4"/>
      <c r="DX26" s="8"/>
      <c r="DY26" s="4"/>
      <c r="DZ26" s="8"/>
      <c r="EA26" s="7"/>
      <c r="EB26" s="7"/>
      <c r="EC26" s="2" t="s">
        <v>137</v>
      </c>
      <c r="ED26" s="2" t="s">
        <v>127</v>
      </c>
      <c r="EE26" s="2" t="s">
        <v>147</v>
      </c>
      <c r="EF26" s="2" t="s">
        <v>329</v>
      </c>
      <c r="EG26" s="2" t="s">
        <v>140</v>
      </c>
      <c r="EH26" s="2" t="s">
        <v>130</v>
      </c>
      <c r="EI26" s="4">
        <v>1</v>
      </c>
      <c r="EJ26" s="8">
        <v>35.74</v>
      </c>
      <c r="EK26" s="4"/>
      <c r="EL26" s="8"/>
      <c r="EM26" s="7"/>
      <c r="EN26" s="7"/>
      <c r="EO26" s="2" t="s">
        <v>137</v>
      </c>
      <c r="EP26" s="2" t="s">
        <v>127</v>
      </c>
      <c r="EQ26" s="2" t="s">
        <v>187</v>
      </c>
      <c r="ER26" s="2" t="s">
        <v>169</v>
      </c>
      <c r="ES26" s="2" t="s">
        <v>140</v>
      </c>
      <c r="ET26" s="2" t="s">
        <v>130</v>
      </c>
      <c r="EU26" s="4"/>
      <c r="EV26" s="8"/>
      <c r="EW26" s="4"/>
      <c r="EX26" s="8"/>
      <c r="EY26" s="7"/>
      <c r="EZ26" s="7"/>
      <c r="FA26" s="2" t="s">
        <v>137</v>
      </c>
      <c r="FB26" s="2" t="s">
        <v>127</v>
      </c>
      <c r="FC26" s="2" t="s">
        <v>208</v>
      </c>
      <c r="FD26" s="2" t="s">
        <v>130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137</v>
      </c>
      <c r="FN26" s="2" t="s">
        <v>127</v>
      </c>
      <c r="FO26" s="2" t="s">
        <v>318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154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183</v>
      </c>
      <c r="GN26" s="2" t="s">
        <v>130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137</v>
      </c>
      <c r="GX26" s="2" t="s">
        <v>127</v>
      </c>
      <c r="GY26" s="2" t="s">
        <v>319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130</v>
      </c>
      <c r="HM26" s="2" t="s">
        <v>140</v>
      </c>
      <c r="HN26" s="2" t="s">
        <v>130</v>
      </c>
      <c r="HO26" s="4">
        <v>144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330</v>
      </c>
      <c r="B27" s="2" t="s">
        <v>119</v>
      </c>
      <c r="C27" s="2" t="s">
        <v>120</v>
      </c>
      <c r="D27" s="2" t="s">
        <v>305</v>
      </c>
      <c r="E27" s="2" t="s">
        <v>306</v>
      </c>
      <c r="F27" s="2" t="s">
        <v>307</v>
      </c>
      <c r="G27" s="2" t="s">
        <v>307</v>
      </c>
      <c r="H27" s="2" t="s">
        <v>307</v>
      </c>
      <c r="I27" s="2" t="s">
        <v>308</v>
      </c>
      <c r="J27" s="2" t="s">
        <v>309</v>
      </c>
      <c r="K27" s="2" t="s">
        <v>186</v>
      </c>
      <c r="L27" s="3">
        <v>34.04</v>
      </c>
      <c r="M27" s="3">
        <v>35.74</v>
      </c>
      <c r="N27" s="3">
        <v>109.99</v>
      </c>
      <c r="O27" s="2" t="s">
        <v>127</v>
      </c>
      <c r="P27" s="2" t="s">
        <v>267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310</v>
      </c>
      <c r="V27" s="2" t="s">
        <v>311</v>
      </c>
      <c r="W27" s="2" t="s">
        <v>133</v>
      </c>
      <c r="X27" s="2" t="s">
        <v>130</v>
      </c>
      <c r="Y27" s="2" t="s">
        <v>169</v>
      </c>
      <c r="Z27" s="4">
        <v>201</v>
      </c>
      <c r="AA27" s="4">
        <f>=ROUNDDOWN(100.5,0)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>
        <v>4</v>
      </c>
      <c r="AS27" s="8">
        <v>141.6</v>
      </c>
      <c r="AT27" s="7">
        <v>-1</v>
      </c>
      <c r="AU27" s="7">
        <v>-1</v>
      </c>
      <c r="AV27" s="4"/>
      <c r="AW27" s="8"/>
      <c r="AX27" s="4">
        <v>4</v>
      </c>
      <c r="AY27" s="8">
        <v>141.6</v>
      </c>
      <c r="AZ27" s="7">
        <v>-1</v>
      </c>
      <c r="BA27" s="7">
        <v>-1</v>
      </c>
      <c r="BB27" s="7"/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/>
      <c r="BJ27" s="4">
        <v>2</v>
      </c>
      <c r="BK27" s="8">
        <v>193.98</v>
      </c>
      <c r="BL27" s="2" t="s">
        <v>331</v>
      </c>
      <c r="BM27" s="7"/>
      <c r="BN27" s="7"/>
      <c r="BO27" s="4"/>
      <c r="BP27" s="8"/>
      <c r="BQ27" s="4"/>
      <c r="BR27" s="8"/>
      <c r="BS27" s="7"/>
      <c r="BT27" s="7"/>
      <c r="BU27" s="2" t="s">
        <v>137</v>
      </c>
      <c r="BV27" s="2" t="s">
        <v>127</v>
      </c>
      <c r="BW27" s="2" t="s">
        <v>313</v>
      </c>
      <c r="BX27" s="2" t="s">
        <v>332</v>
      </c>
      <c r="BY27" s="2" t="s">
        <v>140</v>
      </c>
      <c r="BZ27" s="2" t="s">
        <v>130</v>
      </c>
      <c r="CA27" s="4"/>
      <c r="CB27" s="8"/>
      <c r="CC27" s="4"/>
      <c r="CD27" s="8"/>
      <c r="CE27" s="7"/>
      <c r="CF27" s="7"/>
      <c r="CG27" s="2" t="s">
        <v>137</v>
      </c>
      <c r="CH27" s="2" t="s">
        <v>127</v>
      </c>
      <c r="CI27" s="2" t="s">
        <v>130</v>
      </c>
      <c r="CJ27" s="2" t="s">
        <v>130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137</v>
      </c>
      <c r="CT27" s="2" t="s">
        <v>127</v>
      </c>
      <c r="CU27" s="2" t="s">
        <v>315</v>
      </c>
      <c r="CV27" s="2" t="s">
        <v>222</v>
      </c>
      <c r="CW27" s="2" t="s">
        <v>140</v>
      </c>
      <c r="CX27" s="2" t="s">
        <v>130</v>
      </c>
      <c r="CY27" s="4"/>
      <c r="CZ27" s="8"/>
      <c r="DA27" s="4">
        <v>2</v>
      </c>
      <c r="DB27" s="8">
        <v>71.48</v>
      </c>
      <c r="DC27" s="7">
        <v>-1</v>
      </c>
      <c r="DD27" s="7">
        <v>-1</v>
      </c>
      <c r="DE27" s="2" t="s">
        <v>137</v>
      </c>
      <c r="DF27" s="2" t="s">
        <v>127</v>
      </c>
      <c r="DG27" s="2" t="s">
        <v>144</v>
      </c>
      <c r="DH27" s="2" t="s">
        <v>333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137</v>
      </c>
      <c r="DR27" s="2" t="s">
        <v>127</v>
      </c>
      <c r="DS27" s="2" t="s">
        <v>169</v>
      </c>
      <c r="DT27" s="2" t="s">
        <v>334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137</v>
      </c>
      <c r="ED27" s="2" t="s">
        <v>127</v>
      </c>
      <c r="EE27" s="2" t="s">
        <v>147</v>
      </c>
      <c r="EF27" s="2" t="s">
        <v>335</v>
      </c>
      <c r="EG27" s="2" t="s">
        <v>140</v>
      </c>
      <c r="EH27" s="2" t="s">
        <v>130</v>
      </c>
      <c r="EI27" s="4"/>
      <c r="EJ27" s="8"/>
      <c r="EK27" s="4">
        <v>2</v>
      </c>
      <c r="EL27" s="8">
        <v>70.12</v>
      </c>
      <c r="EM27" s="7">
        <v>-1</v>
      </c>
      <c r="EN27" s="7">
        <v>-1</v>
      </c>
      <c r="EO27" s="2" t="s">
        <v>137</v>
      </c>
      <c r="EP27" s="2" t="s">
        <v>127</v>
      </c>
      <c r="EQ27" s="2" t="s">
        <v>187</v>
      </c>
      <c r="ER27" s="2" t="s">
        <v>336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137</v>
      </c>
      <c r="FB27" s="2" t="s">
        <v>127</v>
      </c>
      <c r="FC27" s="2" t="s">
        <v>208</v>
      </c>
      <c r="FD27" s="2" t="s">
        <v>130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137</v>
      </c>
      <c r="FN27" s="2" t="s">
        <v>127</v>
      </c>
      <c r="FO27" s="2" t="s">
        <v>318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154</v>
      </c>
      <c r="FZ27" s="2" t="s">
        <v>127</v>
      </c>
      <c r="GA27" s="2" t="s">
        <v>130</v>
      </c>
      <c r="GB27" s="2" t="s">
        <v>130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183</v>
      </c>
      <c r="GN27" s="2" t="s">
        <v>130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137</v>
      </c>
      <c r="GX27" s="2" t="s">
        <v>127</v>
      </c>
      <c r="GY27" s="2" t="s">
        <v>319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337</v>
      </c>
      <c r="HM27" s="2" t="s">
        <v>140</v>
      </c>
      <c r="HN27" s="2" t="s">
        <v>130</v>
      </c>
      <c r="HO27" s="4">
        <v>201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338</v>
      </c>
      <c r="B28" s="2" t="s">
        <v>119</v>
      </c>
      <c r="C28" s="2" t="s">
        <v>120</v>
      </c>
      <c r="D28" s="2" t="s">
        <v>305</v>
      </c>
      <c r="E28" s="2" t="s">
        <v>306</v>
      </c>
      <c r="F28" s="2" t="s">
        <v>307</v>
      </c>
      <c r="G28" s="2" t="s">
        <v>307</v>
      </c>
      <c r="H28" s="2" t="s">
        <v>307</v>
      </c>
      <c r="I28" s="2" t="s">
        <v>308</v>
      </c>
      <c r="J28" s="2" t="s">
        <v>309</v>
      </c>
      <c r="K28" s="2" t="s">
        <v>245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267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310</v>
      </c>
      <c r="V28" s="2" t="s">
        <v>311</v>
      </c>
      <c r="W28" s="2" t="s">
        <v>133</v>
      </c>
      <c r="X28" s="2" t="s">
        <v>130</v>
      </c>
      <c r="Y28" s="2" t="s">
        <v>169</v>
      </c>
      <c r="Z28" s="4">
        <v>93</v>
      </c>
      <c r="AA28" s="4">
        <f>=ROUNDDOWN(46.5,0)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/>
      <c r="BJ28" s="4"/>
      <c r="BK28" s="8"/>
      <c r="BL28" s="2" t="s">
        <v>130</v>
      </c>
      <c r="BM28" s="7"/>
      <c r="BN28" s="7"/>
      <c r="BO28" s="4"/>
      <c r="BP28" s="8"/>
      <c r="BQ28" s="4"/>
      <c r="BR28" s="8"/>
      <c r="BS28" s="7"/>
      <c r="BT28" s="7"/>
      <c r="BU28" s="2" t="s">
        <v>137</v>
      </c>
      <c r="BV28" s="2" t="s">
        <v>127</v>
      </c>
      <c r="BW28" s="2" t="s">
        <v>313</v>
      </c>
      <c r="BX28" s="2" t="s">
        <v>241</v>
      </c>
      <c r="BY28" s="2" t="s">
        <v>140</v>
      </c>
      <c r="BZ28" s="2" t="s">
        <v>130</v>
      </c>
      <c r="CA28" s="4"/>
      <c r="CB28" s="8"/>
      <c r="CC28" s="4"/>
      <c r="CD28" s="8"/>
      <c r="CE28" s="7"/>
      <c r="CF28" s="7"/>
      <c r="CG28" s="2" t="s">
        <v>137</v>
      </c>
      <c r="CH28" s="2" t="s">
        <v>127</v>
      </c>
      <c r="CI28" s="2" t="s">
        <v>130</v>
      </c>
      <c r="CJ28" s="2" t="s">
        <v>130</v>
      </c>
      <c r="CK28" s="2" t="s">
        <v>140</v>
      </c>
      <c r="CL28" s="2" t="s">
        <v>130</v>
      </c>
      <c r="CM28" s="4"/>
      <c r="CN28" s="8"/>
      <c r="CO28" s="4"/>
      <c r="CP28" s="8"/>
      <c r="CQ28" s="7"/>
      <c r="CR28" s="7"/>
      <c r="CS28" s="2" t="s">
        <v>137</v>
      </c>
      <c r="CT28" s="2" t="s">
        <v>127</v>
      </c>
      <c r="CU28" s="2" t="s">
        <v>315</v>
      </c>
      <c r="CV28" s="2" t="s">
        <v>339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137</v>
      </c>
      <c r="DF28" s="2" t="s">
        <v>127</v>
      </c>
      <c r="DG28" s="2" t="s">
        <v>144</v>
      </c>
      <c r="DH28" s="2" t="s">
        <v>340</v>
      </c>
      <c r="DI28" s="2" t="s">
        <v>140</v>
      </c>
      <c r="DJ28" s="2" t="s">
        <v>130</v>
      </c>
      <c r="DK28" s="4"/>
      <c r="DL28" s="8"/>
      <c r="DM28" s="4"/>
      <c r="DN28" s="8"/>
      <c r="DO28" s="7"/>
      <c r="DP28" s="7"/>
      <c r="DQ28" s="2" t="s">
        <v>137</v>
      </c>
      <c r="DR28" s="2" t="s">
        <v>127</v>
      </c>
      <c r="DS28" s="2" t="s">
        <v>187</v>
      </c>
      <c r="DT28" s="2" t="s">
        <v>249</v>
      </c>
      <c r="DU28" s="2" t="s">
        <v>140</v>
      </c>
      <c r="DV28" s="2" t="s">
        <v>130</v>
      </c>
      <c r="DW28" s="4"/>
      <c r="DX28" s="8"/>
      <c r="DY28" s="4"/>
      <c r="DZ28" s="8"/>
      <c r="EA28" s="7"/>
      <c r="EB28" s="7"/>
      <c r="EC28" s="2" t="s">
        <v>137</v>
      </c>
      <c r="ED28" s="2" t="s">
        <v>127</v>
      </c>
      <c r="EE28" s="2" t="s">
        <v>147</v>
      </c>
      <c r="EF28" s="2" t="s">
        <v>276</v>
      </c>
      <c r="EG28" s="2" t="s">
        <v>140</v>
      </c>
      <c r="EH28" s="2" t="s">
        <v>130</v>
      </c>
      <c r="EI28" s="4"/>
      <c r="EJ28" s="8"/>
      <c r="EK28" s="4"/>
      <c r="EL28" s="8"/>
      <c r="EM28" s="7"/>
      <c r="EN28" s="7"/>
      <c r="EO28" s="2" t="s">
        <v>137</v>
      </c>
      <c r="EP28" s="2" t="s">
        <v>127</v>
      </c>
      <c r="EQ28" s="2" t="s">
        <v>187</v>
      </c>
      <c r="ER28" s="2" t="s">
        <v>336</v>
      </c>
      <c r="ES28" s="2" t="s">
        <v>140</v>
      </c>
      <c r="ET28" s="2" t="s">
        <v>130</v>
      </c>
      <c r="EU28" s="4"/>
      <c r="EV28" s="8"/>
      <c r="EW28" s="4"/>
      <c r="EX28" s="8"/>
      <c r="EY28" s="7"/>
      <c r="EZ28" s="7"/>
      <c r="FA28" s="2" t="s">
        <v>137</v>
      </c>
      <c r="FB28" s="2" t="s">
        <v>127</v>
      </c>
      <c r="FC28" s="2" t="s">
        <v>208</v>
      </c>
      <c r="FD28" s="2" t="s">
        <v>130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137</v>
      </c>
      <c r="FN28" s="2" t="s">
        <v>127</v>
      </c>
      <c r="FO28" s="2" t="s">
        <v>318</v>
      </c>
      <c r="FP28" s="2" t="s">
        <v>130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154</v>
      </c>
      <c r="FZ28" s="2" t="s">
        <v>127</v>
      </c>
      <c r="GA28" s="2" t="s">
        <v>130</v>
      </c>
      <c r="GB28" s="2" t="s">
        <v>130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137</v>
      </c>
      <c r="GL28" s="2" t="s">
        <v>127</v>
      </c>
      <c r="GM28" s="2" t="s">
        <v>183</v>
      </c>
      <c r="GN28" s="2" t="s">
        <v>130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137</v>
      </c>
      <c r="GX28" s="2" t="s">
        <v>127</v>
      </c>
      <c r="GY28" s="2" t="s">
        <v>319</v>
      </c>
      <c r="GZ28" s="2" t="s">
        <v>144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130</v>
      </c>
      <c r="HM28" s="2" t="s">
        <v>140</v>
      </c>
      <c r="HN28" s="2" t="s">
        <v>130</v>
      </c>
      <c r="HO28" s="4">
        <v>93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341</v>
      </c>
      <c r="B29" s="2" t="s">
        <v>119</v>
      </c>
      <c r="C29" s="2" t="s">
        <v>120</v>
      </c>
      <c r="D29" s="2" t="s">
        <v>305</v>
      </c>
      <c r="E29" s="2" t="s">
        <v>306</v>
      </c>
      <c r="F29" s="2" t="s">
        <v>342</v>
      </c>
      <c r="G29" s="2" t="s">
        <v>342</v>
      </c>
      <c r="H29" s="2" t="s">
        <v>342</v>
      </c>
      <c r="I29" s="2" t="s">
        <v>343</v>
      </c>
      <c r="J29" s="2" t="s">
        <v>344</v>
      </c>
      <c r="K29" s="2" t="s">
        <v>287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310</v>
      </c>
      <c r="V29" s="2" t="s">
        <v>216</v>
      </c>
      <c r="W29" s="2" t="s">
        <v>133</v>
      </c>
      <c r="X29" s="2" t="s">
        <v>130</v>
      </c>
      <c r="Y29" s="2" t="s">
        <v>169</v>
      </c>
      <c r="Z29" s="4">
        <v>6</v>
      </c>
      <c r="AA29" s="4">
        <f>=ROUNDDOWN(1.5,0)</f>
      </c>
      <c r="AB29" s="5">
        <v>4</v>
      </c>
      <c r="AC29" s="2" t="s">
        <v>284</v>
      </c>
      <c r="AD29" s="4">
        <v>270</v>
      </c>
      <c r="AE29" s="4">
        <v>270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</v>
      </c>
      <c r="AQ29" s="8">
        <v>130</v>
      </c>
      <c r="AR29" s="4">
        <v>4</v>
      </c>
      <c r="AS29" s="8">
        <v>135</v>
      </c>
      <c r="AT29" s="7"/>
      <c r="AU29" s="7">
        <v>-0.037</v>
      </c>
      <c r="AV29" s="4">
        <v>4</v>
      </c>
      <c r="AW29" s="8">
        <v>130</v>
      </c>
      <c r="AX29" s="4">
        <v>4</v>
      </c>
      <c r="AY29" s="8">
        <v>135</v>
      </c>
      <c r="AZ29" s="7"/>
      <c r="BA29" s="7">
        <v>-0.037</v>
      </c>
      <c r="BB29" s="7">
        <v>1</v>
      </c>
      <c r="BC29" s="4">
        <v>8</v>
      </c>
      <c r="BD29" s="8">
        <v>270.4</v>
      </c>
      <c r="BE29" s="4">
        <v>14</v>
      </c>
      <c r="BF29" s="8">
        <v>502.74</v>
      </c>
      <c r="BG29" s="7">
        <v>-0.4286</v>
      </c>
      <c r="BH29" s="7">
        <v>-0.4621</v>
      </c>
      <c r="BI29" s="7">
        <v>0.4808</v>
      </c>
      <c r="BJ29" s="4">
        <v>4</v>
      </c>
      <c r="BK29" s="8">
        <v>130</v>
      </c>
      <c r="BL29" s="2" t="s">
        <v>288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127</v>
      </c>
      <c r="BW29" s="2" t="s">
        <v>313</v>
      </c>
      <c r="BX29" s="2" t="s">
        <v>289</v>
      </c>
      <c r="BY29" s="2" t="s">
        <v>140</v>
      </c>
      <c r="BZ29" s="2" t="s">
        <v>130</v>
      </c>
      <c r="CA29" s="4"/>
      <c r="CB29" s="8"/>
      <c r="CC29" s="4"/>
      <c r="CD29" s="8"/>
      <c r="CE29" s="7"/>
      <c r="CF29" s="7"/>
      <c r="CG29" s="2" t="s">
        <v>154</v>
      </c>
      <c r="CH29" s="2" t="s">
        <v>127</v>
      </c>
      <c r="CI29" s="2" t="s">
        <v>130</v>
      </c>
      <c r="CJ29" s="2" t="s">
        <v>130</v>
      </c>
      <c r="CK29" s="2" t="s">
        <v>140</v>
      </c>
      <c r="CL29" s="2" t="s">
        <v>130</v>
      </c>
      <c r="CM29" s="4"/>
      <c r="CN29" s="8"/>
      <c r="CO29" s="4"/>
      <c r="CP29" s="8"/>
      <c r="CQ29" s="7"/>
      <c r="CR29" s="7"/>
      <c r="CS29" s="2" t="s">
        <v>137</v>
      </c>
      <c r="CT29" s="2" t="s">
        <v>127</v>
      </c>
      <c r="CU29" s="2" t="s">
        <v>315</v>
      </c>
      <c r="CV29" s="2" t="s">
        <v>345</v>
      </c>
      <c r="CW29" s="2" t="s">
        <v>140</v>
      </c>
      <c r="CX29" s="2" t="s">
        <v>130</v>
      </c>
      <c r="CY29" s="4">
        <v>4</v>
      </c>
      <c r="CZ29" s="8">
        <v>130</v>
      </c>
      <c r="DA29" s="4">
        <v>3</v>
      </c>
      <c r="DB29" s="8">
        <v>97.5</v>
      </c>
      <c r="DC29" s="7">
        <v>0.3333</v>
      </c>
      <c r="DD29" s="7">
        <v>0.3333</v>
      </c>
      <c r="DE29" s="2" t="s">
        <v>137</v>
      </c>
      <c r="DF29" s="2" t="s">
        <v>127</v>
      </c>
      <c r="DG29" s="2" t="s">
        <v>156</v>
      </c>
      <c r="DH29" s="2" t="s">
        <v>346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137</v>
      </c>
      <c r="DR29" s="2" t="s">
        <v>127</v>
      </c>
      <c r="DS29" s="2" t="s">
        <v>187</v>
      </c>
      <c r="DT29" s="2" t="s">
        <v>283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137</v>
      </c>
      <c r="ED29" s="2" t="s">
        <v>127</v>
      </c>
      <c r="EE29" s="2" t="s">
        <v>147</v>
      </c>
      <c r="EF29" s="2" t="s">
        <v>335</v>
      </c>
      <c r="EG29" s="2" t="s">
        <v>140</v>
      </c>
      <c r="EH29" s="2" t="s">
        <v>130</v>
      </c>
      <c r="EI29" s="4"/>
      <c r="EJ29" s="8"/>
      <c r="EK29" s="4">
        <v>1</v>
      </c>
      <c r="EL29" s="8">
        <v>37.5</v>
      </c>
      <c r="EM29" s="7">
        <v>-1</v>
      </c>
      <c r="EN29" s="7">
        <v>-1</v>
      </c>
      <c r="EO29" s="2" t="s">
        <v>137</v>
      </c>
      <c r="EP29" s="2" t="s">
        <v>127</v>
      </c>
      <c r="EQ29" s="2" t="s">
        <v>187</v>
      </c>
      <c r="ER29" s="2" t="s">
        <v>347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137</v>
      </c>
      <c r="FB29" s="2" t="s">
        <v>127</v>
      </c>
      <c r="FC29" s="2" t="s">
        <v>208</v>
      </c>
      <c r="FD29" s="2" t="s">
        <v>130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137</v>
      </c>
      <c r="FN29" s="2" t="s">
        <v>127</v>
      </c>
      <c r="FO29" s="2" t="s">
        <v>318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154</v>
      </c>
      <c r="FZ29" s="2" t="s">
        <v>127</v>
      </c>
      <c r="GA29" s="2" t="s">
        <v>130</v>
      </c>
      <c r="GB29" s="2" t="s">
        <v>130</v>
      </c>
      <c r="GC29" s="2" t="s">
        <v>140</v>
      </c>
      <c r="GD29" s="2" t="s">
        <v>130</v>
      </c>
      <c r="GE29" s="4"/>
      <c r="GF29" s="8"/>
      <c r="GG29" s="4"/>
      <c r="GH29" s="8"/>
      <c r="GI29" s="7"/>
      <c r="GJ29" s="7"/>
      <c r="GK29" s="2" t="s">
        <v>137</v>
      </c>
      <c r="GL29" s="2" t="s">
        <v>127</v>
      </c>
      <c r="GM29" s="2" t="s">
        <v>183</v>
      </c>
      <c r="GN29" s="2" t="s">
        <v>130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137</v>
      </c>
      <c r="GX29" s="2" t="s">
        <v>127</v>
      </c>
      <c r="GY29" s="2" t="s">
        <v>319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130</v>
      </c>
      <c r="HM29" s="2" t="s">
        <v>140</v>
      </c>
      <c r="HN29" s="2" t="s">
        <v>130</v>
      </c>
      <c r="HO29" s="4">
        <v>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>
        <v>270</v>
      </c>
      <c r="ID29" s="4"/>
      <c r="IE29" s="4"/>
      <c r="IF29" s="4"/>
    </row>
    <row r="30">
      <c r="A30" s="2" t="s">
        <v>348</v>
      </c>
      <c r="B30" s="2" t="s">
        <v>119</v>
      </c>
      <c r="C30" s="2" t="s">
        <v>120</v>
      </c>
      <c r="D30" s="2" t="s">
        <v>305</v>
      </c>
      <c r="E30" s="2" t="s">
        <v>306</v>
      </c>
      <c r="F30" s="2" t="s">
        <v>342</v>
      </c>
      <c r="G30" s="2" t="s">
        <v>342</v>
      </c>
      <c r="H30" s="2" t="s">
        <v>342</v>
      </c>
      <c r="I30" s="2" t="s">
        <v>343</v>
      </c>
      <c r="J30" s="2" t="s">
        <v>344</v>
      </c>
      <c r="K30" s="2" t="s">
        <v>322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323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310</v>
      </c>
      <c r="V30" s="2" t="s">
        <v>216</v>
      </c>
      <c r="W30" s="2" t="s">
        <v>133</v>
      </c>
      <c r="X30" s="2" t="s">
        <v>130</v>
      </c>
      <c r="Y30" s="2" t="s">
        <v>162</v>
      </c>
      <c r="Z30" s="4">
        <v>168</v>
      </c>
      <c r="AA30" s="4">
        <f>=ROUNDDOWN(84,0)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3</v>
      </c>
      <c r="AQ30" s="8">
        <v>106.28</v>
      </c>
      <c r="AR30" s="4"/>
      <c r="AS30" s="8"/>
      <c r="AT30" s="7"/>
      <c r="AU30" s="7"/>
      <c r="AV30" s="4">
        <v>3</v>
      </c>
      <c r="AW30" s="8">
        <v>106.28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0.393</v>
      </c>
      <c r="BJ30" s="4">
        <v>3</v>
      </c>
      <c r="BK30" s="8">
        <v>106.28</v>
      </c>
      <c r="BL30" s="2" t="s">
        <v>349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313</v>
      </c>
      <c r="BX30" s="2" t="s">
        <v>350</v>
      </c>
      <c r="BY30" s="2" t="s">
        <v>140</v>
      </c>
      <c r="BZ30" s="2" t="s">
        <v>130</v>
      </c>
      <c r="CA30" s="4">
        <v>2</v>
      </c>
      <c r="CB30" s="8">
        <v>71.18</v>
      </c>
      <c r="CC30" s="4"/>
      <c r="CD30" s="8"/>
      <c r="CE30" s="7"/>
      <c r="CF30" s="7"/>
      <c r="CG30" s="2" t="s">
        <v>137</v>
      </c>
      <c r="CH30" s="2" t="s">
        <v>127</v>
      </c>
      <c r="CI30" s="2" t="s">
        <v>130</v>
      </c>
      <c r="CJ30" s="2" t="s">
        <v>351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137</v>
      </c>
      <c r="CT30" s="2" t="s">
        <v>127</v>
      </c>
      <c r="CU30" s="2" t="s">
        <v>315</v>
      </c>
      <c r="CV30" s="2" t="s">
        <v>271</v>
      </c>
      <c r="CW30" s="2" t="s">
        <v>140</v>
      </c>
      <c r="CX30" s="2" t="s">
        <v>130</v>
      </c>
      <c r="CY30" s="4"/>
      <c r="CZ30" s="8"/>
      <c r="DA30" s="4"/>
      <c r="DB30" s="8"/>
      <c r="DC30" s="7"/>
      <c r="DD30" s="7"/>
      <c r="DE30" s="2" t="s">
        <v>137</v>
      </c>
      <c r="DF30" s="2" t="s">
        <v>127</v>
      </c>
      <c r="DG30" s="2" t="s">
        <v>156</v>
      </c>
      <c r="DH30" s="2" t="s">
        <v>352</v>
      </c>
      <c r="DI30" s="2" t="s">
        <v>140</v>
      </c>
      <c r="DJ30" s="2" t="s">
        <v>130</v>
      </c>
      <c r="DK30" s="4"/>
      <c r="DL30" s="8"/>
      <c r="DM30" s="4"/>
      <c r="DN30" s="8"/>
      <c r="DO30" s="7"/>
      <c r="DP30" s="7"/>
      <c r="DQ30" s="2" t="s">
        <v>137</v>
      </c>
      <c r="DR30" s="2" t="s">
        <v>127</v>
      </c>
      <c r="DS30" s="2" t="s">
        <v>187</v>
      </c>
      <c r="DT30" s="2" t="s">
        <v>324</v>
      </c>
      <c r="DU30" s="2" t="s">
        <v>140</v>
      </c>
      <c r="DV30" s="2" t="s">
        <v>130</v>
      </c>
      <c r="DW30" s="4"/>
      <c r="DX30" s="8"/>
      <c r="DY30" s="4"/>
      <c r="DZ30" s="8"/>
      <c r="EA30" s="7"/>
      <c r="EB30" s="7"/>
      <c r="EC30" s="2" t="s">
        <v>137</v>
      </c>
      <c r="ED30" s="2" t="s">
        <v>127</v>
      </c>
      <c r="EE30" s="2" t="s">
        <v>147</v>
      </c>
      <c r="EF30" s="2" t="s">
        <v>353</v>
      </c>
      <c r="EG30" s="2" t="s">
        <v>140</v>
      </c>
      <c r="EH30" s="2" t="s">
        <v>130</v>
      </c>
      <c r="EI30" s="4"/>
      <c r="EJ30" s="8"/>
      <c r="EK30" s="4"/>
      <c r="EL30" s="8"/>
      <c r="EM30" s="7"/>
      <c r="EN30" s="7"/>
      <c r="EO30" s="2" t="s">
        <v>137</v>
      </c>
      <c r="EP30" s="2" t="s">
        <v>127</v>
      </c>
      <c r="EQ30" s="2" t="s">
        <v>187</v>
      </c>
      <c r="ER30" s="2" t="s">
        <v>354</v>
      </c>
      <c r="ES30" s="2" t="s">
        <v>140</v>
      </c>
      <c r="ET30" s="2" t="s">
        <v>130</v>
      </c>
      <c r="EU30" s="4"/>
      <c r="EV30" s="8"/>
      <c r="EW30" s="4"/>
      <c r="EX30" s="8"/>
      <c r="EY30" s="7"/>
      <c r="EZ30" s="7"/>
      <c r="FA30" s="2" t="s">
        <v>137</v>
      </c>
      <c r="FB30" s="2" t="s">
        <v>127</v>
      </c>
      <c r="FC30" s="2" t="s">
        <v>208</v>
      </c>
      <c r="FD30" s="2" t="s">
        <v>355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137</v>
      </c>
      <c r="FN30" s="2" t="s">
        <v>127</v>
      </c>
      <c r="FO30" s="2" t="s">
        <v>318</v>
      </c>
      <c r="FP30" s="2" t="s">
        <v>130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154</v>
      </c>
      <c r="FZ30" s="2" t="s">
        <v>127</v>
      </c>
      <c r="GA30" s="2" t="s">
        <v>130</v>
      </c>
      <c r="GB30" s="2" t="s">
        <v>130</v>
      </c>
      <c r="GC30" s="2" t="s">
        <v>140</v>
      </c>
      <c r="GD30" s="2" t="s">
        <v>130</v>
      </c>
      <c r="GE30" s="4"/>
      <c r="GF30" s="8"/>
      <c r="GG30" s="4"/>
      <c r="GH30" s="8"/>
      <c r="GI30" s="7"/>
      <c r="GJ30" s="7"/>
      <c r="GK30" s="2" t="s">
        <v>137</v>
      </c>
      <c r="GL30" s="2" t="s">
        <v>127</v>
      </c>
      <c r="GM30" s="2" t="s">
        <v>183</v>
      </c>
      <c r="GN30" s="2" t="s">
        <v>130</v>
      </c>
      <c r="GO30" s="2" t="s">
        <v>140</v>
      </c>
      <c r="GP30" s="2" t="s">
        <v>130</v>
      </c>
      <c r="GQ30" s="4"/>
      <c r="GR30" s="8"/>
      <c r="GS30" s="4"/>
      <c r="GT30" s="8"/>
      <c r="GU30" s="7"/>
      <c r="GV30" s="7"/>
      <c r="GW30" s="2" t="s">
        <v>137</v>
      </c>
      <c r="GX30" s="2" t="s">
        <v>127</v>
      </c>
      <c r="GY30" s="2" t="s">
        <v>319</v>
      </c>
      <c r="GZ30" s="2" t="s">
        <v>130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130</v>
      </c>
      <c r="HM30" s="2" t="s">
        <v>140</v>
      </c>
      <c r="HN30" s="2" t="s">
        <v>130</v>
      </c>
      <c r="HO30" s="4">
        <v>168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356</v>
      </c>
      <c r="B31" s="2" t="s">
        <v>119</v>
      </c>
      <c r="C31" s="2" t="s">
        <v>120</v>
      </c>
      <c r="D31" s="2" t="s">
        <v>305</v>
      </c>
      <c r="E31" s="2" t="s">
        <v>306</v>
      </c>
      <c r="F31" s="2" t="s">
        <v>342</v>
      </c>
      <c r="G31" s="2" t="s">
        <v>342</v>
      </c>
      <c r="H31" s="2" t="s">
        <v>342</v>
      </c>
      <c r="I31" s="2" t="s">
        <v>343</v>
      </c>
      <c r="J31" s="2" t="s">
        <v>344</v>
      </c>
      <c r="K31" s="2" t="s">
        <v>326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323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310</v>
      </c>
      <c r="V31" s="2" t="s">
        <v>216</v>
      </c>
      <c r="W31" s="2" t="s">
        <v>133</v>
      </c>
      <c r="X31" s="2" t="s">
        <v>130</v>
      </c>
      <c r="Y31" s="2" t="s">
        <v>162</v>
      </c>
      <c r="Z31" s="4">
        <v>196</v>
      </c>
      <c r="AA31" s="4">
        <f>=ROUNDDOWN(98,0)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</v>
      </c>
      <c r="AQ31" s="8">
        <v>34.12</v>
      </c>
      <c r="AR31" s="4"/>
      <c r="AS31" s="8"/>
      <c r="AT31" s="7"/>
      <c r="AU31" s="7"/>
      <c r="AV31" s="4">
        <v>1</v>
      </c>
      <c r="AW31" s="8">
        <v>34.12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0.1262</v>
      </c>
      <c r="BJ31" s="4">
        <v>1</v>
      </c>
      <c r="BK31" s="8">
        <v>34.12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127</v>
      </c>
      <c r="BW31" s="2" t="s">
        <v>313</v>
      </c>
      <c r="BX31" s="2" t="s">
        <v>357</v>
      </c>
      <c r="BY31" s="2" t="s">
        <v>140</v>
      </c>
      <c r="BZ31" s="2" t="s">
        <v>130</v>
      </c>
      <c r="CA31" s="4"/>
      <c r="CB31" s="8"/>
      <c r="CC31" s="4"/>
      <c r="CD31" s="8"/>
      <c r="CE31" s="7"/>
      <c r="CF31" s="7"/>
      <c r="CG31" s="2" t="s">
        <v>137</v>
      </c>
      <c r="CH31" s="2" t="s">
        <v>127</v>
      </c>
      <c r="CI31" s="2" t="s">
        <v>130</v>
      </c>
      <c r="CJ31" s="2" t="s">
        <v>197</v>
      </c>
      <c r="CK31" s="2" t="s">
        <v>140</v>
      </c>
      <c r="CL31" s="2" t="s">
        <v>130</v>
      </c>
      <c r="CM31" s="4">
        <v>1</v>
      </c>
      <c r="CN31" s="8">
        <v>34.12</v>
      </c>
      <c r="CO31" s="4"/>
      <c r="CP31" s="8"/>
      <c r="CQ31" s="7"/>
      <c r="CR31" s="7"/>
      <c r="CS31" s="2" t="s">
        <v>137</v>
      </c>
      <c r="CT31" s="2" t="s">
        <v>127</v>
      </c>
      <c r="CU31" s="2" t="s">
        <v>315</v>
      </c>
      <c r="CV31" s="2" t="s">
        <v>241</v>
      </c>
      <c r="CW31" s="2" t="s">
        <v>140</v>
      </c>
      <c r="CX31" s="2" t="s">
        <v>130</v>
      </c>
      <c r="CY31" s="4"/>
      <c r="CZ31" s="8"/>
      <c r="DA31" s="4"/>
      <c r="DB31" s="8"/>
      <c r="DC31" s="7"/>
      <c r="DD31" s="7"/>
      <c r="DE31" s="2" t="s">
        <v>137</v>
      </c>
      <c r="DF31" s="2" t="s">
        <v>127</v>
      </c>
      <c r="DG31" s="2" t="s">
        <v>156</v>
      </c>
      <c r="DH31" s="2" t="s">
        <v>275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137</v>
      </c>
      <c r="DR31" s="2" t="s">
        <v>127</v>
      </c>
      <c r="DS31" s="2" t="s">
        <v>187</v>
      </c>
      <c r="DT31" s="2" t="s">
        <v>358</v>
      </c>
      <c r="DU31" s="2" t="s">
        <v>140</v>
      </c>
      <c r="DV31" s="2" t="s">
        <v>130</v>
      </c>
      <c r="DW31" s="4"/>
      <c r="DX31" s="8"/>
      <c r="DY31" s="4"/>
      <c r="DZ31" s="8"/>
      <c r="EA31" s="7"/>
      <c r="EB31" s="7"/>
      <c r="EC31" s="2" t="s">
        <v>137</v>
      </c>
      <c r="ED31" s="2" t="s">
        <v>127</v>
      </c>
      <c r="EE31" s="2" t="s">
        <v>147</v>
      </c>
      <c r="EF31" s="2" t="s">
        <v>250</v>
      </c>
      <c r="EG31" s="2" t="s">
        <v>140</v>
      </c>
      <c r="EH31" s="2" t="s">
        <v>130</v>
      </c>
      <c r="EI31" s="4"/>
      <c r="EJ31" s="8"/>
      <c r="EK31" s="4"/>
      <c r="EL31" s="8"/>
      <c r="EM31" s="7"/>
      <c r="EN31" s="7"/>
      <c r="EO31" s="2" t="s">
        <v>137</v>
      </c>
      <c r="EP31" s="2" t="s">
        <v>127</v>
      </c>
      <c r="EQ31" s="2" t="s">
        <v>187</v>
      </c>
      <c r="ER31" s="2" t="s">
        <v>359</v>
      </c>
      <c r="ES31" s="2" t="s">
        <v>140</v>
      </c>
      <c r="ET31" s="2" t="s">
        <v>130</v>
      </c>
      <c r="EU31" s="4"/>
      <c r="EV31" s="8"/>
      <c r="EW31" s="4"/>
      <c r="EX31" s="8"/>
      <c r="EY31" s="7"/>
      <c r="EZ31" s="7"/>
      <c r="FA31" s="2" t="s">
        <v>137</v>
      </c>
      <c r="FB31" s="2" t="s">
        <v>127</v>
      </c>
      <c r="FC31" s="2" t="s">
        <v>208</v>
      </c>
      <c r="FD31" s="2" t="s">
        <v>130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137</v>
      </c>
      <c r="FN31" s="2" t="s">
        <v>127</v>
      </c>
      <c r="FO31" s="2" t="s">
        <v>318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154</v>
      </c>
      <c r="FZ31" s="2" t="s">
        <v>127</v>
      </c>
      <c r="GA31" s="2" t="s">
        <v>130</v>
      </c>
      <c r="GB31" s="2" t="s">
        <v>130</v>
      </c>
      <c r="GC31" s="2" t="s">
        <v>140</v>
      </c>
      <c r="GD31" s="2" t="s">
        <v>130</v>
      </c>
      <c r="GE31" s="4"/>
      <c r="GF31" s="8"/>
      <c r="GG31" s="4"/>
      <c r="GH31" s="8"/>
      <c r="GI31" s="7"/>
      <c r="GJ31" s="7"/>
      <c r="GK31" s="2" t="s">
        <v>137</v>
      </c>
      <c r="GL31" s="2" t="s">
        <v>127</v>
      </c>
      <c r="GM31" s="2" t="s">
        <v>183</v>
      </c>
      <c r="GN31" s="2" t="s">
        <v>130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137</v>
      </c>
      <c r="GX31" s="2" t="s">
        <v>127</v>
      </c>
      <c r="GY31" s="2" t="s">
        <v>319</v>
      </c>
      <c r="GZ31" s="2" t="s">
        <v>130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130</v>
      </c>
      <c r="HM31" s="2" t="s">
        <v>140</v>
      </c>
      <c r="HN31" s="2" t="s">
        <v>130</v>
      </c>
      <c r="HO31" s="4">
        <v>196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360</v>
      </c>
      <c r="B32" s="2" t="s">
        <v>119</v>
      </c>
      <c r="C32" s="2" t="s">
        <v>120</v>
      </c>
      <c r="D32" s="2" t="s">
        <v>305</v>
      </c>
      <c r="E32" s="2" t="s">
        <v>306</v>
      </c>
      <c r="F32" s="2" t="s">
        <v>342</v>
      </c>
      <c r="G32" s="2" t="s">
        <v>342</v>
      </c>
      <c r="H32" s="2" t="s">
        <v>342</v>
      </c>
      <c r="I32" s="2" t="s">
        <v>343</v>
      </c>
      <c r="J32" s="2" t="s">
        <v>344</v>
      </c>
      <c r="K32" s="2" t="s">
        <v>186</v>
      </c>
      <c r="L32" s="3">
        <v>30.95</v>
      </c>
      <c r="M32" s="3">
        <v>32.5</v>
      </c>
      <c r="N32" s="3">
        <v>99.99</v>
      </c>
      <c r="O32" s="2" t="s">
        <v>127</v>
      </c>
      <c r="P32" s="2" t="s">
        <v>267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310</v>
      </c>
      <c r="V32" s="2" t="s">
        <v>216</v>
      </c>
      <c r="W32" s="2" t="s">
        <v>133</v>
      </c>
      <c r="X32" s="2" t="s">
        <v>130</v>
      </c>
      <c r="Y32" s="2" t="s">
        <v>169</v>
      </c>
      <c r="Z32" s="4">
        <v>182</v>
      </c>
      <c r="AA32" s="4">
        <f>=ROUNDDOWN(91,0)</f>
      </c>
      <c r="AB32" s="5">
        <v>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/>
      <c r="AQ32" s="8"/>
      <c r="AR32" s="4">
        <v>4</v>
      </c>
      <c r="AS32" s="8">
        <v>138.74</v>
      </c>
      <c r="AT32" s="7">
        <v>-1</v>
      </c>
      <c r="AU32" s="7">
        <v>-1</v>
      </c>
      <c r="AV32" s="4"/>
      <c r="AW32" s="8"/>
      <c r="AX32" s="4">
        <v>4</v>
      </c>
      <c r="AY32" s="8">
        <v>138.74</v>
      </c>
      <c r="AZ32" s="7">
        <v>-1</v>
      </c>
      <c r="BA32" s="7">
        <v>-1</v>
      </c>
      <c r="BB32" s="7"/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/>
      <c r="BJ32" s="4"/>
      <c r="BK32" s="8"/>
      <c r="BL32" s="2" t="s">
        <v>22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127</v>
      </c>
      <c r="BW32" s="2" t="s">
        <v>313</v>
      </c>
      <c r="BX32" s="2" t="s">
        <v>225</v>
      </c>
      <c r="BY32" s="2" t="s">
        <v>140</v>
      </c>
      <c r="BZ32" s="2" t="s">
        <v>130</v>
      </c>
      <c r="CA32" s="4"/>
      <c r="CB32" s="8"/>
      <c r="CC32" s="4"/>
      <c r="CD32" s="8"/>
      <c r="CE32" s="7"/>
      <c r="CF32" s="7"/>
      <c r="CG32" s="2" t="s">
        <v>137</v>
      </c>
      <c r="CH32" s="2" t="s">
        <v>127</v>
      </c>
      <c r="CI32" s="2" t="s">
        <v>130</v>
      </c>
      <c r="CJ32" s="2" t="s">
        <v>130</v>
      </c>
      <c r="CK32" s="2" t="s">
        <v>140</v>
      </c>
      <c r="CL32" s="2" t="s">
        <v>130</v>
      </c>
      <c r="CM32" s="4"/>
      <c r="CN32" s="8"/>
      <c r="CO32" s="4"/>
      <c r="CP32" s="8"/>
      <c r="CQ32" s="7"/>
      <c r="CR32" s="7"/>
      <c r="CS32" s="2" t="s">
        <v>137</v>
      </c>
      <c r="CT32" s="2" t="s">
        <v>127</v>
      </c>
      <c r="CU32" s="2" t="s">
        <v>315</v>
      </c>
      <c r="CV32" s="2" t="s">
        <v>247</v>
      </c>
      <c r="CW32" s="2" t="s">
        <v>140</v>
      </c>
      <c r="CX32" s="2" t="s">
        <v>130</v>
      </c>
      <c r="CY32" s="4"/>
      <c r="CZ32" s="8"/>
      <c r="DA32" s="4"/>
      <c r="DB32" s="8"/>
      <c r="DC32" s="7"/>
      <c r="DD32" s="7"/>
      <c r="DE32" s="2" t="s">
        <v>137</v>
      </c>
      <c r="DF32" s="2" t="s">
        <v>127</v>
      </c>
      <c r="DG32" s="2" t="s">
        <v>156</v>
      </c>
      <c r="DH32" s="2" t="s">
        <v>361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137</v>
      </c>
      <c r="DR32" s="2" t="s">
        <v>127</v>
      </c>
      <c r="DS32" s="2" t="s">
        <v>187</v>
      </c>
      <c r="DT32" s="2" t="s">
        <v>193</v>
      </c>
      <c r="DU32" s="2" t="s">
        <v>140</v>
      </c>
      <c r="DV32" s="2" t="s">
        <v>130</v>
      </c>
      <c r="DW32" s="4"/>
      <c r="DX32" s="8"/>
      <c r="DY32" s="4"/>
      <c r="DZ32" s="8"/>
      <c r="EA32" s="7"/>
      <c r="EB32" s="7"/>
      <c r="EC32" s="2" t="s">
        <v>137</v>
      </c>
      <c r="ED32" s="2" t="s">
        <v>127</v>
      </c>
      <c r="EE32" s="2" t="s">
        <v>147</v>
      </c>
      <c r="EF32" s="2" t="s">
        <v>362</v>
      </c>
      <c r="EG32" s="2" t="s">
        <v>140</v>
      </c>
      <c r="EH32" s="2" t="s">
        <v>130</v>
      </c>
      <c r="EI32" s="4"/>
      <c r="EJ32" s="8"/>
      <c r="EK32" s="4">
        <v>4</v>
      </c>
      <c r="EL32" s="8">
        <v>138.74</v>
      </c>
      <c r="EM32" s="7">
        <v>-1</v>
      </c>
      <c r="EN32" s="7">
        <v>-1</v>
      </c>
      <c r="EO32" s="2" t="s">
        <v>137</v>
      </c>
      <c r="EP32" s="2" t="s">
        <v>127</v>
      </c>
      <c r="EQ32" s="2" t="s">
        <v>187</v>
      </c>
      <c r="ER32" s="2" t="s">
        <v>211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137</v>
      </c>
      <c r="FB32" s="2" t="s">
        <v>127</v>
      </c>
      <c r="FC32" s="2" t="s">
        <v>208</v>
      </c>
      <c r="FD32" s="2" t="s">
        <v>130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137</v>
      </c>
      <c r="FN32" s="2" t="s">
        <v>127</v>
      </c>
      <c r="FO32" s="2" t="s">
        <v>318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154</v>
      </c>
      <c r="FZ32" s="2" t="s">
        <v>127</v>
      </c>
      <c r="GA32" s="2" t="s">
        <v>130</v>
      </c>
      <c r="GB32" s="2" t="s">
        <v>130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137</v>
      </c>
      <c r="GL32" s="2" t="s">
        <v>127</v>
      </c>
      <c r="GM32" s="2" t="s">
        <v>183</v>
      </c>
      <c r="GN32" s="2" t="s">
        <v>130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137</v>
      </c>
      <c r="GX32" s="2" t="s">
        <v>127</v>
      </c>
      <c r="GY32" s="2" t="s">
        <v>319</v>
      </c>
      <c r="GZ32" s="2" t="s">
        <v>130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130</v>
      </c>
      <c r="HM32" s="2" t="s">
        <v>140</v>
      </c>
      <c r="HN32" s="2" t="s">
        <v>130</v>
      </c>
      <c r="HO32" s="4">
        <v>182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363</v>
      </c>
      <c r="B33" s="2" t="s">
        <v>119</v>
      </c>
      <c r="C33" s="2" t="s">
        <v>120</v>
      </c>
      <c r="D33" s="2" t="s">
        <v>305</v>
      </c>
      <c r="E33" s="2" t="s">
        <v>306</v>
      </c>
      <c r="F33" s="2" t="s">
        <v>342</v>
      </c>
      <c r="G33" s="2" t="s">
        <v>342</v>
      </c>
      <c r="H33" s="2" t="s">
        <v>342</v>
      </c>
      <c r="I33" s="2" t="s">
        <v>343</v>
      </c>
      <c r="J33" s="2" t="s">
        <v>344</v>
      </c>
      <c r="K33" s="2" t="s">
        <v>245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267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310</v>
      </c>
      <c r="V33" s="2" t="s">
        <v>216</v>
      </c>
      <c r="W33" s="2" t="s">
        <v>133</v>
      </c>
      <c r="X33" s="2" t="s">
        <v>130</v>
      </c>
      <c r="Y33" s="2" t="s">
        <v>162</v>
      </c>
      <c r="Z33" s="4">
        <v>56</v>
      </c>
      <c r="AA33" s="4">
        <f>=ROUNDDOWN(56,0)</f>
      </c>
      <c r="AB33" s="5">
        <v>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>
        <v>6</v>
      </c>
      <c r="AS33" s="8">
        <v>229</v>
      </c>
      <c r="AT33" s="7">
        <v>-1</v>
      </c>
      <c r="AU33" s="7">
        <v>-1</v>
      </c>
      <c r="AV33" s="4"/>
      <c r="AW33" s="8"/>
      <c r="AX33" s="4">
        <v>6</v>
      </c>
      <c r="AY33" s="8">
        <v>229</v>
      </c>
      <c r="AZ33" s="7">
        <v>-1</v>
      </c>
      <c r="BA33" s="7">
        <v>-1</v>
      </c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288</v>
      </c>
      <c r="BM33" s="7"/>
      <c r="BN33" s="7"/>
      <c r="BO33" s="4"/>
      <c r="BP33" s="8"/>
      <c r="BQ33" s="4"/>
      <c r="BR33" s="8"/>
      <c r="BS33" s="7"/>
      <c r="BT33" s="7"/>
      <c r="BU33" s="2" t="s">
        <v>137</v>
      </c>
      <c r="BV33" s="2" t="s">
        <v>127</v>
      </c>
      <c r="BW33" s="2" t="s">
        <v>313</v>
      </c>
      <c r="BX33" s="2" t="s">
        <v>224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137</v>
      </c>
      <c r="CH33" s="2" t="s">
        <v>127</v>
      </c>
      <c r="CI33" s="2" t="s">
        <v>130</v>
      </c>
      <c r="CJ33" s="2" t="s">
        <v>130</v>
      </c>
      <c r="CK33" s="2" t="s">
        <v>140</v>
      </c>
      <c r="CL33" s="2" t="s">
        <v>130</v>
      </c>
      <c r="CM33" s="4"/>
      <c r="CN33" s="8"/>
      <c r="CO33" s="4"/>
      <c r="CP33" s="8"/>
      <c r="CQ33" s="7"/>
      <c r="CR33" s="7"/>
      <c r="CS33" s="2" t="s">
        <v>137</v>
      </c>
      <c r="CT33" s="2" t="s">
        <v>127</v>
      </c>
      <c r="CU33" s="2" t="s">
        <v>315</v>
      </c>
      <c r="CV33" s="2" t="s">
        <v>335</v>
      </c>
      <c r="CW33" s="2" t="s">
        <v>140</v>
      </c>
      <c r="CX33" s="2" t="s">
        <v>130</v>
      </c>
      <c r="CY33" s="4"/>
      <c r="CZ33" s="8"/>
      <c r="DA33" s="4">
        <v>1</v>
      </c>
      <c r="DB33" s="8">
        <v>32.5</v>
      </c>
      <c r="DC33" s="7">
        <v>-1</v>
      </c>
      <c r="DD33" s="7">
        <v>-1</v>
      </c>
      <c r="DE33" s="2" t="s">
        <v>137</v>
      </c>
      <c r="DF33" s="2" t="s">
        <v>127</v>
      </c>
      <c r="DG33" s="2" t="s">
        <v>156</v>
      </c>
      <c r="DH33" s="2" t="s">
        <v>364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137</v>
      </c>
      <c r="DR33" s="2" t="s">
        <v>127</v>
      </c>
      <c r="DS33" s="2" t="s">
        <v>187</v>
      </c>
      <c r="DT33" s="2" t="s">
        <v>358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137</v>
      </c>
      <c r="ED33" s="2" t="s">
        <v>127</v>
      </c>
      <c r="EE33" s="2" t="s">
        <v>147</v>
      </c>
      <c r="EF33" s="2" t="s">
        <v>317</v>
      </c>
      <c r="EG33" s="2" t="s">
        <v>140</v>
      </c>
      <c r="EH33" s="2" t="s">
        <v>130</v>
      </c>
      <c r="EI33" s="4"/>
      <c r="EJ33" s="8"/>
      <c r="EK33" s="4">
        <v>5</v>
      </c>
      <c r="EL33" s="8">
        <v>196.5</v>
      </c>
      <c r="EM33" s="7">
        <v>-1</v>
      </c>
      <c r="EN33" s="7">
        <v>-1</v>
      </c>
      <c r="EO33" s="2" t="s">
        <v>137</v>
      </c>
      <c r="EP33" s="2" t="s">
        <v>127</v>
      </c>
      <c r="EQ33" s="2" t="s">
        <v>187</v>
      </c>
      <c r="ER33" s="2" t="s">
        <v>169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137</v>
      </c>
      <c r="FB33" s="2" t="s">
        <v>127</v>
      </c>
      <c r="FC33" s="2" t="s">
        <v>208</v>
      </c>
      <c r="FD33" s="2" t="s">
        <v>351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137</v>
      </c>
      <c r="FN33" s="2" t="s">
        <v>127</v>
      </c>
      <c r="FO33" s="2" t="s">
        <v>318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154</v>
      </c>
      <c r="FZ33" s="2" t="s">
        <v>127</v>
      </c>
      <c r="GA33" s="2" t="s">
        <v>130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137</v>
      </c>
      <c r="GL33" s="2" t="s">
        <v>127</v>
      </c>
      <c r="GM33" s="2" t="s">
        <v>183</v>
      </c>
      <c r="GN33" s="2" t="s">
        <v>130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137</v>
      </c>
      <c r="GX33" s="2" t="s">
        <v>127</v>
      </c>
      <c r="GY33" s="2" t="s">
        <v>319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130</v>
      </c>
      <c r="HM33" s="2" t="s">
        <v>140</v>
      </c>
      <c r="HN33" s="2" t="s">
        <v>130</v>
      </c>
      <c r="HO33" s="4">
        <v>56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365</v>
      </c>
      <c r="B34" s="2" t="s">
        <v>119</v>
      </c>
      <c r="C34" s="2" t="s">
        <v>120</v>
      </c>
      <c r="D34" s="2" t="s">
        <v>305</v>
      </c>
      <c r="E34" s="2" t="s">
        <v>306</v>
      </c>
      <c r="F34" s="2" t="s">
        <v>366</v>
      </c>
      <c r="G34" s="2" t="s">
        <v>366</v>
      </c>
      <c r="H34" s="2" t="s">
        <v>366</v>
      </c>
      <c r="I34" s="2" t="s">
        <v>308</v>
      </c>
      <c r="J34" s="2" t="s">
        <v>367</v>
      </c>
      <c r="K34" s="2" t="s">
        <v>326</v>
      </c>
      <c r="L34" s="3">
        <v>24.76</v>
      </c>
      <c r="M34" s="3">
        <v>26</v>
      </c>
      <c r="N34" s="3">
        <v>79.99</v>
      </c>
      <c r="O34" s="2" t="s">
        <v>127</v>
      </c>
      <c r="P34" s="2" t="s">
        <v>323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310</v>
      </c>
      <c r="V34" s="2" t="s">
        <v>216</v>
      </c>
      <c r="W34" s="2" t="s">
        <v>133</v>
      </c>
      <c r="X34" s="2" t="s">
        <v>130</v>
      </c>
      <c r="Y34" s="2" t="s">
        <v>169</v>
      </c>
      <c r="Z34" s="4">
        <v>177</v>
      </c>
      <c r="AA34" s="4">
        <f>=ROUNDDOWN(88.5,0)</f>
      </c>
      <c r="AB34" s="5">
        <v>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52</v>
      </c>
      <c r="AR34" s="4"/>
      <c r="AS34" s="8"/>
      <c r="AT34" s="7"/>
      <c r="AU34" s="7"/>
      <c r="AV34" s="4">
        <v>2</v>
      </c>
      <c r="AW34" s="8">
        <v>52</v>
      </c>
      <c r="AX34" s="4"/>
      <c r="AY34" s="8"/>
      <c r="AZ34" s="7"/>
      <c r="BA34" s="7"/>
      <c r="BB34" s="7">
        <v>1</v>
      </c>
      <c r="BC34" s="4">
        <v>2</v>
      </c>
      <c r="BD34" s="8">
        <v>52</v>
      </c>
      <c r="BE34" s="4">
        <v>8</v>
      </c>
      <c r="BF34" s="8">
        <v>234.6</v>
      </c>
      <c r="BG34" s="7">
        <v>-0.75</v>
      </c>
      <c r="BH34" s="7">
        <v>-0.7783</v>
      </c>
      <c r="BI34" s="7">
        <v>1</v>
      </c>
      <c r="BJ34" s="4">
        <v>2</v>
      </c>
      <c r="BK34" s="8">
        <v>52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127</v>
      </c>
      <c r="BW34" s="2" t="s">
        <v>313</v>
      </c>
      <c r="BX34" s="2" t="s">
        <v>368</v>
      </c>
      <c r="BY34" s="2" t="s">
        <v>140</v>
      </c>
      <c r="BZ34" s="2" t="s">
        <v>130</v>
      </c>
      <c r="CA34" s="4"/>
      <c r="CB34" s="8"/>
      <c r="CC34" s="4"/>
      <c r="CD34" s="8"/>
      <c r="CE34" s="7"/>
      <c r="CF34" s="7"/>
      <c r="CG34" s="2" t="s">
        <v>137</v>
      </c>
      <c r="CH34" s="2" t="s">
        <v>127</v>
      </c>
      <c r="CI34" s="2" t="s">
        <v>130</v>
      </c>
      <c r="CJ34" s="2" t="s">
        <v>130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137</v>
      </c>
      <c r="CT34" s="2" t="s">
        <v>127</v>
      </c>
      <c r="CU34" s="2" t="s">
        <v>315</v>
      </c>
      <c r="CV34" s="2" t="s">
        <v>233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137</v>
      </c>
      <c r="DF34" s="2" t="s">
        <v>127</v>
      </c>
      <c r="DG34" s="2" t="s">
        <v>144</v>
      </c>
      <c r="DH34" s="2" t="s">
        <v>248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137</v>
      </c>
      <c r="DR34" s="2" t="s">
        <v>127</v>
      </c>
      <c r="DS34" s="2" t="s">
        <v>187</v>
      </c>
      <c r="DT34" s="2" t="s">
        <v>358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137</v>
      </c>
      <c r="ED34" s="2" t="s">
        <v>127</v>
      </c>
      <c r="EE34" s="2" t="s">
        <v>147</v>
      </c>
      <c r="EF34" s="2" t="s">
        <v>369</v>
      </c>
      <c r="EG34" s="2" t="s">
        <v>140</v>
      </c>
      <c r="EH34" s="2" t="s">
        <v>130</v>
      </c>
      <c r="EI34" s="4">
        <v>2</v>
      </c>
      <c r="EJ34" s="8">
        <v>52</v>
      </c>
      <c r="EK34" s="4"/>
      <c r="EL34" s="8"/>
      <c r="EM34" s="7"/>
      <c r="EN34" s="7"/>
      <c r="EO34" s="2" t="s">
        <v>137</v>
      </c>
      <c r="EP34" s="2" t="s">
        <v>127</v>
      </c>
      <c r="EQ34" s="2" t="s">
        <v>187</v>
      </c>
      <c r="ER34" s="2" t="s">
        <v>277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137</v>
      </c>
      <c r="FB34" s="2" t="s">
        <v>127</v>
      </c>
      <c r="FC34" s="2" t="s">
        <v>208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137</v>
      </c>
      <c r="FN34" s="2" t="s">
        <v>127</v>
      </c>
      <c r="FO34" s="2" t="s">
        <v>318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154</v>
      </c>
      <c r="FZ34" s="2" t="s">
        <v>127</v>
      </c>
      <c r="GA34" s="2" t="s">
        <v>130</v>
      </c>
      <c r="GB34" s="2" t="s">
        <v>130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137</v>
      </c>
      <c r="GL34" s="2" t="s">
        <v>127</v>
      </c>
      <c r="GM34" s="2" t="s">
        <v>183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137</v>
      </c>
      <c r="GX34" s="2" t="s">
        <v>127</v>
      </c>
      <c r="GY34" s="2" t="s">
        <v>319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130</v>
      </c>
      <c r="HM34" s="2" t="s">
        <v>140</v>
      </c>
      <c r="HN34" s="2" t="s">
        <v>130</v>
      </c>
      <c r="HO34" s="4">
        <v>177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370</v>
      </c>
      <c r="B35" s="2" t="s">
        <v>119</v>
      </c>
      <c r="C35" s="2" t="s">
        <v>120</v>
      </c>
      <c r="D35" s="2" t="s">
        <v>305</v>
      </c>
      <c r="E35" s="2" t="s">
        <v>306</v>
      </c>
      <c r="F35" s="2" t="s">
        <v>366</v>
      </c>
      <c r="G35" s="2" t="s">
        <v>366</v>
      </c>
      <c r="H35" s="2" t="s">
        <v>366</v>
      </c>
      <c r="I35" s="2" t="s">
        <v>308</v>
      </c>
      <c r="J35" s="2" t="s">
        <v>367</v>
      </c>
      <c r="K35" s="2" t="s">
        <v>186</v>
      </c>
      <c r="L35" s="3">
        <v>24.76</v>
      </c>
      <c r="M35" s="3">
        <v>26</v>
      </c>
      <c r="N35" s="3">
        <v>79.99</v>
      </c>
      <c r="O35" s="2" t="s">
        <v>127</v>
      </c>
      <c r="P35" s="2" t="s">
        <v>267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310</v>
      </c>
      <c r="V35" s="2" t="s">
        <v>216</v>
      </c>
      <c r="W35" s="2" t="s">
        <v>133</v>
      </c>
      <c r="X35" s="2" t="s">
        <v>130</v>
      </c>
      <c r="Y35" s="2" t="s">
        <v>169</v>
      </c>
      <c r="Z35" s="4">
        <v>71</v>
      </c>
      <c r="AA35" s="4">
        <f>=ROUNDDOWN(23.6666666666667,0)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>
        <v>3</v>
      </c>
      <c r="AS35" s="8">
        <v>90</v>
      </c>
      <c r="AT35" s="7">
        <v>-1</v>
      </c>
      <c r="AU35" s="7">
        <v>-1</v>
      </c>
      <c r="AV35" s="4"/>
      <c r="AW35" s="8"/>
      <c r="AX35" s="4">
        <v>3</v>
      </c>
      <c r="AY35" s="8">
        <v>90</v>
      </c>
      <c r="AZ35" s="7">
        <v>-1</v>
      </c>
      <c r="BA35" s="7">
        <v>-1</v>
      </c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127</v>
      </c>
      <c r="BW35" s="2" t="s">
        <v>313</v>
      </c>
      <c r="BX35" s="2" t="s">
        <v>225</v>
      </c>
      <c r="BY35" s="2" t="s">
        <v>140</v>
      </c>
      <c r="BZ35" s="2" t="s">
        <v>130</v>
      </c>
      <c r="CA35" s="4"/>
      <c r="CB35" s="8"/>
      <c r="CC35" s="4"/>
      <c r="CD35" s="8"/>
      <c r="CE35" s="7"/>
      <c r="CF35" s="7"/>
      <c r="CG35" s="2" t="s">
        <v>137</v>
      </c>
      <c r="CH35" s="2" t="s">
        <v>127</v>
      </c>
      <c r="CI35" s="2" t="s">
        <v>130</v>
      </c>
      <c r="CJ35" s="2" t="s">
        <v>130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137</v>
      </c>
      <c r="CT35" s="2" t="s">
        <v>127</v>
      </c>
      <c r="CU35" s="2" t="s">
        <v>315</v>
      </c>
      <c r="CV35" s="2" t="s">
        <v>371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137</v>
      </c>
      <c r="DF35" s="2" t="s">
        <v>127</v>
      </c>
      <c r="DG35" s="2" t="s">
        <v>144</v>
      </c>
      <c r="DH35" s="2" t="s">
        <v>147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137</v>
      </c>
      <c r="DR35" s="2" t="s">
        <v>127</v>
      </c>
      <c r="DS35" s="2" t="s">
        <v>187</v>
      </c>
      <c r="DT35" s="2" t="s">
        <v>193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137</v>
      </c>
      <c r="ED35" s="2" t="s">
        <v>127</v>
      </c>
      <c r="EE35" s="2" t="s">
        <v>147</v>
      </c>
      <c r="EF35" s="2" t="s">
        <v>250</v>
      </c>
      <c r="EG35" s="2" t="s">
        <v>140</v>
      </c>
      <c r="EH35" s="2" t="s">
        <v>130</v>
      </c>
      <c r="EI35" s="4"/>
      <c r="EJ35" s="8"/>
      <c r="EK35" s="4">
        <v>3</v>
      </c>
      <c r="EL35" s="8">
        <v>90</v>
      </c>
      <c r="EM35" s="7">
        <v>-1</v>
      </c>
      <c r="EN35" s="7">
        <v>-1</v>
      </c>
      <c r="EO35" s="2" t="s">
        <v>137</v>
      </c>
      <c r="EP35" s="2" t="s">
        <v>127</v>
      </c>
      <c r="EQ35" s="2" t="s">
        <v>187</v>
      </c>
      <c r="ER35" s="2" t="s">
        <v>211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137</v>
      </c>
      <c r="FB35" s="2" t="s">
        <v>127</v>
      </c>
      <c r="FC35" s="2" t="s">
        <v>208</v>
      </c>
      <c r="FD35" s="2" t="s">
        <v>130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137</v>
      </c>
      <c r="FN35" s="2" t="s">
        <v>127</v>
      </c>
      <c r="FO35" s="2" t="s">
        <v>318</v>
      </c>
      <c r="FP35" s="2" t="s">
        <v>130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154</v>
      </c>
      <c r="FZ35" s="2" t="s">
        <v>127</v>
      </c>
      <c r="GA35" s="2" t="s">
        <v>130</v>
      </c>
      <c r="GB35" s="2" t="s">
        <v>130</v>
      </c>
      <c r="GC35" s="2" t="s">
        <v>140</v>
      </c>
      <c r="GD35" s="2" t="s">
        <v>130</v>
      </c>
      <c r="GE35" s="4"/>
      <c r="GF35" s="8"/>
      <c r="GG35" s="4"/>
      <c r="GH35" s="8"/>
      <c r="GI35" s="7"/>
      <c r="GJ35" s="7"/>
      <c r="GK35" s="2" t="s">
        <v>137</v>
      </c>
      <c r="GL35" s="2" t="s">
        <v>127</v>
      </c>
      <c r="GM35" s="2" t="s">
        <v>183</v>
      </c>
      <c r="GN35" s="2" t="s">
        <v>130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137</v>
      </c>
      <c r="GX35" s="2" t="s">
        <v>127</v>
      </c>
      <c r="GY35" s="2" t="s">
        <v>319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130</v>
      </c>
      <c r="HM35" s="2" t="s">
        <v>140</v>
      </c>
      <c r="HN35" s="2" t="s">
        <v>130</v>
      </c>
      <c r="HO35" s="4">
        <v>71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372</v>
      </c>
      <c r="B36" s="2" t="s">
        <v>119</v>
      </c>
      <c r="C36" s="2" t="s">
        <v>120</v>
      </c>
      <c r="D36" s="2" t="s">
        <v>305</v>
      </c>
      <c r="E36" s="2" t="s">
        <v>306</v>
      </c>
      <c r="F36" s="2" t="s">
        <v>366</v>
      </c>
      <c r="G36" s="2" t="s">
        <v>366</v>
      </c>
      <c r="H36" s="2" t="s">
        <v>366</v>
      </c>
      <c r="I36" s="2" t="s">
        <v>308</v>
      </c>
      <c r="J36" s="2" t="s">
        <v>367</v>
      </c>
      <c r="K36" s="2" t="s">
        <v>245</v>
      </c>
      <c r="L36" s="3">
        <v>24.76</v>
      </c>
      <c r="M36" s="3">
        <v>26</v>
      </c>
      <c r="N36" s="3">
        <v>79.99</v>
      </c>
      <c r="O36" s="2" t="s">
        <v>127</v>
      </c>
      <c r="P36" s="2" t="s">
        <v>267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310</v>
      </c>
      <c r="V36" s="2" t="s">
        <v>216</v>
      </c>
      <c r="W36" s="2" t="s">
        <v>133</v>
      </c>
      <c r="X36" s="2" t="s">
        <v>130</v>
      </c>
      <c r="Y36" s="2" t="s">
        <v>169</v>
      </c>
      <c r="Z36" s="4">
        <v>32</v>
      </c>
      <c r="AA36" s="4">
        <f>=ROUNDDOWN(32,0)</f>
      </c>
      <c r="AB36" s="5">
        <v>1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>
        <v>3</v>
      </c>
      <c r="AS36" s="8">
        <v>90</v>
      </c>
      <c r="AT36" s="7">
        <v>-1</v>
      </c>
      <c r="AU36" s="7">
        <v>-1</v>
      </c>
      <c r="AV36" s="4"/>
      <c r="AW36" s="8"/>
      <c r="AX36" s="4">
        <v>3</v>
      </c>
      <c r="AY36" s="8">
        <v>90</v>
      </c>
      <c r="AZ36" s="7">
        <v>-1</v>
      </c>
      <c r="BA36" s="7">
        <v>-1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127</v>
      </c>
      <c r="BW36" s="2" t="s">
        <v>313</v>
      </c>
      <c r="BX36" s="2" t="s">
        <v>373</v>
      </c>
      <c r="BY36" s="2" t="s">
        <v>140</v>
      </c>
      <c r="BZ36" s="2" t="s">
        <v>130</v>
      </c>
      <c r="CA36" s="4"/>
      <c r="CB36" s="8"/>
      <c r="CC36" s="4"/>
      <c r="CD36" s="8"/>
      <c r="CE36" s="7"/>
      <c r="CF36" s="7"/>
      <c r="CG36" s="2" t="s">
        <v>137</v>
      </c>
      <c r="CH36" s="2" t="s">
        <v>127</v>
      </c>
      <c r="CI36" s="2" t="s">
        <v>130</v>
      </c>
      <c r="CJ36" s="2" t="s">
        <v>130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137</v>
      </c>
      <c r="CT36" s="2" t="s">
        <v>127</v>
      </c>
      <c r="CU36" s="2" t="s">
        <v>315</v>
      </c>
      <c r="CV36" s="2" t="s">
        <v>189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137</v>
      </c>
      <c r="DF36" s="2" t="s">
        <v>127</v>
      </c>
      <c r="DG36" s="2" t="s">
        <v>144</v>
      </c>
      <c r="DH36" s="2" t="s">
        <v>374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137</v>
      </c>
      <c r="DR36" s="2" t="s">
        <v>127</v>
      </c>
      <c r="DS36" s="2" t="s">
        <v>187</v>
      </c>
      <c r="DT36" s="2" t="s">
        <v>146</v>
      </c>
      <c r="DU36" s="2" t="s">
        <v>140</v>
      </c>
      <c r="DV36" s="2" t="s">
        <v>130</v>
      </c>
      <c r="DW36" s="4"/>
      <c r="DX36" s="8"/>
      <c r="DY36" s="4"/>
      <c r="DZ36" s="8"/>
      <c r="EA36" s="7"/>
      <c r="EB36" s="7"/>
      <c r="EC36" s="2" t="s">
        <v>137</v>
      </c>
      <c r="ED36" s="2" t="s">
        <v>127</v>
      </c>
      <c r="EE36" s="2" t="s">
        <v>147</v>
      </c>
      <c r="EF36" s="2" t="s">
        <v>317</v>
      </c>
      <c r="EG36" s="2" t="s">
        <v>140</v>
      </c>
      <c r="EH36" s="2" t="s">
        <v>130</v>
      </c>
      <c r="EI36" s="4"/>
      <c r="EJ36" s="8"/>
      <c r="EK36" s="4">
        <v>3</v>
      </c>
      <c r="EL36" s="8">
        <v>90</v>
      </c>
      <c r="EM36" s="7">
        <v>-1</v>
      </c>
      <c r="EN36" s="7">
        <v>-1</v>
      </c>
      <c r="EO36" s="2" t="s">
        <v>137</v>
      </c>
      <c r="EP36" s="2" t="s">
        <v>127</v>
      </c>
      <c r="EQ36" s="2" t="s">
        <v>187</v>
      </c>
      <c r="ER36" s="2" t="s">
        <v>169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137</v>
      </c>
      <c r="FB36" s="2" t="s">
        <v>127</v>
      </c>
      <c r="FC36" s="2" t="s">
        <v>208</v>
      </c>
      <c r="FD36" s="2" t="s">
        <v>130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137</v>
      </c>
      <c r="FN36" s="2" t="s">
        <v>127</v>
      </c>
      <c r="FO36" s="2" t="s">
        <v>318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154</v>
      </c>
      <c r="FZ36" s="2" t="s">
        <v>127</v>
      </c>
      <c r="GA36" s="2" t="s">
        <v>130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137</v>
      </c>
      <c r="GL36" s="2" t="s">
        <v>127</v>
      </c>
      <c r="GM36" s="2" t="s">
        <v>183</v>
      </c>
      <c r="GN36" s="2" t="s">
        <v>130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137</v>
      </c>
      <c r="GX36" s="2" t="s">
        <v>127</v>
      </c>
      <c r="GY36" s="2" t="s">
        <v>319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130</v>
      </c>
      <c r="HM36" s="2" t="s">
        <v>140</v>
      </c>
      <c r="HN36" s="2" t="s">
        <v>130</v>
      </c>
      <c r="HO36" s="4">
        <v>32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375</v>
      </c>
      <c r="B37" s="2" t="s">
        <v>119</v>
      </c>
      <c r="C37" s="2" t="s">
        <v>120</v>
      </c>
      <c r="D37" s="2" t="s">
        <v>305</v>
      </c>
      <c r="E37" s="2" t="s">
        <v>306</v>
      </c>
      <c r="F37" s="2" t="s">
        <v>366</v>
      </c>
      <c r="G37" s="2" t="s">
        <v>366</v>
      </c>
      <c r="H37" s="2" t="s">
        <v>366</v>
      </c>
      <c r="I37" s="2" t="s">
        <v>308</v>
      </c>
      <c r="J37" s="2" t="s">
        <v>367</v>
      </c>
      <c r="K37" s="2" t="s">
        <v>322</v>
      </c>
      <c r="L37" s="3">
        <v>24.76</v>
      </c>
      <c r="M37" s="3">
        <v>26</v>
      </c>
      <c r="N37" s="3">
        <v>79.99</v>
      </c>
      <c r="O37" s="2" t="s">
        <v>127</v>
      </c>
      <c r="P37" s="2" t="s">
        <v>323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310</v>
      </c>
      <c r="V37" s="2" t="s">
        <v>216</v>
      </c>
      <c r="W37" s="2" t="s">
        <v>133</v>
      </c>
      <c r="X37" s="2" t="s">
        <v>130</v>
      </c>
      <c r="Y37" s="2" t="s">
        <v>169</v>
      </c>
      <c r="Z37" s="4">
        <v>168</v>
      </c>
      <c r="AA37" s="4">
        <f>=ROUNDDOWN(84,0)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>
        <v>2</v>
      </c>
      <c r="AS37" s="8">
        <v>54.6</v>
      </c>
      <c r="AT37" s="7">
        <v>-1</v>
      </c>
      <c r="AU37" s="7">
        <v>-1</v>
      </c>
      <c r="AV37" s="4"/>
      <c r="AW37" s="8"/>
      <c r="AX37" s="4">
        <v>2</v>
      </c>
      <c r="AY37" s="8">
        <v>54.6</v>
      </c>
      <c r="AZ37" s="7">
        <v>-1</v>
      </c>
      <c r="BA37" s="7">
        <v>-1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137</v>
      </c>
      <c r="BV37" s="2" t="s">
        <v>127</v>
      </c>
      <c r="BW37" s="2" t="s">
        <v>313</v>
      </c>
      <c r="BX37" s="2" t="s">
        <v>376</v>
      </c>
      <c r="BY37" s="2" t="s">
        <v>140</v>
      </c>
      <c r="BZ37" s="2" t="s">
        <v>130</v>
      </c>
      <c r="CA37" s="4"/>
      <c r="CB37" s="8"/>
      <c r="CC37" s="4"/>
      <c r="CD37" s="8"/>
      <c r="CE37" s="7"/>
      <c r="CF37" s="7"/>
      <c r="CG37" s="2" t="s">
        <v>137</v>
      </c>
      <c r="CH37" s="2" t="s">
        <v>127</v>
      </c>
      <c r="CI37" s="2" t="s">
        <v>130</v>
      </c>
      <c r="CJ37" s="2" t="s">
        <v>130</v>
      </c>
      <c r="CK37" s="2" t="s">
        <v>140</v>
      </c>
      <c r="CL37" s="2" t="s">
        <v>130</v>
      </c>
      <c r="CM37" s="4"/>
      <c r="CN37" s="8"/>
      <c r="CO37" s="4">
        <v>2</v>
      </c>
      <c r="CP37" s="8">
        <v>54.6</v>
      </c>
      <c r="CQ37" s="7">
        <v>-1</v>
      </c>
      <c r="CR37" s="7">
        <v>-1</v>
      </c>
      <c r="CS37" s="2" t="s">
        <v>137</v>
      </c>
      <c r="CT37" s="2" t="s">
        <v>127</v>
      </c>
      <c r="CU37" s="2" t="s">
        <v>315</v>
      </c>
      <c r="CV37" s="2" t="s">
        <v>377</v>
      </c>
      <c r="CW37" s="2" t="s">
        <v>140</v>
      </c>
      <c r="CX37" s="2" t="s">
        <v>130</v>
      </c>
      <c r="CY37" s="4"/>
      <c r="CZ37" s="8"/>
      <c r="DA37" s="4"/>
      <c r="DB37" s="8"/>
      <c r="DC37" s="7"/>
      <c r="DD37" s="7"/>
      <c r="DE37" s="2" t="s">
        <v>137</v>
      </c>
      <c r="DF37" s="2" t="s">
        <v>127</v>
      </c>
      <c r="DG37" s="2" t="s">
        <v>144</v>
      </c>
      <c r="DH37" s="2" t="s">
        <v>253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137</v>
      </c>
      <c r="DR37" s="2" t="s">
        <v>127</v>
      </c>
      <c r="DS37" s="2" t="s">
        <v>187</v>
      </c>
      <c r="DT37" s="2" t="s">
        <v>249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137</v>
      </c>
      <c r="ED37" s="2" t="s">
        <v>127</v>
      </c>
      <c r="EE37" s="2" t="s">
        <v>147</v>
      </c>
      <c r="EF37" s="2" t="s">
        <v>250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137</v>
      </c>
      <c r="EP37" s="2" t="s">
        <v>127</v>
      </c>
      <c r="EQ37" s="2" t="s">
        <v>187</v>
      </c>
      <c r="ER37" s="2" t="s">
        <v>378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137</v>
      </c>
      <c r="FB37" s="2" t="s">
        <v>127</v>
      </c>
      <c r="FC37" s="2" t="s">
        <v>208</v>
      </c>
      <c r="FD37" s="2" t="s">
        <v>130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137</v>
      </c>
      <c r="FN37" s="2" t="s">
        <v>127</v>
      </c>
      <c r="FO37" s="2" t="s">
        <v>318</v>
      </c>
      <c r="FP37" s="2" t="s">
        <v>130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154</v>
      </c>
      <c r="FZ37" s="2" t="s">
        <v>127</v>
      </c>
      <c r="GA37" s="2" t="s">
        <v>130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137</v>
      </c>
      <c r="GL37" s="2" t="s">
        <v>127</v>
      </c>
      <c r="GM37" s="2" t="s">
        <v>183</v>
      </c>
      <c r="GN37" s="2" t="s">
        <v>379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137</v>
      </c>
      <c r="GX37" s="2" t="s">
        <v>127</v>
      </c>
      <c r="GY37" s="2" t="s">
        <v>319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130</v>
      </c>
      <c r="HM37" s="2" t="s">
        <v>140</v>
      </c>
      <c r="HN37" s="2" t="s">
        <v>130</v>
      </c>
      <c r="HO37" s="4">
        <v>168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380</v>
      </c>
      <c r="B38" s="2" t="s">
        <v>119</v>
      </c>
      <c r="C38" s="2" t="s">
        <v>120</v>
      </c>
      <c r="D38" s="2" t="s">
        <v>381</v>
      </c>
      <c r="E38" s="2" t="s">
        <v>382</v>
      </c>
      <c r="F38" s="2" t="s">
        <v>383</v>
      </c>
      <c r="G38" s="2" t="s">
        <v>383</v>
      </c>
      <c r="H38" s="2" t="s">
        <v>383</v>
      </c>
      <c r="I38" s="2" t="s">
        <v>384</v>
      </c>
      <c r="J38" s="2" t="s">
        <v>125</v>
      </c>
      <c r="K38" s="2" t="s">
        <v>385</v>
      </c>
      <c r="L38" s="3">
        <v>85.12</v>
      </c>
      <c r="M38" s="3">
        <v>89.38</v>
      </c>
      <c r="N38" s="3">
        <v>249.99</v>
      </c>
      <c r="O38" s="2" t="s">
        <v>127</v>
      </c>
      <c r="P38" s="2" t="s">
        <v>267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386</v>
      </c>
      <c r="V38" s="2" t="s">
        <v>311</v>
      </c>
      <c r="W38" s="2" t="s">
        <v>133</v>
      </c>
      <c r="X38" s="2" t="s">
        <v>130</v>
      </c>
      <c r="Y38" s="2" t="s">
        <v>187</v>
      </c>
      <c r="Z38" s="4">
        <v>130</v>
      </c>
      <c r="AA38" s="4">
        <f>=ROUNDDOWN(130,0)</f>
      </c>
      <c r="AB38" s="5">
        <v>1</v>
      </c>
      <c r="AC38" s="2" t="s">
        <v>130</v>
      </c>
      <c r="AD38" s="4"/>
      <c r="AE38" s="4"/>
      <c r="AF38" s="6">
        <v>65</v>
      </c>
      <c r="AG38" s="6"/>
      <c r="AH38" s="7">
        <v>0.5714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444.11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/>
      <c r="BC38" s="4">
        <v>3</v>
      </c>
      <c r="BD38" s="8">
        <v>656.6</v>
      </c>
      <c r="BE38" s="4">
        <v>1</v>
      </c>
      <c r="BF38" s="8">
        <v>107.25</v>
      </c>
      <c r="BG38" s="7">
        <v>2</v>
      </c>
      <c r="BH38" s="7">
        <v>5.1221</v>
      </c>
      <c r="BI38" s="7">
        <v>0.6764</v>
      </c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137</v>
      </c>
      <c r="BV38" s="2" t="s">
        <v>127</v>
      </c>
      <c r="BW38" s="2" t="s">
        <v>387</v>
      </c>
      <c r="BX38" s="2" t="s">
        <v>237</v>
      </c>
      <c r="BY38" s="2" t="s">
        <v>140</v>
      </c>
      <c r="BZ38" s="2" t="s">
        <v>130</v>
      </c>
      <c r="CA38" s="4"/>
      <c r="CB38" s="8"/>
      <c r="CC38" s="4"/>
      <c r="CD38" s="8"/>
      <c r="CE38" s="7"/>
      <c r="CF38" s="7"/>
      <c r="CG38" s="2" t="s">
        <v>154</v>
      </c>
      <c r="CH38" s="2" t="s">
        <v>127</v>
      </c>
      <c r="CI38" s="2" t="s">
        <v>130</v>
      </c>
      <c r="CJ38" s="2" t="s">
        <v>130</v>
      </c>
      <c r="CK38" s="2" t="s">
        <v>140</v>
      </c>
      <c r="CL38" s="2" t="s">
        <v>130</v>
      </c>
      <c r="CM38" s="4"/>
      <c r="CN38" s="8"/>
      <c r="CO38" s="4"/>
      <c r="CP38" s="8"/>
      <c r="CQ38" s="7"/>
      <c r="CR38" s="7"/>
      <c r="CS38" s="2" t="s">
        <v>137</v>
      </c>
      <c r="CT38" s="2" t="s">
        <v>127</v>
      </c>
      <c r="CU38" s="2" t="s">
        <v>142</v>
      </c>
      <c r="CV38" s="2" t="s">
        <v>221</v>
      </c>
      <c r="CW38" s="2" t="s">
        <v>140</v>
      </c>
      <c r="CX38" s="2" t="s">
        <v>130</v>
      </c>
      <c r="CY38" s="4"/>
      <c r="CZ38" s="8"/>
      <c r="DA38" s="4"/>
      <c r="DB38" s="8"/>
      <c r="DC38" s="7"/>
      <c r="DD38" s="7"/>
      <c r="DE38" s="2" t="s">
        <v>137</v>
      </c>
      <c r="DF38" s="2" t="s">
        <v>127</v>
      </c>
      <c r="DG38" s="2" t="s">
        <v>144</v>
      </c>
      <c r="DH38" s="2" t="s">
        <v>248</v>
      </c>
      <c r="DI38" s="2" t="s">
        <v>140</v>
      </c>
      <c r="DJ38" s="2" t="s">
        <v>130</v>
      </c>
      <c r="DK38" s="4"/>
      <c r="DL38" s="8"/>
      <c r="DM38" s="4"/>
      <c r="DN38" s="8"/>
      <c r="DO38" s="7"/>
      <c r="DP38" s="7"/>
      <c r="DQ38" s="2" t="s">
        <v>137</v>
      </c>
      <c r="DR38" s="2" t="s">
        <v>127</v>
      </c>
      <c r="DS38" s="2" t="s">
        <v>169</v>
      </c>
      <c r="DT38" s="2" t="s">
        <v>388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137</v>
      </c>
      <c r="ED38" s="2" t="s">
        <v>127</v>
      </c>
      <c r="EE38" s="2" t="s">
        <v>147</v>
      </c>
      <c r="EF38" s="2" t="s">
        <v>317</v>
      </c>
      <c r="EG38" s="2" t="s">
        <v>140</v>
      </c>
      <c r="EH38" s="2" t="s">
        <v>130</v>
      </c>
      <c r="EI38" s="4"/>
      <c r="EJ38" s="8"/>
      <c r="EK38" s="4"/>
      <c r="EL38" s="8"/>
      <c r="EM38" s="7"/>
      <c r="EN38" s="7"/>
      <c r="EO38" s="2" t="s">
        <v>137</v>
      </c>
      <c r="EP38" s="2" t="s">
        <v>127</v>
      </c>
      <c r="EQ38" s="2" t="s">
        <v>187</v>
      </c>
      <c r="ER38" s="2" t="s">
        <v>389</v>
      </c>
      <c r="ES38" s="2" t="s">
        <v>140</v>
      </c>
      <c r="ET38" s="2" t="s">
        <v>130</v>
      </c>
      <c r="EU38" s="4"/>
      <c r="EV38" s="8"/>
      <c r="EW38" s="4"/>
      <c r="EX38" s="8"/>
      <c r="EY38" s="7"/>
      <c r="EZ38" s="7"/>
      <c r="FA38" s="2" t="s">
        <v>137</v>
      </c>
      <c r="FB38" s="2" t="s">
        <v>127</v>
      </c>
      <c r="FC38" s="2" t="s">
        <v>390</v>
      </c>
      <c r="FD38" s="2" t="s">
        <v>130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137</v>
      </c>
      <c r="FN38" s="2" t="s">
        <v>127</v>
      </c>
      <c r="FO38" s="2" t="s">
        <v>152</v>
      </c>
      <c r="FP38" s="2" t="s">
        <v>237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154</v>
      </c>
      <c r="FZ38" s="2" t="s">
        <v>127</v>
      </c>
      <c r="GA38" s="2" t="s">
        <v>130</v>
      </c>
      <c r="GB38" s="2" t="s">
        <v>130</v>
      </c>
      <c r="GC38" s="2" t="s">
        <v>140</v>
      </c>
      <c r="GD38" s="2" t="s">
        <v>130</v>
      </c>
      <c r="GE38" s="4"/>
      <c r="GF38" s="8"/>
      <c r="GG38" s="4"/>
      <c r="GH38" s="8"/>
      <c r="GI38" s="7"/>
      <c r="GJ38" s="7"/>
      <c r="GK38" s="2" t="s">
        <v>137</v>
      </c>
      <c r="GL38" s="2" t="s">
        <v>127</v>
      </c>
      <c r="GM38" s="2" t="s">
        <v>155</v>
      </c>
      <c r="GN38" s="2" t="s">
        <v>130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137</v>
      </c>
      <c r="GX38" s="2" t="s">
        <v>127</v>
      </c>
      <c r="GY38" s="2" t="s">
        <v>156</v>
      </c>
      <c r="GZ38" s="2" t="s">
        <v>391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130</v>
      </c>
      <c r="HM38" s="2" t="s">
        <v>140</v>
      </c>
      <c r="HN38" s="2" t="s">
        <v>130</v>
      </c>
      <c r="HO38" s="4">
        <v>130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392</v>
      </c>
      <c r="B39" s="2" t="s">
        <v>119</v>
      </c>
      <c r="C39" s="2" t="s">
        <v>120</v>
      </c>
      <c r="D39" s="2" t="s">
        <v>381</v>
      </c>
      <c r="E39" s="2" t="s">
        <v>382</v>
      </c>
      <c r="F39" s="2" t="s">
        <v>383</v>
      </c>
      <c r="G39" s="2" t="s">
        <v>383</v>
      </c>
      <c r="H39" s="2" t="s">
        <v>383</v>
      </c>
      <c r="I39" s="2" t="s">
        <v>384</v>
      </c>
      <c r="J39" s="2" t="s">
        <v>161</v>
      </c>
      <c r="K39" s="2" t="s">
        <v>385</v>
      </c>
      <c r="L39" s="3">
        <v>102.14</v>
      </c>
      <c r="M39" s="3">
        <v>107.25</v>
      </c>
      <c r="N39" s="3">
        <v>299.99</v>
      </c>
      <c r="O39" s="2" t="s">
        <v>127</v>
      </c>
      <c r="P39" s="2" t="s">
        <v>267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386</v>
      </c>
      <c r="V39" s="2" t="s">
        <v>311</v>
      </c>
      <c r="W39" s="2" t="s">
        <v>133</v>
      </c>
      <c r="X39" s="2" t="s">
        <v>130</v>
      </c>
      <c r="Y39" s="2" t="s">
        <v>187</v>
      </c>
      <c r="Z39" s="4">
        <v>199</v>
      </c>
      <c r="AA39" s="4">
        <f>=ROUNDDOWN(73.7037037037037,0)</f>
      </c>
      <c r="AB39" s="5">
        <v>2.7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</v>
      </c>
      <c r="AQ39" s="8">
        <v>444.11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2</v>
      </c>
      <c r="BK39" s="8">
        <v>444.11</v>
      </c>
      <c r="BL39" s="2" t="s">
        <v>393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127</v>
      </c>
      <c r="BW39" s="2" t="s">
        <v>387</v>
      </c>
      <c r="BX39" s="2" t="s">
        <v>246</v>
      </c>
      <c r="BY39" s="2" t="s">
        <v>140</v>
      </c>
      <c r="BZ39" s="2" t="s">
        <v>130</v>
      </c>
      <c r="CA39" s="4"/>
      <c r="CB39" s="8"/>
      <c r="CC39" s="4"/>
      <c r="CD39" s="8"/>
      <c r="CE39" s="7"/>
      <c r="CF39" s="7"/>
      <c r="CG39" s="2" t="s">
        <v>154</v>
      </c>
      <c r="CH39" s="2" t="s">
        <v>127</v>
      </c>
      <c r="CI39" s="2" t="s">
        <v>130</v>
      </c>
      <c r="CJ39" s="2" t="s">
        <v>130</v>
      </c>
      <c r="CK39" s="2" t="s">
        <v>140</v>
      </c>
      <c r="CL39" s="2" t="s">
        <v>130</v>
      </c>
      <c r="CM39" s="4"/>
      <c r="CN39" s="8"/>
      <c r="CO39" s="4"/>
      <c r="CP39" s="8"/>
      <c r="CQ39" s="7"/>
      <c r="CR39" s="7"/>
      <c r="CS39" s="2" t="s">
        <v>137</v>
      </c>
      <c r="CT39" s="2" t="s">
        <v>127</v>
      </c>
      <c r="CU39" s="2" t="s">
        <v>142</v>
      </c>
      <c r="CV39" s="2" t="s">
        <v>394</v>
      </c>
      <c r="CW39" s="2" t="s">
        <v>140</v>
      </c>
      <c r="CX39" s="2" t="s">
        <v>130</v>
      </c>
      <c r="CY39" s="4"/>
      <c r="CZ39" s="8"/>
      <c r="DA39" s="4"/>
      <c r="DB39" s="8"/>
      <c r="DC39" s="7"/>
      <c r="DD39" s="7"/>
      <c r="DE39" s="2" t="s">
        <v>137</v>
      </c>
      <c r="DF39" s="2" t="s">
        <v>127</v>
      </c>
      <c r="DG39" s="2" t="s">
        <v>144</v>
      </c>
      <c r="DH39" s="2" t="s">
        <v>395</v>
      </c>
      <c r="DI39" s="2" t="s">
        <v>140</v>
      </c>
      <c r="DJ39" s="2" t="s">
        <v>130</v>
      </c>
      <c r="DK39" s="4">
        <v>1</v>
      </c>
      <c r="DL39" s="8">
        <v>331.5</v>
      </c>
      <c r="DM39" s="4"/>
      <c r="DN39" s="8"/>
      <c r="DO39" s="7"/>
      <c r="DP39" s="7"/>
      <c r="DQ39" s="2" t="s">
        <v>137</v>
      </c>
      <c r="DR39" s="2" t="s">
        <v>127</v>
      </c>
      <c r="DS39" s="2" t="s">
        <v>169</v>
      </c>
      <c r="DT39" s="2" t="s">
        <v>396</v>
      </c>
      <c r="DU39" s="2" t="s">
        <v>140</v>
      </c>
      <c r="DV39" s="2" t="s">
        <v>130</v>
      </c>
      <c r="DW39" s="4"/>
      <c r="DX39" s="8"/>
      <c r="DY39" s="4"/>
      <c r="DZ39" s="8"/>
      <c r="EA39" s="7"/>
      <c r="EB39" s="7"/>
      <c r="EC39" s="2" t="s">
        <v>137</v>
      </c>
      <c r="ED39" s="2" t="s">
        <v>127</v>
      </c>
      <c r="EE39" s="2" t="s">
        <v>147</v>
      </c>
      <c r="EF39" s="2" t="s">
        <v>250</v>
      </c>
      <c r="EG39" s="2" t="s">
        <v>140</v>
      </c>
      <c r="EH39" s="2" t="s">
        <v>130</v>
      </c>
      <c r="EI39" s="4"/>
      <c r="EJ39" s="8"/>
      <c r="EK39" s="4"/>
      <c r="EL39" s="8"/>
      <c r="EM39" s="7"/>
      <c r="EN39" s="7"/>
      <c r="EO39" s="2" t="s">
        <v>137</v>
      </c>
      <c r="EP39" s="2" t="s">
        <v>127</v>
      </c>
      <c r="EQ39" s="2" t="s">
        <v>187</v>
      </c>
      <c r="ER39" s="2" t="s">
        <v>169</v>
      </c>
      <c r="ES39" s="2" t="s">
        <v>140</v>
      </c>
      <c r="ET39" s="2" t="s">
        <v>130</v>
      </c>
      <c r="EU39" s="4"/>
      <c r="EV39" s="8"/>
      <c r="EW39" s="4"/>
      <c r="EX39" s="8"/>
      <c r="EY39" s="7"/>
      <c r="EZ39" s="7"/>
      <c r="FA39" s="2" t="s">
        <v>137</v>
      </c>
      <c r="FB39" s="2" t="s">
        <v>127</v>
      </c>
      <c r="FC39" s="2" t="s">
        <v>390</v>
      </c>
      <c r="FD39" s="2" t="s">
        <v>170</v>
      </c>
      <c r="FE39" s="2" t="s">
        <v>140</v>
      </c>
      <c r="FF39" s="2" t="s">
        <v>130</v>
      </c>
      <c r="FG39" s="4">
        <v>1</v>
      </c>
      <c r="FH39" s="8">
        <v>112.61</v>
      </c>
      <c r="FI39" s="4"/>
      <c r="FJ39" s="8"/>
      <c r="FK39" s="7"/>
      <c r="FL39" s="7"/>
      <c r="FM39" s="2" t="s">
        <v>137</v>
      </c>
      <c r="FN39" s="2" t="s">
        <v>127</v>
      </c>
      <c r="FO39" s="2" t="s">
        <v>152</v>
      </c>
      <c r="FP39" s="2" t="s">
        <v>397</v>
      </c>
      <c r="FQ39" s="2" t="s">
        <v>140</v>
      </c>
      <c r="FR39" s="2" t="s">
        <v>130</v>
      </c>
      <c r="FS39" s="4"/>
      <c r="FT39" s="8"/>
      <c r="FU39" s="4"/>
      <c r="FV39" s="8"/>
      <c r="FW39" s="7"/>
      <c r="FX39" s="7"/>
      <c r="FY39" s="2" t="s">
        <v>154</v>
      </c>
      <c r="FZ39" s="2" t="s">
        <v>127</v>
      </c>
      <c r="GA39" s="2" t="s">
        <v>130</v>
      </c>
      <c r="GB39" s="2" t="s">
        <v>130</v>
      </c>
      <c r="GC39" s="2" t="s">
        <v>140</v>
      </c>
      <c r="GD39" s="2" t="s">
        <v>130</v>
      </c>
      <c r="GE39" s="4"/>
      <c r="GF39" s="8"/>
      <c r="GG39" s="4"/>
      <c r="GH39" s="8"/>
      <c r="GI39" s="7"/>
      <c r="GJ39" s="7"/>
      <c r="GK39" s="2" t="s">
        <v>137</v>
      </c>
      <c r="GL39" s="2" t="s">
        <v>127</v>
      </c>
      <c r="GM39" s="2" t="s">
        <v>155</v>
      </c>
      <c r="GN39" s="2" t="s">
        <v>130</v>
      </c>
      <c r="GO39" s="2" t="s">
        <v>140</v>
      </c>
      <c r="GP39" s="2" t="s">
        <v>130</v>
      </c>
      <c r="GQ39" s="4"/>
      <c r="GR39" s="8"/>
      <c r="GS39" s="4"/>
      <c r="GT39" s="8"/>
      <c r="GU39" s="7"/>
      <c r="GV39" s="7"/>
      <c r="GW39" s="2" t="s">
        <v>137</v>
      </c>
      <c r="GX39" s="2" t="s">
        <v>127</v>
      </c>
      <c r="GY39" s="2" t="s">
        <v>156</v>
      </c>
      <c r="GZ39" s="2" t="s">
        <v>130</v>
      </c>
      <c r="HA39" s="2" t="s">
        <v>140</v>
      </c>
      <c r="HB39" s="2" t="s">
        <v>130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130</v>
      </c>
      <c r="HM39" s="2" t="s">
        <v>140</v>
      </c>
      <c r="HN39" s="2" t="s">
        <v>130</v>
      </c>
      <c r="HO39" s="4">
        <v>199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398</v>
      </c>
      <c r="B40" s="2" t="s">
        <v>119</v>
      </c>
      <c r="C40" s="2" t="s">
        <v>120</v>
      </c>
      <c r="D40" s="2" t="s">
        <v>381</v>
      </c>
      <c r="E40" s="2" t="s">
        <v>382</v>
      </c>
      <c r="F40" s="2" t="s">
        <v>383</v>
      </c>
      <c r="G40" s="2" t="s">
        <v>383</v>
      </c>
      <c r="H40" s="2" t="s">
        <v>383</v>
      </c>
      <c r="I40" s="2" t="s">
        <v>399</v>
      </c>
      <c r="J40" s="2" t="s">
        <v>125</v>
      </c>
      <c r="K40" s="2" t="s">
        <v>400</v>
      </c>
      <c r="L40" s="3">
        <v>85.12</v>
      </c>
      <c r="M40" s="3">
        <v>89.38</v>
      </c>
      <c r="N40" s="3">
        <v>249.99</v>
      </c>
      <c r="O40" s="2" t="s">
        <v>127</v>
      </c>
      <c r="P40" s="2" t="s">
        <v>267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386</v>
      </c>
      <c r="V40" s="2" t="s">
        <v>311</v>
      </c>
      <c r="W40" s="2" t="s">
        <v>133</v>
      </c>
      <c r="X40" s="2" t="s">
        <v>130</v>
      </c>
      <c r="Y40" s="2" t="s">
        <v>187</v>
      </c>
      <c r="Z40" s="4">
        <v>176</v>
      </c>
      <c r="AA40" s="4">
        <f>=ROUNDDOWN(176,0)</f>
      </c>
      <c r="AB40" s="5">
        <v>1</v>
      </c>
      <c r="AC40" s="2" t="s">
        <v>130</v>
      </c>
      <c r="AD40" s="4"/>
      <c r="AE40" s="4"/>
      <c r="AF40" s="6">
        <v>65</v>
      </c>
      <c r="AG40" s="6"/>
      <c r="AH40" s="7">
        <v>0.7143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</v>
      </c>
      <c r="AQ40" s="8">
        <v>212.49</v>
      </c>
      <c r="AR40" s="4"/>
      <c r="AS40" s="8"/>
      <c r="AT40" s="7"/>
      <c r="AU40" s="7"/>
      <c r="AV40" s="4">
        <v>1</v>
      </c>
      <c r="AW40" s="8">
        <v>212.49</v>
      </c>
      <c r="AX40" s="4">
        <v>1</v>
      </c>
      <c r="AY40" s="8">
        <v>107.25</v>
      </c>
      <c r="AZ40" s="7" t="s">
        <v>130</v>
      </c>
      <c r="BA40" s="7">
        <v>0.9813</v>
      </c>
      <c r="BB40" s="7">
        <v>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0.3236</v>
      </c>
      <c r="BJ40" s="4">
        <v>1</v>
      </c>
      <c r="BK40" s="8">
        <v>212.49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137</v>
      </c>
      <c r="BV40" s="2" t="s">
        <v>127</v>
      </c>
      <c r="BW40" s="2" t="s">
        <v>387</v>
      </c>
      <c r="BX40" s="2" t="s">
        <v>256</v>
      </c>
      <c r="BY40" s="2" t="s">
        <v>140</v>
      </c>
      <c r="BZ40" s="2" t="s">
        <v>130</v>
      </c>
      <c r="CA40" s="4"/>
      <c r="CB40" s="8"/>
      <c r="CC40" s="4"/>
      <c r="CD40" s="8"/>
      <c r="CE40" s="7"/>
      <c r="CF40" s="7"/>
      <c r="CG40" s="2" t="s">
        <v>137</v>
      </c>
      <c r="CH40" s="2" t="s">
        <v>127</v>
      </c>
      <c r="CI40" s="2" t="s">
        <v>130</v>
      </c>
      <c r="CJ40" s="2" t="s">
        <v>401</v>
      </c>
      <c r="CK40" s="2" t="s">
        <v>140</v>
      </c>
      <c r="CL40" s="2" t="s">
        <v>130</v>
      </c>
      <c r="CM40" s="4"/>
      <c r="CN40" s="8"/>
      <c r="CO40" s="4"/>
      <c r="CP40" s="8"/>
      <c r="CQ40" s="7"/>
      <c r="CR40" s="7"/>
      <c r="CS40" s="2" t="s">
        <v>137</v>
      </c>
      <c r="CT40" s="2" t="s">
        <v>127</v>
      </c>
      <c r="CU40" s="2" t="s">
        <v>142</v>
      </c>
      <c r="CV40" s="2" t="s">
        <v>402</v>
      </c>
      <c r="CW40" s="2" t="s">
        <v>140</v>
      </c>
      <c r="CX40" s="2" t="s">
        <v>130</v>
      </c>
      <c r="CY40" s="4"/>
      <c r="CZ40" s="8"/>
      <c r="DA40" s="4"/>
      <c r="DB40" s="8"/>
      <c r="DC40" s="7"/>
      <c r="DD40" s="7"/>
      <c r="DE40" s="2" t="s">
        <v>137</v>
      </c>
      <c r="DF40" s="2" t="s">
        <v>127</v>
      </c>
      <c r="DG40" s="2" t="s">
        <v>144</v>
      </c>
      <c r="DH40" s="2" t="s">
        <v>403</v>
      </c>
      <c r="DI40" s="2" t="s">
        <v>140</v>
      </c>
      <c r="DJ40" s="2" t="s">
        <v>130</v>
      </c>
      <c r="DK40" s="4">
        <v>1</v>
      </c>
      <c r="DL40" s="8">
        <v>212.49</v>
      </c>
      <c r="DM40" s="4"/>
      <c r="DN40" s="8"/>
      <c r="DO40" s="7"/>
      <c r="DP40" s="7"/>
      <c r="DQ40" s="2" t="s">
        <v>137</v>
      </c>
      <c r="DR40" s="2" t="s">
        <v>127</v>
      </c>
      <c r="DS40" s="2" t="s">
        <v>169</v>
      </c>
      <c r="DT40" s="2" t="s">
        <v>270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137</v>
      </c>
      <c r="ED40" s="2" t="s">
        <v>127</v>
      </c>
      <c r="EE40" s="2" t="s">
        <v>147</v>
      </c>
      <c r="EF40" s="2" t="s">
        <v>362</v>
      </c>
      <c r="EG40" s="2" t="s">
        <v>140</v>
      </c>
      <c r="EH40" s="2" t="s">
        <v>130</v>
      </c>
      <c r="EI40" s="4"/>
      <c r="EJ40" s="8"/>
      <c r="EK40" s="4"/>
      <c r="EL40" s="8"/>
      <c r="EM40" s="7"/>
      <c r="EN40" s="7"/>
      <c r="EO40" s="2" t="s">
        <v>137</v>
      </c>
      <c r="EP40" s="2" t="s">
        <v>127</v>
      </c>
      <c r="EQ40" s="2" t="s">
        <v>187</v>
      </c>
      <c r="ER40" s="2" t="s">
        <v>359</v>
      </c>
      <c r="ES40" s="2" t="s">
        <v>140</v>
      </c>
      <c r="ET40" s="2" t="s">
        <v>130</v>
      </c>
      <c r="EU40" s="4"/>
      <c r="EV40" s="8"/>
      <c r="EW40" s="4"/>
      <c r="EX40" s="8"/>
      <c r="EY40" s="7"/>
      <c r="EZ40" s="7"/>
      <c r="FA40" s="2" t="s">
        <v>137</v>
      </c>
      <c r="FB40" s="2" t="s">
        <v>127</v>
      </c>
      <c r="FC40" s="2" t="s">
        <v>390</v>
      </c>
      <c r="FD40" s="2" t="s">
        <v>130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137</v>
      </c>
      <c r="FN40" s="2" t="s">
        <v>127</v>
      </c>
      <c r="FO40" s="2" t="s">
        <v>152</v>
      </c>
      <c r="FP40" s="2" t="s">
        <v>404</v>
      </c>
      <c r="FQ40" s="2" t="s">
        <v>140</v>
      </c>
      <c r="FR40" s="2" t="s">
        <v>130</v>
      </c>
      <c r="FS40" s="4"/>
      <c r="FT40" s="8"/>
      <c r="FU40" s="4"/>
      <c r="FV40" s="8"/>
      <c r="FW40" s="7"/>
      <c r="FX40" s="7"/>
      <c r="FY40" s="2" t="s">
        <v>154</v>
      </c>
      <c r="FZ40" s="2" t="s">
        <v>127</v>
      </c>
      <c r="GA40" s="2" t="s">
        <v>130</v>
      </c>
      <c r="GB40" s="2" t="s">
        <v>130</v>
      </c>
      <c r="GC40" s="2" t="s">
        <v>140</v>
      </c>
      <c r="GD40" s="2" t="s">
        <v>130</v>
      </c>
      <c r="GE40" s="4"/>
      <c r="GF40" s="8"/>
      <c r="GG40" s="4"/>
      <c r="GH40" s="8"/>
      <c r="GI40" s="7"/>
      <c r="GJ40" s="7"/>
      <c r="GK40" s="2" t="s">
        <v>137</v>
      </c>
      <c r="GL40" s="2" t="s">
        <v>127</v>
      </c>
      <c r="GM40" s="2" t="s">
        <v>183</v>
      </c>
      <c r="GN40" s="2" t="s">
        <v>130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137</v>
      </c>
      <c r="GX40" s="2" t="s">
        <v>127</v>
      </c>
      <c r="GY40" s="2" t="s">
        <v>156</v>
      </c>
      <c r="GZ40" s="2" t="s">
        <v>130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130</v>
      </c>
      <c r="HM40" s="2" t="s">
        <v>140</v>
      </c>
      <c r="HN40" s="2" t="s">
        <v>130</v>
      </c>
      <c r="HO40" s="4">
        <v>176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405</v>
      </c>
      <c r="B41" s="2" t="s">
        <v>119</v>
      </c>
      <c r="C41" s="2" t="s">
        <v>120</v>
      </c>
      <c r="D41" s="2" t="s">
        <v>381</v>
      </c>
      <c r="E41" s="2" t="s">
        <v>382</v>
      </c>
      <c r="F41" s="2" t="s">
        <v>383</v>
      </c>
      <c r="G41" s="2" t="s">
        <v>383</v>
      </c>
      <c r="H41" s="2" t="s">
        <v>383</v>
      </c>
      <c r="I41" s="2" t="s">
        <v>399</v>
      </c>
      <c r="J41" s="2" t="s">
        <v>161</v>
      </c>
      <c r="K41" s="2" t="s">
        <v>400</v>
      </c>
      <c r="L41" s="3">
        <v>102.14</v>
      </c>
      <c r="M41" s="3">
        <v>107.25</v>
      </c>
      <c r="N41" s="3">
        <v>299.99</v>
      </c>
      <c r="O41" s="2" t="s">
        <v>127</v>
      </c>
      <c r="P41" s="2" t="s">
        <v>267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386</v>
      </c>
      <c r="V41" s="2" t="s">
        <v>311</v>
      </c>
      <c r="W41" s="2" t="s">
        <v>133</v>
      </c>
      <c r="X41" s="2" t="s">
        <v>130</v>
      </c>
      <c r="Y41" s="2" t="s">
        <v>187</v>
      </c>
      <c r="Z41" s="4">
        <v>193</v>
      </c>
      <c r="AA41" s="4">
        <f>=ROUNDDOWN(107.222222222222,0)</f>
      </c>
      <c r="AB41" s="5">
        <v>1.8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>
        <v>1</v>
      </c>
      <c r="AS41" s="8">
        <v>107.25</v>
      </c>
      <c r="AT41" s="7">
        <v>-1</v>
      </c>
      <c r="AU41" s="7">
        <v>-1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137</v>
      </c>
      <c r="BV41" s="2" t="s">
        <v>127</v>
      </c>
      <c r="BW41" s="2" t="s">
        <v>387</v>
      </c>
      <c r="BX41" s="2" t="s">
        <v>279</v>
      </c>
      <c r="BY41" s="2" t="s">
        <v>140</v>
      </c>
      <c r="BZ41" s="2" t="s">
        <v>130</v>
      </c>
      <c r="CA41" s="4"/>
      <c r="CB41" s="8"/>
      <c r="CC41" s="4"/>
      <c r="CD41" s="8"/>
      <c r="CE41" s="7"/>
      <c r="CF41" s="7"/>
      <c r="CG41" s="2" t="s">
        <v>137</v>
      </c>
      <c r="CH41" s="2" t="s">
        <v>127</v>
      </c>
      <c r="CI41" s="2" t="s">
        <v>130</v>
      </c>
      <c r="CJ41" s="2" t="s">
        <v>406</v>
      </c>
      <c r="CK41" s="2" t="s">
        <v>140</v>
      </c>
      <c r="CL41" s="2" t="s">
        <v>130</v>
      </c>
      <c r="CM41" s="4"/>
      <c r="CN41" s="8"/>
      <c r="CO41" s="4"/>
      <c r="CP41" s="8"/>
      <c r="CQ41" s="7"/>
      <c r="CR41" s="7"/>
      <c r="CS41" s="2" t="s">
        <v>137</v>
      </c>
      <c r="CT41" s="2" t="s">
        <v>127</v>
      </c>
      <c r="CU41" s="2" t="s">
        <v>142</v>
      </c>
      <c r="CV41" s="2" t="s">
        <v>241</v>
      </c>
      <c r="CW41" s="2" t="s">
        <v>140</v>
      </c>
      <c r="CX41" s="2" t="s">
        <v>130</v>
      </c>
      <c r="CY41" s="4"/>
      <c r="CZ41" s="8"/>
      <c r="DA41" s="4">
        <v>1</v>
      </c>
      <c r="DB41" s="8">
        <v>107.25</v>
      </c>
      <c r="DC41" s="7">
        <v>-1</v>
      </c>
      <c r="DD41" s="7">
        <v>-1</v>
      </c>
      <c r="DE41" s="2" t="s">
        <v>137</v>
      </c>
      <c r="DF41" s="2" t="s">
        <v>127</v>
      </c>
      <c r="DG41" s="2" t="s">
        <v>144</v>
      </c>
      <c r="DH41" s="2" t="s">
        <v>328</v>
      </c>
      <c r="DI41" s="2" t="s">
        <v>140</v>
      </c>
      <c r="DJ41" s="2" t="s">
        <v>130</v>
      </c>
      <c r="DK41" s="4"/>
      <c r="DL41" s="8"/>
      <c r="DM41" s="4"/>
      <c r="DN41" s="8"/>
      <c r="DO41" s="7"/>
      <c r="DP41" s="7"/>
      <c r="DQ41" s="2" t="s">
        <v>137</v>
      </c>
      <c r="DR41" s="2" t="s">
        <v>127</v>
      </c>
      <c r="DS41" s="2" t="s">
        <v>169</v>
      </c>
      <c r="DT41" s="2" t="s">
        <v>407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137</v>
      </c>
      <c r="ED41" s="2" t="s">
        <v>127</v>
      </c>
      <c r="EE41" s="2" t="s">
        <v>147</v>
      </c>
      <c r="EF41" s="2" t="s">
        <v>408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137</v>
      </c>
      <c r="EP41" s="2" t="s">
        <v>127</v>
      </c>
      <c r="EQ41" s="2" t="s">
        <v>187</v>
      </c>
      <c r="ER41" s="2" t="s">
        <v>167</v>
      </c>
      <c r="ES41" s="2" t="s">
        <v>140</v>
      </c>
      <c r="ET41" s="2" t="s">
        <v>130</v>
      </c>
      <c r="EU41" s="4"/>
      <c r="EV41" s="8"/>
      <c r="EW41" s="4"/>
      <c r="EX41" s="8"/>
      <c r="EY41" s="7"/>
      <c r="EZ41" s="7"/>
      <c r="FA41" s="2" t="s">
        <v>137</v>
      </c>
      <c r="FB41" s="2" t="s">
        <v>127</v>
      </c>
      <c r="FC41" s="2" t="s">
        <v>390</v>
      </c>
      <c r="FD41" s="2" t="s">
        <v>409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137</v>
      </c>
      <c r="FN41" s="2" t="s">
        <v>127</v>
      </c>
      <c r="FO41" s="2" t="s">
        <v>152</v>
      </c>
      <c r="FP41" s="2" t="s">
        <v>397</v>
      </c>
      <c r="FQ41" s="2" t="s">
        <v>140</v>
      </c>
      <c r="FR41" s="2" t="s">
        <v>130</v>
      </c>
      <c r="FS41" s="4"/>
      <c r="FT41" s="8"/>
      <c r="FU41" s="4"/>
      <c r="FV41" s="8"/>
      <c r="FW41" s="7"/>
      <c r="FX41" s="7"/>
      <c r="FY41" s="2" t="s">
        <v>154</v>
      </c>
      <c r="FZ41" s="2" t="s">
        <v>127</v>
      </c>
      <c r="GA41" s="2" t="s">
        <v>130</v>
      </c>
      <c r="GB41" s="2" t="s">
        <v>130</v>
      </c>
      <c r="GC41" s="2" t="s">
        <v>140</v>
      </c>
      <c r="GD41" s="2" t="s">
        <v>130</v>
      </c>
      <c r="GE41" s="4"/>
      <c r="GF41" s="8"/>
      <c r="GG41" s="4"/>
      <c r="GH41" s="8"/>
      <c r="GI41" s="7"/>
      <c r="GJ41" s="7"/>
      <c r="GK41" s="2" t="s">
        <v>137</v>
      </c>
      <c r="GL41" s="2" t="s">
        <v>127</v>
      </c>
      <c r="GM41" s="2" t="s">
        <v>183</v>
      </c>
      <c r="GN41" s="2" t="s">
        <v>130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137</v>
      </c>
      <c r="GX41" s="2" t="s">
        <v>127</v>
      </c>
      <c r="GY41" s="2" t="s">
        <v>156</v>
      </c>
      <c r="GZ41" s="2" t="s">
        <v>130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130</v>
      </c>
      <c r="HM41" s="2" t="s">
        <v>140</v>
      </c>
      <c r="HN41" s="2" t="s">
        <v>130</v>
      </c>
      <c r="HO41" s="4">
        <v>193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410</v>
      </c>
      <c r="B42" s="2" t="s">
        <v>119</v>
      </c>
      <c r="C42" s="2" t="s">
        <v>120</v>
      </c>
      <c r="D42" s="2" t="s">
        <v>411</v>
      </c>
      <c r="E42" s="2" t="s">
        <v>412</v>
      </c>
      <c r="F42" s="2" t="s">
        <v>413</v>
      </c>
      <c r="G42" s="2" t="s">
        <v>413</v>
      </c>
      <c r="H42" s="2" t="s">
        <v>413</v>
      </c>
      <c r="I42" s="2" t="s">
        <v>414</v>
      </c>
      <c r="J42" s="2" t="s">
        <v>415</v>
      </c>
      <c r="K42" s="2" t="s">
        <v>322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323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310</v>
      </c>
      <c r="V42" s="2" t="s">
        <v>416</v>
      </c>
      <c r="W42" s="2" t="s">
        <v>133</v>
      </c>
      <c r="X42" s="2" t="s">
        <v>130</v>
      </c>
      <c r="Y42" s="2" t="s">
        <v>162</v>
      </c>
      <c r="Z42" s="4">
        <v>144</v>
      </c>
      <c r="AA42" s="4">
        <f>=ROUNDDOWN(72,0)</f>
      </c>
      <c r="AB42" s="5">
        <v>2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7</v>
      </c>
      <c r="AQ42" s="8">
        <v>191.88</v>
      </c>
      <c r="AR42" s="4"/>
      <c r="AS42" s="8"/>
      <c r="AT42" s="7"/>
      <c r="AU42" s="7"/>
      <c r="AV42" s="4">
        <v>7</v>
      </c>
      <c r="AW42" s="8">
        <v>191.88</v>
      </c>
      <c r="AX42" s="4"/>
      <c r="AY42" s="8"/>
      <c r="AZ42" s="7"/>
      <c r="BA42" s="7"/>
      <c r="BB42" s="7">
        <v>1</v>
      </c>
      <c r="BC42" s="4">
        <v>7</v>
      </c>
      <c r="BD42" s="8">
        <v>191.88</v>
      </c>
      <c r="BE42" s="4">
        <v>13</v>
      </c>
      <c r="BF42" s="8">
        <v>370</v>
      </c>
      <c r="BG42" s="7">
        <v>-0.4615</v>
      </c>
      <c r="BH42" s="7">
        <v>-0.4814</v>
      </c>
      <c r="BI42" s="7">
        <v>1</v>
      </c>
      <c r="BJ42" s="4">
        <v>7</v>
      </c>
      <c r="BK42" s="8">
        <v>191.88</v>
      </c>
      <c r="BL42" s="2" t="s">
        <v>174</v>
      </c>
      <c r="BM42" s="7">
        <v>1</v>
      </c>
      <c r="BN42" s="7">
        <v>1</v>
      </c>
      <c r="BO42" s="4">
        <v>1</v>
      </c>
      <c r="BP42" s="8">
        <v>28.08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313</v>
      </c>
      <c r="BX42" s="2" t="s">
        <v>376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137</v>
      </c>
      <c r="CH42" s="2" t="s">
        <v>127</v>
      </c>
      <c r="CI42" s="2" t="s">
        <v>130</v>
      </c>
      <c r="CJ42" s="2" t="s">
        <v>197</v>
      </c>
      <c r="CK42" s="2" t="s">
        <v>140</v>
      </c>
      <c r="CL42" s="2" t="s">
        <v>130</v>
      </c>
      <c r="CM42" s="4">
        <v>6</v>
      </c>
      <c r="CN42" s="8">
        <v>163.8</v>
      </c>
      <c r="CO42" s="4"/>
      <c r="CP42" s="8"/>
      <c r="CQ42" s="7"/>
      <c r="CR42" s="7"/>
      <c r="CS42" s="2" t="s">
        <v>137</v>
      </c>
      <c r="CT42" s="2" t="s">
        <v>127</v>
      </c>
      <c r="CU42" s="2" t="s">
        <v>142</v>
      </c>
      <c r="CV42" s="2" t="s">
        <v>189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137</v>
      </c>
      <c r="DF42" s="2" t="s">
        <v>127</v>
      </c>
      <c r="DG42" s="2" t="s">
        <v>144</v>
      </c>
      <c r="DH42" s="2" t="s">
        <v>361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137</v>
      </c>
      <c r="DR42" s="2" t="s">
        <v>127</v>
      </c>
      <c r="DS42" s="2" t="s">
        <v>187</v>
      </c>
      <c r="DT42" s="2" t="s">
        <v>249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137</v>
      </c>
      <c r="ED42" s="2" t="s">
        <v>127</v>
      </c>
      <c r="EE42" s="2" t="s">
        <v>147</v>
      </c>
      <c r="EF42" s="2" t="s">
        <v>335</v>
      </c>
      <c r="EG42" s="2" t="s">
        <v>140</v>
      </c>
      <c r="EH42" s="2" t="s">
        <v>130</v>
      </c>
      <c r="EI42" s="4"/>
      <c r="EJ42" s="8"/>
      <c r="EK42" s="4"/>
      <c r="EL42" s="8"/>
      <c r="EM42" s="7"/>
      <c r="EN42" s="7"/>
      <c r="EO42" s="2" t="s">
        <v>137</v>
      </c>
      <c r="EP42" s="2" t="s">
        <v>127</v>
      </c>
      <c r="EQ42" s="2" t="s">
        <v>162</v>
      </c>
      <c r="ER42" s="2" t="s">
        <v>417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137</v>
      </c>
      <c r="FB42" s="2" t="s">
        <v>127</v>
      </c>
      <c r="FC42" s="2" t="s">
        <v>150</v>
      </c>
      <c r="FD42" s="2" t="s">
        <v>130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137</v>
      </c>
      <c r="FN42" s="2" t="s">
        <v>127</v>
      </c>
      <c r="FO42" s="2" t="s">
        <v>318</v>
      </c>
      <c r="FP42" s="2" t="s">
        <v>130</v>
      </c>
      <c r="FQ42" s="2" t="s">
        <v>140</v>
      </c>
      <c r="FR42" s="2" t="s">
        <v>130</v>
      </c>
      <c r="FS42" s="4"/>
      <c r="FT42" s="8"/>
      <c r="FU42" s="4"/>
      <c r="FV42" s="8"/>
      <c r="FW42" s="7"/>
      <c r="FX42" s="7"/>
      <c r="FY42" s="2" t="s">
        <v>154</v>
      </c>
      <c r="FZ42" s="2" t="s">
        <v>127</v>
      </c>
      <c r="GA42" s="2" t="s">
        <v>130</v>
      </c>
      <c r="GB42" s="2" t="s">
        <v>130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137</v>
      </c>
      <c r="GL42" s="2" t="s">
        <v>127</v>
      </c>
      <c r="GM42" s="2" t="s">
        <v>183</v>
      </c>
      <c r="GN42" s="2" t="s">
        <v>130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137</v>
      </c>
      <c r="GX42" s="2" t="s">
        <v>127</v>
      </c>
      <c r="GY42" s="2" t="s">
        <v>319</v>
      </c>
      <c r="GZ42" s="2" t="s">
        <v>130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130</v>
      </c>
      <c r="HM42" s="2" t="s">
        <v>140</v>
      </c>
      <c r="HN42" s="2" t="s">
        <v>130</v>
      </c>
      <c r="HO42" s="4">
        <v>144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418</v>
      </c>
      <c r="B43" s="2" t="s">
        <v>119</v>
      </c>
      <c r="C43" s="2" t="s">
        <v>120</v>
      </c>
      <c r="D43" s="2" t="s">
        <v>411</v>
      </c>
      <c r="E43" s="2" t="s">
        <v>412</v>
      </c>
      <c r="F43" s="2" t="s">
        <v>413</v>
      </c>
      <c r="G43" s="2" t="s">
        <v>413</v>
      </c>
      <c r="H43" s="2" t="s">
        <v>413</v>
      </c>
      <c r="I43" s="2" t="s">
        <v>414</v>
      </c>
      <c r="J43" s="2" t="s">
        <v>415</v>
      </c>
      <c r="K43" s="2" t="s">
        <v>186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267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310</v>
      </c>
      <c r="V43" s="2" t="s">
        <v>416</v>
      </c>
      <c r="W43" s="2" t="s">
        <v>133</v>
      </c>
      <c r="X43" s="2" t="s">
        <v>130</v>
      </c>
      <c r="Y43" s="2" t="s">
        <v>162</v>
      </c>
      <c r="Z43" s="4">
        <v>187</v>
      </c>
      <c r="AA43" s="4">
        <f>=ROUNDDOWN(187,0)</f>
      </c>
      <c r="AB43" s="5">
        <v>1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3</v>
      </c>
      <c r="AS43" s="8">
        <v>90</v>
      </c>
      <c r="AT43" s="7">
        <v>-1</v>
      </c>
      <c r="AU43" s="7">
        <v>-1</v>
      </c>
      <c r="AV43" s="4"/>
      <c r="AW43" s="8"/>
      <c r="AX43" s="4">
        <v>3</v>
      </c>
      <c r="AY43" s="8">
        <v>90</v>
      </c>
      <c r="AZ43" s="7">
        <v>-1</v>
      </c>
      <c r="BA43" s="7">
        <v>-1</v>
      </c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137</v>
      </c>
      <c r="BV43" s="2" t="s">
        <v>127</v>
      </c>
      <c r="BW43" s="2" t="s">
        <v>313</v>
      </c>
      <c r="BX43" s="2" t="s">
        <v>335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137</v>
      </c>
      <c r="CH43" s="2" t="s">
        <v>127</v>
      </c>
      <c r="CI43" s="2" t="s">
        <v>130</v>
      </c>
      <c r="CJ43" s="2" t="s">
        <v>130</v>
      </c>
      <c r="CK43" s="2" t="s">
        <v>140</v>
      </c>
      <c r="CL43" s="2" t="s">
        <v>130</v>
      </c>
      <c r="CM43" s="4"/>
      <c r="CN43" s="8"/>
      <c r="CO43" s="4"/>
      <c r="CP43" s="8"/>
      <c r="CQ43" s="7"/>
      <c r="CR43" s="7"/>
      <c r="CS43" s="2" t="s">
        <v>137</v>
      </c>
      <c r="CT43" s="2" t="s">
        <v>127</v>
      </c>
      <c r="CU43" s="2" t="s">
        <v>142</v>
      </c>
      <c r="CV43" s="2" t="s">
        <v>299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137</v>
      </c>
      <c r="DF43" s="2" t="s">
        <v>127</v>
      </c>
      <c r="DG43" s="2" t="s">
        <v>144</v>
      </c>
      <c r="DH43" s="2" t="s">
        <v>419</v>
      </c>
      <c r="DI43" s="2" t="s">
        <v>140</v>
      </c>
      <c r="DJ43" s="2" t="s">
        <v>130</v>
      </c>
      <c r="DK43" s="4"/>
      <c r="DL43" s="8"/>
      <c r="DM43" s="4"/>
      <c r="DN43" s="8"/>
      <c r="DO43" s="7"/>
      <c r="DP43" s="7"/>
      <c r="DQ43" s="2" t="s">
        <v>137</v>
      </c>
      <c r="DR43" s="2" t="s">
        <v>127</v>
      </c>
      <c r="DS43" s="2" t="s">
        <v>162</v>
      </c>
      <c r="DT43" s="2" t="s">
        <v>193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137</v>
      </c>
      <c r="ED43" s="2" t="s">
        <v>127</v>
      </c>
      <c r="EE43" s="2" t="s">
        <v>147</v>
      </c>
      <c r="EF43" s="2" t="s">
        <v>420</v>
      </c>
      <c r="EG43" s="2" t="s">
        <v>140</v>
      </c>
      <c r="EH43" s="2" t="s">
        <v>130</v>
      </c>
      <c r="EI43" s="4"/>
      <c r="EJ43" s="8"/>
      <c r="EK43" s="4">
        <v>3</v>
      </c>
      <c r="EL43" s="8">
        <v>90</v>
      </c>
      <c r="EM43" s="7">
        <v>-1</v>
      </c>
      <c r="EN43" s="7">
        <v>-1</v>
      </c>
      <c r="EO43" s="2" t="s">
        <v>137</v>
      </c>
      <c r="EP43" s="2" t="s">
        <v>127</v>
      </c>
      <c r="EQ43" s="2" t="s">
        <v>162</v>
      </c>
      <c r="ER43" s="2" t="s">
        <v>211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137</v>
      </c>
      <c r="FB43" s="2" t="s">
        <v>127</v>
      </c>
      <c r="FC43" s="2" t="s">
        <v>150</v>
      </c>
      <c r="FD43" s="2" t="s">
        <v>130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137</v>
      </c>
      <c r="FN43" s="2" t="s">
        <v>127</v>
      </c>
      <c r="FO43" s="2" t="s">
        <v>318</v>
      </c>
      <c r="FP43" s="2" t="s">
        <v>130</v>
      </c>
      <c r="FQ43" s="2" t="s">
        <v>140</v>
      </c>
      <c r="FR43" s="2" t="s">
        <v>130</v>
      </c>
      <c r="FS43" s="4"/>
      <c r="FT43" s="8"/>
      <c r="FU43" s="4"/>
      <c r="FV43" s="8"/>
      <c r="FW43" s="7"/>
      <c r="FX43" s="7"/>
      <c r="FY43" s="2" t="s">
        <v>154</v>
      </c>
      <c r="FZ43" s="2" t="s">
        <v>127</v>
      </c>
      <c r="GA43" s="2" t="s">
        <v>130</v>
      </c>
      <c r="GB43" s="2" t="s">
        <v>130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137</v>
      </c>
      <c r="GL43" s="2" t="s">
        <v>127</v>
      </c>
      <c r="GM43" s="2" t="s">
        <v>183</v>
      </c>
      <c r="GN43" s="2" t="s">
        <v>130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137</v>
      </c>
      <c r="GX43" s="2" t="s">
        <v>127</v>
      </c>
      <c r="GY43" s="2" t="s">
        <v>319</v>
      </c>
      <c r="GZ43" s="2" t="s">
        <v>130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130</v>
      </c>
      <c r="HM43" s="2" t="s">
        <v>140</v>
      </c>
      <c r="HN43" s="2" t="s">
        <v>130</v>
      </c>
      <c r="HO43" s="4">
        <v>187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421</v>
      </c>
      <c r="B44" s="2" t="s">
        <v>119</v>
      </c>
      <c r="C44" s="2" t="s">
        <v>120</v>
      </c>
      <c r="D44" s="2" t="s">
        <v>411</v>
      </c>
      <c r="E44" s="2" t="s">
        <v>412</v>
      </c>
      <c r="F44" s="2" t="s">
        <v>413</v>
      </c>
      <c r="G44" s="2" t="s">
        <v>413</v>
      </c>
      <c r="H44" s="2" t="s">
        <v>413</v>
      </c>
      <c r="I44" s="2" t="s">
        <v>414</v>
      </c>
      <c r="J44" s="2" t="s">
        <v>415</v>
      </c>
      <c r="K44" s="2" t="s">
        <v>245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267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310</v>
      </c>
      <c r="V44" s="2" t="s">
        <v>416</v>
      </c>
      <c r="W44" s="2" t="s">
        <v>133</v>
      </c>
      <c r="X44" s="2" t="s">
        <v>130</v>
      </c>
      <c r="Y44" s="2" t="s">
        <v>162</v>
      </c>
      <c r="Z44" s="4">
        <v>85</v>
      </c>
      <c r="AA44" s="4">
        <f>=ROUNDDOWN({0},0)</f>
      </c>
      <c r="AB44" s="5"/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>
        <v>3</v>
      </c>
      <c r="AS44" s="8">
        <v>90</v>
      </c>
      <c r="AT44" s="7">
        <v>-1</v>
      </c>
      <c r="AU44" s="7">
        <v>-1</v>
      </c>
      <c r="AV44" s="4"/>
      <c r="AW44" s="8"/>
      <c r="AX44" s="4">
        <v>3</v>
      </c>
      <c r="AY44" s="8">
        <v>90</v>
      </c>
      <c r="AZ44" s="7">
        <v>-1</v>
      </c>
      <c r="BA44" s="7">
        <v>-1</v>
      </c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127</v>
      </c>
      <c r="BW44" s="2" t="s">
        <v>313</v>
      </c>
      <c r="BX44" s="2" t="s">
        <v>422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137</v>
      </c>
      <c r="CH44" s="2" t="s">
        <v>127</v>
      </c>
      <c r="CI44" s="2" t="s">
        <v>130</v>
      </c>
      <c r="CJ44" s="2" t="s">
        <v>130</v>
      </c>
      <c r="CK44" s="2" t="s">
        <v>140</v>
      </c>
      <c r="CL44" s="2" t="s">
        <v>130</v>
      </c>
      <c r="CM44" s="4"/>
      <c r="CN44" s="8"/>
      <c r="CO44" s="4"/>
      <c r="CP44" s="8"/>
      <c r="CQ44" s="7"/>
      <c r="CR44" s="7"/>
      <c r="CS44" s="2" t="s">
        <v>137</v>
      </c>
      <c r="CT44" s="2" t="s">
        <v>127</v>
      </c>
      <c r="CU44" s="2" t="s">
        <v>142</v>
      </c>
      <c r="CV44" s="2" t="s">
        <v>333</v>
      </c>
      <c r="CW44" s="2" t="s">
        <v>140</v>
      </c>
      <c r="CX44" s="2" t="s">
        <v>130</v>
      </c>
      <c r="CY44" s="4"/>
      <c r="CZ44" s="8"/>
      <c r="DA44" s="4"/>
      <c r="DB44" s="8"/>
      <c r="DC44" s="7"/>
      <c r="DD44" s="7"/>
      <c r="DE44" s="2" t="s">
        <v>137</v>
      </c>
      <c r="DF44" s="2" t="s">
        <v>127</v>
      </c>
      <c r="DG44" s="2" t="s">
        <v>144</v>
      </c>
      <c r="DH44" s="2" t="s">
        <v>333</v>
      </c>
      <c r="DI44" s="2" t="s">
        <v>140</v>
      </c>
      <c r="DJ44" s="2" t="s">
        <v>130</v>
      </c>
      <c r="DK44" s="4"/>
      <c r="DL44" s="8"/>
      <c r="DM44" s="4"/>
      <c r="DN44" s="8"/>
      <c r="DO44" s="7"/>
      <c r="DP44" s="7"/>
      <c r="DQ44" s="2" t="s">
        <v>137</v>
      </c>
      <c r="DR44" s="2" t="s">
        <v>127</v>
      </c>
      <c r="DS44" s="2" t="s">
        <v>187</v>
      </c>
      <c r="DT44" s="2" t="s">
        <v>167</v>
      </c>
      <c r="DU44" s="2" t="s">
        <v>140</v>
      </c>
      <c r="DV44" s="2" t="s">
        <v>130</v>
      </c>
      <c r="DW44" s="4"/>
      <c r="DX44" s="8"/>
      <c r="DY44" s="4"/>
      <c r="DZ44" s="8"/>
      <c r="EA44" s="7"/>
      <c r="EB44" s="7"/>
      <c r="EC44" s="2" t="s">
        <v>137</v>
      </c>
      <c r="ED44" s="2" t="s">
        <v>127</v>
      </c>
      <c r="EE44" s="2" t="s">
        <v>147</v>
      </c>
      <c r="EF44" s="2" t="s">
        <v>335</v>
      </c>
      <c r="EG44" s="2" t="s">
        <v>140</v>
      </c>
      <c r="EH44" s="2" t="s">
        <v>130</v>
      </c>
      <c r="EI44" s="4"/>
      <c r="EJ44" s="8"/>
      <c r="EK44" s="4">
        <v>3</v>
      </c>
      <c r="EL44" s="8">
        <v>90</v>
      </c>
      <c r="EM44" s="7">
        <v>-1</v>
      </c>
      <c r="EN44" s="7">
        <v>-1</v>
      </c>
      <c r="EO44" s="2" t="s">
        <v>137</v>
      </c>
      <c r="EP44" s="2" t="s">
        <v>127</v>
      </c>
      <c r="EQ44" s="2" t="s">
        <v>162</v>
      </c>
      <c r="ER44" s="2" t="s">
        <v>169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137</v>
      </c>
      <c r="FB44" s="2" t="s">
        <v>127</v>
      </c>
      <c r="FC44" s="2" t="s">
        <v>150</v>
      </c>
      <c r="FD44" s="2" t="s">
        <v>130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137</v>
      </c>
      <c r="FN44" s="2" t="s">
        <v>127</v>
      </c>
      <c r="FO44" s="2" t="s">
        <v>318</v>
      </c>
      <c r="FP44" s="2" t="s">
        <v>130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154</v>
      </c>
      <c r="FZ44" s="2" t="s">
        <v>127</v>
      </c>
      <c r="GA44" s="2" t="s">
        <v>130</v>
      </c>
      <c r="GB44" s="2" t="s">
        <v>130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137</v>
      </c>
      <c r="GL44" s="2" t="s">
        <v>127</v>
      </c>
      <c r="GM44" s="2" t="s">
        <v>183</v>
      </c>
      <c r="GN44" s="2" t="s">
        <v>130</v>
      </c>
      <c r="GO44" s="2" t="s">
        <v>140</v>
      </c>
      <c r="GP44" s="2" t="s">
        <v>130</v>
      </c>
      <c r="GQ44" s="4"/>
      <c r="GR44" s="8"/>
      <c r="GS44" s="4"/>
      <c r="GT44" s="8"/>
      <c r="GU44" s="7"/>
      <c r="GV44" s="7"/>
      <c r="GW44" s="2" t="s">
        <v>137</v>
      </c>
      <c r="GX44" s="2" t="s">
        <v>127</v>
      </c>
      <c r="GY44" s="2" t="s">
        <v>319</v>
      </c>
      <c r="GZ44" s="2" t="s">
        <v>130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130</v>
      </c>
      <c r="HM44" s="2" t="s">
        <v>140</v>
      </c>
      <c r="HN44" s="2" t="s">
        <v>130</v>
      </c>
      <c r="HO44" s="4">
        <v>85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423</v>
      </c>
      <c r="B45" s="2" t="s">
        <v>119</v>
      </c>
      <c r="C45" s="2" t="s">
        <v>120</v>
      </c>
      <c r="D45" s="2" t="s">
        <v>411</v>
      </c>
      <c r="E45" s="2" t="s">
        <v>412</v>
      </c>
      <c r="F45" s="2" t="s">
        <v>413</v>
      </c>
      <c r="G45" s="2" t="s">
        <v>413</v>
      </c>
      <c r="H45" s="2" t="s">
        <v>413</v>
      </c>
      <c r="I45" s="2" t="s">
        <v>414</v>
      </c>
      <c r="J45" s="2" t="s">
        <v>415</v>
      </c>
      <c r="K45" s="2" t="s">
        <v>287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310</v>
      </c>
      <c r="V45" s="2" t="s">
        <v>416</v>
      </c>
      <c r="W45" s="2" t="s">
        <v>133</v>
      </c>
      <c r="X45" s="2" t="s">
        <v>130</v>
      </c>
      <c r="Y45" s="2" t="s">
        <v>162</v>
      </c>
      <c r="Z45" s="4">
        <v>280</v>
      </c>
      <c r="AA45" s="4">
        <f>=ROUNDDOWN(93.3333333333333,0)</f>
      </c>
      <c r="AB45" s="5">
        <v>3</v>
      </c>
      <c r="AC45" s="2" t="s">
        <v>130</v>
      </c>
      <c r="AD45" s="4"/>
      <c r="AE45" s="4"/>
      <c r="AF45" s="6">
        <v>65</v>
      </c>
      <c r="AG45" s="6"/>
      <c r="AH45" s="7">
        <v>0.2857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>
        <v>7</v>
      </c>
      <c r="AS45" s="8">
        <v>190</v>
      </c>
      <c r="AT45" s="7">
        <v>-1</v>
      </c>
      <c r="AU45" s="7">
        <v>-1</v>
      </c>
      <c r="AV45" s="4"/>
      <c r="AW45" s="8"/>
      <c r="AX45" s="4">
        <v>7</v>
      </c>
      <c r="AY45" s="8">
        <v>190</v>
      </c>
      <c r="AZ45" s="7">
        <v>-1</v>
      </c>
      <c r="BA45" s="7">
        <v>-1</v>
      </c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288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127</v>
      </c>
      <c r="BW45" s="2" t="s">
        <v>313</v>
      </c>
      <c r="BX45" s="2" t="s">
        <v>289</v>
      </c>
      <c r="BY45" s="2" t="s">
        <v>140</v>
      </c>
      <c r="BZ45" s="2" t="s">
        <v>130</v>
      </c>
      <c r="CA45" s="4"/>
      <c r="CB45" s="8"/>
      <c r="CC45" s="4"/>
      <c r="CD45" s="8"/>
      <c r="CE45" s="7"/>
      <c r="CF45" s="7"/>
      <c r="CG45" s="2" t="s">
        <v>154</v>
      </c>
      <c r="CH45" s="2" t="s">
        <v>127</v>
      </c>
      <c r="CI45" s="2" t="s">
        <v>130</v>
      </c>
      <c r="CJ45" s="2" t="s">
        <v>130</v>
      </c>
      <c r="CK45" s="2" t="s">
        <v>140</v>
      </c>
      <c r="CL45" s="2" t="s">
        <v>130</v>
      </c>
      <c r="CM45" s="4"/>
      <c r="CN45" s="8"/>
      <c r="CO45" s="4"/>
      <c r="CP45" s="8"/>
      <c r="CQ45" s="7"/>
      <c r="CR45" s="7"/>
      <c r="CS45" s="2" t="s">
        <v>137</v>
      </c>
      <c r="CT45" s="2" t="s">
        <v>127</v>
      </c>
      <c r="CU45" s="2" t="s">
        <v>142</v>
      </c>
      <c r="CV45" s="2" t="s">
        <v>333</v>
      </c>
      <c r="CW45" s="2" t="s">
        <v>140</v>
      </c>
      <c r="CX45" s="2" t="s">
        <v>130</v>
      </c>
      <c r="CY45" s="4"/>
      <c r="CZ45" s="8"/>
      <c r="DA45" s="4">
        <v>5</v>
      </c>
      <c r="DB45" s="8">
        <v>130</v>
      </c>
      <c r="DC45" s="7">
        <v>-1</v>
      </c>
      <c r="DD45" s="7">
        <v>-1</v>
      </c>
      <c r="DE45" s="2" t="s">
        <v>137</v>
      </c>
      <c r="DF45" s="2" t="s">
        <v>127</v>
      </c>
      <c r="DG45" s="2" t="s">
        <v>144</v>
      </c>
      <c r="DH45" s="2" t="s">
        <v>424</v>
      </c>
      <c r="DI45" s="2" t="s">
        <v>140</v>
      </c>
      <c r="DJ45" s="2" t="s">
        <v>130</v>
      </c>
      <c r="DK45" s="4"/>
      <c r="DL45" s="8"/>
      <c r="DM45" s="4"/>
      <c r="DN45" s="8"/>
      <c r="DO45" s="7"/>
      <c r="DP45" s="7"/>
      <c r="DQ45" s="2" t="s">
        <v>137</v>
      </c>
      <c r="DR45" s="2" t="s">
        <v>127</v>
      </c>
      <c r="DS45" s="2" t="s">
        <v>187</v>
      </c>
      <c r="DT45" s="2" t="s">
        <v>283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137</v>
      </c>
      <c r="ED45" s="2" t="s">
        <v>127</v>
      </c>
      <c r="EE45" s="2" t="s">
        <v>147</v>
      </c>
      <c r="EF45" s="2" t="s">
        <v>425</v>
      </c>
      <c r="EG45" s="2" t="s">
        <v>140</v>
      </c>
      <c r="EH45" s="2" t="s">
        <v>130</v>
      </c>
      <c r="EI45" s="4"/>
      <c r="EJ45" s="8"/>
      <c r="EK45" s="4">
        <v>2</v>
      </c>
      <c r="EL45" s="8">
        <v>60</v>
      </c>
      <c r="EM45" s="7">
        <v>-1</v>
      </c>
      <c r="EN45" s="7">
        <v>-1</v>
      </c>
      <c r="EO45" s="2" t="s">
        <v>137</v>
      </c>
      <c r="EP45" s="2" t="s">
        <v>127</v>
      </c>
      <c r="EQ45" s="2" t="s">
        <v>162</v>
      </c>
      <c r="ER45" s="2" t="s">
        <v>378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137</v>
      </c>
      <c r="FB45" s="2" t="s">
        <v>127</v>
      </c>
      <c r="FC45" s="2" t="s">
        <v>150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137</v>
      </c>
      <c r="FN45" s="2" t="s">
        <v>127</v>
      </c>
      <c r="FO45" s="2" t="s">
        <v>318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154</v>
      </c>
      <c r="FZ45" s="2" t="s">
        <v>127</v>
      </c>
      <c r="GA45" s="2" t="s">
        <v>130</v>
      </c>
      <c r="GB45" s="2" t="s">
        <v>130</v>
      </c>
      <c r="GC45" s="2" t="s">
        <v>140</v>
      </c>
      <c r="GD45" s="2" t="s">
        <v>130</v>
      </c>
      <c r="GE45" s="4"/>
      <c r="GF45" s="8"/>
      <c r="GG45" s="4"/>
      <c r="GH45" s="8"/>
      <c r="GI45" s="7"/>
      <c r="GJ45" s="7"/>
      <c r="GK45" s="2" t="s">
        <v>137</v>
      </c>
      <c r="GL45" s="2" t="s">
        <v>127</v>
      </c>
      <c r="GM45" s="2" t="s">
        <v>183</v>
      </c>
      <c r="GN45" s="2" t="s">
        <v>130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319</v>
      </c>
      <c r="GZ45" s="2" t="s">
        <v>130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130</v>
      </c>
      <c r="HM45" s="2" t="s">
        <v>140</v>
      </c>
      <c r="HN45" s="2" t="s">
        <v>130</v>
      </c>
      <c r="HO45" s="4">
        <v>280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426</v>
      </c>
      <c r="B46" s="2" t="s">
        <v>119</v>
      </c>
      <c r="C46" s="2" t="s">
        <v>120</v>
      </c>
      <c r="D46" s="2" t="s">
        <v>411</v>
      </c>
      <c r="E46" s="2" t="s">
        <v>412</v>
      </c>
      <c r="F46" s="2" t="s">
        <v>427</v>
      </c>
      <c r="G46" s="2" t="s">
        <v>427</v>
      </c>
      <c r="H46" s="2" t="s">
        <v>427</v>
      </c>
      <c r="I46" s="2" t="s">
        <v>414</v>
      </c>
      <c r="J46" s="2" t="s">
        <v>415</v>
      </c>
      <c r="K46" s="2" t="s">
        <v>385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267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310</v>
      </c>
      <c r="V46" s="2" t="s">
        <v>216</v>
      </c>
      <c r="W46" s="2" t="s">
        <v>133</v>
      </c>
      <c r="X46" s="2" t="s">
        <v>130</v>
      </c>
      <c r="Y46" s="2" t="s">
        <v>162</v>
      </c>
      <c r="Z46" s="4">
        <v>108</v>
      </c>
      <c r="AA46" s="4">
        <f>=ROUNDDOWN(51.4285714285714,0)</f>
      </c>
      <c r="AB46" s="5">
        <v>2.1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</v>
      </c>
      <c r="AQ46" s="8">
        <v>54.6</v>
      </c>
      <c r="AR46" s="4">
        <v>3</v>
      </c>
      <c r="AS46" s="8">
        <v>78</v>
      </c>
      <c r="AT46" s="7">
        <v>-0.3333</v>
      </c>
      <c r="AU46" s="7">
        <v>-0.3</v>
      </c>
      <c r="AV46" s="4">
        <v>2</v>
      </c>
      <c r="AW46" s="8">
        <v>54.6</v>
      </c>
      <c r="AX46" s="4">
        <v>3</v>
      </c>
      <c r="AY46" s="8">
        <v>78</v>
      </c>
      <c r="AZ46" s="7">
        <v>-0.3333</v>
      </c>
      <c r="BA46" s="7">
        <v>-0.3</v>
      </c>
      <c r="BB46" s="7">
        <v>1</v>
      </c>
      <c r="BC46" s="4">
        <v>4</v>
      </c>
      <c r="BD46" s="8">
        <v>98.8</v>
      </c>
      <c r="BE46" s="4">
        <v>3</v>
      </c>
      <c r="BF46" s="8">
        <v>78</v>
      </c>
      <c r="BG46" s="7">
        <v>0.3333</v>
      </c>
      <c r="BH46" s="7">
        <v>0.2667</v>
      </c>
      <c r="BI46" s="7">
        <v>0.5526</v>
      </c>
      <c r="BJ46" s="4">
        <v>2</v>
      </c>
      <c r="BK46" s="8">
        <v>54.6</v>
      </c>
      <c r="BL46" s="2" t="s">
        <v>136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127</v>
      </c>
      <c r="BW46" s="2" t="s">
        <v>313</v>
      </c>
      <c r="BX46" s="2" t="s">
        <v>130</v>
      </c>
      <c r="BY46" s="2" t="s">
        <v>140</v>
      </c>
      <c r="BZ46" s="2" t="s">
        <v>130</v>
      </c>
      <c r="CA46" s="4"/>
      <c r="CB46" s="8"/>
      <c r="CC46" s="4"/>
      <c r="CD46" s="8"/>
      <c r="CE46" s="7"/>
      <c r="CF46" s="7"/>
      <c r="CG46" s="2" t="s">
        <v>137</v>
      </c>
      <c r="CH46" s="2" t="s">
        <v>127</v>
      </c>
      <c r="CI46" s="2" t="s">
        <v>130</v>
      </c>
      <c r="CJ46" s="2" t="s">
        <v>428</v>
      </c>
      <c r="CK46" s="2" t="s">
        <v>140</v>
      </c>
      <c r="CL46" s="2" t="s">
        <v>130</v>
      </c>
      <c r="CM46" s="4">
        <v>2</v>
      </c>
      <c r="CN46" s="8">
        <v>54.6</v>
      </c>
      <c r="CO46" s="4"/>
      <c r="CP46" s="8"/>
      <c r="CQ46" s="7"/>
      <c r="CR46" s="7"/>
      <c r="CS46" s="2" t="s">
        <v>137</v>
      </c>
      <c r="CT46" s="2" t="s">
        <v>127</v>
      </c>
      <c r="CU46" s="2" t="s">
        <v>142</v>
      </c>
      <c r="CV46" s="2" t="s">
        <v>229</v>
      </c>
      <c r="CW46" s="2" t="s">
        <v>140</v>
      </c>
      <c r="CX46" s="2" t="s">
        <v>130</v>
      </c>
      <c r="CY46" s="4"/>
      <c r="CZ46" s="8"/>
      <c r="DA46" s="4">
        <v>3</v>
      </c>
      <c r="DB46" s="8">
        <v>78</v>
      </c>
      <c r="DC46" s="7">
        <v>-1</v>
      </c>
      <c r="DD46" s="7">
        <v>-1</v>
      </c>
      <c r="DE46" s="2" t="s">
        <v>137</v>
      </c>
      <c r="DF46" s="2" t="s">
        <v>127</v>
      </c>
      <c r="DG46" s="2" t="s">
        <v>144</v>
      </c>
      <c r="DH46" s="2" t="s">
        <v>290</v>
      </c>
      <c r="DI46" s="2" t="s">
        <v>140</v>
      </c>
      <c r="DJ46" s="2" t="s">
        <v>130</v>
      </c>
      <c r="DK46" s="4"/>
      <c r="DL46" s="8"/>
      <c r="DM46" s="4"/>
      <c r="DN46" s="8"/>
      <c r="DO46" s="7"/>
      <c r="DP46" s="7"/>
      <c r="DQ46" s="2" t="s">
        <v>137</v>
      </c>
      <c r="DR46" s="2" t="s">
        <v>127</v>
      </c>
      <c r="DS46" s="2" t="s">
        <v>162</v>
      </c>
      <c r="DT46" s="2" t="s">
        <v>270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137</v>
      </c>
      <c r="ED46" s="2" t="s">
        <v>127</v>
      </c>
      <c r="EE46" s="2" t="s">
        <v>147</v>
      </c>
      <c r="EF46" s="2" t="s">
        <v>276</v>
      </c>
      <c r="EG46" s="2" t="s">
        <v>140</v>
      </c>
      <c r="EH46" s="2" t="s">
        <v>130</v>
      </c>
      <c r="EI46" s="4"/>
      <c r="EJ46" s="8"/>
      <c r="EK46" s="4"/>
      <c r="EL46" s="8"/>
      <c r="EM46" s="7"/>
      <c r="EN46" s="7"/>
      <c r="EO46" s="2" t="s">
        <v>137</v>
      </c>
      <c r="EP46" s="2" t="s">
        <v>127</v>
      </c>
      <c r="EQ46" s="2" t="s">
        <v>162</v>
      </c>
      <c r="ER46" s="2" t="s">
        <v>169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137</v>
      </c>
      <c r="FB46" s="2" t="s">
        <v>127</v>
      </c>
      <c r="FC46" s="2" t="s">
        <v>150</v>
      </c>
      <c r="FD46" s="2" t="s">
        <v>130</v>
      </c>
      <c r="FE46" s="2" t="s">
        <v>140</v>
      </c>
      <c r="FF46" s="2" t="s">
        <v>130</v>
      </c>
      <c r="FG46" s="4"/>
      <c r="FH46" s="8"/>
      <c r="FI46" s="4"/>
      <c r="FJ46" s="8"/>
      <c r="FK46" s="7"/>
      <c r="FL46" s="7"/>
      <c r="FM46" s="2" t="s">
        <v>137</v>
      </c>
      <c r="FN46" s="2" t="s">
        <v>127</v>
      </c>
      <c r="FO46" s="2" t="s">
        <v>318</v>
      </c>
      <c r="FP46" s="2" t="s">
        <v>130</v>
      </c>
      <c r="FQ46" s="2" t="s">
        <v>140</v>
      </c>
      <c r="FR46" s="2" t="s">
        <v>130</v>
      </c>
      <c r="FS46" s="4"/>
      <c r="FT46" s="8"/>
      <c r="FU46" s="4"/>
      <c r="FV46" s="8"/>
      <c r="FW46" s="7"/>
      <c r="FX46" s="7"/>
      <c r="FY46" s="2" t="s">
        <v>154</v>
      </c>
      <c r="FZ46" s="2" t="s">
        <v>127</v>
      </c>
      <c r="GA46" s="2" t="s">
        <v>130</v>
      </c>
      <c r="GB46" s="2" t="s">
        <v>130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137</v>
      </c>
      <c r="GL46" s="2" t="s">
        <v>127</v>
      </c>
      <c r="GM46" s="2" t="s">
        <v>183</v>
      </c>
      <c r="GN46" s="2" t="s">
        <v>130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137</v>
      </c>
      <c r="GX46" s="2" t="s">
        <v>127</v>
      </c>
      <c r="GY46" s="2" t="s">
        <v>319</v>
      </c>
      <c r="GZ46" s="2" t="s">
        <v>429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130</v>
      </c>
      <c r="HM46" s="2" t="s">
        <v>140</v>
      </c>
      <c r="HN46" s="2" t="s">
        <v>130</v>
      </c>
      <c r="HO46" s="4">
        <v>108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430</v>
      </c>
      <c r="B47" s="2" t="s">
        <v>119</v>
      </c>
      <c r="C47" s="2" t="s">
        <v>120</v>
      </c>
      <c r="D47" s="2" t="s">
        <v>411</v>
      </c>
      <c r="E47" s="2" t="s">
        <v>412</v>
      </c>
      <c r="F47" s="2" t="s">
        <v>427</v>
      </c>
      <c r="G47" s="2" t="s">
        <v>427</v>
      </c>
      <c r="H47" s="2" t="s">
        <v>427</v>
      </c>
      <c r="I47" s="2" t="s">
        <v>414</v>
      </c>
      <c r="J47" s="2" t="s">
        <v>415</v>
      </c>
      <c r="K47" s="2" t="s">
        <v>326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267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310</v>
      </c>
      <c r="V47" s="2" t="s">
        <v>216</v>
      </c>
      <c r="W47" s="2" t="s">
        <v>133</v>
      </c>
      <c r="X47" s="2" t="s">
        <v>130</v>
      </c>
      <c r="Y47" s="2" t="s">
        <v>162</v>
      </c>
      <c r="Z47" s="4">
        <v>136</v>
      </c>
      <c r="AA47" s="4">
        <f>=ROUNDDOWN(45.3333333333333,0)</f>
      </c>
      <c r="AB47" s="5">
        <v>3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2</v>
      </c>
      <c r="AQ47" s="8">
        <v>44.2</v>
      </c>
      <c r="AR47" s="4"/>
      <c r="AS47" s="8"/>
      <c r="AT47" s="7"/>
      <c r="AU47" s="7"/>
      <c r="AV47" s="4">
        <v>2</v>
      </c>
      <c r="AW47" s="8">
        <v>44.2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0.4474</v>
      </c>
      <c r="BJ47" s="4">
        <v>2</v>
      </c>
      <c r="BK47" s="8">
        <v>44.2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137</v>
      </c>
      <c r="BV47" s="2" t="s">
        <v>127</v>
      </c>
      <c r="BW47" s="2" t="s">
        <v>313</v>
      </c>
      <c r="BX47" s="2" t="s">
        <v>130</v>
      </c>
      <c r="BY47" s="2" t="s">
        <v>140</v>
      </c>
      <c r="BZ47" s="2" t="s">
        <v>130</v>
      </c>
      <c r="CA47" s="4"/>
      <c r="CB47" s="8"/>
      <c r="CC47" s="4"/>
      <c r="CD47" s="8"/>
      <c r="CE47" s="7"/>
      <c r="CF47" s="7"/>
      <c r="CG47" s="2" t="s">
        <v>137</v>
      </c>
      <c r="CH47" s="2" t="s">
        <v>127</v>
      </c>
      <c r="CI47" s="2" t="s">
        <v>130</v>
      </c>
      <c r="CJ47" s="2" t="s">
        <v>130</v>
      </c>
      <c r="CK47" s="2" t="s">
        <v>140</v>
      </c>
      <c r="CL47" s="2" t="s">
        <v>130</v>
      </c>
      <c r="CM47" s="4"/>
      <c r="CN47" s="8"/>
      <c r="CO47" s="4"/>
      <c r="CP47" s="8"/>
      <c r="CQ47" s="7"/>
      <c r="CR47" s="7"/>
      <c r="CS47" s="2" t="s">
        <v>137</v>
      </c>
      <c r="CT47" s="2" t="s">
        <v>127</v>
      </c>
      <c r="CU47" s="2" t="s">
        <v>142</v>
      </c>
      <c r="CV47" s="2" t="s">
        <v>431</v>
      </c>
      <c r="CW47" s="2" t="s">
        <v>140</v>
      </c>
      <c r="CX47" s="2" t="s">
        <v>130</v>
      </c>
      <c r="CY47" s="4"/>
      <c r="CZ47" s="8"/>
      <c r="DA47" s="4"/>
      <c r="DB47" s="8"/>
      <c r="DC47" s="7"/>
      <c r="DD47" s="7"/>
      <c r="DE47" s="2" t="s">
        <v>137</v>
      </c>
      <c r="DF47" s="2" t="s">
        <v>127</v>
      </c>
      <c r="DG47" s="2" t="s">
        <v>144</v>
      </c>
      <c r="DH47" s="2" t="s">
        <v>275</v>
      </c>
      <c r="DI47" s="2" t="s">
        <v>140</v>
      </c>
      <c r="DJ47" s="2" t="s">
        <v>130</v>
      </c>
      <c r="DK47" s="4"/>
      <c r="DL47" s="8"/>
      <c r="DM47" s="4"/>
      <c r="DN47" s="8"/>
      <c r="DO47" s="7"/>
      <c r="DP47" s="7"/>
      <c r="DQ47" s="2" t="s">
        <v>137</v>
      </c>
      <c r="DR47" s="2" t="s">
        <v>127</v>
      </c>
      <c r="DS47" s="2" t="s">
        <v>162</v>
      </c>
      <c r="DT47" s="2" t="s">
        <v>324</v>
      </c>
      <c r="DU47" s="2" t="s">
        <v>140</v>
      </c>
      <c r="DV47" s="2" t="s">
        <v>130</v>
      </c>
      <c r="DW47" s="4"/>
      <c r="DX47" s="8"/>
      <c r="DY47" s="4"/>
      <c r="DZ47" s="8"/>
      <c r="EA47" s="7"/>
      <c r="EB47" s="7"/>
      <c r="EC47" s="2" t="s">
        <v>137</v>
      </c>
      <c r="ED47" s="2" t="s">
        <v>127</v>
      </c>
      <c r="EE47" s="2" t="s">
        <v>147</v>
      </c>
      <c r="EF47" s="2" t="s">
        <v>425</v>
      </c>
      <c r="EG47" s="2" t="s">
        <v>140</v>
      </c>
      <c r="EH47" s="2" t="s">
        <v>130</v>
      </c>
      <c r="EI47" s="4">
        <v>2</v>
      </c>
      <c r="EJ47" s="8">
        <v>44.2</v>
      </c>
      <c r="EK47" s="4"/>
      <c r="EL47" s="8"/>
      <c r="EM47" s="7"/>
      <c r="EN47" s="7"/>
      <c r="EO47" s="2" t="s">
        <v>137</v>
      </c>
      <c r="EP47" s="2" t="s">
        <v>127</v>
      </c>
      <c r="EQ47" s="2" t="s">
        <v>162</v>
      </c>
      <c r="ER47" s="2" t="s">
        <v>167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137</v>
      </c>
      <c r="FB47" s="2" t="s">
        <v>127</v>
      </c>
      <c r="FC47" s="2" t="s">
        <v>150</v>
      </c>
      <c r="FD47" s="2" t="s">
        <v>130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137</v>
      </c>
      <c r="FN47" s="2" t="s">
        <v>127</v>
      </c>
      <c r="FO47" s="2" t="s">
        <v>318</v>
      </c>
      <c r="FP47" s="2" t="s">
        <v>432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154</v>
      </c>
      <c r="FZ47" s="2" t="s">
        <v>127</v>
      </c>
      <c r="GA47" s="2" t="s">
        <v>130</v>
      </c>
      <c r="GB47" s="2" t="s">
        <v>130</v>
      </c>
      <c r="GC47" s="2" t="s">
        <v>140</v>
      </c>
      <c r="GD47" s="2" t="s">
        <v>130</v>
      </c>
      <c r="GE47" s="4"/>
      <c r="GF47" s="8"/>
      <c r="GG47" s="4"/>
      <c r="GH47" s="8"/>
      <c r="GI47" s="7"/>
      <c r="GJ47" s="7"/>
      <c r="GK47" s="2" t="s">
        <v>137</v>
      </c>
      <c r="GL47" s="2" t="s">
        <v>127</v>
      </c>
      <c r="GM47" s="2" t="s">
        <v>183</v>
      </c>
      <c r="GN47" s="2" t="s">
        <v>130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137</v>
      </c>
      <c r="GX47" s="2" t="s">
        <v>127</v>
      </c>
      <c r="GY47" s="2" t="s">
        <v>319</v>
      </c>
      <c r="GZ47" s="2" t="s">
        <v>130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130</v>
      </c>
      <c r="HM47" s="2" t="s">
        <v>140</v>
      </c>
      <c r="HN47" s="2" t="s">
        <v>130</v>
      </c>
      <c r="HO47" s="4">
        <v>136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16" t="s">
        <v>433</v>
      </c>
      <c r="B48" s="9" t="s">
        <v>130</v>
      </c>
      <c r="C48" s="9" t="s">
        <v>130</v>
      </c>
      <c r="D48" s="9" t="s">
        <v>130</v>
      </c>
      <c r="E48" s="9" t="s">
        <v>130</v>
      </c>
      <c r="F48" s="9" t="s">
        <v>130</v>
      </c>
      <c r="G48" s="9" t="s">
        <v>130</v>
      </c>
      <c r="H48" s="9" t="s">
        <v>130</v>
      </c>
      <c r="I48" s="9" t="s">
        <v>130</v>
      </c>
      <c r="J48" s="9" t="s">
        <v>130</v>
      </c>
      <c r="K48" s="9" t="s">
        <v>130</v>
      </c>
      <c r="L48" s="10"/>
      <c r="M48" s="10"/>
      <c r="N48" s="10"/>
      <c r="O48" s="9" t="s">
        <v>130</v>
      </c>
      <c r="P48" s="9" t="s">
        <v>130</v>
      </c>
      <c r="Q48" s="9" t="s">
        <v>130</v>
      </c>
      <c r="R48" s="9" t="s">
        <v>130</v>
      </c>
      <c r="S48" s="9" t="s">
        <v>130</v>
      </c>
      <c r="T48" s="9" t="s">
        <v>130</v>
      </c>
      <c r="U48" s="9" t="s">
        <v>130</v>
      </c>
      <c r="V48" s="9" t="s">
        <v>130</v>
      </c>
      <c r="W48" s="9" t="s">
        <v>130</v>
      </c>
      <c r="X48" s="9" t="s">
        <v>130</v>
      </c>
      <c r="Y48" s="9" t="s">
        <v>130</v>
      </c>
      <c r="Z48" s="11">
        <v>6436</v>
      </c>
      <c r="AA48" s="11">
        <f>=ROUNDDOWN({0},0)</f>
      </c>
      <c r="AB48" s="12">
        <v>137.6</v>
      </c>
      <c r="AC48" s="9" t="s">
        <v>130</v>
      </c>
      <c r="AD48" s="11"/>
      <c r="AE48" s="11">
        <v>2258</v>
      </c>
      <c r="AF48" s="13"/>
      <c r="AG48" s="13"/>
      <c r="AH48" s="14"/>
      <c r="AI48" s="11"/>
      <c r="AJ48" s="11">
        <f>=ROUNDDOWN({0},0)</f>
      </c>
      <c r="AK48" s="12"/>
      <c r="AL48" s="9" t="s">
        <v>130</v>
      </c>
      <c r="AM48" s="11"/>
      <c r="AN48" s="11"/>
      <c r="AO48" s="14"/>
      <c r="AP48" s="11">
        <v>109</v>
      </c>
      <c r="AQ48" s="15">
        <v>17724.84</v>
      </c>
      <c r="AR48" s="11">
        <v>69</v>
      </c>
      <c r="AS48" s="15">
        <v>5845.91</v>
      </c>
      <c r="AT48" s="14">
        <v>0.5797</v>
      </c>
      <c r="AU48" s="14">
        <v>2.032</v>
      </c>
      <c r="AV48" s="11">
        <v>109</v>
      </c>
      <c r="AW48" s="15">
        <v>17724.84</v>
      </c>
      <c r="AX48" s="11">
        <v>69</v>
      </c>
      <c r="AY48" s="15">
        <v>5845.91</v>
      </c>
      <c r="AZ48" s="14">
        <v>0.5797</v>
      </c>
      <c r="BA48" s="14">
        <v>2.032</v>
      </c>
      <c r="BB48" s="14"/>
      <c r="BC48" s="11">
        <v>109</v>
      </c>
      <c r="BD48" s="15">
        <v>17724.84</v>
      </c>
      <c r="BE48" s="11">
        <v>69</v>
      </c>
      <c r="BF48" s="15">
        <v>5845.91</v>
      </c>
      <c r="BG48" s="14">
        <v>0.5797</v>
      </c>
      <c r="BH48" s="14">
        <v>2.032</v>
      </c>
      <c r="BI48" s="14"/>
      <c r="BJ48" s="11"/>
      <c r="BK48" s="15"/>
      <c r="BL48" s="9" t="s">
        <v>130</v>
      </c>
      <c r="BM48" s="14"/>
      <c r="BN48" s="14"/>
      <c r="BO48" s="11">
        <v>24</v>
      </c>
      <c r="BP48" s="15">
        <v>5120.87</v>
      </c>
      <c r="BQ48" s="11"/>
      <c r="BR48" s="15"/>
      <c r="BS48" s="14"/>
      <c r="BT48" s="14"/>
      <c r="BU48" s="9" t="s">
        <v>130</v>
      </c>
      <c r="BV48" s="9" t="s">
        <v>130</v>
      </c>
      <c r="BW48" s="9" t="s">
        <v>130</v>
      </c>
      <c r="BX48" s="9" t="s">
        <v>130</v>
      </c>
      <c r="BY48" s="9" t="s">
        <v>130</v>
      </c>
      <c r="BZ48" s="9" t="s">
        <v>130</v>
      </c>
      <c r="CA48" s="11">
        <v>24</v>
      </c>
      <c r="CB48" s="15">
        <v>5004.46</v>
      </c>
      <c r="CC48" s="11"/>
      <c r="CD48" s="15"/>
      <c r="CE48" s="14"/>
      <c r="CF48" s="14"/>
      <c r="CG48" s="9" t="s">
        <v>130</v>
      </c>
      <c r="CH48" s="9" t="s">
        <v>130</v>
      </c>
      <c r="CI48" s="9" t="s">
        <v>130</v>
      </c>
      <c r="CJ48" s="9" t="s">
        <v>130</v>
      </c>
      <c r="CK48" s="9" t="s">
        <v>130</v>
      </c>
      <c r="CL48" s="9" t="s">
        <v>130</v>
      </c>
      <c r="CM48" s="11">
        <v>21</v>
      </c>
      <c r="CN48" s="15">
        <v>2429.62</v>
      </c>
      <c r="CO48" s="11">
        <v>4</v>
      </c>
      <c r="CP48" s="15">
        <v>467.5</v>
      </c>
      <c r="CQ48" s="14">
        <v>4.25</v>
      </c>
      <c r="CR48" s="14">
        <v>4.197</v>
      </c>
      <c r="CS48" s="9" t="s">
        <v>130</v>
      </c>
      <c r="CT48" s="9" t="s">
        <v>130</v>
      </c>
      <c r="CU48" s="9" t="s">
        <v>130</v>
      </c>
      <c r="CV48" s="9" t="s">
        <v>130</v>
      </c>
      <c r="CW48" s="9" t="s">
        <v>130</v>
      </c>
      <c r="CX48" s="9" t="s">
        <v>130</v>
      </c>
      <c r="CY48" s="11">
        <v>17</v>
      </c>
      <c r="CZ48" s="15">
        <v>2257.02</v>
      </c>
      <c r="DA48" s="11">
        <v>33</v>
      </c>
      <c r="DB48" s="15">
        <v>3126.3</v>
      </c>
      <c r="DC48" s="14">
        <v>-0.4848</v>
      </c>
      <c r="DD48" s="14">
        <v>-0.2781</v>
      </c>
      <c r="DE48" s="9" t="s">
        <v>130</v>
      </c>
      <c r="DF48" s="9" t="s">
        <v>130</v>
      </c>
      <c r="DG48" s="9" t="s">
        <v>130</v>
      </c>
      <c r="DH48" s="9" t="s">
        <v>130</v>
      </c>
      <c r="DI48" s="9" t="s">
        <v>130</v>
      </c>
      <c r="DJ48" s="9" t="s">
        <v>130</v>
      </c>
      <c r="DK48" s="11">
        <v>3</v>
      </c>
      <c r="DL48" s="15">
        <v>1053.98</v>
      </c>
      <c r="DM48" s="11"/>
      <c r="DN48" s="15"/>
      <c r="DO48" s="14"/>
      <c r="DP48" s="14"/>
      <c r="DQ48" s="9" t="s">
        <v>130</v>
      </c>
      <c r="DR48" s="9" t="s">
        <v>130</v>
      </c>
      <c r="DS48" s="9" t="s">
        <v>130</v>
      </c>
      <c r="DT48" s="9" t="s">
        <v>130</v>
      </c>
      <c r="DU48" s="9" t="s">
        <v>130</v>
      </c>
      <c r="DV48" s="9" t="s">
        <v>130</v>
      </c>
      <c r="DW48" s="11">
        <v>10</v>
      </c>
      <c r="DX48" s="15">
        <v>760.66</v>
      </c>
      <c r="DY48" s="11"/>
      <c r="DZ48" s="15"/>
      <c r="EA48" s="14"/>
      <c r="EB48" s="14"/>
      <c r="EC48" s="9" t="s">
        <v>130</v>
      </c>
      <c r="ED48" s="9" t="s">
        <v>130</v>
      </c>
      <c r="EE48" s="9" t="s">
        <v>130</v>
      </c>
      <c r="EF48" s="9" t="s">
        <v>130</v>
      </c>
      <c r="EG48" s="9" t="s">
        <v>130</v>
      </c>
      <c r="EH48" s="9" t="s">
        <v>130</v>
      </c>
      <c r="EI48" s="11">
        <v>8</v>
      </c>
      <c r="EJ48" s="15">
        <v>753.97</v>
      </c>
      <c r="EK48" s="11">
        <v>32</v>
      </c>
      <c r="EL48" s="15">
        <v>2252.11</v>
      </c>
      <c r="EM48" s="14">
        <v>-0.75</v>
      </c>
      <c r="EN48" s="14">
        <v>-0.6652</v>
      </c>
      <c r="EO48" s="9" t="s">
        <v>130</v>
      </c>
      <c r="EP48" s="9" t="s">
        <v>130</v>
      </c>
      <c r="EQ48" s="9" t="s">
        <v>130</v>
      </c>
      <c r="ER48" s="9" t="s">
        <v>130</v>
      </c>
      <c r="ES48" s="9" t="s">
        <v>130</v>
      </c>
      <c r="ET48" s="9" t="s">
        <v>130</v>
      </c>
      <c r="EU48" s="11">
        <v>1</v>
      </c>
      <c r="EV48" s="15">
        <v>231.65</v>
      </c>
      <c r="EW48" s="11"/>
      <c r="EX48" s="15"/>
      <c r="EY48" s="14"/>
      <c r="EZ48" s="14"/>
      <c r="FA48" s="9" t="s">
        <v>130</v>
      </c>
      <c r="FB48" s="9" t="s">
        <v>130</v>
      </c>
      <c r="FC48" s="9" t="s">
        <v>130</v>
      </c>
      <c r="FD48" s="9" t="s">
        <v>130</v>
      </c>
      <c r="FE48" s="9" t="s">
        <v>130</v>
      </c>
      <c r="FF48" s="9" t="s">
        <v>130</v>
      </c>
      <c r="FG48" s="11">
        <v>1</v>
      </c>
      <c r="FH48" s="15">
        <v>112.61</v>
      </c>
      <c r="FI48" s="11"/>
      <c r="FJ48" s="15"/>
      <c r="FK48" s="14"/>
      <c r="FL48" s="14"/>
      <c r="FM48" s="9" t="s">
        <v>130</v>
      </c>
      <c r="FN48" s="9" t="s">
        <v>130</v>
      </c>
      <c r="FO48" s="9" t="s">
        <v>130</v>
      </c>
      <c r="FP48" s="9" t="s">
        <v>130</v>
      </c>
      <c r="FQ48" s="9" t="s">
        <v>130</v>
      </c>
      <c r="FR48" s="9" t="s">
        <v>130</v>
      </c>
      <c r="FS48" s="11"/>
      <c r="FT48" s="15"/>
      <c r="FU48" s="11"/>
      <c r="FV48" s="15"/>
      <c r="FW48" s="14"/>
      <c r="FX48" s="14"/>
      <c r="FY48" s="9" t="s">
        <v>130</v>
      </c>
      <c r="FZ48" s="9" t="s">
        <v>130</v>
      </c>
      <c r="GA48" s="9" t="s">
        <v>130</v>
      </c>
      <c r="GB48" s="9" t="s">
        <v>130</v>
      </c>
      <c r="GC48" s="9" t="s">
        <v>130</v>
      </c>
      <c r="GD48" s="9" t="s">
        <v>130</v>
      </c>
      <c r="GE48" s="11"/>
      <c r="GF48" s="15"/>
      <c r="GG48" s="11"/>
      <c r="GH48" s="15"/>
      <c r="GI48" s="14"/>
      <c r="GJ48" s="14"/>
      <c r="GK48" s="9" t="s">
        <v>130</v>
      </c>
      <c r="GL48" s="9" t="s">
        <v>130</v>
      </c>
      <c r="GM48" s="9" t="s">
        <v>130</v>
      </c>
      <c r="GN48" s="9" t="s">
        <v>130</v>
      </c>
      <c r="GO48" s="9" t="s">
        <v>130</v>
      </c>
      <c r="GP48" s="9" t="s">
        <v>130</v>
      </c>
      <c r="GQ48" s="11"/>
      <c r="GR48" s="15"/>
      <c r="GS48" s="11"/>
      <c r="GT48" s="15"/>
      <c r="GU48" s="14"/>
      <c r="GV48" s="14"/>
      <c r="GW48" s="9" t="s">
        <v>130</v>
      </c>
      <c r="GX48" s="9" t="s">
        <v>130</v>
      </c>
      <c r="GY48" s="9" t="s">
        <v>130</v>
      </c>
      <c r="GZ48" s="9" t="s">
        <v>130</v>
      </c>
      <c r="HA48" s="9" t="s">
        <v>130</v>
      </c>
      <c r="HB48" s="9" t="s">
        <v>130</v>
      </c>
      <c r="HC48" s="11"/>
      <c r="HD48" s="15"/>
      <c r="HE48" s="11"/>
      <c r="HF48" s="15"/>
      <c r="HG48" s="14"/>
      <c r="HH48" s="14"/>
      <c r="HI48" s="9" t="s">
        <v>130</v>
      </c>
      <c r="HJ48" s="9" t="s">
        <v>130</v>
      </c>
      <c r="HK48" s="9" t="s">
        <v>130</v>
      </c>
      <c r="HL48" s="9" t="s">
        <v>130</v>
      </c>
      <c r="HM48" s="9" t="s">
        <v>130</v>
      </c>
      <c r="HN48" s="9" t="s">
        <v>130</v>
      </c>
      <c r="HO48" s="11">
        <v>6166</v>
      </c>
      <c r="HP48" s="11"/>
      <c r="HQ48" s="11"/>
      <c r="HR48" s="11"/>
      <c r="HS48" s="11"/>
      <c r="HT48" s="11"/>
      <c r="HU48" s="11">
        <v>270</v>
      </c>
      <c r="HV48" s="11"/>
      <c r="HW48" s="11"/>
      <c r="HX48" s="11"/>
      <c r="HY48" s="11"/>
      <c r="HZ48" s="11"/>
      <c r="IA48" s="11"/>
      <c r="IB48" s="11"/>
      <c r="IC48" s="11">
        <v>400</v>
      </c>
      <c r="ID48" s="11">
        <v>458</v>
      </c>
      <c r="IE48" s="11">
        <v>400</v>
      </c>
      <c r="IF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F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434</v>
      </c>
      <c r="D2" s="0" t="s">
        <v>435</v>
      </c>
      <c r="E2" s="0" t="s">
        <v>436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437</v>
      </c>
      <c r="J4" s="1" t="s">
        <v>438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439</v>
      </c>
      <c r="P4" s="1" t="s">
        <v>440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441</v>
      </c>
      <c r="F5" s="1" t="s">
        <v>442</v>
      </c>
      <c r="G5" s="1" t="s">
        <v>441</v>
      </c>
      <c r="H5" s="1" t="s">
        <v>442</v>
      </c>
      <c r="I5" s="1" t="s">
        <v>437</v>
      </c>
      <c r="J5" s="1" t="s">
        <v>438</v>
      </c>
      <c r="K5" s="1" t="s">
        <v>443</v>
      </c>
      <c r="L5" s="1" t="s">
        <v>444</v>
      </c>
      <c r="M5" s="1" t="s">
        <v>443</v>
      </c>
      <c r="N5" s="1" t="s">
        <v>444</v>
      </c>
      <c r="O5" s="1" t="s">
        <v>439</v>
      </c>
      <c r="P5" s="1" t="s">
        <v>440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72</v>
      </c>
      <c r="F6" s="8">
        <v>15963.36</v>
      </c>
      <c r="G6" s="4">
        <v>20</v>
      </c>
      <c r="H6" s="8">
        <v>4197.28</v>
      </c>
      <c r="I6" s="7">
        <v>2.6</v>
      </c>
      <c r="J6" s="7">
        <v>2.8033</v>
      </c>
      <c r="K6" s="4">
        <v>72</v>
      </c>
      <c r="L6" s="8">
        <v>15963.36</v>
      </c>
      <c r="M6" s="4">
        <v>20</v>
      </c>
      <c r="N6" s="8">
        <v>4197.28</v>
      </c>
      <c r="O6" s="7">
        <v>2.6</v>
      </c>
      <c r="P6" s="7">
        <v>2.8033</v>
      </c>
    </row>
    <row r="7">
      <c r="A7" s="2" t="s">
        <v>119</v>
      </c>
      <c r="B7" s="2" t="s">
        <v>120</v>
      </c>
      <c r="C7" s="2" t="s">
        <v>305</v>
      </c>
      <c r="D7" s="2" t="s">
        <v>306</v>
      </c>
      <c r="E7" s="4">
        <v>23</v>
      </c>
      <c r="F7" s="8">
        <v>814.2</v>
      </c>
      <c r="G7" s="4">
        <v>32</v>
      </c>
      <c r="H7" s="8">
        <v>1093.38</v>
      </c>
      <c r="I7" s="7">
        <v>-0.2812</v>
      </c>
      <c r="J7" s="7">
        <v>-0.2553</v>
      </c>
      <c r="K7" s="4">
        <v>23</v>
      </c>
      <c r="L7" s="8">
        <v>814.2</v>
      </c>
      <c r="M7" s="4">
        <v>32</v>
      </c>
      <c r="N7" s="8">
        <v>1093.38</v>
      </c>
      <c r="O7" s="7">
        <v>-0.2812</v>
      </c>
      <c r="P7" s="7">
        <v>-0.2553</v>
      </c>
    </row>
    <row r="8">
      <c r="A8" s="2" t="s">
        <v>119</v>
      </c>
      <c r="B8" s="2" t="s">
        <v>120</v>
      </c>
      <c r="C8" s="2" t="s">
        <v>381</v>
      </c>
      <c r="D8" s="2" t="s">
        <v>382</v>
      </c>
      <c r="E8" s="4">
        <v>3</v>
      </c>
      <c r="F8" s="8">
        <v>656.6</v>
      </c>
      <c r="G8" s="4">
        <v>1</v>
      </c>
      <c r="H8" s="8">
        <v>107.25</v>
      </c>
      <c r="I8" s="7">
        <v>2</v>
      </c>
      <c r="J8" s="7">
        <v>5.1221</v>
      </c>
      <c r="K8" s="4">
        <v>3</v>
      </c>
      <c r="L8" s="8">
        <v>656.6</v>
      </c>
      <c r="M8" s="4">
        <v>1</v>
      </c>
      <c r="N8" s="8">
        <v>107.25</v>
      </c>
      <c r="O8" s="7">
        <v>2</v>
      </c>
      <c r="P8" s="7">
        <v>5.1221</v>
      </c>
    </row>
    <row r="9">
      <c r="A9" s="2" t="s">
        <v>119</v>
      </c>
      <c r="B9" s="2" t="s">
        <v>120</v>
      </c>
      <c r="C9" s="2" t="s">
        <v>411</v>
      </c>
      <c r="D9" s="2" t="s">
        <v>412</v>
      </c>
      <c r="E9" s="4">
        <v>11</v>
      </c>
      <c r="F9" s="8">
        <v>290.68</v>
      </c>
      <c r="G9" s="4">
        <v>16</v>
      </c>
      <c r="H9" s="8">
        <v>448</v>
      </c>
      <c r="I9" s="7">
        <v>-0.3125</v>
      </c>
      <c r="J9" s="7">
        <v>-0.3512</v>
      </c>
      <c r="K9" s="4">
        <v>11</v>
      </c>
      <c r="L9" s="8">
        <v>290.68</v>
      </c>
      <c r="M9" s="4">
        <v>16</v>
      </c>
      <c r="N9" s="8">
        <v>448</v>
      </c>
      <c r="O9" s="7">
        <v>-0.3125</v>
      </c>
      <c r="P9" s="7">
        <v>-0.3512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434</v>
      </c>
      <c r="D2" s="0" t="s">
        <v>435</v>
      </c>
      <c r="E2" s="0" t="s">
        <v>436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437</v>
      </c>
      <c r="I4" s="1" t="s">
        <v>438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439</v>
      </c>
      <c r="O4" s="1" t="s">
        <v>440</v>
      </c>
    </row>
    <row r="5">
      <c r="A5" s="1" t="s">
        <v>66</v>
      </c>
      <c r="B5" s="1" t="s">
        <v>68</v>
      </c>
      <c r="C5" s="1" t="s">
        <v>69</v>
      </c>
      <c r="D5" s="1" t="s">
        <v>441</v>
      </c>
      <c r="E5" s="1" t="s">
        <v>442</v>
      </c>
      <c r="F5" s="1" t="s">
        <v>441</v>
      </c>
      <c r="G5" s="1" t="s">
        <v>442</v>
      </c>
      <c r="H5" s="1" t="s">
        <v>437</v>
      </c>
      <c r="I5" s="1" t="s">
        <v>438</v>
      </c>
      <c r="J5" s="1" t="s">
        <v>443</v>
      </c>
      <c r="K5" s="1" t="s">
        <v>444</v>
      </c>
      <c r="L5" s="1" t="s">
        <v>443</v>
      </c>
      <c r="M5" s="1" t="s">
        <v>444</v>
      </c>
      <c r="N5" s="1" t="s">
        <v>439</v>
      </c>
      <c r="O5" s="1" t="s">
        <v>440</v>
      </c>
    </row>
    <row r="6">
      <c r="A6" s="2" t="s">
        <v>119</v>
      </c>
      <c r="B6" s="2" t="s">
        <v>121</v>
      </c>
      <c r="C6" s="2" t="s">
        <v>122</v>
      </c>
      <c r="D6" s="4">
        <v>72</v>
      </c>
      <c r="E6" s="8">
        <v>15963.36</v>
      </c>
      <c r="F6" s="4">
        <v>20</v>
      </c>
      <c r="G6" s="8">
        <v>4197.28</v>
      </c>
      <c r="H6" s="7">
        <v>2.6</v>
      </c>
      <c r="I6" s="7">
        <v>2.8033</v>
      </c>
      <c r="J6" s="4">
        <v>72</v>
      </c>
      <c r="K6" s="8">
        <v>15963.36</v>
      </c>
      <c r="L6" s="4">
        <v>20</v>
      </c>
      <c r="M6" s="8">
        <v>4197.28</v>
      </c>
      <c r="N6" s="7">
        <v>2.6</v>
      </c>
      <c r="O6" s="7">
        <v>2.8033</v>
      </c>
    </row>
    <row r="7">
      <c r="A7" s="2" t="s">
        <v>119</v>
      </c>
      <c r="B7" s="2" t="s">
        <v>305</v>
      </c>
      <c r="C7" s="2" t="s">
        <v>306</v>
      </c>
      <c r="D7" s="4">
        <v>23</v>
      </c>
      <c r="E7" s="8">
        <v>814.2</v>
      </c>
      <c r="F7" s="4">
        <v>32</v>
      </c>
      <c r="G7" s="8">
        <v>1093.38</v>
      </c>
      <c r="H7" s="7">
        <v>-0.2812</v>
      </c>
      <c r="I7" s="7">
        <v>-0.2553</v>
      </c>
      <c r="J7" s="4">
        <v>23</v>
      </c>
      <c r="K7" s="8">
        <v>814.2</v>
      </c>
      <c r="L7" s="4">
        <v>32</v>
      </c>
      <c r="M7" s="8">
        <v>1093.38</v>
      </c>
      <c r="N7" s="7">
        <v>-0.2812</v>
      </c>
      <c r="O7" s="7">
        <v>-0.2553</v>
      </c>
    </row>
    <row r="8">
      <c r="A8" s="2" t="s">
        <v>119</v>
      </c>
      <c r="B8" s="2" t="s">
        <v>381</v>
      </c>
      <c r="C8" s="2" t="s">
        <v>382</v>
      </c>
      <c r="D8" s="4">
        <v>3</v>
      </c>
      <c r="E8" s="8">
        <v>656.6</v>
      </c>
      <c r="F8" s="4">
        <v>1</v>
      </c>
      <c r="G8" s="8">
        <v>107.25</v>
      </c>
      <c r="H8" s="7">
        <v>2</v>
      </c>
      <c r="I8" s="7">
        <v>5.1221</v>
      </c>
      <c r="J8" s="4">
        <v>3</v>
      </c>
      <c r="K8" s="8">
        <v>656.6</v>
      </c>
      <c r="L8" s="4">
        <v>1</v>
      </c>
      <c r="M8" s="8">
        <v>107.25</v>
      </c>
      <c r="N8" s="7">
        <v>2</v>
      </c>
      <c r="O8" s="7">
        <v>5.1221</v>
      </c>
    </row>
    <row r="9">
      <c r="A9" s="2" t="s">
        <v>119</v>
      </c>
      <c r="B9" s="2" t="s">
        <v>411</v>
      </c>
      <c r="C9" s="2" t="s">
        <v>412</v>
      </c>
      <c r="D9" s="4">
        <v>11</v>
      </c>
      <c r="E9" s="8">
        <v>290.68</v>
      </c>
      <c r="F9" s="4">
        <v>16</v>
      </c>
      <c r="G9" s="8">
        <v>448</v>
      </c>
      <c r="H9" s="7">
        <v>-0.3125</v>
      </c>
      <c r="I9" s="7">
        <v>-0.3512</v>
      </c>
      <c r="J9" s="4">
        <v>11</v>
      </c>
      <c r="K9" s="8">
        <v>290.68</v>
      </c>
      <c r="L9" s="4">
        <v>16</v>
      </c>
      <c r="M9" s="8">
        <v>448</v>
      </c>
      <c r="N9" s="7">
        <v>-0.3125</v>
      </c>
      <c r="O9" s="7">
        <v>-0.3512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