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<sst xmlns="http://schemas.openxmlformats.org/spreadsheetml/2006/main" count="460" uniqueCount="460">
  <si>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</si>
  <si>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</si>
  <si>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</si>
  <si>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</si>
  <si>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</si>
  <si>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</si>
  <si>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</si>
  <si>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</si>
  <si>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</si>
  <si>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</si>
  <si>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</si>
  <si>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</si>
  <si>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</si>
  <si>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</si>
  <si>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</si>
  <si>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</si>
  <si>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</si>
  <si>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</si>
  <si>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</si>
  <si>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</si>
  <si>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MACY02</t>
  </si>
  <si>
    <t>JCPENNEY01</t>
  </si>
  <si>
    <t>OLLIIX</t>
  </si>
  <si>
    <t>KOHLDSN</t>
  </si>
  <si>
    <t>BLK01</t>
  </si>
  <si>
    <t>HOUZZ</t>
  </si>
  <si>
    <t>BBBDROP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</si>
  <si>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</si>
  <si>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</si>
  <si>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</si>
  <si>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</si>
  <si>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</si>
  <si>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</si>
  <si>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</si>
  <si>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</si>
  <si>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</si>
  <si>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</si>
  <si>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</si>
  <si>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</si>
  <si>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</si>
  <si>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</si>
  <si>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</si>
  <si>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</si>
  <si>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</si>
  <si>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</si>
  <si>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</si>
  <si>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</si>
  <si>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</si>
  <si>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</si>
  <si>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</si>
  <si>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</si>
  <si>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</si>
  <si>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</si>
  <si>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</si>
  <si>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</si>
  <si>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</si>
  <si>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</si>
  <si>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</si>
  <si>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</si>
  <si>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</si>
  <si>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</si>
  <si>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</si>
  <si>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</si>
  <si>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</si>
  <si>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</si>
  <si>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</si>
  <si>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</si>
  <si>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</si>
  <si>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</si>
  <si>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</si>
  <si>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</si>
  <si>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</si>
  <si>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</si>
  <si>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</si>
  <si>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</si>
  <si>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</si>
  <si>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</si>
  <si>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</si>
  <si>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</si>
  <si>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</si>
  <si>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</si>
  <si>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</si>
  <si>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</si>
  <si>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</si>
  <si>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</si>
  <si>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</si>
  <si>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</si>
  <si>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</si>
  <si>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</si>
  <si>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</si>
  <si>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</si>
  <si>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</si>
  <si>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</si>
  <si>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</si>
  <si>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</si>
  <si>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</si>
  <si>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</si>
  <si>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</si>
  <si>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</si>
  <si>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</si>
  <si>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</si>
  <si>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</si>
  <si>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</si>
  <si>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</si>
  <si>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</si>
  <si>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</si>
  <si>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</si>
  <si>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</si>
  <si>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</si>
  <si>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</si>
  <si>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</si>
  <si>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</si>
  <si>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</si>
  <si>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</si>
  <si>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07/01/2024</t>
  </si>
  <si>
    <t>07/05/2024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</si>
  <si>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</si>
  <si>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</si>
  <si>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</si>
  <si>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</si>
  <si>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</si>
  <si>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</si>
  <si>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</si>
  <si>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</si>
  <si>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</si>
  <si>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</si>
  <si>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</si>
  <si>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</si>
  <si>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</si>
  <si>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</si>
  <si>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</si>
  <si>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</si>
  <si>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</si>
  <si>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</si>
  <si>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</si>
  <si>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</si>
  <si>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AMAZON,CSNSTORES,DLCROSCILL,OLLIIX,OVERSTOCK01</t>
  </si>
  <si>
    <t>Setup</t>
  </si>
  <si>
    <t>4/24/2024</t>
  </si>
  <si>
    <t>No</t>
  </si>
  <si>
    <t>8/31/2023</t>
  </si>
  <si>
    <t>9/12/2023</t>
  </si>
  <si>
    <t>10/26/2022</t>
  </si>
  <si>
    <t>11/7/2022</t>
  </si>
  <si>
    <t>3/30/2023</t>
  </si>
  <si>
    <t>4/6/2023</t>
  </si>
  <si>
    <t>8/2/2023</t>
  </si>
  <si>
    <t>5/3/2024</t>
  </si>
  <si>
    <t>6/15/2023</t>
  </si>
  <si>
    <t>7/10/2023</t>
  </si>
  <si>
    <t>11/26/2022</t>
  </si>
  <si>
    <t>4/7/2024</t>
  </si>
  <si>
    <t>4/23/2024</t>
  </si>
  <si>
    <t>3/28/2023</t>
  </si>
  <si>
    <t>3/20/2023</t>
  </si>
  <si>
    <t>7/1/2024</t>
  </si>
  <si>
    <t>Open</t>
  </si>
  <si>
    <t>4/10/2023</t>
  </si>
  <si>
    <t>Discontinued</t>
  </si>
  <si>
    <t>6/1/2023</t>
  </si>
  <si>
    <t>CCL10-0014</t>
  </si>
  <si>
    <t>King</t>
  </si>
  <si>
    <t>AMAZON,CASTLEGATE,CSNSTORES,DLCROSCILL,JCPENNEY01,OLLIIX,OVERSTOCK01</t>
  </si>
  <si>
    <t>5/2/2024</t>
  </si>
  <si>
    <t>9/4/2023</t>
  </si>
  <si>
    <t>11/14/2022</t>
  </si>
  <si>
    <t>4/3/2023</t>
  </si>
  <si>
    <t>11/10/2023</t>
  </si>
  <si>
    <t>7/19/2023</t>
  </si>
  <si>
    <t>11/1/2022</t>
  </si>
  <si>
    <t>5/14/2023</t>
  </si>
  <si>
    <t>CCL10-0015</t>
  </si>
  <si>
    <t>Cal King</t>
  </si>
  <si>
    <t>AMAZON,CSNSTORES,JCPENNEY01,MACY02,OVERSTOCK01</t>
  </si>
  <si>
    <t>4/26/2024</t>
  </si>
  <si>
    <t>4/12/2024</t>
  </si>
  <si>
    <t>11/25/2022</t>
  </si>
  <si>
    <t>5/6/2024</t>
  </si>
  <si>
    <t>4/3/2024</t>
  </si>
  <si>
    <t>5/8/2024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</si>
  <si>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</si>
  <si>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</si>
  <si>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</si>
  <si>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</si>
  <si>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</si>
  <si>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</si>
  <si>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</si>
  <si>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</si>
  <si>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AMAZON,CSNSTORES,DLCROSCILL,JCPENNEY01,KOHLDSN,MACY02,OLLIIX,OVERSTOCK01</t>
  </si>
  <si>
    <t>4/18/2024</t>
  </si>
  <si>
    <t>11/21/2022</t>
  </si>
  <si>
    <t>4/19/2023</t>
  </si>
  <si>
    <t>5/7/2024</t>
  </si>
  <si>
    <t>6/29/2023</t>
  </si>
  <si>
    <t>12/1/2022</t>
  </si>
  <si>
    <t>5/15/2024</t>
  </si>
  <si>
    <t>5/9/2023</t>
  </si>
  <si>
    <t>5/30/2024</t>
  </si>
  <si>
    <t>CCL10-0011</t>
  </si>
  <si>
    <t>10/24/2022</t>
  </si>
  <si>
    <t>AMAZON,CSNSTORES,DLCROSCILL,JCPENNEY01,OLLIIX,OVERSTOCK01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</si>
  <si>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</si>
  <si>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</si>
  <si>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</si>
  <si>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</si>
  <si>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</si>
  <si>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</si>
  <si>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</si>
  <si>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AMAZON,CSNSTORES,JCPENNEY01,MACY02,OLLIIX,OVERSTOCK01</t>
  </si>
  <si>
    <t>4/5/2023</t>
  </si>
  <si>
    <t>6/12/2024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</si>
  <si>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</si>
  <si>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</si>
  <si>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</si>
  <si>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</si>
  <si>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</si>
  <si>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</si>
  <si>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</si>
  <si>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7/5/2024</t>
  </si>
  <si>
    <t>BLK01,CSNSTORES,MACY02,OLLIIX,OVERSTOCK01</t>
  </si>
  <si>
    <t>9/6/2023</t>
  </si>
  <si>
    <t>11/30/2022</t>
  </si>
  <si>
    <t>4/17/2023</t>
  </si>
  <si>
    <t>11/21/2023</t>
  </si>
  <si>
    <t>8/28/2023</t>
  </si>
  <si>
    <t>11/11/2022</t>
  </si>
  <si>
    <t>6/6/2024</t>
  </si>
  <si>
    <t>6/12/2023</t>
  </si>
  <si>
    <t>CCL10-0002</t>
  </si>
  <si>
    <t>CSNSTORES,KOHLDSN,MACY02,OLLIIX,OVERSTOCK01</t>
  </si>
  <si>
    <t>9/29/2023</t>
  </si>
  <si>
    <t>11/9/2023</t>
  </si>
  <si>
    <t>8/11/2023</t>
  </si>
  <si>
    <t>11/6/2022</t>
  </si>
  <si>
    <t>6/21/2024</t>
  </si>
  <si>
    <t>CCL10-0003</t>
  </si>
  <si>
    <t>CSNSTORES,JCPENNEY01,OLLIIX</t>
  </si>
  <si>
    <t>6/24/2024</t>
  </si>
  <si>
    <t>6/23/2023</t>
  </si>
  <si>
    <t>CCL10-0062</t>
  </si>
  <si>
    <t>Blue/Grey</t>
  </si>
  <si>
    <t>7/24/2023</t>
  </si>
  <si>
    <t>1/5/2024</t>
  </si>
  <si>
    <t>7/25/2023</t>
  </si>
  <si>
    <t>8/21/2023</t>
  </si>
  <si>
    <t>7/27/2023</t>
  </si>
  <si>
    <t>8/8/2023</t>
  </si>
  <si>
    <t>11/8/2023</t>
  </si>
  <si>
    <t>7/3/2024</t>
  </si>
  <si>
    <t>7/2/2024</t>
  </si>
  <si>
    <t>10/11/2023</t>
  </si>
  <si>
    <t>12/19/2023</t>
  </si>
  <si>
    <t>CCL10-0063</t>
  </si>
  <si>
    <t>AMAZON,CSNSTORES,DLCROSCILL,OVERSTOCK01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</si>
  <si>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</si>
  <si>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</si>
  <si>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</si>
  <si>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</si>
  <si>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</si>
  <si>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</si>
  <si>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</si>
  <si>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</si>
  <si>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</si>
  <si>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</si>
  <si>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CCL10-0004</t>
  </si>
  <si>
    <t>Valentina</t>
  </si>
  <si>
    <t>Navy</t>
  </si>
  <si>
    <t>CSNSTORES,DLCROSCILL,MACY02,OVERSTOCK01</t>
  </si>
  <si>
    <t>8/15/2023</t>
  </si>
  <si>
    <t>12/13/2022</t>
  </si>
  <si>
    <t>4/28/2023</t>
  </si>
  <si>
    <t>11/8/2022</t>
  </si>
  <si>
    <t>CCL10-0005</t>
  </si>
  <si>
    <t>AMAZON,CSNSTORES,DLCROSCILL,JCPENNEY01,MACY02,OLLIIX,OVERSTOCK01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</si>
  <si>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</si>
  <si>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</si>
  <si>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</si>
  <si>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</si>
  <si>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</si>
  <si>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</si>
  <si>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</si>
  <si>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</si>
  <si>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CSNSTORES,JCPENNEY01</t>
  </si>
  <si>
    <t>11/15/2022</t>
  </si>
  <si>
    <t>5/1/2023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</si>
  <si>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</si>
  <si>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</si>
  <si>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</si>
  <si>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</si>
  <si>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</si>
  <si>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</si>
  <si>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</si>
  <si>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</si>
  <si>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AMAZON,CSNSTORES,MACY02,OLLIIX,OVERSTOCK01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</si>
  <si>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</si>
  <si>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</si>
  <si>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</si>
  <si>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</si>
  <si>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</si>
  <si>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</si>
  <si>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</si>
  <si>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</si>
  <si>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</si>
  <si>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</si>
  <si>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</si>
  <si>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</si>
  <si>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</si>
  <si>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</si>
  <si>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</si>
  <si>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</si>
  <si>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</si>
  <si>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</si>
  <si>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AMAZON,AMAZONDS,CSNSTORES,DLCROSCILL,KOHLDSN,OVERSTOCK01</t>
  </si>
  <si>
    <t>6/28/2024</t>
  </si>
  <si>
    <t>8/3/2023</t>
  </si>
  <si>
    <t>10/1/2023</t>
  </si>
  <si>
    <t>11/28/2022</t>
  </si>
  <si>
    <t>5/5/2023</t>
  </si>
  <si>
    <t>1/15/2024</t>
  </si>
  <si>
    <t>6/21/2023</t>
  </si>
  <si>
    <t>5/5/2024</t>
  </si>
  <si>
    <t>6/13/2024</t>
  </si>
  <si>
    <t>3/20/2024</t>
  </si>
  <si>
    <t>1/10/2023</t>
  </si>
  <si>
    <t>CCL30-0061</t>
  </si>
  <si>
    <t>8/2/2024</t>
  </si>
  <si>
    <t>CSNSTORES,DLCROSCILL,MACY02,OLLIIX,OVERSTOCK01</t>
  </si>
  <si>
    <t>6/13/2023</t>
  </si>
  <si>
    <t>11/27/2023</t>
  </si>
  <si>
    <t>2/27/2024</t>
  </si>
  <si>
    <t>1/24/2023</t>
  </si>
  <si>
    <t>CCL30-0029</t>
  </si>
  <si>
    <t>CSNSTORES,DLCROSCILL,JCPENNEY01,MACY02,OLLIIX</t>
  </si>
  <si>
    <t>5/29/2023</t>
  </si>
  <si>
    <t>11/24/2023</t>
  </si>
  <si>
    <t>CCL30-0026</t>
  </si>
  <si>
    <t>Silver</t>
  </si>
  <si>
    <t>DLCROSCILL,OVERSTOCK01</t>
  </si>
  <si>
    <t>8/29/2023</t>
  </si>
  <si>
    <t>12/12/2022</t>
  </si>
  <si>
    <t>10/31/2022</t>
  </si>
  <si>
    <t>CCL30-0028</t>
  </si>
  <si>
    <t>CSNSTORES,JCPENNEY01,KOHLDSN,OLLIIX,OVERSTOCK01</t>
  </si>
  <si>
    <t>5/12/2023</t>
  </si>
  <si>
    <t>11/22/2023</t>
  </si>
  <si>
    <t>CCL30-0035</t>
  </si>
  <si>
    <t>Winchester</t>
  </si>
  <si>
    <t>Square Decor Pillow</t>
  </si>
  <si>
    <t>20x20"</t>
  </si>
  <si>
    <t>Solid</t>
  </si>
  <si>
    <t>DLCROSCILL,MACY02,NRTPORT,OVERSTOCK01</t>
  </si>
  <si>
    <t>10/17/2023</t>
  </si>
  <si>
    <t>7/14/2023</t>
  </si>
  <si>
    <t>5/10/2024</t>
  </si>
  <si>
    <t>CCL30-0034</t>
  </si>
  <si>
    <t>CSNSTORES,DLCROSCILL,MACY02,OLLIIX</t>
  </si>
  <si>
    <t>4/26/2023</t>
  </si>
  <si>
    <t>1/4/2024</t>
  </si>
  <si>
    <t>10/2/2023</t>
  </si>
  <si>
    <t>CCL30-0037</t>
  </si>
  <si>
    <t>CSNSTORES,MACY02,OVERSTOCK01</t>
  </si>
  <si>
    <t>6/19/2023</t>
  </si>
  <si>
    <t>8/9/2023</t>
  </si>
  <si>
    <t>3/21/2023</t>
  </si>
  <si>
    <t>CCL30-0038</t>
  </si>
  <si>
    <t>10/16/2023</t>
  </si>
  <si>
    <t>2/13/2023</t>
  </si>
  <si>
    <t>7/3/2023</t>
  </si>
  <si>
    <t>11/1/2023</t>
  </si>
  <si>
    <t>CCL30-0036</t>
  </si>
  <si>
    <t>CCL30-0030</t>
  </si>
  <si>
    <t>Biron</t>
  </si>
  <si>
    <t>18x18"</t>
  </si>
  <si>
    <t>DLCROSCILL,MACY02,OLLIIX,OVERSTOCK01</t>
  </si>
  <si>
    <t>9/27/2023</t>
  </si>
  <si>
    <t>12/29/2023</t>
  </si>
  <si>
    <t>CCL30-0033</t>
  </si>
  <si>
    <t>CSNSTORES,DLCROSCILL,JCPENNEY01</t>
  </si>
  <si>
    <t>7/18/2023</t>
  </si>
  <si>
    <t>CCL30-0031</t>
  </si>
  <si>
    <t>CSNSTORES,OLLIIX,OVERSTOCK01</t>
  </si>
  <si>
    <t>11/6/2023</t>
  </si>
  <si>
    <t>7/11/2023</t>
  </si>
  <si>
    <t>1/19/2023</t>
  </si>
  <si>
    <t>5/22/2024</t>
  </si>
  <si>
    <t>CCL30-0032</t>
  </si>
  <si>
    <t>JCPENNEY01,OLLIIX</t>
  </si>
  <si>
    <t>1/3/2024</t>
  </si>
  <si>
    <t>5/4/2023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</si>
  <si>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</si>
  <si>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</si>
  <si>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</si>
  <si>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</si>
  <si>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</si>
  <si>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</si>
  <si>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</si>
  <si>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</t>
  </si>
  <si>
    <t>7/28/2023</t>
  </si>
  <si>
    <t>2/27/2023</t>
  </si>
  <si>
    <t>1/25/2023</t>
  </si>
  <si>
    <t>3/29/2024</t>
  </si>
  <si>
    <t>5/25/2023</t>
  </si>
  <si>
    <t>CCL13-0017</t>
  </si>
  <si>
    <t>BLK01,CSNSTORES,DLCROSCILL,KOHLDSN,MACY02,OVERSTOCK01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</si>
  <si>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</si>
  <si>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</si>
  <si>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</si>
  <si>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</si>
  <si>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</si>
  <si>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</si>
  <si>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</si>
  <si>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</si>
  <si>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</si>
  <si>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</si>
  <si>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</si>
  <si>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</si>
  <si>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BLK01,CSNSTORES,DLCROSCILL,JCPENNEY01,MACY02,OVERSTOCK01</t>
  </si>
  <si>
    <t>1/8/2024</t>
  </si>
  <si>
    <t>3/23/2023</t>
  </si>
  <si>
    <t>11/26/2023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</si>
  <si>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</si>
  <si>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</si>
  <si>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</si>
  <si>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</si>
  <si>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</si>
  <si>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</si>
  <si>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</si>
  <si>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AMAZONDS,CSNSTORES,DLCROSCILL,HOUZZ,JCPENNEY01</t>
  </si>
  <si>
    <t>7/4/2024</t>
  </si>
  <si>
    <t>3/11/2024</t>
  </si>
  <si>
    <t>CCL11-0021</t>
  </si>
  <si>
    <t>CSNSTORES,DLCROSCILL,JCPENNEY01,OLLIIX</t>
  </si>
  <si>
    <t>11/28/2023</t>
  </si>
  <si>
    <t>9/22/2023</t>
  </si>
  <si>
    <t>4/2/2024</t>
  </si>
  <si>
    <t>CCL11-0023</t>
  </si>
  <si>
    <t>Clermont</t>
  </si>
  <si>
    <t>Geometric</t>
  </si>
  <si>
    <t>6/9/2023</t>
  </si>
  <si>
    <t>CCL11-0025</t>
  </si>
  <si>
    <t>MACY02,OLLIIX</t>
  </si>
  <si>
    <t>5/20/2024</t>
  </si>
  <si>
    <t>CCL11-0024</t>
  </si>
  <si>
    <t>JCPENNEY01,OVERSTOCK01</t>
  </si>
  <si>
    <t>5/15/2023</t>
  </si>
  <si>
    <t>12/12/2023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</si>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</sst>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179</v>
      </c>
      <c r="AA6" s="4">
        <f>=ROUNDDOWN(25.5714285714286,0)</f>
      </c>
      <c r="AB6" s="5">
        <v>7</v>
      </c>
      <c r="AC6" s="2" t="s">
        <v>118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20</v>
      </c>
      <c r="AQ6" s="8">
        <v>4002.84</v>
      </c>
      <c r="AR6" s="4">
        <v>8</v>
      </c>
      <c r="AS6" s="8">
        <v>1457.42</v>
      </c>
      <c r="AT6" s="7">
        <v>1.5</v>
      </c>
      <c r="AU6" s="7">
        <v>1.7465</v>
      </c>
      <c r="AV6" s="4">
        <v>68</v>
      </c>
      <c r="AW6" s="8">
        <v>15541.7</v>
      </c>
      <c r="AX6" s="4">
        <v>22</v>
      </c>
      <c r="AY6" s="8">
        <v>4124.7</v>
      </c>
      <c r="AZ6" s="7">
        <v>2.0909</v>
      </c>
      <c r="BA6" s="7">
        <v>2.768</v>
      </c>
      <c r="BB6" s="7">
        <v>0.2576</v>
      </c>
      <c r="BC6" s="4">
        <v>124</v>
      </c>
      <c r="BD6" s="8">
        <v>27969.88</v>
      </c>
      <c r="BE6" s="4">
        <v>50</v>
      </c>
      <c r="BF6" s="8">
        <v>9701.52</v>
      </c>
      <c r="BG6" s="7">
        <v>1.48</v>
      </c>
      <c r="BH6" s="7">
        <v>1.883</v>
      </c>
      <c r="BI6" s="7">
        <v>0.5557</v>
      </c>
      <c r="BJ6" s="4">
        <v>20</v>
      </c>
      <c r="BK6" s="8">
        <v>4002.84</v>
      </c>
      <c r="BL6" s="2" t="s">
        <v>136</v>
      </c>
      <c r="BM6" s="7">
        <v>1</v>
      </c>
      <c r="BN6" s="7">
        <v>1</v>
      </c>
      <c r="BO6" s="4">
        <v>9</v>
      </c>
      <c r="BP6" s="8">
        <v>1761.84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7</v>
      </c>
      <c r="CB6" s="8">
        <v>1351.28</v>
      </c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>
        <v>1</v>
      </c>
      <c r="CN6" s="8">
        <v>424.99</v>
      </c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>
        <v>3</v>
      </c>
      <c r="CZ6" s="8">
        <v>464.73</v>
      </c>
      <c r="DA6" s="4">
        <v>7</v>
      </c>
      <c r="DB6" s="8">
        <v>1251.18</v>
      </c>
      <c r="DC6" s="7">
        <v>-0.5714</v>
      </c>
      <c r="DD6" s="7">
        <v>-0.6286</v>
      </c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146</v>
      </c>
      <c r="DT6" s="2" t="s">
        <v>147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148</v>
      </c>
      <c r="EF6" s="2" t="s">
        <v>149</v>
      </c>
      <c r="EG6" s="2" t="s">
        <v>139</v>
      </c>
      <c r="EH6" s="2" t="s">
        <v>131</v>
      </c>
      <c r="EI6" s="4"/>
      <c r="EJ6" s="8"/>
      <c r="EK6" s="4">
        <v>1</v>
      </c>
      <c r="EL6" s="8">
        <v>206.24</v>
      </c>
      <c r="EM6" s="7">
        <v>-1</v>
      </c>
      <c r="EN6" s="7">
        <v>-1</v>
      </c>
      <c r="EO6" s="2" t="s">
        <v>137</v>
      </c>
      <c r="EP6" s="2" t="s">
        <v>128</v>
      </c>
      <c r="EQ6" s="2" t="s">
        <v>142</v>
      </c>
      <c r="ER6" s="2" t="s">
        <v>150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151</v>
      </c>
      <c r="FD6" s="2" t="s">
        <v>152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153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154</v>
      </c>
      <c r="GB6" s="2" t="s">
        <v>155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156</v>
      </c>
      <c r="GL6" s="2" t="s">
        <v>128</v>
      </c>
      <c r="GM6" s="2" t="s">
        <v>131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157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131</v>
      </c>
      <c r="HM6" s="2" t="s">
        <v>139</v>
      </c>
      <c r="HN6" s="2" t="s">
        <v>131</v>
      </c>
      <c r="HO6" s="4">
        <v>179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>
        <v>150</v>
      </c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239</v>
      </c>
      <c r="AA7" s="4">
        <f>=ROUNDDOWN(29.875,0)</f>
      </c>
      <c r="AB7" s="5">
        <v>8</v>
      </c>
      <c r="AC7" s="2" t="s">
        <v>118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35</v>
      </c>
      <c r="AQ7" s="8">
        <v>8542.1</v>
      </c>
      <c r="AR7" s="4">
        <v>14</v>
      </c>
      <c r="AS7" s="8">
        <v>2667.28</v>
      </c>
      <c r="AT7" s="7">
        <v>1.5</v>
      </c>
      <c r="AU7" s="7">
        <v>2.2026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0.5496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35</v>
      </c>
      <c r="BK7" s="8">
        <v>8542.1</v>
      </c>
      <c r="BL7" s="2" t="s">
        <v>162</v>
      </c>
      <c r="BM7" s="7">
        <v>1</v>
      </c>
      <c r="BN7" s="7">
        <v>1</v>
      </c>
      <c r="BO7" s="4">
        <v>19</v>
      </c>
      <c r="BP7" s="8">
        <v>4463.48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163</v>
      </c>
      <c r="BY7" s="2" t="s">
        <v>139</v>
      </c>
      <c r="BZ7" s="2" t="s">
        <v>131</v>
      </c>
      <c r="CA7" s="4">
        <v>7</v>
      </c>
      <c r="CB7" s="8">
        <v>1621.55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164</v>
      </c>
      <c r="CK7" s="2" t="s">
        <v>139</v>
      </c>
      <c r="CL7" s="2" t="s">
        <v>131</v>
      </c>
      <c r="CM7" s="4">
        <v>2</v>
      </c>
      <c r="CN7" s="8">
        <v>1019.98</v>
      </c>
      <c r="CO7" s="4">
        <v>2</v>
      </c>
      <c r="CP7" s="8">
        <v>110.38</v>
      </c>
      <c r="CQ7" s="7"/>
      <c r="CR7" s="7">
        <v>8.2406</v>
      </c>
      <c r="CS7" s="2" t="s">
        <v>137</v>
      </c>
      <c r="CT7" s="2" t="s">
        <v>128</v>
      </c>
      <c r="CU7" s="2" t="s">
        <v>142</v>
      </c>
      <c r="CV7" s="2" t="s">
        <v>165</v>
      </c>
      <c r="CW7" s="2" t="s">
        <v>139</v>
      </c>
      <c r="CX7" s="2" t="s">
        <v>131</v>
      </c>
      <c r="CY7" s="4">
        <v>5</v>
      </c>
      <c r="CZ7" s="8">
        <v>986.65</v>
      </c>
      <c r="DA7" s="4">
        <v>10</v>
      </c>
      <c r="DB7" s="8">
        <v>2069.83</v>
      </c>
      <c r="DC7" s="7">
        <v>-0.5</v>
      </c>
      <c r="DD7" s="7">
        <v>-0.5233</v>
      </c>
      <c r="DE7" s="2" t="s">
        <v>137</v>
      </c>
      <c r="DF7" s="2" t="s">
        <v>128</v>
      </c>
      <c r="DG7" s="2" t="s">
        <v>144</v>
      </c>
      <c r="DH7" s="2" t="s">
        <v>166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146</v>
      </c>
      <c r="DT7" s="2" t="s">
        <v>167</v>
      </c>
      <c r="DU7" s="2" t="s">
        <v>139</v>
      </c>
      <c r="DV7" s="2" t="s">
        <v>131</v>
      </c>
      <c r="DW7" s="4">
        <v>2</v>
      </c>
      <c r="DX7" s="8">
        <v>450.44</v>
      </c>
      <c r="DY7" s="4"/>
      <c r="DZ7" s="8"/>
      <c r="EA7" s="7"/>
      <c r="EB7" s="7"/>
      <c r="EC7" s="2" t="s">
        <v>137</v>
      </c>
      <c r="ED7" s="2" t="s">
        <v>128</v>
      </c>
      <c r="EE7" s="2" t="s">
        <v>148</v>
      </c>
      <c r="EF7" s="2" t="s">
        <v>168</v>
      </c>
      <c r="EG7" s="2" t="s">
        <v>139</v>
      </c>
      <c r="EH7" s="2" t="s">
        <v>131</v>
      </c>
      <c r="EI7" s="4"/>
      <c r="EJ7" s="8"/>
      <c r="EK7" s="4">
        <v>2</v>
      </c>
      <c r="EL7" s="8">
        <v>487.07</v>
      </c>
      <c r="EM7" s="7">
        <v>-1</v>
      </c>
      <c r="EN7" s="7">
        <v>-1</v>
      </c>
      <c r="EO7" s="2" t="s">
        <v>137</v>
      </c>
      <c r="EP7" s="2" t="s">
        <v>128</v>
      </c>
      <c r="EQ7" s="2" t="s">
        <v>142</v>
      </c>
      <c r="ER7" s="2" t="s">
        <v>169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137</v>
      </c>
      <c r="FB7" s="2" t="s">
        <v>128</v>
      </c>
      <c r="FC7" s="2" t="s">
        <v>151</v>
      </c>
      <c r="FD7" s="2" t="s">
        <v>147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153</v>
      </c>
      <c r="FP7" s="2" t="s">
        <v>170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154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156</v>
      </c>
      <c r="GL7" s="2" t="s">
        <v>128</v>
      </c>
      <c r="GM7" s="2" t="s">
        <v>131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128</v>
      </c>
      <c r="GY7" s="2" t="s">
        <v>157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131</v>
      </c>
      <c r="HM7" s="2" t="s">
        <v>139</v>
      </c>
      <c r="HN7" s="2" t="s">
        <v>131</v>
      </c>
      <c r="HO7" s="4">
        <v>239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>
        <v>170</v>
      </c>
    </row>
    <row r="8">
      <c r="A8" s="2" t="s">
        <v>171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172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116</v>
      </c>
      <c r="AA8" s="4">
        <f>=ROUNDDOWN(29,0)</f>
      </c>
      <c r="AB8" s="5">
        <v>4</v>
      </c>
      <c r="AC8" s="2" t="s">
        <v>118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13</v>
      </c>
      <c r="AQ8" s="8">
        <v>2996.76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0.1928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13</v>
      </c>
      <c r="BK8" s="8">
        <v>2996.76</v>
      </c>
      <c r="BL8" s="2" t="s">
        <v>173</v>
      </c>
      <c r="BM8" s="7">
        <v>1</v>
      </c>
      <c r="BN8" s="7">
        <v>1</v>
      </c>
      <c r="BO8" s="4">
        <v>6</v>
      </c>
      <c r="BP8" s="8">
        <v>1409.52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174</v>
      </c>
      <c r="BY8" s="2" t="s">
        <v>139</v>
      </c>
      <c r="BZ8" s="2" t="s">
        <v>131</v>
      </c>
      <c r="CA8" s="4">
        <v>2</v>
      </c>
      <c r="CB8" s="8">
        <v>463.3</v>
      </c>
      <c r="CC8" s="4"/>
      <c r="CD8" s="8"/>
      <c r="CE8" s="7"/>
      <c r="CF8" s="7"/>
      <c r="CG8" s="2" t="s">
        <v>137</v>
      </c>
      <c r="CH8" s="2" t="s">
        <v>128</v>
      </c>
      <c r="CI8" s="2" t="s">
        <v>151</v>
      </c>
      <c r="CJ8" s="2" t="s">
        <v>175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142</v>
      </c>
      <c r="CV8" s="2" t="s">
        <v>176</v>
      </c>
      <c r="CW8" s="2" t="s">
        <v>139</v>
      </c>
      <c r="CX8" s="2" t="s">
        <v>131</v>
      </c>
      <c r="CY8" s="4">
        <v>1</v>
      </c>
      <c r="CZ8" s="8">
        <v>193.04</v>
      </c>
      <c r="DA8" s="4"/>
      <c r="DB8" s="8"/>
      <c r="DC8" s="7"/>
      <c r="DD8" s="7"/>
      <c r="DE8" s="2" t="s">
        <v>137</v>
      </c>
      <c r="DF8" s="2" t="s">
        <v>128</v>
      </c>
      <c r="DG8" s="2" t="s">
        <v>144</v>
      </c>
      <c r="DH8" s="2" t="s">
        <v>177</v>
      </c>
      <c r="DI8" s="2" t="s">
        <v>139</v>
      </c>
      <c r="DJ8" s="2" t="s">
        <v>131</v>
      </c>
      <c r="DK8" s="4">
        <v>2</v>
      </c>
      <c r="DL8" s="8">
        <v>480.46</v>
      </c>
      <c r="DM8" s="4"/>
      <c r="DN8" s="8"/>
      <c r="DO8" s="7"/>
      <c r="DP8" s="7"/>
      <c r="DQ8" s="2" t="s">
        <v>137</v>
      </c>
      <c r="DR8" s="2" t="s">
        <v>128</v>
      </c>
      <c r="DS8" s="2" t="s">
        <v>178</v>
      </c>
      <c r="DT8" s="2" t="s">
        <v>179</v>
      </c>
      <c r="DU8" s="2" t="s">
        <v>139</v>
      </c>
      <c r="DV8" s="2" t="s">
        <v>131</v>
      </c>
      <c r="DW8" s="4">
        <v>2</v>
      </c>
      <c r="DX8" s="8">
        <v>450.44</v>
      </c>
      <c r="DY8" s="4"/>
      <c r="DZ8" s="8"/>
      <c r="EA8" s="7"/>
      <c r="EB8" s="7"/>
      <c r="EC8" s="2" t="s">
        <v>137</v>
      </c>
      <c r="ED8" s="2" t="s">
        <v>128</v>
      </c>
      <c r="EE8" s="2" t="s">
        <v>178</v>
      </c>
      <c r="EF8" s="2" t="s">
        <v>180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142</v>
      </c>
      <c r="ER8" s="2" t="s">
        <v>181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151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153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154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156</v>
      </c>
      <c r="GL8" s="2" t="s">
        <v>128</v>
      </c>
      <c r="GM8" s="2" t="s">
        <v>131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137</v>
      </c>
      <c r="GX8" s="2" t="s">
        <v>128</v>
      </c>
      <c r="GY8" s="2" t="s">
        <v>182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156</v>
      </c>
      <c r="HJ8" s="2" t="s">
        <v>128</v>
      </c>
      <c r="HK8" s="2" t="s">
        <v>131</v>
      </c>
      <c r="HL8" s="2" t="s">
        <v>131</v>
      </c>
      <c r="HM8" s="2" t="s">
        <v>139</v>
      </c>
      <c r="HN8" s="2" t="s">
        <v>131</v>
      </c>
      <c r="HO8" s="4">
        <v>116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>
        <v>80</v>
      </c>
    </row>
    <row r="9">
      <c r="A9" s="2" t="s">
        <v>183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184</v>
      </c>
      <c r="J9" s="2" t="s">
        <v>126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186</v>
      </c>
      <c r="Z9" s="4">
        <v>209</v>
      </c>
      <c r="AA9" s="4">
        <f>=ROUNDDOWN(23.2222222222222,0)</f>
      </c>
      <c r="AB9" s="5">
        <v>9</v>
      </c>
      <c r="AC9" s="2" t="s">
        <v>187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14</v>
      </c>
      <c r="AQ9" s="8">
        <v>2819.26</v>
      </c>
      <c r="AR9" s="4">
        <v>8</v>
      </c>
      <c r="AS9" s="8">
        <v>1466.36</v>
      </c>
      <c r="AT9" s="7">
        <v>0.75</v>
      </c>
      <c r="AU9" s="7">
        <v>0.9226</v>
      </c>
      <c r="AV9" s="4">
        <v>56</v>
      </c>
      <c r="AW9" s="8">
        <v>12428.18</v>
      </c>
      <c r="AX9" s="4">
        <v>28</v>
      </c>
      <c r="AY9" s="8">
        <v>5576.82</v>
      </c>
      <c r="AZ9" s="7">
        <v>1</v>
      </c>
      <c r="BA9" s="7">
        <v>1.2285</v>
      </c>
      <c r="BB9" s="7">
        <v>0.2268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0.4443</v>
      </c>
      <c r="BJ9" s="4">
        <v>14</v>
      </c>
      <c r="BK9" s="8">
        <v>2819.26</v>
      </c>
      <c r="BL9" s="2" t="s">
        <v>188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189</v>
      </c>
      <c r="BY9" s="2" t="s">
        <v>139</v>
      </c>
      <c r="BZ9" s="2" t="s">
        <v>131</v>
      </c>
      <c r="CA9" s="4">
        <v>4</v>
      </c>
      <c r="CB9" s="8">
        <v>772.16</v>
      </c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164</v>
      </c>
      <c r="CK9" s="2" t="s">
        <v>139</v>
      </c>
      <c r="CL9" s="2" t="s">
        <v>131</v>
      </c>
      <c r="CM9" s="4">
        <v>1</v>
      </c>
      <c r="CN9" s="8">
        <v>424.99</v>
      </c>
      <c r="CO9" s="4"/>
      <c r="CP9" s="8"/>
      <c r="CQ9" s="7"/>
      <c r="CR9" s="7"/>
      <c r="CS9" s="2" t="s">
        <v>137</v>
      </c>
      <c r="CT9" s="2" t="s">
        <v>128</v>
      </c>
      <c r="CU9" s="2" t="s">
        <v>186</v>
      </c>
      <c r="CV9" s="2" t="s">
        <v>190</v>
      </c>
      <c r="CW9" s="2" t="s">
        <v>139</v>
      </c>
      <c r="CX9" s="2" t="s">
        <v>131</v>
      </c>
      <c r="CY9" s="4">
        <v>3</v>
      </c>
      <c r="CZ9" s="8">
        <v>464.72</v>
      </c>
      <c r="DA9" s="4">
        <v>6</v>
      </c>
      <c r="DB9" s="8">
        <v>1072.44</v>
      </c>
      <c r="DC9" s="7">
        <v>-0.5</v>
      </c>
      <c r="DD9" s="7">
        <v>-0.5667</v>
      </c>
      <c r="DE9" s="2" t="s">
        <v>137</v>
      </c>
      <c r="DF9" s="2" t="s">
        <v>128</v>
      </c>
      <c r="DG9" s="2" t="s">
        <v>144</v>
      </c>
      <c r="DH9" s="2" t="s">
        <v>191</v>
      </c>
      <c r="DI9" s="2" t="s">
        <v>139</v>
      </c>
      <c r="DJ9" s="2" t="s">
        <v>131</v>
      </c>
      <c r="DK9" s="4">
        <v>1</v>
      </c>
      <c r="DL9" s="8">
        <v>200.19</v>
      </c>
      <c r="DM9" s="4"/>
      <c r="DN9" s="8"/>
      <c r="DO9" s="7"/>
      <c r="DP9" s="7"/>
      <c r="DQ9" s="2" t="s">
        <v>137</v>
      </c>
      <c r="DR9" s="2" t="s">
        <v>128</v>
      </c>
      <c r="DS9" s="2" t="s">
        <v>146</v>
      </c>
      <c r="DT9" s="2" t="s">
        <v>192</v>
      </c>
      <c r="DU9" s="2" t="s">
        <v>139</v>
      </c>
      <c r="DV9" s="2" t="s">
        <v>131</v>
      </c>
      <c r="DW9" s="4">
        <v>2</v>
      </c>
      <c r="DX9" s="8">
        <v>375.36</v>
      </c>
      <c r="DY9" s="4">
        <v>1</v>
      </c>
      <c r="DZ9" s="8">
        <v>187.68</v>
      </c>
      <c r="EA9" s="7">
        <v>1</v>
      </c>
      <c r="EB9" s="7">
        <v>1</v>
      </c>
      <c r="EC9" s="2" t="s">
        <v>137</v>
      </c>
      <c r="ED9" s="2" t="s">
        <v>128</v>
      </c>
      <c r="EE9" s="2" t="s">
        <v>148</v>
      </c>
      <c r="EF9" s="2" t="s">
        <v>193</v>
      </c>
      <c r="EG9" s="2" t="s">
        <v>139</v>
      </c>
      <c r="EH9" s="2" t="s">
        <v>131</v>
      </c>
      <c r="EI9" s="4"/>
      <c r="EJ9" s="8"/>
      <c r="EK9" s="4">
        <v>1</v>
      </c>
      <c r="EL9" s="8">
        <v>206.24</v>
      </c>
      <c r="EM9" s="7">
        <v>-1</v>
      </c>
      <c r="EN9" s="7">
        <v>-1</v>
      </c>
      <c r="EO9" s="2" t="s">
        <v>137</v>
      </c>
      <c r="EP9" s="2" t="s">
        <v>128</v>
      </c>
      <c r="EQ9" s="2" t="s">
        <v>186</v>
      </c>
      <c r="ER9" s="2" t="s">
        <v>194</v>
      </c>
      <c r="ES9" s="2" t="s">
        <v>139</v>
      </c>
      <c r="ET9" s="2" t="s">
        <v>131</v>
      </c>
      <c r="EU9" s="4">
        <v>2</v>
      </c>
      <c r="EV9" s="8">
        <v>386.08</v>
      </c>
      <c r="EW9" s="4"/>
      <c r="EX9" s="8"/>
      <c r="EY9" s="7"/>
      <c r="EZ9" s="7"/>
      <c r="FA9" s="2" t="s">
        <v>137</v>
      </c>
      <c r="FB9" s="2" t="s">
        <v>128</v>
      </c>
      <c r="FC9" s="2" t="s">
        <v>151</v>
      </c>
      <c r="FD9" s="2" t="s">
        <v>195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153</v>
      </c>
      <c r="FP9" s="2" t="s">
        <v>196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154</v>
      </c>
      <c r="GB9" s="2" t="s">
        <v>197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156</v>
      </c>
      <c r="GL9" s="2" t="s">
        <v>128</v>
      </c>
      <c r="GM9" s="2" t="s">
        <v>131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157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131</v>
      </c>
      <c r="HM9" s="2" t="s">
        <v>139</v>
      </c>
      <c r="HN9" s="2" t="s">
        <v>131</v>
      </c>
      <c r="HO9" s="4">
        <v>209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>
        <v>170</v>
      </c>
      <c r="IG9" s="4"/>
    </row>
    <row r="10">
      <c r="A10" s="2" t="s">
        <v>198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184</v>
      </c>
      <c r="J10" s="2" t="s">
        <v>161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199</v>
      </c>
      <c r="Z10" s="4">
        <v>226</v>
      </c>
      <c r="AA10" s="4">
        <f>=ROUNDDOWN({0},0)</f>
      </c>
      <c r="AB10" s="5">
        <v>9</v>
      </c>
      <c r="AC10" s="2" t="s">
        <v>187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33</v>
      </c>
      <c r="AQ10" s="8">
        <v>7525.08</v>
      </c>
      <c r="AR10" s="4">
        <v>18</v>
      </c>
      <c r="AS10" s="8">
        <v>3648.48</v>
      </c>
      <c r="AT10" s="7">
        <v>0.8333</v>
      </c>
      <c r="AU10" s="7">
        <v>1.0625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0.6055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33</v>
      </c>
      <c r="BK10" s="8">
        <v>7525.08</v>
      </c>
      <c r="BL10" s="2" t="s">
        <v>200</v>
      </c>
      <c r="BM10" s="7">
        <v>1</v>
      </c>
      <c r="BN10" s="7">
        <v>1</v>
      </c>
      <c r="BO10" s="4">
        <v>14</v>
      </c>
      <c r="BP10" s="8">
        <v>3288.88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163</v>
      </c>
      <c r="BY10" s="2" t="s">
        <v>139</v>
      </c>
      <c r="BZ10" s="2" t="s">
        <v>131</v>
      </c>
      <c r="CA10" s="4">
        <v>10</v>
      </c>
      <c r="CB10" s="8">
        <v>2316.5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164</v>
      </c>
      <c r="CK10" s="2" t="s">
        <v>139</v>
      </c>
      <c r="CL10" s="2" t="s">
        <v>131</v>
      </c>
      <c r="CM10" s="4"/>
      <c r="CN10" s="8"/>
      <c r="CO10" s="4">
        <v>1</v>
      </c>
      <c r="CP10" s="8">
        <v>54.95</v>
      </c>
      <c r="CQ10" s="7">
        <v>-1</v>
      </c>
      <c r="CR10" s="7">
        <v>-1</v>
      </c>
      <c r="CS10" s="2" t="s">
        <v>137</v>
      </c>
      <c r="CT10" s="2" t="s">
        <v>128</v>
      </c>
      <c r="CU10" s="2" t="s">
        <v>199</v>
      </c>
      <c r="CV10" s="2" t="s">
        <v>201</v>
      </c>
      <c r="CW10" s="2" t="s">
        <v>139</v>
      </c>
      <c r="CX10" s="2" t="s">
        <v>131</v>
      </c>
      <c r="CY10" s="4">
        <v>6</v>
      </c>
      <c r="CZ10" s="8">
        <v>1244.04</v>
      </c>
      <c r="DA10" s="4">
        <v>16</v>
      </c>
      <c r="DB10" s="8">
        <v>3346.04</v>
      </c>
      <c r="DC10" s="7">
        <v>-0.625</v>
      </c>
      <c r="DD10" s="7">
        <v>-0.6282</v>
      </c>
      <c r="DE10" s="2" t="s">
        <v>137</v>
      </c>
      <c r="DF10" s="2" t="s">
        <v>128</v>
      </c>
      <c r="DG10" s="2" t="s">
        <v>144</v>
      </c>
      <c r="DH10" s="2" t="s">
        <v>202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146</v>
      </c>
      <c r="DT10" s="2" t="s">
        <v>203</v>
      </c>
      <c r="DU10" s="2" t="s">
        <v>139</v>
      </c>
      <c r="DV10" s="2" t="s">
        <v>131</v>
      </c>
      <c r="DW10" s="4">
        <v>3</v>
      </c>
      <c r="DX10" s="8">
        <v>675.66</v>
      </c>
      <c r="DY10" s="4"/>
      <c r="DZ10" s="8"/>
      <c r="EA10" s="7"/>
      <c r="EB10" s="7"/>
      <c r="EC10" s="2" t="s">
        <v>137</v>
      </c>
      <c r="ED10" s="2" t="s">
        <v>128</v>
      </c>
      <c r="EE10" s="2" t="s">
        <v>148</v>
      </c>
      <c r="EF10" s="2" t="s">
        <v>204</v>
      </c>
      <c r="EG10" s="2" t="s">
        <v>139</v>
      </c>
      <c r="EH10" s="2" t="s">
        <v>131</v>
      </c>
      <c r="EI10" s="4"/>
      <c r="EJ10" s="8"/>
      <c r="EK10" s="4">
        <v>1</v>
      </c>
      <c r="EL10" s="8">
        <v>247.49</v>
      </c>
      <c r="EM10" s="7">
        <v>-1</v>
      </c>
      <c r="EN10" s="7">
        <v>-1</v>
      </c>
      <c r="EO10" s="2" t="s">
        <v>137</v>
      </c>
      <c r="EP10" s="2" t="s">
        <v>128</v>
      </c>
      <c r="EQ10" s="2" t="s">
        <v>199</v>
      </c>
      <c r="ER10" s="2" t="s">
        <v>142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151</v>
      </c>
      <c r="FD10" s="2" t="s">
        <v>205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153</v>
      </c>
      <c r="FP10" s="2" t="s">
        <v>206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154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156</v>
      </c>
      <c r="GL10" s="2" t="s">
        <v>128</v>
      </c>
      <c r="GM10" s="2" t="s">
        <v>131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157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131</v>
      </c>
      <c r="HM10" s="2" t="s">
        <v>139</v>
      </c>
      <c r="HN10" s="2" t="s">
        <v>131</v>
      </c>
      <c r="HO10" s="4">
        <v>226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>
        <v>150</v>
      </c>
      <c r="IG10" s="4"/>
    </row>
    <row r="11">
      <c r="A11" s="2" t="s">
        <v>207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184</v>
      </c>
      <c r="J11" s="2" t="s">
        <v>172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199</v>
      </c>
      <c r="Z11" s="4">
        <v>105</v>
      </c>
      <c r="AA11" s="4">
        <f>=ROUNDDOWN(26.25,0)</f>
      </c>
      <c r="AB11" s="5">
        <v>4</v>
      </c>
      <c r="AC11" s="2" t="s">
        <v>187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9</v>
      </c>
      <c r="AQ11" s="8">
        <v>2083.84</v>
      </c>
      <c r="AR11" s="4">
        <v>2</v>
      </c>
      <c r="AS11" s="8">
        <v>461.98</v>
      </c>
      <c r="AT11" s="7">
        <v>3.5</v>
      </c>
      <c r="AU11" s="7">
        <v>3.5107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0.1677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9</v>
      </c>
      <c r="BK11" s="8">
        <v>2083.84</v>
      </c>
      <c r="BL11" s="2" t="s">
        <v>208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180</v>
      </c>
      <c r="BY11" s="2" t="s">
        <v>139</v>
      </c>
      <c r="BZ11" s="2" t="s">
        <v>131</v>
      </c>
      <c r="CA11" s="4">
        <v>4</v>
      </c>
      <c r="CB11" s="8">
        <v>926.6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151</v>
      </c>
      <c r="CJ11" s="2" t="s">
        <v>175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199</v>
      </c>
      <c r="CV11" s="2" t="s">
        <v>169</v>
      </c>
      <c r="CW11" s="2" t="s">
        <v>139</v>
      </c>
      <c r="CX11" s="2" t="s">
        <v>131</v>
      </c>
      <c r="CY11" s="4">
        <v>1</v>
      </c>
      <c r="CZ11" s="8">
        <v>214.49</v>
      </c>
      <c r="DA11" s="4">
        <v>1</v>
      </c>
      <c r="DB11" s="8">
        <v>214.49</v>
      </c>
      <c r="DC11" s="7"/>
      <c r="DD11" s="7"/>
      <c r="DE11" s="2" t="s">
        <v>137</v>
      </c>
      <c r="DF11" s="2" t="s">
        <v>128</v>
      </c>
      <c r="DG11" s="2" t="s">
        <v>144</v>
      </c>
      <c r="DH11" s="2" t="s">
        <v>209</v>
      </c>
      <c r="DI11" s="2" t="s">
        <v>139</v>
      </c>
      <c r="DJ11" s="2" t="s">
        <v>131</v>
      </c>
      <c r="DK11" s="4">
        <v>1</v>
      </c>
      <c r="DL11" s="8">
        <v>240.23</v>
      </c>
      <c r="DM11" s="4"/>
      <c r="DN11" s="8"/>
      <c r="DO11" s="7"/>
      <c r="DP11" s="7"/>
      <c r="DQ11" s="2" t="s">
        <v>137</v>
      </c>
      <c r="DR11" s="2" t="s">
        <v>128</v>
      </c>
      <c r="DS11" s="2" t="s">
        <v>178</v>
      </c>
      <c r="DT11" s="2" t="s">
        <v>210</v>
      </c>
      <c r="DU11" s="2" t="s">
        <v>139</v>
      </c>
      <c r="DV11" s="2" t="s">
        <v>131</v>
      </c>
      <c r="DW11" s="4">
        <v>1</v>
      </c>
      <c r="DX11" s="8">
        <v>225.22</v>
      </c>
      <c r="DY11" s="4"/>
      <c r="DZ11" s="8"/>
      <c r="EA11" s="7"/>
      <c r="EB11" s="7"/>
      <c r="EC11" s="2" t="s">
        <v>137</v>
      </c>
      <c r="ED11" s="2" t="s">
        <v>128</v>
      </c>
      <c r="EE11" s="2" t="s">
        <v>178</v>
      </c>
      <c r="EF11" s="2" t="s">
        <v>211</v>
      </c>
      <c r="EG11" s="2" t="s">
        <v>139</v>
      </c>
      <c r="EH11" s="2" t="s">
        <v>131</v>
      </c>
      <c r="EI11" s="4">
        <v>1</v>
      </c>
      <c r="EJ11" s="8">
        <v>242.38</v>
      </c>
      <c r="EK11" s="4">
        <v>1</v>
      </c>
      <c r="EL11" s="8">
        <v>247.49</v>
      </c>
      <c r="EM11" s="7"/>
      <c r="EN11" s="7">
        <v>-0.0206</v>
      </c>
      <c r="EO11" s="2" t="s">
        <v>137</v>
      </c>
      <c r="EP11" s="2" t="s">
        <v>128</v>
      </c>
      <c r="EQ11" s="2" t="s">
        <v>199</v>
      </c>
      <c r="ER11" s="2" t="s">
        <v>212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151</v>
      </c>
      <c r="FD11" s="2" t="s">
        <v>131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153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154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156</v>
      </c>
      <c r="GL11" s="2" t="s">
        <v>128</v>
      </c>
      <c r="GM11" s="2" t="s">
        <v>131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182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156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>
        <v>105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>
        <v>80</v>
      </c>
      <c r="IG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186</v>
      </c>
      <c r="Z12" s="4">
        <v>150</v>
      </c>
      <c r="AA12" s="4">
        <f>=ROUNDDOWN(25,0)</f>
      </c>
      <c r="AB12" s="5">
        <v>6</v>
      </c>
      <c r="AC12" s="2" t="s">
        <v>218</v>
      </c>
      <c r="AD12" s="4">
        <v>12</v>
      </c>
      <c r="AE12" s="4">
        <v>12</v>
      </c>
      <c r="AF12" s="6">
        <v>65</v>
      </c>
      <c r="AG12" s="6"/>
      <c r="AH12" s="7">
        <v>0.8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16</v>
      </c>
      <c r="AQ12" s="8">
        <v>3109.54</v>
      </c>
      <c r="AR12" s="4">
        <v>7</v>
      </c>
      <c r="AS12" s="8">
        <v>1233.31</v>
      </c>
      <c r="AT12" s="7">
        <v>1.2857</v>
      </c>
      <c r="AU12" s="7">
        <v>1.5213</v>
      </c>
      <c r="AV12" s="4">
        <v>34</v>
      </c>
      <c r="AW12" s="8">
        <v>7289.97</v>
      </c>
      <c r="AX12" s="4">
        <v>20</v>
      </c>
      <c r="AY12" s="8">
        <v>3938.37</v>
      </c>
      <c r="AZ12" s="7">
        <v>0.7</v>
      </c>
      <c r="BA12" s="7">
        <v>0.851</v>
      </c>
      <c r="BB12" s="7">
        <v>0.4266</v>
      </c>
      <c r="BC12" s="4">
        <v>44</v>
      </c>
      <c r="BD12" s="8">
        <v>10165.61</v>
      </c>
      <c r="BE12" s="4">
        <v>20</v>
      </c>
      <c r="BF12" s="8">
        <v>3938.37</v>
      </c>
      <c r="BG12" s="7">
        <v>1.2</v>
      </c>
      <c r="BH12" s="7">
        <v>1.5812</v>
      </c>
      <c r="BI12" s="7">
        <v>0.7171</v>
      </c>
      <c r="BJ12" s="4">
        <v>16</v>
      </c>
      <c r="BK12" s="8">
        <v>3109.54</v>
      </c>
      <c r="BL12" s="2" t="s">
        <v>219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131</v>
      </c>
      <c r="BY12" s="2" t="s">
        <v>139</v>
      </c>
      <c r="BZ12" s="2" t="s">
        <v>131</v>
      </c>
      <c r="CA12" s="4">
        <v>5</v>
      </c>
      <c r="CB12" s="8">
        <v>965.2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140</v>
      </c>
      <c r="CJ12" s="2" t="s">
        <v>220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186</v>
      </c>
      <c r="CV12" s="2" t="s">
        <v>221</v>
      </c>
      <c r="CW12" s="2" t="s">
        <v>139</v>
      </c>
      <c r="CX12" s="2" t="s">
        <v>131</v>
      </c>
      <c r="CY12" s="4">
        <v>2</v>
      </c>
      <c r="CZ12" s="8">
        <v>285.98</v>
      </c>
      <c r="DA12" s="4">
        <v>5</v>
      </c>
      <c r="DB12" s="8">
        <v>857.95</v>
      </c>
      <c r="DC12" s="7">
        <v>-0.6</v>
      </c>
      <c r="DD12" s="7">
        <v>-0.6667</v>
      </c>
      <c r="DE12" s="2" t="s">
        <v>137</v>
      </c>
      <c r="DF12" s="2" t="s">
        <v>128</v>
      </c>
      <c r="DG12" s="2" t="s">
        <v>144</v>
      </c>
      <c r="DH12" s="2" t="s">
        <v>222</v>
      </c>
      <c r="DI12" s="2" t="s">
        <v>139</v>
      </c>
      <c r="DJ12" s="2" t="s">
        <v>131</v>
      </c>
      <c r="DK12" s="4">
        <v>1</v>
      </c>
      <c r="DL12" s="8">
        <v>200.19</v>
      </c>
      <c r="DM12" s="4"/>
      <c r="DN12" s="8"/>
      <c r="DO12" s="7"/>
      <c r="DP12" s="7"/>
      <c r="DQ12" s="2" t="s">
        <v>137</v>
      </c>
      <c r="DR12" s="2" t="s">
        <v>128</v>
      </c>
      <c r="DS12" s="2" t="s">
        <v>146</v>
      </c>
      <c r="DT12" s="2" t="s">
        <v>223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128</v>
      </c>
      <c r="EE12" s="2" t="s">
        <v>148</v>
      </c>
      <c r="EF12" s="2" t="s">
        <v>224</v>
      </c>
      <c r="EG12" s="2" t="s">
        <v>139</v>
      </c>
      <c r="EH12" s="2" t="s">
        <v>131</v>
      </c>
      <c r="EI12" s="4">
        <v>7</v>
      </c>
      <c r="EJ12" s="8">
        <v>1470.49</v>
      </c>
      <c r="EK12" s="4"/>
      <c r="EL12" s="8"/>
      <c r="EM12" s="7"/>
      <c r="EN12" s="7"/>
      <c r="EO12" s="2" t="s">
        <v>137</v>
      </c>
      <c r="EP12" s="2" t="s">
        <v>128</v>
      </c>
      <c r="EQ12" s="2" t="s">
        <v>186</v>
      </c>
      <c r="ER12" s="2" t="s">
        <v>225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128</v>
      </c>
      <c r="FC12" s="2" t="s">
        <v>226</v>
      </c>
      <c r="FD12" s="2" t="s">
        <v>131</v>
      </c>
      <c r="FE12" s="2" t="s">
        <v>139</v>
      </c>
      <c r="FF12" s="2" t="s">
        <v>131</v>
      </c>
      <c r="FG12" s="4">
        <v>1</v>
      </c>
      <c r="FH12" s="8">
        <v>187.68</v>
      </c>
      <c r="FI12" s="4">
        <v>2</v>
      </c>
      <c r="FJ12" s="8">
        <v>375.36</v>
      </c>
      <c r="FK12" s="7">
        <v>-0.5</v>
      </c>
      <c r="FL12" s="7">
        <v>-0.5</v>
      </c>
      <c r="FM12" s="2" t="s">
        <v>137</v>
      </c>
      <c r="FN12" s="2" t="s">
        <v>128</v>
      </c>
      <c r="FO12" s="2" t="s">
        <v>153</v>
      </c>
      <c r="FP12" s="2" t="s">
        <v>227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154</v>
      </c>
      <c r="GB12" s="2" t="s">
        <v>131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156</v>
      </c>
      <c r="GL12" s="2" t="s">
        <v>128</v>
      </c>
      <c r="GM12" s="2" t="s">
        <v>131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137</v>
      </c>
      <c r="GX12" s="2" t="s">
        <v>128</v>
      </c>
      <c r="GY12" s="2" t="s">
        <v>157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158</v>
      </c>
      <c r="HK12" s="2" t="s">
        <v>159</v>
      </c>
      <c r="HL12" s="2" t="s">
        <v>131</v>
      </c>
      <c r="HM12" s="2" t="s">
        <v>139</v>
      </c>
      <c r="HN12" s="2" t="s">
        <v>131</v>
      </c>
      <c r="HO12" s="4">
        <v>150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12</v>
      </c>
      <c r="IE12" s="4"/>
      <c r="IF12" s="4"/>
      <c r="IG12" s="4"/>
    </row>
    <row r="13">
      <c r="A13" s="2" t="s">
        <v>228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186</v>
      </c>
      <c r="Z13" s="4">
        <v>186</v>
      </c>
      <c r="AA13" s="4">
        <f>=ROUNDDOWN(26.5714285714286,0)</f>
      </c>
      <c r="AB13" s="5">
        <v>7</v>
      </c>
      <c r="AC13" s="2" t="s">
        <v>218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17</v>
      </c>
      <c r="AQ13" s="8">
        <v>3938.05</v>
      </c>
      <c r="AR13" s="4">
        <v>11</v>
      </c>
      <c r="AS13" s="8">
        <v>2265.35</v>
      </c>
      <c r="AT13" s="7">
        <v>0.5455</v>
      </c>
      <c r="AU13" s="7">
        <v>0.7384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0.5402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17</v>
      </c>
      <c r="BK13" s="8">
        <v>3938.05</v>
      </c>
      <c r="BL13" s="2" t="s">
        <v>229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131</v>
      </c>
      <c r="BY13" s="2" t="s">
        <v>139</v>
      </c>
      <c r="BZ13" s="2" t="s">
        <v>131</v>
      </c>
      <c r="CA13" s="4">
        <v>13</v>
      </c>
      <c r="CB13" s="8">
        <v>3011.45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140</v>
      </c>
      <c r="CJ13" s="2" t="s">
        <v>230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186</v>
      </c>
      <c r="CV13" s="2" t="s">
        <v>143</v>
      </c>
      <c r="CW13" s="2" t="s">
        <v>139</v>
      </c>
      <c r="CX13" s="2" t="s">
        <v>131</v>
      </c>
      <c r="CY13" s="4">
        <v>1</v>
      </c>
      <c r="CZ13" s="8">
        <v>214.49</v>
      </c>
      <c r="DA13" s="4">
        <v>9</v>
      </c>
      <c r="DB13" s="8">
        <v>1844.61</v>
      </c>
      <c r="DC13" s="7">
        <v>-0.8889</v>
      </c>
      <c r="DD13" s="7">
        <v>-0.8837</v>
      </c>
      <c r="DE13" s="2" t="s">
        <v>137</v>
      </c>
      <c r="DF13" s="2" t="s">
        <v>128</v>
      </c>
      <c r="DG13" s="2" t="s">
        <v>144</v>
      </c>
      <c r="DH13" s="2" t="s">
        <v>191</v>
      </c>
      <c r="DI13" s="2" t="s">
        <v>139</v>
      </c>
      <c r="DJ13" s="2" t="s">
        <v>131</v>
      </c>
      <c r="DK13" s="4">
        <v>2</v>
      </c>
      <c r="DL13" s="8">
        <v>480.46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146</v>
      </c>
      <c r="DT13" s="2" t="s">
        <v>231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148</v>
      </c>
      <c r="EF13" s="2" t="s">
        <v>232</v>
      </c>
      <c r="EG13" s="2" t="s">
        <v>139</v>
      </c>
      <c r="EH13" s="2" t="s">
        <v>131</v>
      </c>
      <c r="EI13" s="4"/>
      <c r="EJ13" s="8"/>
      <c r="EK13" s="4">
        <v>2</v>
      </c>
      <c r="EL13" s="8">
        <v>420.74</v>
      </c>
      <c r="EM13" s="7">
        <v>-1</v>
      </c>
      <c r="EN13" s="7">
        <v>-1</v>
      </c>
      <c r="EO13" s="2" t="s">
        <v>137</v>
      </c>
      <c r="EP13" s="2" t="s">
        <v>128</v>
      </c>
      <c r="EQ13" s="2" t="s">
        <v>186</v>
      </c>
      <c r="ER13" s="2" t="s">
        <v>233</v>
      </c>
      <c r="ES13" s="2" t="s">
        <v>139</v>
      </c>
      <c r="ET13" s="2" t="s">
        <v>131</v>
      </c>
      <c r="EU13" s="4">
        <v>1</v>
      </c>
      <c r="EV13" s="8">
        <v>231.65</v>
      </c>
      <c r="EW13" s="4"/>
      <c r="EX13" s="8"/>
      <c r="EY13" s="7"/>
      <c r="EZ13" s="7"/>
      <c r="FA13" s="2" t="s">
        <v>137</v>
      </c>
      <c r="FB13" s="2" t="s">
        <v>128</v>
      </c>
      <c r="FC13" s="2" t="s">
        <v>151</v>
      </c>
      <c r="FD13" s="2" t="s">
        <v>234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153</v>
      </c>
      <c r="FP13" s="2" t="s">
        <v>231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154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156</v>
      </c>
      <c r="GL13" s="2" t="s">
        <v>128</v>
      </c>
      <c r="GM13" s="2" t="s">
        <v>131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128</v>
      </c>
      <c r="GY13" s="2" t="s">
        <v>157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158</v>
      </c>
      <c r="HK13" s="2" t="s">
        <v>159</v>
      </c>
      <c r="HL13" s="2" t="s">
        <v>131</v>
      </c>
      <c r="HM13" s="2" t="s">
        <v>139</v>
      </c>
      <c r="HN13" s="2" t="s">
        <v>131</v>
      </c>
      <c r="HO13" s="4">
        <v>186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40</v>
      </c>
      <c r="IE13" s="4"/>
      <c r="IF13" s="4"/>
      <c r="IG13" s="4"/>
    </row>
    <row r="14">
      <c r="A14" s="2" t="s">
        <v>235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172</v>
      </c>
      <c r="K14" s="2" t="s">
        <v>216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186</v>
      </c>
      <c r="Z14" s="4">
        <v>76</v>
      </c>
      <c r="AA14" s="4">
        <f>=ROUNDDOWN(19,0)</f>
      </c>
      <c r="AB14" s="5">
        <v>4</v>
      </c>
      <c r="AC14" s="2" t="s">
        <v>218</v>
      </c>
      <c r="AD14" s="4">
        <v>10</v>
      </c>
      <c r="AE14" s="4">
        <v>10</v>
      </c>
      <c r="AF14" s="6">
        <v>65</v>
      </c>
      <c r="AG14" s="6"/>
      <c r="AH14" s="7">
        <v>0.8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1</v>
      </c>
      <c r="AQ14" s="8">
        <v>242.38</v>
      </c>
      <c r="AR14" s="4">
        <v>2</v>
      </c>
      <c r="AS14" s="8">
        <v>439.71</v>
      </c>
      <c r="AT14" s="7">
        <v>-0.5</v>
      </c>
      <c r="AU14" s="7">
        <v>-0.4488</v>
      </c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0.0332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1</v>
      </c>
      <c r="BK14" s="8">
        <v>242.38</v>
      </c>
      <c r="BL14" s="2" t="s">
        <v>236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237</v>
      </c>
      <c r="CJ14" s="2" t="s">
        <v>131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186</v>
      </c>
      <c r="CV14" s="2" t="s">
        <v>169</v>
      </c>
      <c r="CW14" s="2" t="s">
        <v>139</v>
      </c>
      <c r="CX14" s="2" t="s">
        <v>131</v>
      </c>
      <c r="CY14" s="4"/>
      <c r="CZ14" s="8"/>
      <c r="DA14" s="4">
        <v>1</v>
      </c>
      <c r="DB14" s="8">
        <v>214.49</v>
      </c>
      <c r="DC14" s="7">
        <v>-1</v>
      </c>
      <c r="DD14" s="7">
        <v>-1</v>
      </c>
      <c r="DE14" s="2" t="s">
        <v>137</v>
      </c>
      <c r="DF14" s="2" t="s">
        <v>128</v>
      </c>
      <c r="DG14" s="2" t="s">
        <v>144</v>
      </c>
      <c r="DH14" s="2" t="s">
        <v>209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226</v>
      </c>
      <c r="DT14" s="2" t="s">
        <v>131</v>
      </c>
      <c r="DU14" s="2" t="s">
        <v>139</v>
      </c>
      <c r="DV14" s="2" t="s">
        <v>131</v>
      </c>
      <c r="DW14" s="4"/>
      <c r="DX14" s="8"/>
      <c r="DY14" s="4">
        <v>1</v>
      </c>
      <c r="DZ14" s="8">
        <v>225.22</v>
      </c>
      <c r="EA14" s="7">
        <v>-1</v>
      </c>
      <c r="EB14" s="7">
        <v>-1</v>
      </c>
      <c r="EC14" s="2" t="s">
        <v>137</v>
      </c>
      <c r="ED14" s="2" t="s">
        <v>128</v>
      </c>
      <c r="EE14" s="2" t="s">
        <v>148</v>
      </c>
      <c r="EF14" s="2" t="s">
        <v>238</v>
      </c>
      <c r="EG14" s="2" t="s">
        <v>139</v>
      </c>
      <c r="EH14" s="2" t="s">
        <v>131</v>
      </c>
      <c r="EI14" s="4">
        <v>1</v>
      </c>
      <c r="EJ14" s="8">
        <v>242.38</v>
      </c>
      <c r="EK14" s="4"/>
      <c r="EL14" s="8"/>
      <c r="EM14" s="7"/>
      <c r="EN14" s="7"/>
      <c r="EO14" s="2" t="s">
        <v>137</v>
      </c>
      <c r="EP14" s="2" t="s">
        <v>128</v>
      </c>
      <c r="EQ14" s="2" t="s">
        <v>186</v>
      </c>
      <c r="ER14" s="2" t="s">
        <v>142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226</v>
      </c>
      <c r="FD14" s="2" t="s">
        <v>218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153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154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156</v>
      </c>
      <c r="GL14" s="2" t="s">
        <v>128</v>
      </c>
      <c r="GM14" s="2" t="s">
        <v>131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137</v>
      </c>
      <c r="GX14" s="2" t="s">
        <v>128</v>
      </c>
      <c r="GY14" s="2" t="s">
        <v>182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156</v>
      </c>
      <c r="HJ14" s="2" t="s">
        <v>128</v>
      </c>
      <c r="HK14" s="2" t="s">
        <v>131</v>
      </c>
      <c r="HL14" s="2" t="s">
        <v>131</v>
      </c>
      <c r="HM14" s="2" t="s">
        <v>139</v>
      </c>
      <c r="HN14" s="2" t="s">
        <v>131</v>
      </c>
      <c r="HO14" s="4">
        <v>76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10</v>
      </c>
      <c r="IE14" s="4"/>
      <c r="IF14" s="4"/>
      <c r="IG14" s="4"/>
    </row>
    <row r="15">
      <c r="A15" s="2" t="s">
        <v>239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240</v>
      </c>
      <c r="L15" s="3">
        <v>170.23</v>
      </c>
      <c r="M15" s="3">
        <v>178.75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241</v>
      </c>
      <c r="Z15" s="4">
        <v>163</v>
      </c>
      <c r="AA15" s="4">
        <f>=ROUNDDOWN(23.2857142857143,0)</f>
      </c>
      <c r="AB15" s="5">
        <v>7</v>
      </c>
      <c r="AC15" s="2" t="s">
        <v>187</v>
      </c>
      <c r="AD15" s="4">
        <v>18</v>
      </c>
      <c r="AE15" s="4">
        <v>18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10</v>
      </c>
      <c r="AW15" s="8">
        <v>2875.64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/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0.2829</v>
      </c>
      <c r="BJ15" s="4"/>
      <c r="BK15" s="8"/>
      <c r="BL15" s="2" t="s">
        <v>131</v>
      </c>
      <c r="BM15" s="7"/>
      <c r="BN15" s="7"/>
      <c r="BO15" s="4"/>
      <c r="BP15" s="8"/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242</v>
      </c>
      <c r="BY15" s="2" t="s">
        <v>139</v>
      </c>
      <c r="BZ15" s="2" t="s">
        <v>131</v>
      </c>
      <c r="CA15" s="4"/>
      <c r="CB15" s="8"/>
      <c r="CC15" s="4"/>
      <c r="CD15" s="8"/>
      <c r="CE15" s="7"/>
      <c r="CF15" s="7"/>
      <c r="CG15" s="2" t="s">
        <v>137</v>
      </c>
      <c r="CH15" s="2" t="s">
        <v>128</v>
      </c>
      <c r="CI15" s="2" t="s">
        <v>140</v>
      </c>
      <c r="CJ15" s="2" t="s">
        <v>230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243</v>
      </c>
      <c r="CV15" s="2" t="s">
        <v>244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245</v>
      </c>
      <c r="DH15" s="2" t="s">
        <v>246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247</v>
      </c>
      <c r="DT15" s="2" t="s">
        <v>131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243</v>
      </c>
      <c r="EF15" s="2" t="s">
        <v>164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243</v>
      </c>
      <c r="ER15" s="2" t="s">
        <v>248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249</v>
      </c>
      <c r="FD15" s="2" t="s">
        <v>131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243</v>
      </c>
      <c r="FP15" s="2" t="s">
        <v>250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131</v>
      </c>
      <c r="FZ15" s="2" t="s">
        <v>131</v>
      </c>
      <c r="GA15" s="2" t="s">
        <v>131</v>
      </c>
      <c r="GB15" s="2" t="s">
        <v>131</v>
      </c>
      <c r="GC15" s="2" t="s">
        <v>131</v>
      </c>
      <c r="GD15" s="2" t="s">
        <v>131</v>
      </c>
      <c r="GE15" s="4"/>
      <c r="GF15" s="8"/>
      <c r="GG15" s="4"/>
      <c r="GH15" s="8"/>
      <c r="GI15" s="7"/>
      <c r="GJ15" s="7"/>
      <c r="GK15" s="2" t="s">
        <v>156</v>
      </c>
      <c r="GL15" s="2" t="s">
        <v>128</v>
      </c>
      <c r="GM15" s="2" t="s">
        <v>131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128</v>
      </c>
      <c r="GY15" s="2" t="s">
        <v>243</v>
      </c>
      <c r="GZ15" s="2" t="s">
        <v>251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131</v>
      </c>
      <c r="HJ15" s="2" t="s">
        <v>131</v>
      </c>
      <c r="HK15" s="2" t="s">
        <v>131</v>
      </c>
      <c r="HL15" s="2" t="s">
        <v>131</v>
      </c>
      <c r="HM15" s="2" t="s">
        <v>131</v>
      </c>
      <c r="HN15" s="2" t="s">
        <v>131</v>
      </c>
      <c r="HO15" s="4">
        <v>163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>
        <v>18</v>
      </c>
      <c r="IG15" s="4"/>
    </row>
    <row r="16">
      <c r="A16" s="2" t="s">
        <v>252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240</v>
      </c>
      <c r="L16" s="3">
        <v>204.28</v>
      </c>
      <c r="M16" s="3">
        <v>214.5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241</v>
      </c>
      <c r="Z16" s="4">
        <v>186</v>
      </c>
      <c r="AA16" s="4">
        <f>=ROUNDDOWN(26.5714285714286,0)</f>
      </c>
      <c r="AB16" s="5">
        <v>7</v>
      </c>
      <c r="AC16" s="2" t="s">
        <v>187</v>
      </c>
      <c r="AD16" s="4">
        <v>20</v>
      </c>
      <c r="AE16" s="4">
        <v>20</v>
      </c>
      <c r="AF16" s="6">
        <v>65</v>
      </c>
      <c r="AG16" s="6"/>
      <c r="AH16" s="7">
        <v>0.1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10</v>
      </c>
      <c r="AQ16" s="8">
        <v>2875.64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10</v>
      </c>
      <c r="BK16" s="8">
        <v>2875.64</v>
      </c>
      <c r="BL16" s="2" t="s">
        <v>253</v>
      </c>
      <c r="BM16" s="7">
        <v>1</v>
      </c>
      <c r="BN16" s="7">
        <v>1</v>
      </c>
      <c r="BO16" s="4">
        <v>6</v>
      </c>
      <c r="BP16" s="8">
        <v>1409.52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242</v>
      </c>
      <c r="BY16" s="2" t="s">
        <v>139</v>
      </c>
      <c r="BZ16" s="2" t="s">
        <v>131</v>
      </c>
      <c r="CA16" s="4">
        <v>1</v>
      </c>
      <c r="CB16" s="8">
        <v>231.65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140</v>
      </c>
      <c r="CJ16" s="2" t="s">
        <v>254</v>
      </c>
      <c r="CK16" s="2" t="s">
        <v>139</v>
      </c>
      <c r="CL16" s="2" t="s">
        <v>131</v>
      </c>
      <c r="CM16" s="4">
        <v>2</v>
      </c>
      <c r="CN16" s="8">
        <v>1019.98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243</v>
      </c>
      <c r="CV16" s="2" t="s">
        <v>255</v>
      </c>
      <c r="CW16" s="2" t="s">
        <v>139</v>
      </c>
      <c r="CX16" s="2" t="s">
        <v>131</v>
      </c>
      <c r="CY16" s="4">
        <v>1</v>
      </c>
      <c r="CZ16" s="8">
        <v>214.49</v>
      </c>
      <c r="DA16" s="4"/>
      <c r="DB16" s="8"/>
      <c r="DC16" s="7"/>
      <c r="DD16" s="7"/>
      <c r="DE16" s="2" t="s">
        <v>137</v>
      </c>
      <c r="DF16" s="2" t="s">
        <v>128</v>
      </c>
      <c r="DG16" s="2" t="s">
        <v>245</v>
      </c>
      <c r="DH16" s="2" t="s">
        <v>164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247</v>
      </c>
      <c r="DT16" s="2" t="s">
        <v>131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243</v>
      </c>
      <c r="EF16" s="2" t="s">
        <v>256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243</v>
      </c>
      <c r="ER16" s="2" t="s">
        <v>257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151</v>
      </c>
      <c r="FD16" s="2" t="s">
        <v>163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243</v>
      </c>
      <c r="FP16" s="2" t="s">
        <v>258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131</v>
      </c>
      <c r="FZ16" s="2" t="s">
        <v>131</v>
      </c>
      <c r="GA16" s="2" t="s">
        <v>131</v>
      </c>
      <c r="GB16" s="2" t="s">
        <v>131</v>
      </c>
      <c r="GC16" s="2" t="s">
        <v>131</v>
      </c>
      <c r="GD16" s="2" t="s">
        <v>131</v>
      </c>
      <c r="GE16" s="4"/>
      <c r="GF16" s="8"/>
      <c r="GG16" s="4"/>
      <c r="GH16" s="8"/>
      <c r="GI16" s="7"/>
      <c r="GJ16" s="7"/>
      <c r="GK16" s="2" t="s">
        <v>156</v>
      </c>
      <c r="GL16" s="2" t="s">
        <v>128</v>
      </c>
      <c r="GM16" s="2" t="s">
        <v>131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243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131</v>
      </c>
      <c r="HJ16" s="2" t="s">
        <v>131</v>
      </c>
      <c r="HK16" s="2" t="s">
        <v>131</v>
      </c>
      <c r="HL16" s="2" t="s">
        <v>131</v>
      </c>
      <c r="HM16" s="2" t="s">
        <v>131</v>
      </c>
      <c r="HN16" s="2" t="s">
        <v>131</v>
      </c>
      <c r="HO16" s="4">
        <v>186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>
        <v>20</v>
      </c>
      <c r="IG16" s="4"/>
    </row>
    <row r="17">
      <c r="A17" s="2" t="s">
        <v>259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172</v>
      </c>
      <c r="K17" s="2" t="s">
        <v>240</v>
      </c>
      <c r="L17" s="3">
        <v>204.28</v>
      </c>
      <c r="M17" s="3">
        <v>214.5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241</v>
      </c>
      <c r="Z17" s="4">
        <v>67</v>
      </c>
      <c r="AA17" s="4">
        <f>=ROUNDDOWN(16.75,0)</f>
      </c>
      <c r="AB17" s="5">
        <v>4</v>
      </c>
      <c r="AC17" s="2" t="s">
        <v>187</v>
      </c>
      <c r="AD17" s="4">
        <v>20</v>
      </c>
      <c r="AE17" s="4">
        <v>20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242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140</v>
      </c>
      <c r="CJ17" s="2" t="s">
        <v>258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243</v>
      </c>
      <c r="CV17" s="2" t="s">
        <v>255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245</v>
      </c>
      <c r="DH17" s="2" t="s">
        <v>260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247</v>
      </c>
      <c r="DT17" s="2" t="s">
        <v>131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243</v>
      </c>
      <c r="EF17" s="2" t="s">
        <v>261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243</v>
      </c>
      <c r="ER17" s="2" t="s">
        <v>262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249</v>
      </c>
      <c r="FD17" s="2" t="s">
        <v>131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243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131</v>
      </c>
      <c r="FZ17" s="2" t="s">
        <v>131</v>
      </c>
      <c r="GA17" s="2" t="s">
        <v>131</v>
      </c>
      <c r="GB17" s="2" t="s">
        <v>131</v>
      </c>
      <c r="GC17" s="2" t="s">
        <v>131</v>
      </c>
      <c r="GD17" s="2" t="s">
        <v>131</v>
      </c>
      <c r="GE17" s="4"/>
      <c r="GF17" s="8"/>
      <c r="GG17" s="4"/>
      <c r="GH17" s="8"/>
      <c r="GI17" s="7"/>
      <c r="GJ17" s="7"/>
      <c r="GK17" s="2" t="s">
        <v>156</v>
      </c>
      <c r="GL17" s="2" t="s">
        <v>128</v>
      </c>
      <c r="GM17" s="2" t="s">
        <v>131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137</v>
      </c>
      <c r="GX17" s="2" t="s">
        <v>128</v>
      </c>
      <c r="GY17" s="2" t="s">
        <v>243</v>
      </c>
      <c r="GZ17" s="2" t="s">
        <v>263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131</v>
      </c>
      <c r="HJ17" s="2" t="s">
        <v>131</v>
      </c>
      <c r="HK17" s="2" t="s">
        <v>131</v>
      </c>
      <c r="HL17" s="2" t="s">
        <v>131</v>
      </c>
      <c r="HM17" s="2" t="s">
        <v>131</v>
      </c>
      <c r="HN17" s="2" t="s">
        <v>131</v>
      </c>
      <c r="HO17" s="4">
        <v>67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>
        <v>20</v>
      </c>
      <c r="IG17" s="4"/>
    </row>
    <row r="18">
      <c r="A18" s="2" t="s">
        <v>264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265</v>
      </c>
      <c r="G18" s="2" t="s">
        <v>265</v>
      </c>
      <c r="H18" s="2" t="s">
        <v>265</v>
      </c>
      <c r="I18" s="2" t="s">
        <v>215</v>
      </c>
      <c r="J18" s="2" t="s">
        <v>126</v>
      </c>
      <c r="K18" s="2" t="s">
        <v>266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143</v>
      </c>
      <c r="Z18" s="4">
        <v>149</v>
      </c>
      <c r="AA18" s="4">
        <f>=ROUNDDOWN(74.5,0)</f>
      </c>
      <c r="AB18" s="5">
        <v>2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8</v>
      </c>
      <c r="AQ18" s="8">
        <v>1804.87</v>
      </c>
      <c r="AR18" s="4">
        <v>1</v>
      </c>
      <c r="AS18" s="8">
        <v>178.74</v>
      </c>
      <c r="AT18" s="7">
        <v>7</v>
      </c>
      <c r="AU18" s="7">
        <v>9.0977</v>
      </c>
      <c r="AV18" s="4">
        <v>34</v>
      </c>
      <c r="AW18" s="8">
        <v>7845.88</v>
      </c>
      <c r="AX18" s="4">
        <v>11</v>
      </c>
      <c r="AY18" s="8">
        <v>2247.75</v>
      </c>
      <c r="AZ18" s="7">
        <v>2.0909</v>
      </c>
      <c r="BA18" s="7">
        <v>2.4905</v>
      </c>
      <c r="BB18" s="7">
        <v>0.23</v>
      </c>
      <c r="BC18" s="4">
        <v>34</v>
      </c>
      <c r="BD18" s="8">
        <v>7845.88</v>
      </c>
      <c r="BE18" s="4">
        <v>11</v>
      </c>
      <c r="BF18" s="8">
        <v>2247.75</v>
      </c>
      <c r="BG18" s="7">
        <v>2.0909</v>
      </c>
      <c r="BH18" s="7">
        <v>2.4905</v>
      </c>
      <c r="BI18" s="7">
        <v>1</v>
      </c>
      <c r="BJ18" s="4">
        <v>8</v>
      </c>
      <c r="BK18" s="8">
        <v>1804.87</v>
      </c>
      <c r="BL18" s="2" t="s">
        <v>267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242</v>
      </c>
      <c r="BY18" s="2" t="s">
        <v>139</v>
      </c>
      <c r="BZ18" s="2" t="s">
        <v>131</v>
      </c>
      <c r="CA18" s="4">
        <v>3</v>
      </c>
      <c r="CB18" s="8">
        <v>579.12</v>
      </c>
      <c r="CC18" s="4"/>
      <c r="CD18" s="8"/>
      <c r="CE18" s="7"/>
      <c r="CF18" s="7"/>
      <c r="CG18" s="2" t="s">
        <v>137</v>
      </c>
      <c r="CH18" s="2" t="s">
        <v>128</v>
      </c>
      <c r="CI18" s="2" t="s">
        <v>260</v>
      </c>
      <c r="CJ18" s="2" t="s">
        <v>268</v>
      </c>
      <c r="CK18" s="2" t="s">
        <v>139</v>
      </c>
      <c r="CL18" s="2" t="s">
        <v>131</v>
      </c>
      <c r="CM18" s="4">
        <v>1</v>
      </c>
      <c r="CN18" s="8">
        <v>424.99</v>
      </c>
      <c r="CO18" s="4"/>
      <c r="CP18" s="8"/>
      <c r="CQ18" s="7"/>
      <c r="CR18" s="7"/>
      <c r="CS18" s="2" t="s">
        <v>137</v>
      </c>
      <c r="CT18" s="2" t="s">
        <v>128</v>
      </c>
      <c r="CU18" s="2" t="s">
        <v>143</v>
      </c>
      <c r="CV18" s="2" t="s">
        <v>269</v>
      </c>
      <c r="CW18" s="2" t="s">
        <v>139</v>
      </c>
      <c r="CX18" s="2" t="s">
        <v>131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137</v>
      </c>
      <c r="DF18" s="2" t="s">
        <v>128</v>
      </c>
      <c r="DG18" s="2" t="s">
        <v>144</v>
      </c>
      <c r="DH18" s="2" t="s">
        <v>270</v>
      </c>
      <c r="DI18" s="2" t="s">
        <v>139</v>
      </c>
      <c r="DJ18" s="2" t="s">
        <v>131</v>
      </c>
      <c r="DK18" s="4">
        <v>4</v>
      </c>
      <c r="DL18" s="8">
        <v>800.76</v>
      </c>
      <c r="DM18" s="4"/>
      <c r="DN18" s="8"/>
      <c r="DO18" s="7"/>
      <c r="DP18" s="7"/>
      <c r="DQ18" s="2" t="s">
        <v>137</v>
      </c>
      <c r="DR18" s="2" t="s">
        <v>128</v>
      </c>
      <c r="DS18" s="2" t="s">
        <v>146</v>
      </c>
      <c r="DT18" s="2" t="s">
        <v>223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148</v>
      </c>
      <c r="EF18" s="2" t="s">
        <v>258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143</v>
      </c>
      <c r="ER18" s="2" t="s">
        <v>271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151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153</v>
      </c>
      <c r="FP18" s="2" t="s">
        <v>196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154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156</v>
      </c>
      <c r="GL18" s="2" t="s">
        <v>128</v>
      </c>
      <c r="GM18" s="2" t="s">
        <v>131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157</v>
      </c>
      <c r="GZ18" s="2" t="s">
        <v>257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131</v>
      </c>
      <c r="HM18" s="2" t="s">
        <v>139</v>
      </c>
      <c r="HN18" s="2" t="s">
        <v>131</v>
      </c>
      <c r="HO18" s="4">
        <v>149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</row>
    <row r="19">
      <c r="A19" s="2" t="s">
        <v>272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265</v>
      </c>
      <c r="G19" s="2" t="s">
        <v>265</v>
      </c>
      <c r="H19" s="2" t="s">
        <v>265</v>
      </c>
      <c r="I19" s="2" t="s">
        <v>215</v>
      </c>
      <c r="J19" s="2" t="s">
        <v>161</v>
      </c>
      <c r="K19" s="2" t="s">
        <v>266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143</v>
      </c>
      <c r="Z19" s="4">
        <v>362</v>
      </c>
      <c r="AA19" s="4">
        <f>=ROUNDDOWN(72.4,0)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26</v>
      </c>
      <c r="AQ19" s="8">
        <v>6041.01</v>
      </c>
      <c r="AR19" s="4">
        <v>7</v>
      </c>
      <c r="AS19" s="8">
        <v>1414.81</v>
      </c>
      <c r="AT19" s="7">
        <v>2.7143</v>
      </c>
      <c r="AU19" s="7">
        <v>3.2698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0.77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26</v>
      </c>
      <c r="BK19" s="8">
        <v>6041.01</v>
      </c>
      <c r="BL19" s="2" t="s">
        <v>273</v>
      </c>
      <c r="BM19" s="7">
        <v>1</v>
      </c>
      <c r="BN19" s="7">
        <v>1</v>
      </c>
      <c r="BO19" s="4">
        <v>18</v>
      </c>
      <c r="BP19" s="8">
        <v>4228.56</v>
      </c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242</v>
      </c>
      <c r="BY19" s="2" t="s">
        <v>139</v>
      </c>
      <c r="BZ19" s="2" t="s">
        <v>131</v>
      </c>
      <c r="CA19" s="4">
        <v>2</v>
      </c>
      <c r="CB19" s="8">
        <v>463.3</v>
      </c>
      <c r="CC19" s="4"/>
      <c r="CD19" s="8"/>
      <c r="CE19" s="7"/>
      <c r="CF19" s="7"/>
      <c r="CG19" s="2" t="s">
        <v>137</v>
      </c>
      <c r="CH19" s="2" t="s">
        <v>128</v>
      </c>
      <c r="CI19" s="2" t="s">
        <v>260</v>
      </c>
      <c r="CJ19" s="2" t="s">
        <v>274</v>
      </c>
      <c r="CK19" s="2" t="s">
        <v>139</v>
      </c>
      <c r="CL19" s="2" t="s">
        <v>131</v>
      </c>
      <c r="CM19" s="4"/>
      <c r="CN19" s="8"/>
      <c r="CO19" s="4">
        <v>1</v>
      </c>
      <c r="CP19" s="8">
        <v>65.99</v>
      </c>
      <c r="CQ19" s="7">
        <v>-1</v>
      </c>
      <c r="CR19" s="7">
        <v>-1</v>
      </c>
      <c r="CS19" s="2" t="s">
        <v>137</v>
      </c>
      <c r="CT19" s="2" t="s">
        <v>128</v>
      </c>
      <c r="CU19" s="2" t="s">
        <v>143</v>
      </c>
      <c r="CV19" s="2" t="s">
        <v>181</v>
      </c>
      <c r="CW19" s="2" t="s">
        <v>139</v>
      </c>
      <c r="CX19" s="2" t="s">
        <v>131</v>
      </c>
      <c r="CY19" s="4">
        <v>3</v>
      </c>
      <c r="CZ19" s="8">
        <v>643.47</v>
      </c>
      <c r="DA19" s="4">
        <v>3</v>
      </c>
      <c r="DB19" s="8">
        <v>643.47</v>
      </c>
      <c r="DC19" s="7"/>
      <c r="DD19" s="7"/>
      <c r="DE19" s="2" t="s">
        <v>137</v>
      </c>
      <c r="DF19" s="2" t="s">
        <v>128</v>
      </c>
      <c r="DG19" s="2" t="s">
        <v>144</v>
      </c>
      <c r="DH19" s="2" t="s">
        <v>275</v>
      </c>
      <c r="DI19" s="2" t="s">
        <v>139</v>
      </c>
      <c r="DJ19" s="2" t="s">
        <v>131</v>
      </c>
      <c r="DK19" s="4">
        <v>2</v>
      </c>
      <c r="DL19" s="8">
        <v>480.46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146</v>
      </c>
      <c r="DT19" s="2" t="s">
        <v>223</v>
      </c>
      <c r="DU19" s="2" t="s">
        <v>139</v>
      </c>
      <c r="DV19" s="2" t="s">
        <v>131</v>
      </c>
      <c r="DW19" s="4">
        <v>1</v>
      </c>
      <c r="DX19" s="8">
        <v>225.22</v>
      </c>
      <c r="DY19" s="4"/>
      <c r="DZ19" s="8"/>
      <c r="EA19" s="7"/>
      <c r="EB19" s="7"/>
      <c r="EC19" s="2" t="s">
        <v>137</v>
      </c>
      <c r="ED19" s="2" t="s">
        <v>128</v>
      </c>
      <c r="EE19" s="2" t="s">
        <v>148</v>
      </c>
      <c r="EF19" s="2" t="s">
        <v>276</v>
      </c>
      <c r="EG19" s="2" t="s">
        <v>139</v>
      </c>
      <c r="EH19" s="2" t="s">
        <v>131</v>
      </c>
      <c r="EI19" s="4"/>
      <c r="EJ19" s="8"/>
      <c r="EK19" s="4">
        <v>3</v>
      </c>
      <c r="EL19" s="8">
        <v>705.35</v>
      </c>
      <c r="EM19" s="7">
        <v>-1</v>
      </c>
      <c r="EN19" s="7">
        <v>-1</v>
      </c>
      <c r="EO19" s="2" t="s">
        <v>137</v>
      </c>
      <c r="EP19" s="2" t="s">
        <v>128</v>
      </c>
      <c r="EQ19" s="2" t="s">
        <v>143</v>
      </c>
      <c r="ER19" s="2" t="s">
        <v>277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151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153</v>
      </c>
      <c r="FP19" s="2" t="s">
        <v>278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154</v>
      </c>
      <c r="GB19" s="2" t="s">
        <v>279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156</v>
      </c>
      <c r="GL19" s="2" t="s">
        <v>128</v>
      </c>
      <c r="GM19" s="2" t="s">
        <v>131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157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280</v>
      </c>
      <c r="HM19" s="2" t="s">
        <v>139</v>
      </c>
      <c r="HN19" s="2" t="s">
        <v>131</v>
      </c>
      <c r="HO19" s="4">
        <v>362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</row>
    <row r="20">
      <c r="A20" s="2" t="s">
        <v>281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265</v>
      </c>
      <c r="G20" s="2" t="s">
        <v>265</v>
      </c>
      <c r="H20" s="2" t="s">
        <v>265</v>
      </c>
      <c r="I20" s="2" t="s">
        <v>215</v>
      </c>
      <c r="J20" s="2" t="s">
        <v>172</v>
      </c>
      <c r="K20" s="2" t="s">
        <v>266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143</v>
      </c>
      <c r="Z20" s="4">
        <v>60</v>
      </c>
      <c r="AA20" s="4">
        <f>=ROUNDDOWN(60,0)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>
        <v>3</v>
      </c>
      <c r="AS20" s="8">
        <v>654.2</v>
      </c>
      <c r="AT20" s="7">
        <v>-1</v>
      </c>
      <c r="AU20" s="7">
        <v>-1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282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128</v>
      </c>
      <c r="CI20" s="2" t="s">
        <v>260</v>
      </c>
      <c r="CJ20" s="2" t="s">
        <v>244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143</v>
      </c>
      <c r="CV20" s="2" t="s">
        <v>283</v>
      </c>
      <c r="CW20" s="2" t="s">
        <v>139</v>
      </c>
      <c r="CX20" s="2" t="s">
        <v>131</v>
      </c>
      <c r="CY20" s="4"/>
      <c r="CZ20" s="8"/>
      <c r="DA20" s="4">
        <v>2</v>
      </c>
      <c r="DB20" s="8">
        <v>428.98</v>
      </c>
      <c r="DC20" s="7">
        <v>-1</v>
      </c>
      <c r="DD20" s="7">
        <v>-1</v>
      </c>
      <c r="DE20" s="2" t="s">
        <v>137</v>
      </c>
      <c r="DF20" s="2" t="s">
        <v>128</v>
      </c>
      <c r="DG20" s="2" t="s">
        <v>144</v>
      </c>
      <c r="DH20" s="2" t="s">
        <v>284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146</v>
      </c>
      <c r="DT20" s="2" t="s">
        <v>131</v>
      </c>
      <c r="DU20" s="2" t="s">
        <v>139</v>
      </c>
      <c r="DV20" s="2" t="s">
        <v>131</v>
      </c>
      <c r="DW20" s="4"/>
      <c r="DX20" s="8"/>
      <c r="DY20" s="4">
        <v>1</v>
      </c>
      <c r="DZ20" s="8">
        <v>225.22</v>
      </c>
      <c r="EA20" s="7">
        <v>-1</v>
      </c>
      <c r="EB20" s="7">
        <v>-1</v>
      </c>
      <c r="EC20" s="2" t="s">
        <v>137</v>
      </c>
      <c r="ED20" s="2" t="s">
        <v>128</v>
      </c>
      <c r="EE20" s="2" t="s">
        <v>148</v>
      </c>
      <c r="EF20" s="2" t="s">
        <v>238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143</v>
      </c>
      <c r="ER20" s="2" t="s">
        <v>285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218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153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154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156</v>
      </c>
      <c r="GL20" s="2" t="s">
        <v>128</v>
      </c>
      <c r="GM20" s="2" t="s">
        <v>131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182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156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>
        <v>60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</row>
    <row r="21">
      <c r="A21" s="2" t="s">
        <v>286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287</v>
      </c>
      <c r="G21" s="2" t="s">
        <v>287</v>
      </c>
      <c r="H21" s="2" t="s">
        <v>287</v>
      </c>
      <c r="I21" s="2" t="s">
        <v>215</v>
      </c>
      <c r="J21" s="2" t="s">
        <v>126</v>
      </c>
      <c r="K21" s="2" t="s">
        <v>288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199</v>
      </c>
      <c r="Z21" s="4"/>
      <c r="AA21" s="4">
        <f>=ROUNDDOWN({0},0)</f>
      </c>
      <c r="AB21" s="5">
        <v>4</v>
      </c>
      <c r="AC21" s="2" t="s">
        <v>218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>
        <v>2</v>
      </c>
      <c r="AS21" s="8">
        <v>357.48</v>
      </c>
      <c r="AT21" s="7">
        <v>-1</v>
      </c>
      <c r="AU21" s="7">
        <v>-1</v>
      </c>
      <c r="AV21" s="4">
        <v>14</v>
      </c>
      <c r="AW21" s="8">
        <v>3270.49</v>
      </c>
      <c r="AX21" s="4">
        <v>10</v>
      </c>
      <c r="AY21" s="8">
        <v>2139.4</v>
      </c>
      <c r="AZ21" s="7">
        <v>0.4</v>
      </c>
      <c r="BA21" s="7">
        <v>0.5287</v>
      </c>
      <c r="BB21" s="7"/>
      <c r="BC21" s="4">
        <v>14</v>
      </c>
      <c r="BD21" s="8">
        <v>3270.49</v>
      </c>
      <c r="BE21" s="4">
        <v>10</v>
      </c>
      <c r="BF21" s="8">
        <v>2139.4</v>
      </c>
      <c r="BG21" s="7">
        <v>0.4</v>
      </c>
      <c r="BH21" s="7">
        <v>0.5287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242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257</v>
      </c>
      <c r="CJ21" s="2" t="s">
        <v>289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199</v>
      </c>
      <c r="CV21" s="2" t="s">
        <v>271</v>
      </c>
      <c r="CW21" s="2" t="s">
        <v>139</v>
      </c>
      <c r="CX21" s="2" t="s">
        <v>131</v>
      </c>
      <c r="CY21" s="4"/>
      <c r="CZ21" s="8"/>
      <c r="DA21" s="4">
        <v>2</v>
      </c>
      <c r="DB21" s="8">
        <v>357.48</v>
      </c>
      <c r="DC21" s="7">
        <v>-1</v>
      </c>
      <c r="DD21" s="7">
        <v>-1</v>
      </c>
      <c r="DE21" s="2" t="s">
        <v>137</v>
      </c>
      <c r="DF21" s="2" t="s">
        <v>128</v>
      </c>
      <c r="DG21" s="2" t="s">
        <v>144</v>
      </c>
      <c r="DH21" s="2" t="s">
        <v>145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146</v>
      </c>
      <c r="DT21" s="2" t="s">
        <v>167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148</v>
      </c>
      <c r="EF21" s="2" t="s">
        <v>290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199</v>
      </c>
      <c r="ER21" s="2" t="s">
        <v>142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151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153</v>
      </c>
      <c r="FP21" s="2" t="s">
        <v>291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154</v>
      </c>
      <c r="GB21" s="2" t="s">
        <v>131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156</v>
      </c>
      <c r="GL21" s="2" t="s">
        <v>128</v>
      </c>
      <c r="GM21" s="2" t="s">
        <v>131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157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131</v>
      </c>
      <c r="HM21" s="2" t="s">
        <v>139</v>
      </c>
      <c r="HN21" s="2" t="s">
        <v>131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>
        <v>180</v>
      </c>
      <c r="IE21" s="4"/>
      <c r="IF21" s="4"/>
      <c r="IG21" s="4"/>
    </row>
    <row r="22">
      <c r="A22" s="2" t="s">
        <v>292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287</v>
      </c>
      <c r="G22" s="2" t="s">
        <v>287</v>
      </c>
      <c r="H22" s="2" t="s">
        <v>287</v>
      </c>
      <c r="I22" s="2" t="s">
        <v>215</v>
      </c>
      <c r="J22" s="2" t="s">
        <v>161</v>
      </c>
      <c r="K22" s="2" t="s">
        <v>288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199</v>
      </c>
      <c r="Z22" s="4">
        <v>110</v>
      </c>
      <c r="AA22" s="4">
        <f>=ROUNDDOWN(22,0)</f>
      </c>
      <c r="AB22" s="5">
        <v>5</v>
      </c>
      <c r="AC22" s="2" t="s">
        <v>218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14</v>
      </c>
      <c r="AQ22" s="8">
        <v>3270.49</v>
      </c>
      <c r="AR22" s="4">
        <v>5</v>
      </c>
      <c r="AS22" s="8">
        <v>1138.45</v>
      </c>
      <c r="AT22" s="7">
        <v>1.8</v>
      </c>
      <c r="AU22" s="7">
        <v>1.8728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1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14</v>
      </c>
      <c r="BK22" s="8">
        <v>3270.49</v>
      </c>
      <c r="BL22" s="2" t="s">
        <v>293</v>
      </c>
      <c r="BM22" s="7">
        <v>1</v>
      </c>
      <c r="BN22" s="7">
        <v>1</v>
      </c>
      <c r="BO22" s="4">
        <v>11</v>
      </c>
      <c r="BP22" s="8">
        <v>2584.12</v>
      </c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242</v>
      </c>
      <c r="BY22" s="2" t="s">
        <v>139</v>
      </c>
      <c r="BZ22" s="2" t="s">
        <v>131</v>
      </c>
      <c r="CA22" s="4">
        <v>1</v>
      </c>
      <c r="CB22" s="8">
        <v>231.65</v>
      </c>
      <c r="CC22" s="4"/>
      <c r="CD22" s="8"/>
      <c r="CE22" s="7"/>
      <c r="CF22" s="7"/>
      <c r="CG22" s="2" t="s">
        <v>137</v>
      </c>
      <c r="CH22" s="2" t="s">
        <v>128</v>
      </c>
      <c r="CI22" s="2" t="s">
        <v>257</v>
      </c>
      <c r="CJ22" s="2" t="s">
        <v>294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199</v>
      </c>
      <c r="CV22" s="2" t="s">
        <v>143</v>
      </c>
      <c r="CW22" s="2" t="s">
        <v>139</v>
      </c>
      <c r="CX22" s="2" t="s">
        <v>131</v>
      </c>
      <c r="CY22" s="4">
        <v>1</v>
      </c>
      <c r="CZ22" s="8">
        <v>214.49</v>
      </c>
      <c r="DA22" s="4">
        <v>3</v>
      </c>
      <c r="DB22" s="8">
        <v>643.47</v>
      </c>
      <c r="DC22" s="7">
        <v>-0.6667</v>
      </c>
      <c r="DD22" s="7">
        <v>-0.6667</v>
      </c>
      <c r="DE22" s="2" t="s">
        <v>137</v>
      </c>
      <c r="DF22" s="2" t="s">
        <v>128</v>
      </c>
      <c r="DG22" s="2" t="s">
        <v>144</v>
      </c>
      <c r="DH22" s="2" t="s">
        <v>295</v>
      </c>
      <c r="DI22" s="2" t="s">
        <v>139</v>
      </c>
      <c r="DJ22" s="2" t="s">
        <v>131</v>
      </c>
      <c r="DK22" s="4">
        <v>1</v>
      </c>
      <c r="DL22" s="8">
        <v>240.23</v>
      </c>
      <c r="DM22" s="4"/>
      <c r="DN22" s="8"/>
      <c r="DO22" s="7"/>
      <c r="DP22" s="7"/>
      <c r="DQ22" s="2" t="s">
        <v>137</v>
      </c>
      <c r="DR22" s="2" t="s">
        <v>128</v>
      </c>
      <c r="DS22" s="2" t="s">
        <v>146</v>
      </c>
      <c r="DT22" s="2" t="s">
        <v>296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148</v>
      </c>
      <c r="EF22" s="2" t="s">
        <v>224</v>
      </c>
      <c r="EG22" s="2" t="s">
        <v>139</v>
      </c>
      <c r="EH22" s="2" t="s">
        <v>131</v>
      </c>
      <c r="EI22" s="4"/>
      <c r="EJ22" s="8"/>
      <c r="EK22" s="4">
        <v>2</v>
      </c>
      <c r="EL22" s="8">
        <v>494.98</v>
      </c>
      <c r="EM22" s="7">
        <v>-1</v>
      </c>
      <c r="EN22" s="7">
        <v>-1</v>
      </c>
      <c r="EO22" s="2" t="s">
        <v>137</v>
      </c>
      <c r="EP22" s="2" t="s">
        <v>128</v>
      </c>
      <c r="EQ22" s="2" t="s">
        <v>199</v>
      </c>
      <c r="ER22" s="2" t="s">
        <v>297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151</v>
      </c>
      <c r="FD22" s="2" t="s">
        <v>298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153</v>
      </c>
      <c r="FP22" s="2" t="s">
        <v>299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154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156</v>
      </c>
      <c r="GL22" s="2" t="s">
        <v>128</v>
      </c>
      <c r="GM22" s="2" t="s">
        <v>131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157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131</v>
      </c>
      <c r="HM22" s="2" t="s">
        <v>139</v>
      </c>
      <c r="HN22" s="2" t="s">
        <v>131</v>
      </c>
      <c r="HO22" s="4">
        <v>110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>
        <v>250</v>
      </c>
      <c r="IE22" s="4"/>
      <c r="IF22" s="4"/>
      <c r="IG22" s="4"/>
    </row>
    <row r="23">
      <c r="A23" s="2" t="s">
        <v>300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287</v>
      </c>
      <c r="G23" s="2" t="s">
        <v>287</v>
      </c>
      <c r="H23" s="2" t="s">
        <v>287</v>
      </c>
      <c r="I23" s="2" t="s">
        <v>215</v>
      </c>
      <c r="J23" s="2" t="s">
        <v>172</v>
      </c>
      <c r="K23" s="2" t="s">
        <v>288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199</v>
      </c>
      <c r="Z23" s="4"/>
      <c r="AA23" s="4">
        <f>=ROUNDDOWN({0},0)</f>
      </c>
      <c r="AB23" s="5">
        <v>1</v>
      </c>
      <c r="AC23" s="2" t="s">
        <v>218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>
        <v>3</v>
      </c>
      <c r="AS23" s="8">
        <v>643.47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257</v>
      </c>
      <c r="CJ23" s="2" t="s">
        <v>301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199</v>
      </c>
      <c r="CV23" s="2" t="s">
        <v>196</v>
      </c>
      <c r="CW23" s="2" t="s">
        <v>139</v>
      </c>
      <c r="CX23" s="2" t="s">
        <v>131</v>
      </c>
      <c r="CY23" s="4"/>
      <c r="CZ23" s="8"/>
      <c r="DA23" s="4">
        <v>3</v>
      </c>
      <c r="DB23" s="8">
        <v>643.47</v>
      </c>
      <c r="DC23" s="7">
        <v>-1</v>
      </c>
      <c r="DD23" s="7">
        <v>-1</v>
      </c>
      <c r="DE23" s="2" t="s">
        <v>137</v>
      </c>
      <c r="DF23" s="2" t="s">
        <v>128</v>
      </c>
      <c r="DG23" s="2" t="s">
        <v>144</v>
      </c>
      <c r="DH23" s="2" t="s">
        <v>302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146</v>
      </c>
      <c r="DT23" s="2" t="s">
        <v>131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148</v>
      </c>
      <c r="EF23" s="2" t="s">
        <v>250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199</v>
      </c>
      <c r="ER23" s="2" t="s">
        <v>283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131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153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154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156</v>
      </c>
      <c r="GL23" s="2" t="s">
        <v>128</v>
      </c>
      <c r="GM23" s="2" t="s">
        <v>131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182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156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>
        <v>70</v>
      </c>
      <c r="IE23" s="4"/>
      <c r="IF23" s="4"/>
      <c r="IG23" s="4"/>
    </row>
    <row r="24">
      <c r="A24" s="2" t="s">
        <v>303</v>
      </c>
      <c r="B24" s="2" t="s">
        <v>120</v>
      </c>
      <c r="C24" s="2" t="s">
        <v>121</v>
      </c>
      <c r="D24" s="2" t="s">
        <v>304</v>
      </c>
      <c r="E24" s="2" t="s">
        <v>305</v>
      </c>
      <c r="F24" s="2" t="s">
        <v>306</v>
      </c>
      <c r="G24" s="2" t="s">
        <v>306</v>
      </c>
      <c r="H24" s="2" t="s">
        <v>306</v>
      </c>
      <c r="I24" s="2" t="s">
        <v>307</v>
      </c>
      <c r="J24" s="2" t="s">
        <v>308</v>
      </c>
      <c r="K24" s="2" t="s">
        <v>309</v>
      </c>
      <c r="L24" s="3">
        <v>30.95</v>
      </c>
      <c r="M24" s="3">
        <v>32.5</v>
      </c>
      <c r="N24" s="3">
        <v>99.99</v>
      </c>
      <c r="O24" s="2" t="s">
        <v>128</v>
      </c>
      <c r="P24" s="2" t="s">
        <v>310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311</v>
      </c>
      <c r="V24" s="2" t="s">
        <v>217</v>
      </c>
      <c r="W24" s="2" t="s">
        <v>134</v>
      </c>
      <c r="X24" s="2" t="s">
        <v>131</v>
      </c>
      <c r="Y24" s="2" t="s">
        <v>199</v>
      </c>
      <c r="Z24" s="4">
        <v>170</v>
      </c>
      <c r="AA24" s="4">
        <f>=ROUNDDOWN(85,0)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8</v>
      </c>
      <c r="AQ24" s="8">
        <v>332.65</v>
      </c>
      <c r="AR24" s="4">
        <v>2</v>
      </c>
      <c r="AS24" s="8">
        <v>58.5</v>
      </c>
      <c r="AT24" s="7">
        <v>3</v>
      </c>
      <c r="AU24" s="7">
        <v>4.6863</v>
      </c>
      <c r="AV24" s="4">
        <v>8</v>
      </c>
      <c r="AW24" s="8">
        <v>332.65</v>
      </c>
      <c r="AX24" s="4">
        <v>2</v>
      </c>
      <c r="AY24" s="8">
        <v>58.5</v>
      </c>
      <c r="AZ24" s="7">
        <v>3</v>
      </c>
      <c r="BA24" s="7">
        <v>4.6863</v>
      </c>
      <c r="BB24" s="7">
        <v>1</v>
      </c>
      <c r="BC24" s="4">
        <v>28</v>
      </c>
      <c r="BD24" s="8">
        <v>1223.15</v>
      </c>
      <c r="BE24" s="4">
        <v>11</v>
      </c>
      <c r="BF24" s="8">
        <v>356.15</v>
      </c>
      <c r="BG24" s="7">
        <v>1.5455</v>
      </c>
      <c r="BH24" s="7">
        <v>2.4344</v>
      </c>
      <c r="BI24" s="7">
        <v>0.272</v>
      </c>
      <c r="BJ24" s="4">
        <v>8</v>
      </c>
      <c r="BK24" s="8">
        <v>332.65</v>
      </c>
      <c r="BL24" s="2" t="s">
        <v>312</v>
      </c>
      <c r="BM24" s="7">
        <v>1</v>
      </c>
      <c r="BN24" s="7">
        <v>1</v>
      </c>
      <c r="BO24" s="4">
        <v>4</v>
      </c>
      <c r="BP24" s="8">
        <v>142.36</v>
      </c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313</v>
      </c>
      <c r="BY24" s="2" t="s">
        <v>139</v>
      </c>
      <c r="BZ24" s="2" t="s">
        <v>131</v>
      </c>
      <c r="CA24" s="4">
        <v>2</v>
      </c>
      <c r="CB24" s="8">
        <v>70.2</v>
      </c>
      <c r="CC24" s="4"/>
      <c r="CD24" s="8"/>
      <c r="CE24" s="7"/>
      <c r="CF24" s="7"/>
      <c r="CG24" s="2" t="s">
        <v>137</v>
      </c>
      <c r="CH24" s="2" t="s">
        <v>128</v>
      </c>
      <c r="CI24" s="2" t="s">
        <v>314</v>
      </c>
      <c r="CJ24" s="2" t="s">
        <v>315</v>
      </c>
      <c r="CK24" s="2" t="s">
        <v>139</v>
      </c>
      <c r="CL24" s="2" t="s">
        <v>131</v>
      </c>
      <c r="CM24" s="4">
        <v>1</v>
      </c>
      <c r="CN24" s="8">
        <v>84.99</v>
      </c>
      <c r="CO24" s="4"/>
      <c r="CP24" s="8"/>
      <c r="CQ24" s="7"/>
      <c r="CR24" s="7"/>
      <c r="CS24" s="2" t="s">
        <v>137</v>
      </c>
      <c r="CT24" s="2" t="s">
        <v>128</v>
      </c>
      <c r="CU24" s="2" t="s">
        <v>135</v>
      </c>
      <c r="CV24" s="2" t="s">
        <v>316</v>
      </c>
      <c r="CW24" s="2" t="s">
        <v>139</v>
      </c>
      <c r="CX24" s="2" t="s">
        <v>131</v>
      </c>
      <c r="CY24" s="4"/>
      <c r="CZ24" s="8"/>
      <c r="DA24" s="4">
        <v>2</v>
      </c>
      <c r="DB24" s="8">
        <v>58.5</v>
      </c>
      <c r="DC24" s="7">
        <v>-1</v>
      </c>
      <c r="DD24" s="7">
        <v>-1</v>
      </c>
      <c r="DE24" s="2" t="s">
        <v>137</v>
      </c>
      <c r="DF24" s="2" t="s">
        <v>128</v>
      </c>
      <c r="DG24" s="2" t="s">
        <v>154</v>
      </c>
      <c r="DH24" s="2" t="s">
        <v>317</v>
      </c>
      <c r="DI24" s="2" t="s">
        <v>139</v>
      </c>
      <c r="DJ24" s="2" t="s">
        <v>131</v>
      </c>
      <c r="DK24" s="4"/>
      <c r="DL24" s="8"/>
      <c r="DM24" s="4"/>
      <c r="DN24" s="8"/>
      <c r="DO24" s="7"/>
      <c r="DP24" s="7"/>
      <c r="DQ24" s="2" t="s">
        <v>137</v>
      </c>
      <c r="DR24" s="2" t="s">
        <v>128</v>
      </c>
      <c r="DS24" s="2" t="s">
        <v>146</v>
      </c>
      <c r="DT24" s="2" t="s">
        <v>318</v>
      </c>
      <c r="DU24" s="2" t="s">
        <v>139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319</v>
      </c>
      <c r="EF24" s="2" t="s">
        <v>291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135</v>
      </c>
      <c r="ER24" s="2" t="s">
        <v>320</v>
      </c>
      <c r="ES24" s="2" t="s">
        <v>139</v>
      </c>
      <c r="ET24" s="2" t="s">
        <v>131</v>
      </c>
      <c r="EU24" s="4">
        <v>1</v>
      </c>
      <c r="EV24" s="8">
        <v>35.1</v>
      </c>
      <c r="EW24" s="4"/>
      <c r="EX24" s="8"/>
      <c r="EY24" s="7"/>
      <c r="EZ24" s="7"/>
      <c r="FA24" s="2" t="s">
        <v>137</v>
      </c>
      <c r="FB24" s="2" t="s">
        <v>128</v>
      </c>
      <c r="FC24" s="2" t="s">
        <v>177</v>
      </c>
      <c r="FD24" s="2" t="s">
        <v>321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137</v>
      </c>
      <c r="FN24" s="2" t="s">
        <v>128</v>
      </c>
      <c r="FO24" s="2" t="s">
        <v>322</v>
      </c>
      <c r="FP24" s="2" t="s">
        <v>131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323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156</v>
      </c>
      <c r="GL24" s="2" t="s">
        <v>128</v>
      </c>
      <c r="GM24" s="2" t="s">
        <v>131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182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131</v>
      </c>
      <c r="HM24" s="2" t="s">
        <v>139</v>
      </c>
      <c r="HN24" s="2" t="s">
        <v>131</v>
      </c>
      <c r="HO24" s="4">
        <v>170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>
      <c r="A25" s="2" t="s">
        <v>324</v>
      </c>
      <c r="B25" s="2" t="s">
        <v>120</v>
      </c>
      <c r="C25" s="2" t="s">
        <v>121</v>
      </c>
      <c r="D25" s="2" t="s">
        <v>304</v>
      </c>
      <c r="E25" s="2" t="s">
        <v>305</v>
      </c>
      <c r="F25" s="2" t="s">
        <v>306</v>
      </c>
      <c r="G25" s="2" t="s">
        <v>306</v>
      </c>
      <c r="H25" s="2" t="s">
        <v>306</v>
      </c>
      <c r="I25" s="2" t="s">
        <v>307</v>
      </c>
      <c r="J25" s="2" t="s">
        <v>308</v>
      </c>
      <c r="K25" s="2" t="s">
        <v>266</v>
      </c>
      <c r="L25" s="3">
        <v>30.95</v>
      </c>
      <c r="M25" s="3">
        <v>32.5</v>
      </c>
      <c r="N25" s="3">
        <v>99.99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311</v>
      </c>
      <c r="V25" s="2" t="s">
        <v>217</v>
      </c>
      <c r="W25" s="2" t="s">
        <v>134</v>
      </c>
      <c r="X25" s="2" t="s">
        <v>131</v>
      </c>
      <c r="Y25" s="2" t="s">
        <v>142</v>
      </c>
      <c r="Z25" s="4">
        <v>8</v>
      </c>
      <c r="AA25" s="4">
        <f>=ROUNDDOWN(2,0)</f>
      </c>
      <c r="AB25" s="5">
        <v>4</v>
      </c>
      <c r="AC25" s="2" t="s">
        <v>325</v>
      </c>
      <c r="AD25" s="4">
        <v>270</v>
      </c>
      <c r="AE25" s="4">
        <v>270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6</v>
      </c>
      <c r="AQ25" s="8">
        <v>312.98</v>
      </c>
      <c r="AR25" s="4">
        <v>5</v>
      </c>
      <c r="AS25" s="8">
        <v>172.5</v>
      </c>
      <c r="AT25" s="7">
        <v>0.2</v>
      </c>
      <c r="AU25" s="7">
        <v>0.8144</v>
      </c>
      <c r="AV25" s="4">
        <v>6</v>
      </c>
      <c r="AW25" s="8">
        <v>312.98</v>
      </c>
      <c r="AX25" s="4">
        <v>5</v>
      </c>
      <c r="AY25" s="8">
        <v>172.5</v>
      </c>
      <c r="AZ25" s="7">
        <v>0.2</v>
      </c>
      <c r="BA25" s="7">
        <v>0.8144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0.2559</v>
      </c>
      <c r="BJ25" s="4">
        <v>6</v>
      </c>
      <c r="BK25" s="8">
        <v>312.98</v>
      </c>
      <c r="BL25" s="2" t="s">
        <v>326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128</v>
      </c>
      <c r="BW25" s="2" t="s">
        <v>131</v>
      </c>
      <c r="BX25" s="2" t="s">
        <v>131</v>
      </c>
      <c r="BY25" s="2" t="s">
        <v>139</v>
      </c>
      <c r="BZ25" s="2" t="s">
        <v>131</v>
      </c>
      <c r="CA25" s="4">
        <v>2</v>
      </c>
      <c r="CB25" s="8">
        <v>70.2</v>
      </c>
      <c r="CC25" s="4"/>
      <c r="CD25" s="8"/>
      <c r="CE25" s="7"/>
      <c r="CF25" s="7"/>
      <c r="CG25" s="2" t="s">
        <v>137</v>
      </c>
      <c r="CH25" s="2" t="s">
        <v>128</v>
      </c>
      <c r="CI25" s="2" t="s">
        <v>314</v>
      </c>
      <c r="CJ25" s="2" t="s">
        <v>268</v>
      </c>
      <c r="CK25" s="2" t="s">
        <v>139</v>
      </c>
      <c r="CL25" s="2" t="s">
        <v>131</v>
      </c>
      <c r="CM25" s="4">
        <v>2</v>
      </c>
      <c r="CN25" s="8">
        <v>169.98</v>
      </c>
      <c r="CO25" s="4"/>
      <c r="CP25" s="8"/>
      <c r="CQ25" s="7"/>
      <c r="CR25" s="7"/>
      <c r="CS25" s="2" t="s">
        <v>137</v>
      </c>
      <c r="CT25" s="2" t="s">
        <v>128</v>
      </c>
      <c r="CU25" s="2" t="s">
        <v>135</v>
      </c>
      <c r="CV25" s="2" t="s">
        <v>283</v>
      </c>
      <c r="CW25" s="2" t="s">
        <v>139</v>
      </c>
      <c r="CX25" s="2" t="s">
        <v>131</v>
      </c>
      <c r="CY25" s="4"/>
      <c r="CZ25" s="8"/>
      <c r="DA25" s="4">
        <v>3</v>
      </c>
      <c r="DB25" s="8">
        <v>97.5</v>
      </c>
      <c r="DC25" s="7">
        <v>-1</v>
      </c>
      <c r="DD25" s="7">
        <v>-1</v>
      </c>
      <c r="DE25" s="2" t="s">
        <v>137</v>
      </c>
      <c r="DF25" s="2" t="s">
        <v>128</v>
      </c>
      <c r="DG25" s="2" t="s">
        <v>154</v>
      </c>
      <c r="DH25" s="2" t="s">
        <v>327</v>
      </c>
      <c r="DI25" s="2" t="s">
        <v>139</v>
      </c>
      <c r="DJ25" s="2" t="s">
        <v>131</v>
      </c>
      <c r="DK25" s="4">
        <v>2</v>
      </c>
      <c r="DL25" s="8">
        <v>72.8</v>
      </c>
      <c r="DM25" s="4"/>
      <c r="DN25" s="8"/>
      <c r="DO25" s="7"/>
      <c r="DP25" s="7"/>
      <c r="DQ25" s="2" t="s">
        <v>137</v>
      </c>
      <c r="DR25" s="2" t="s">
        <v>128</v>
      </c>
      <c r="DS25" s="2" t="s">
        <v>146</v>
      </c>
      <c r="DT25" s="2" t="s">
        <v>328</v>
      </c>
      <c r="DU25" s="2" t="s">
        <v>139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319</v>
      </c>
      <c r="EF25" s="2" t="s">
        <v>329</v>
      </c>
      <c r="EG25" s="2" t="s">
        <v>139</v>
      </c>
      <c r="EH25" s="2" t="s">
        <v>131</v>
      </c>
      <c r="EI25" s="4"/>
      <c r="EJ25" s="8"/>
      <c r="EK25" s="4">
        <v>2</v>
      </c>
      <c r="EL25" s="8">
        <v>75</v>
      </c>
      <c r="EM25" s="7">
        <v>-1</v>
      </c>
      <c r="EN25" s="7">
        <v>-1</v>
      </c>
      <c r="EO25" s="2" t="s">
        <v>137</v>
      </c>
      <c r="EP25" s="2" t="s">
        <v>128</v>
      </c>
      <c r="EQ25" s="2" t="s">
        <v>135</v>
      </c>
      <c r="ER25" s="2" t="s">
        <v>330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177</v>
      </c>
      <c r="FD25" s="2" t="s">
        <v>131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137</v>
      </c>
      <c r="FN25" s="2" t="s">
        <v>128</v>
      </c>
      <c r="FO25" s="2" t="s">
        <v>322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323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156</v>
      </c>
      <c r="GL25" s="2" t="s">
        <v>128</v>
      </c>
      <c r="GM25" s="2" t="s">
        <v>131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182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131</v>
      </c>
      <c r="HM25" s="2" t="s">
        <v>139</v>
      </c>
      <c r="HN25" s="2" t="s">
        <v>131</v>
      </c>
      <c r="HO25" s="4">
        <v>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>
        <v>270</v>
      </c>
      <c r="IF25" s="4"/>
      <c r="IG25" s="4"/>
    </row>
    <row r="26">
      <c r="A26" s="2" t="s">
        <v>331</v>
      </c>
      <c r="B26" s="2" t="s">
        <v>120</v>
      </c>
      <c r="C26" s="2" t="s">
        <v>121</v>
      </c>
      <c r="D26" s="2" t="s">
        <v>304</v>
      </c>
      <c r="E26" s="2" t="s">
        <v>305</v>
      </c>
      <c r="F26" s="2" t="s">
        <v>306</v>
      </c>
      <c r="G26" s="2" t="s">
        <v>306</v>
      </c>
      <c r="H26" s="2" t="s">
        <v>306</v>
      </c>
      <c r="I26" s="2" t="s">
        <v>307</v>
      </c>
      <c r="J26" s="2" t="s">
        <v>308</v>
      </c>
      <c r="K26" s="2" t="s">
        <v>127</v>
      </c>
      <c r="L26" s="3">
        <v>30.95</v>
      </c>
      <c r="M26" s="3">
        <v>32.5</v>
      </c>
      <c r="N26" s="3">
        <v>99.99</v>
      </c>
      <c r="O26" s="2" t="s">
        <v>128</v>
      </c>
      <c r="P26" s="2" t="s">
        <v>310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311</v>
      </c>
      <c r="V26" s="2" t="s">
        <v>217</v>
      </c>
      <c r="W26" s="2" t="s">
        <v>134</v>
      </c>
      <c r="X26" s="2" t="s">
        <v>131</v>
      </c>
      <c r="Y26" s="2" t="s">
        <v>142</v>
      </c>
      <c r="Z26" s="4">
        <v>183</v>
      </c>
      <c r="AA26" s="4">
        <f>=ROUNDDOWN(91.5,0)</f>
      </c>
      <c r="AB26" s="5">
        <v>2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7</v>
      </c>
      <c r="AQ26" s="8">
        <v>285.51</v>
      </c>
      <c r="AR26" s="4">
        <v>2</v>
      </c>
      <c r="AS26" s="8">
        <v>55.15</v>
      </c>
      <c r="AT26" s="7">
        <v>2.5</v>
      </c>
      <c r="AU26" s="7">
        <v>4.177</v>
      </c>
      <c r="AV26" s="4">
        <v>7</v>
      </c>
      <c r="AW26" s="8">
        <v>285.51</v>
      </c>
      <c r="AX26" s="4">
        <v>2</v>
      </c>
      <c r="AY26" s="8">
        <v>55.15</v>
      </c>
      <c r="AZ26" s="7">
        <v>2.5</v>
      </c>
      <c r="BA26" s="7">
        <v>4.177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0.2334</v>
      </c>
      <c r="BJ26" s="4">
        <v>7</v>
      </c>
      <c r="BK26" s="8">
        <v>285.51</v>
      </c>
      <c r="BL26" s="2" t="s">
        <v>332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131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314</v>
      </c>
      <c r="CJ26" s="2" t="s">
        <v>247</v>
      </c>
      <c r="CK26" s="2" t="s">
        <v>139</v>
      </c>
      <c r="CL26" s="2" t="s">
        <v>131</v>
      </c>
      <c r="CM26" s="4">
        <v>1</v>
      </c>
      <c r="CN26" s="8">
        <v>84.99</v>
      </c>
      <c r="CO26" s="4">
        <v>1</v>
      </c>
      <c r="CP26" s="8">
        <v>17.65</v>
      </c>
      <c r="CQ26" s="7"/>
      <c r="CR26" s="7">
        <v>3.8153</v>
      </c>
      <c r="CS26" s="2" t="s">
        <v>137</v>
      </c>
      <c r="CT26" s="2" t="s">
        <v>128</v>
      </c>
      <c r="CU26" s="2" t="s">
        <v>135</v>
      </c>
      <c r="CV26" s="2" t="s">
        <v>143</v>
      </c>
      <c r="CW26" s="2" t="s">
        <v>139</v>
      </c>
      <c r="CX26" s="2" t="s">
        <v>131</v>
      </c>
      <c r="CY26" s="4">
        <v>4</v>
      </c>
      <c r="CZ26" s="8">
        <v>130</v>
      </c>
      <c r="DA26" s="4"/>
      <c r="DB26" s="8"/>
      <c r="DC26" s="7"/>
      <c r="DD26" s="7"/>
      <c r="DE26" s="2" t="s">
        <v>137</v>
      </c>
      <c r="DF26" s="2" t="s">
        <v>128</v>
      </c>
      <c r="DG26" s="2" t="s">
        <v>154</v>
      </c>
      <c r="DH26" s="2" t="s">
        <v>333</v>
      </c>
      <c r="DI26" s="2" t="s">
        <v>139</v>
      </c>
      <c r="DJ26" s="2" t="s">
        <v>131</v>
      </c>
      <c r="DK26" s="4">
        <v>1</v>
      </c>
      <c r="DL26" s="8">
        <v>36.4</v>
      </c>
      <c r="DM26" s="4"/>
      <c r="DN26" s="8"/>
      <c r="DO26" s="7"/>
      <c r="DP26" s="7"/>
      <c r="DQ26" s="2" t="s">
        <v>137</v>
      </c>
      <c r="DR26" s="2" t="s">
        <v>128</v>
      </c>
      <c r="DS26" s="2" t="s">
        <v>146</v>
      </c>
      <c r="DT26" s="2" t="s">
        <v>334</v>
      </c>
      <c r="DU26" s="2" t="s">
        <v>139</v>
      </c>
      <c r="DV26" s="2" t="s">
        <v>131</v>
      </c>
      <c r="DW26" s="4">
        <v>1</v>
      </c>
      <c r="DX26" s="8">
        <v>34.12</v>
      </c>
      <c r="DY26" s="4"/>
      <c r="DZ26" s="8"/>
      <c r="EA26" s="7"/>
      <c r="EB26" s="7"/>
      <c r="EC26" s="2" t="s">
        <v>137</v>
      </c>
      <c r="ED26" s="2" t="s">
        <v>128</v>
      </c>
      <c r="EE26" s="2" t="s">
        <v>319</v>
      </c>
      <c r="EF26" s="2" t="s">
        <v>224</v>
      </c>
      <c r="EG26" s="2" t="s">
        <v>139</v>
      </c>
      <c r="EH26" s="2" t="s">
        <v>131</v>
      </c>
      <c r="EI26" s="4"/>
      <c r="EJ26" s="8"/>
      <c r="EK26" s="4">
        <v>1</v>
      </c>
      <c r="EL26" s="8">
        <v>37.5</v>
      </c>
      <c r="EM26" s="7">
        <v>-1</v>
      </c>
      <c r="EN26" s="7">
        <v>-1</v>
      </c>
      <c r="EO26" s="2" t="s">
        <v>137</v>
      </c>
      <c r="EP26" s="2" t="s">
        <v>128</v>
      </c>
      <c r="EQ26" s="2" t="s">
        <v>135</v>
      </c>
      <c r="ER26" s="2" t="s">
        <v>181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177</v>
      </c>
      <c r="FD26" s="2" t="s">
        <v>131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137</v>
      </c>
      <c r="FN26" s="2" t="s">
        <v>128</v>
      </c>
      <c r="FO26" s="2" t="s">
        <v>322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323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156</v>
      </c>
      <c r="GL26" s="2" t="s">
        <v>128</v>
      </c>
      <c r="GM26" s="2" t="s">
        <v>131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182</v>
      </c>
      <c r="GZ26" s="2" t="s">
        <v>131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131</v>
      </c>
      <c r="HM26" s="2" t="s">
        <v>139</v>
      </c>
      <c r="HN26" s="2" t="s">
        <v>131</v>
      </c>
      <c r="HO26" s="4">
        <v>183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>
      <c r="A27" s="2" t="s">
        <v>335</v>
      </c>
      <c r="B27" s="2" t="s">
        <v>120</v>
      </c>
      <c r="C27" s="2" t="s">
        <v>121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308</v>
      </c>
      <c r="K27" s="2" t="s">
        <v>336</v>
      </c>
      <c r="L27" s="3">
        <v>30.95</v>
      </c>
      <c r="M27" s="3">
        <v>32.5</v>
      </c>
      <c r="N27" s="3">
        <v>99.99</v>
      </c>
      <c r="O27" s="2" t="s">
        <v>128</v>
      </c>
      <c r="P27" s="2" t="s">
        <v>310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311</v>
      </c>
      <c r="V27" s="2" t="s">
        <v>217</v>
      </c>
      <c r="W27" s="2" t="s">
        <v>134</v>
      </c>
      <c r="X27" s="2" t="s">
        <v>131</v>
      </c>
      <c r="Y27" s="2" t="s">
        <v>199</v>
      </c>
      <c r="Z27" s="4">
        <v>196</v>
      </c>
      <c r="AA27" s="4">
        <f>=ROUNDDOWN(98,0)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3</v>
      </c>
      <c r="AQ27" s="8">
        <v>155.19</v>
      </c>
      <c r="AR27" s="4"/>
      <c r="AS27" s="8"/>
      <c r="AT27" s="7"/>
      <c r="AU27" s="7"/>
      <c r="AV27" s="4">
        <v>3</v>
      </c>
      <c r="AW27" s="8">
        <v>155.19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0.1269</v>
      </c>
      <c r="BJ27" s="4">
        <v>3</v>
      </c>
      <c r="BK27" s="8">
        <v>155.19</v>
      </c>
      <c r="BL27" s="2" t="s">
        <v>337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155</v>
      </c>
      <c r="BY27" s="2" t="s">
        <v>139</v>
      </c>
      <c r="BZ27" s="2" t="s">
        <v>131</v>
      </c>
      <c r="CA27" s="4">
        <v>2</v>
      </c>
      <c r="CB27" s="8">
        <v>70.2</v>
      </c>
      <c r="CC27" s="4"/>
      <c r="CD27" s="8"/>
      <c r="CE27" s="7"/>
      <c r="CF27" s="7"/>
      <c r="CG27" s="2" t="s">
        <v>137</v>
      </c>
      <c r="CH27" s="2" t="s">
        <v>128</v>
      </c>
      <c r="CI27" s="2" t="s">
        <v>314</v>
      </c>
      <c r="CJ27" s="2" t="s">
        <v>338</v>
      </c>
      <c r="CK27" s="2" t="s">
        <v>139</v>
      </c>
      <c r="CL27" s="2" t="s">
        <v>131</v>
      </c>
      <c r="CM27" s="4">
        <v>1</v>
      </c>
      <c r="CN27" s="8">
        <v>84.99</v>
      </c>
      <c r="CO27" s="4"/>
      <c r="CP27" s="8"/>
      <c r="CQ27" s="7"/>
      <c r="CR27" s="7"/>
      <c r="CS27" s="2" t="s">
        <v>137</v>
      </c>
      <c r="CT27" s="2" t="s">
        <v>128</v>
      </c>
      <c r="CU27" s="2" t="s">
        <v>135</v>
      </c>
      <c r="CV27" s="2" t="s">
        <v>339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154</v>
      </c>
      <c r="DH27" s="2" t="s">
        <v>295</v>
      </c>
      <c r="DI27" s="2" t="s">
        <v>139</v>
      </c>
      <c r="DJ27" s="2" t="s">
        <v>131</v>
      </c>
      <c r="DK27" s="4"/>
      <c r="DL27" s="8"/>
      <c r="DM27" s="4"/>
      <c r="DN27" s="8"/>
      <c r="DO27" s="7"/>
      <c r="DP27" s="7"/>
      <c r="DQ27" s="2" t="s">
        <v>137</v>
      </c>
      <c r="DR27" s="2" t="s">
        <v>128</v>
      </c>
      <c r="DS27" s="2" t="s">
        <v>146</v>
      </c>
      <c r="DT27" s="2" t="s">
        <v>223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319</v>
      </c>
      <c r="EF27" s="2" t="s">
        <v>260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135</v>
      </c>
      <c r="ER27" s="2" t="s">
        <v>340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177</v>
      </c>
      <c r="FD27" s="2" t="s">
        <v>131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137</v>
      </c>
      <c r="FN27" s="2" t="s">
        <v>128</v>
      </c>
      <c r="FO27" s="2" t="s">
        <v>322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323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156</v>
      </c>
      <c r="GL27" s="2" t="s">
        <v>128</v>
      </c>
      <c r="GM27" s="2" t="s">
        <v>131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182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131</v>
      </c>
      <c r="HM27" s="2" t="s">
        <v>139</v>
      </c>
      <c r="HN27" s="2" t="s">
        <v>131</v>
      </c>
      <c r="HO27" s="4">
        <v>196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>
      <c r="A28" s="2" t="s">
        <v>341</v>
      </c>
      <c r="B28" s="2" t="s">
        <v>120</v>
      </c>
      <c r="C28" s="2" t="s">
        <v>121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308</v>
      </c>
      <c r="K28" s="2" t="s">
        <v>216</v>
      </c>
      <c r="L28" s="3">
        <v>30.95</v>
      </c>
      <c r="M28" s="3">
        <v>32.5</v>
      </c>
      <c r="N28" s="3">
        <v>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311</v>
      </c>
      <c r="V28" s="2" t="s">
        <v>217</v>
      </c>
      <c r="W28" s="2" t="s">
        <v>134</v>
      </c>
      <c r="X28" s="2" t="s">
        <v>131</v>
      </c>
      <c r="Y28" s="2" t="s">
        <v>199</v>
      </c>
      <c r="Z28" s="4">
        <v>56</v>
      </c>
      <c r="AA28" s="4">
        <f>=ROUNDDOWN(40,0)</f>
      </c>
      <c r="AB28" s="5">
        <v>1.4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4</v>
      </c>
      <c r="AQ28" s="8">
        <v>136.82</v>
      </c>
      <c r="AR28" s="4">
        <v>2</v>
      </c>
      <c r="AS28" s="8">
        <v>70</v>
      </c>
      <c r="AT28" s="7">
        <v>1</v>
      </c>
      <c r="AU28" s="7">
        <v>0.9546</v>
      </c>
      <c r="AV28" s="4">
        <v>4</v>
      </c>
      <c r="AW28" s="8">
        <v>136.82</v>
      </c>
      <c r="AX28" s="4">
        <v>2</v>
      </c>
      <c r="AY28" s="8">
        <v>70</v>
      </c>
      <c r="AZ28" s="7">
        <v>1</v>
      </c>
      <c r="BA28" s="7">
        <v>0.9546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0.1119</v>
      </c>
      <c r="BJ28" s="4">
        <v>4</v>
      </c>
      <c r="BK28" s="8">
        <v>136.82</v>
      </c>
      <c r="BL28" s="2" t="s">
        <v>342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>
        <v>1</v>
      </c>
      <c r="CB28" s="8">
        <v>35.1</v>
      </c>
      <c r="CC28" s="4"/>
      <c r="CD28" s="8"/>
      <c r="CE28" s="7"/>
      <c r="CF28" s="7"/>
      <c r="CG28" s="2" t="s">
        <v>137</v>
      </c>
      <c r="CH28" s="2" t="s">
        <v>128</v>
      </c>
      <c r="CI28" s="2" t="s">
        <v>314</v>
      </c>
      <c r="CJ28" s="2" t="s">
        <v>244</v>
      </c>
      <c r="CK28" s="2" t="s">
        <v>139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135</v>
      </c>
      <c r="CV28" s="2" t="s">
        <v>339</v>
      </c>
      <c r="CW28" s="2" t="s">
        <v>139</v>
      </c>
      <c r="CX28" s="2" t="s">
        <v>131</v>
      </c>
      <c r="CY28" s="4">
        <v>1</v>
      </c>
      <c r="CZ28" s="8">
        <v>32.5</v>
      </c>
      <c r="DA28" s="4">
        <v>1</v>
      </c>
      <c r="DB28" s="8">
        <v>32.5</v>
      </c>
      <c r="DC28" s="7"/>
      <c r="DD28" s="7"/>
      <c r="DE28" s="2" t="s">
        <v>137</v>
      </c>
      <c r="DF28" s="2" t="s">
        <v>128</v>
      </c>
      <c r="DG28" s="2" t="s">
        <v>154</v>
      </c>
      <c r="DH28" s="2" t="s">
        <v>343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146</v>
      </c>
      <c r="DT28" s="2" t="s">
        <v>344</v>
      </c>
      <c r="DU28" s="2" t="s">
        <v>139</v>
      </c>
      <c r="DV28" s="2" t="s">
        <v>131</v>
      </c>
      <c r="DW28" s="4">
        <v>1</v>
      </c>
      <c r="DX28" s="8">
        <v>34.12</v>
      </c>
      <c r="DY28" s="4"/>
      <c r="DZ28" s="8"/>
      <c r="EA28" s="7"/>
      <c r="EB28" s="7"/>
      <c r="EC28" s="2" t="s">
        <v>137</v>
      </c>
      <c r="ED28" s="2" t="s">
        <v>128</v>
      </c>
      <c r="EE28" s="2" t="s">
        <v>319</v>
      </c>
      <c r="EF28" s="2" t="s">
        <v>328</v>
      </c>
      <c r="EG28" s="2" t="s">
        <v>139</v>
      </c>
      <c r="EH28" s="2" t="s">
        <v>131</v>
      </c>
      <c r="EI28" s="4"/>
      <c r="EJ28" s="8"/>
      <c r="EK28" s="4">
        <v>1</v>
      </c>
      <c r="EL28" s="8">
        <v>37.5</v>
      </c>
      <c r="EM28" s="7">
        <v>-1</v>
      </c>
      <c r="EN28" s="7">
        <v>-1</v>
      </c>
      <c r="EO28" s="2" t="s">
        <v>137</v>
      </c>
      <c r="EP28" s="2" t="s">
        <v>128</v>
      </c>
      <c r="EQ28" s="2" t="s">
        <v>135</v>
      </c>
      <c r="ER28" s="2" t="s">
        <v>142</v>
      </c>
      <c r="ES28" s="2" t="s">
        <v>139</v>
      </c>
      <c r="ET28" s="2" t="s">
        <v>131</v>
      </c>
      <c r="EU28" s="4">
        <v>1</v>
      </c>
      <c r="EV28" s="8">
        <v>35.1</v>
      </c>
      <c r="EW28" s="4"/>
      <c r="EX28" s="8"/>
      <c r="EY28" s="7"/>
      <c r="EZ28" s="7"/>
      <c r="FA28" s="2" t="s">
        <v>137</v>
      </c>
      <c r="FB28" s="2" t="s">
        <v>128</v>
      </c>
      <c r="FC28" s="2" t="s">
        <v>177</v>
      </c>
      <c r="FD28" s="2" t="s">
        <v>313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137</v>
      </c>
      <c r="FN28" s="2" t="s">
        <v>128</v>
      </c>
      <c r="FO28" s="2" t="s">
        <v>322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323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156</v>
      </c>
      <c r="GL28" s="2" t="s">
        <v>128</v>
      </c>
      <c r="GM28" s="2" t="s">
        <v>131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182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131</v>
      </c>
      <c r="HM28" s="2" t="s">
        <v>139</v>
      </c>
      <c r="HN28" s="2" t="s">
        <v>131</v>
      </c>
      <c r="HO28" s="4">
        <v>56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</row>
    <row r="29">
      <c r="A29" s="2" t="s">
        <v>345</v>
      </c>
      <c r="B29" s="2" t="s">
        <v>120</v>
      </c>
      <c r="C29" s="2" t="s">
        <v>121</v>
      </c>
      <c r="D29" s="2" t="s">
        <v>304</v>
      </c>
      <c r="E29" s="2" t="s">
        <v>305</v>
      </c>
      <c r="F29" s="2" t="s">
        <v>346</v>
      </c>
      <c r="G29" s="2" t="s">
        <v>346</v>
      </c>
      <c r="H29" s="2" t="s">
        <v>346</v>
      </c>
      <c r="I29" s="2" t="s">
        <v>347</v>
      </c>
      <c r="J29" s="2" t="s">
        <v>348</v>
      </c>
      <c r="K29" s="2" t="s">
        <v>266</v>
      </c>
      <c r="L29" s="3">
        <v>34.04</v>
      </c>
      <c r="M29" s="3">
        <v>35.74</v>
      </c>
      <c r="N29" s="3">
        <v>109.99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311</v>
      </c>
      <c r="V29" s="2" t="s">
        <v>349</v>
      </c>
      <c r="W29" s="2" t="s">
        <v>134</v>
      </c>
      <c r="X29" s="2" t="s">
        <v>131</v>
      </c>
      <c r="Y29" s="2" t="s">
        <v>142</v>
      </c>
      <c r="Z29" s="4">
        <v>56</v>
      </c>
      <c r="AA29" s="4">
        <f>=ROUNDDOWN(18.6666666666667,0)</f>
      </c>
      <c r="AB29" s="5">
        <v>3</v>
      </c>
      <c r="AC29" s="2" t="s">
        <v>325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10</v>
      </c>
      <c r="AQ29" s="8">
        <v>504.36</v>
      </c>
      <c r="AR29" s="4"/>
      <c r="AS29" s="8"/>
      <c r="AT29" s="7"/>
      <c r="AU29" s="7"/>
      <c r="AV29" s="4">
        <v>10</v>
      </c>
      <c r="AW29" s="8">
        <v>504.36</v>
      </c>
      <c r="AX29" s="4"/>
      <c r="AY29" s="8"/>
      <c r="AZ29" s="7"/>
      <c r="BA29" s="7"/>
      <c r="BB29" s="7">
        <v>1</v>
      </c>
      <c r="BC29" s="4">
        <v>21</v>
      </c>
      <c r="BD29" s="8">
        <v>1048.75</v>
      </c>
      <c r="BE29" s="4">
        <v>8</v>
      </c>
      <c r="BF29" s="8">
        <v>289.92</v>
      </c>
      <c r="BG29" s="7">
        <v>1.625</v>
      </c>
      <c r="BH29" s="7">
        <v>2.6174</v>
      </c>
      <c r="BI29" s="7">
        <v>0.4809</v>
      </c>
      <c r="BJ29" s="4">
        <v>11</v>
      </c>
      <c r="BK29" s="8">
        <v>625.35</v>
      </c>
      <c r="BL29" s="2" t="s">
        <v>350</v>
      </c>
      <c r="BM29" s="7">
        <v>0.9091</v>
      </c>
      <c r="BN29" s="7">
        <v>0.8065</v>
      </c>
      <c r="BO29" s="4"/>
      <c r="BP29" s="8"/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131</v>
      </c>
      <c r="BY29" s="2" t="s">
        <v>139</v>
      </c>
      <c r="BZ29" s="2" t="s">
        <v>131</v>
      </c>
      <c r="CA29" s="4">
        <v>2</v>
      </c>
      <c r="CB29" s="8">
        <v>77.2</v>
      </c>
      <c r="CC29" s="4"/>
      <c r="CD29" s="8"/>
      <c r="CE29" s="7"/>
      <c r="CF29" s="7"/>
      <c r="CG29" s="2" t="s">
        <v>137</v>
      </c>
      <c r="CH29" s="2" t="s">
        <v>128</v>
      </c>
      <c r="CI29" s="2" t="s">
        <v>314</v>
      </c>
      <c r="CJ29" s="2" t="s">
        <v>351</v>
      </c>
      <c r="CK29" s="2" t="s">
        <v>139</v>
      </c>
      <c r="CL29" s="2" t="s">
        <v>131</v>
      </c>
      <c r="CM29" s="4">
        <v>2</v>
      </c>
      <c r="CN29" s="8">
        <v>186.98</v>
      </c>
      <c r="CO29" s="4"/>
      <c r="CP29" s="8"/>
      <c r="CQ29" s="7"/>
      <c r="CR29" s="7"/>
      <c r="CS29" s="2" t="s">
        <v>137</v>
      </c>
      <c r="CT29" s="2" t="s">
        <v>128</v>
      </c>
      <c r="CU29" s="2" t="s">
        <v>297</v>
      </c>
      <c r="CV29" s="2" t="s">
        <v>194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144</v>
      </c>
      <c r="DH29" s="2" t="s">
        <v>352</v>
      </c>
      <c r="DI29" s="2" t="s">
        <v>139</v>
      </c>
      <c r="DJ29" s="2" t="s">
        <v>131</v>
      </c>
      <c r="DK29" s="4">
        <v>6</v>
      </c>
      <c r="DL29" s="8">
        <v>240.18</v>
      </c>
      <c r="DM29" s="4"/>
      <c r="DN29" s="8"/>
      <c r="DO29" s="7"/>
      <c r="DP29" s="7"/>
      <c r="DQ29" s="2" t="s">
        <v>137</v>
      </c>
      <c r="DR29" s="2" t="s">
        <v>128</v>
      </c>
      <c r="DS29" s="2" t="s">
        <v>146</v>
      </c>
      <c r="DT29" s="2" t="s">
        <v>344</v>
      </c>
      <c r="DU29" s="2" t="s">
        <v>139</v>
      </c>
      <c r="DV29" s="2" t="s">
        <v>131</v>
      </c>
      <c r="DW29" s="4"/>
      <c r="DX29" s="8"/>
      <c r="DY29" s="4"/>
      <c r="DZ29" s="8"/>
      <c r="EA29" s="7"/>
      <c r="EB29" s="7"/>
      <c r="EC29" s="2" t="s">
        <v>137</v>
      </c>
      <c r="ED29" s="2" t="s">
        <v>128</v>
      </c>
      <c r="EE29" s="2" t="s">
        <v>319</v>
      </c>
      <c r="EF29" s="2" t="s">
        <v>276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142</v>
      </c>
      <c r="ER29" s="2" t="s">
        <v>191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137</v>
      </c>
      <c r="FB29" s="2" t="s">
        <v>128</v>
      </c>
      <c r="FC29" s="2" t="s">
        <v>177</v>
      </c>
      <c r="FD29" s="2" t="s">
        <v>131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137</v>
      </c>
      <c r="FN29" s="2" t="s">
        <v>128</v>
      </c>
      <c r="FO29" s="2" t="s">
        <v>322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323</v>
      </c>
      <c r="GB29" s="2" t="s">
        <v>353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156</v>
      </c>
      <c r="GL29" s="2" t="s">
        <v>128</v>
      </c>
      <c r="GM29" s="2" t="s">
        <v>131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182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131</v>
      </c>
      <c r="HM29" s="2" t="s">
        <v>139</v>
      </c>
      <c r="HN29" s="2" t="s">
        <v>131</v>
      </c>
      <c r="HO29" s="4">
        <v>56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>
        <v>130</v>
      </c>
      <c r="IF29" s="4"/>
      <c r="IG29" s="4"/>
    </row>
    <row r="30">
      <c r="A30" s="2" t="s">
        <v>354</v>
      </c>
      <c r="B30" s="2" t="s">
        <v>120</v>
      </c>
      <c r="C30" s="2" t="s">
        <v>121</v>
      </c>
      <c r="D30" s="2" t="s">
        <v>304</v>
      </c>
      <c r="E30" s="2" t="s">
        <v>305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348</v>
      </c>
      <c r="K30" s="2" t="s">
        <v>336</v>
      </c>
      <c r="L30" s="3">
        <v>34.04</v>
      </c>
      <c r="M30" s="3">
        <v>35.74</v>
      </c>
      <c r="N30" s="3">
        <v>109.99</v>
      </c>
      <c r="O30" s="2" t="s">
        <v>128</v>
      </c>
      <c r="P30" s="2" t="s">
        <v>310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311</v>
      </c>
      <c r="V30" s="2" t="s">
        <v>349</v>
      </c>
      <c r="W30" s="2" t="s">
        <v>134</v>
      </c>
      <c r="X30" s="2" t="s">
        <v>131</v>
      </c>
      <c r="Y30" s="2" t="s">
        <v>142</v>
      </c>
      <c r="Z30" s="4">
        <v>146</v>
      </c>
      <c r="AA30" s="4">
        <f>=ROUNDDOWN(73,0)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3</v>
      </c>
      <c r="AQ30" s="8">
        <v>173.55</v>
      </c>
      <c r="AR30" s="4">
        <v>7</v>
      </c>
      <c r="AS30" s="8">
        <v>254.18</v>
      </c>
      <c r="AT30" s="7">
        <v>-0.5714</v>
      </c>
      <c r="AU30" s="7">
        <v>-0.3172</v>
      </c>
      <c r="AV30" s="4">
        <v>3</v>
      </c>
      <c r="AW30" s="8">
        <v>173.55</v>
      </c>
      <c r="AX30" s="4">
        <v>7</v>
      </c>
      <c r="AY30" s="8">
        <v>254.18</v>
      </c>
      <c r="AZ30" s="7">
        <v>-0.5714</v>
      </c>
      <c r="BA30" s="7">
        <v>-0.3172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0.1655</v>
      </c>
      <c r="BJ30" s="4">
        <v>3</v>
      </c>
      <c r="BK30" s="8">
        <v>173.55</v>
      </c>
      <c r="BL30" s="2" t="s">
        <v>355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314</v>
      </c>
      <c r="CJ30" s="2" t="s">
        <v>268</v>
      </c>
      <c r="CK30" s="2" t="s">
        <v>139</v>
      </c>
      <c r="CL30" s="2" t="s">
        <v>131</v>
      </c>
      <c r="CM30" s="4">
        <v>1</v>
      </c>
      <c r="CN30" s="8">
        <v>93.49</v>
      </c>
      <c r="CO30" s="4">
        <v>1</v>
      </c>
      <c r="CP30" s="8">
        <v>17.7</v>
      </c>
      <c r="CQ30" s="7"/>
      <c r="CR30" s="7">
        <v>4.2819</v>
      </c>
      <c r="CS30" s="2" t="s">
        <v>137</v>
      </c>
      <c r="CT30" s="2" t="s">
        <v>128</v>
      </c>
      <c r="CU30" s="2" t="s">
        <v>142</v>
      </c>
      <c r="CV30" s="2" t="s">
        <v>271</v>
      </c>
      <c r="CW30" s="2" t="s">
        <v>139</v>
      </c>
      <c r="CX30" s="2" t="s">
        <v>131</v>
      </c>
      <c r="CY30" s="4"/>
      <c r="CZ30" s="8"/>
      <c r="DA30" s="4">
        <v>2</v>
      </c>
      <c r="DB30" s="8">
        <v>71.48</v>
      </c>
      <c r="DC30" s="7">
        <v>-1</v>
      </c>
      <c r="DD30" s="7">
        <v>-1</v>
      </c>
      <c r="DE30" s="2" t="s">
        <v>137</v>
      </c>
      <c r="DF30" s="2" t="s">
        <v>128</v>
      </c>
      <c r="DG30" s="2" t="s">
        <v>144</v>
      </c>
      <c r="DH30" s="2" t="s">
        <v>356</v>
      </c>
      <c r="DI30" s="2" t="s">
        <v>139</v>
      </c>
      <c r="DJ30" s="2" t="s">
        <v>131</v>
      </c>
      <c r="DK30" s="4">
        <v>2</v>
      </c>
      <c r="DL30" s="8">
        <v>80.06</v>
      </c>
      <c r="DM30" s="4"/>
      <c r="DN30" s="8"/>
      <c r="DO30" s="7"/>
      <c r="DP30" s="7"/>
      <c r="DQ30" s="2" t="s">
        <v>137</v>
      </c>
      <c r="DR30" s="2" t="s">
        <v>128</v>
      </c>
      <c r="DS30" s="2" t="s">
        <v>146</v>
      </c>
      <c r="DT30" s="2" t="s">
        <v>357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319</v>
      </c>
      <c r="EF30" s="2" t="s">
        <v>358</v>
      </c>
      <c r="EG30" s="2" t="s">
        <v>139</v>
      </c>
      <c r="EH30" s="2" t="s">
        <v>131</v>
      </c>
      <c r="EI30" s="4"/>
      <c r="EJ30" s="8"/>
      <c r="EK30" s="4">
        <v>4</v>
      </c>
      <c r="EL30" s="8">
        <v>165</v>
      </c>
      <c r="EM30" s="7">
        <v>-1</v>
      </c>
      <c r="EN30" s="7">
        <v>-1</v>
      </c>
      <c r="EO30" s="2" t="s">
        <v>137</v>
      </c>
      <c r="EP30" s="2" t="s">
        <v>128</v>
      </c>
      <c r="EQ30" s="2" t="s">
        <v>135</v>
      </c>
      <c r="ER30" s="2" t="s">
        <v>142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177</v>
      </c>
      <c r="FD30" s="2" t="s">
        <v>131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137</v>
      </c>
      <c r="FN30" s="2" t="s">
        <v>128</v>
      </c>
      <c r="FO30" s="2" t="s">
        <v>322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323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156</v>
      </c>
      <c r="GL30" s="2" t="s">
        <v>128</v>
      </c>
      <c r="GM30" s="2" t="s">
        <v>131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182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131</v>
      </c>
      <c r="HM30" s="2" t="s">
        <v>139</v>
      </c>
      <c r="HN30" s="2" t="s">
        <v>131</v>
      </c>
      <c r="HO30" s="4">
        <v>146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</row>
    <row r="31">
      <c r="A31" s="2" t="s">
        <v>359</v>
      </c>
      <c r="B31" s="2" t="s">
        <v>120</v>
      </c>
      <c r="C31" s="2" t="s">
        <v>121</v>
      </c>
      <c r="D31" s="2" t="s">
        <v>304</v>
      </c>
      <c r="E31" s="2" t="s">
        <v>305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348</v>
      </c>
      <c r="K31" s="2" t="s">
        <v>216</v>
      </c>
      <c r="L31" s="3">
        <v>34.04</v>
      </c>
      <c r="M31" s="3">
        <v>35.74</v>
      </c>
      <c r="N31" s="3">
        <v>109.99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311</v>
      </c>
      <c r="V31" s="2" t="s">
        <v>349</v>
      </c>
      <c r="W31" s="2" t="s">
        <v>134</v>
      </c>
      <c r="X31" s="2" t="s">
        <v>131</v>
      </c>
      <c r="Y31" s="2" t="s">
        <v>142</v>
      </c>
      <c r="Z31" s="4">
        <v>93</v>
      </c>
      <c r="AA31" s="4">
        <f>=ROUNDDOWN(46.5,0)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4</v>
      </c>
      <c r="AQ31" s="8">
        <v>157.26</v>
      </c>
      <c r="AR31" s="4">
        <v>1</v>
      </c>
      <c r="AS31" s="8">
        <v>35.74</v>
      </c>
      <c r="AT31" s="7">
        <v>3</v>
      </c>
      <c r="AU31" s="7">
        <v>3.4001</v>
      </c>
      <c r="AV31" s="4">
        <v>4</v>
      </c>
      <c r="AW31" s="8">
        <v>157.26</v>
      </c>
      <c r="AX31" s="4">
        <v>1</v>
      </c>
      <c r="AY31" s="8">
        <v>35.74</v>
      </c>
      <c r="AZ31" s="7">
        <v>3</v>
      </c>
      <c r="BA31" s="7">
        <v>3.4001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0.1499</v>
      </c>
      <c r="BJ31" s="4">
        <v>4</v>
      </c>
      <c r="BK31" s="8">
        <v>157.26</v>
      </c>
      <c r="BL31" s="2" t="s">
        <v>360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>
        <v>2</v>
      </c>
      <c r="CB31" s="8">
        <v>77.2</v>
      </c>
      <c r="CC31" s="4"/>
      <c r="CD31" s="8"/>
      <c r="CE31" s="7"/>
      <c r="CF31" s="7"/>
      <c r="CG31" s="2" t="s">
        <v>137</v>
      </c>
      <c r="CH31" s="2" t="s">
        <v>128</v>
      </c>
      <c r="CI31" s="2" t="s">
        <v>314</v>
      </c>
      <c r="CJ31" s="2" t="s">
        <v>260</v>
      </c>
      <c r="CK31" s="2" t="s">
        <v>139</v>
      </c>
      <c r="CL31" s="2" t="s">
        <v>131</v>
      </c>
      <c r="CM31" s="4"/>
      <c r="CN31" s="8"/>
      <c r="CO31" s="4"/>
      <c r="CP31" s="8"/>
      <c r="CQ31" s="7"/>
      <c r="CR31" s="7"/>
      <c r="CS31" s="2" t="s">
        <v>137</v>
      </c>
      <c r="CT31" s="2" t="s">
        <v>128</v>
      </c>
      <c r="CU31" s="2" t="s">
        <v>135</v>
      </c>
      <c r="CV31" s="2" t="s">
        <v>221</v>
      </c>
      <c r="CW31" s="2" t="s">
        <v>139</v>
      </c>
      <c r="CX31" s="2" t="s">
        <v>131</v>
      </c>
      <c r="CY31" s="4"/>
      <c r="CZ31" s="8"/>
      <c r="DA31" s="4">
        <v>1</v>
      </c>
      <c r="DB31" s="8">
        <v>35.74</v>
      </c>
      <c r="DC31" s="7">
        <v>-1</v>
      </c>
      <c r="DD31" s="7">
        <v>-1</v>
      </c>
      <c r="DE31" s="2" t="s">
        <v>137</v>
      </c>
      <c r="DF31" s="2" t="s">
        <v>128</v>
      </c>
      <c r="DG31" s="2" t="s">
        <v>144</v>
      </c>
      <c r="DH31" s="2" t="s">
        <v>361</v>
      </c>
      <c r="DI31" s="2" t="s">
        <v>139</v>
      </c>
      <c r="DJ31" s="2" t="s">
        <v>131</v>
      </c>
      <c r="DK31" s="4">
        <v>2</v>
      </c>
      <c r="DL31" s="8">
        <v>80.06</v>
      </c>
      <c r="DM31" s="4"/>
      <c r="DN31" s="8"/>
      <c r="DO31" s="7"/>
      <c r="DP31" s="7"/>
      <c r="DQ31" s="2" t="s">
        <v>137</v>
      </c>
      <c r="DR31" s="2" t="s">
        <v>128</v>
      </c>
      <c r="DS31" s="2" t="s">
        <v>146</v>
      </c>
      <c r="DT31" s="2" t="s">
        <v>296</v>
      </c>
      <c r="DU31" s="2" t="s">
        <v>139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128</v>
      </c>
      <c r="EE31" s="2" t="s">
        <v>319</v>
      </c>
      <c r="EF31" s="2" t="s">
        <v>362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135</v>
      </c>
      <c r="ER31" s="2" t="s">
        <v>363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177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137</v>
      </c>
      <c r="FN31" s="2" t="s">
        <v>128</v>
      </c>
      <c r="FO31" s="2" t="s">
        <v>322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323</v>
      </c>
      <c r="GB31" s="2" t="s">
        <v>144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156</v>
      </c>
      <c r="GL31" s="2" t="s">
        <v>128</v>
      </c>
      <c r="GM31" s="2" t="s">
        <v>131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182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131</v>
      </c>
      <c r="HM31" s="2" t="s">
        <v>139</v>
      </c>
      <c r="HN31" s="2" t="s">
        <v>131</v>
      </c>
      <c r="HO31" s="4">
        <v>93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</row>
    <row r="32">
      <c r="A32" s="2" t="s">
        <v>364</v>
      </c>
      <c r="B32" s="2" t="s">
        <v>120</v>
      </c>
      <c r="C32" s="2" t="s">
        <v>121</v>
      </c>
      <c r="D32" s="2" t="s">
        <v>304</v>
      </c>
      <c r="E32" s="2" t="s">
        <v>305</v>
      </c>
      <c r="F32" s="2" t="s">
        <v>346</v>
      </c>
      <c r="G32" s="2" t="s">
        <v>346</v>
      </c>
      <c r="H32" s="2" t="s">
        <v>346</v>
      </c>
      <c r="I32" s="2" t="s">
        <v>347</v>
      </c>
      <c r="J32" s="2" t="s">
        <v>348</v>
      </c>
      <c r="K32" s="2" t="s">
        <v>127</v>
      </c>
      <c r="L32" s="3">
        <v>34.04</v>
      </c>
      <c r="M32" s="3">
        <v>35.74</v>
      </c>
      <c r="N32" s="3">
        <v>109.99</v>
      </c>
      <c r="O32" s="2" t="s">
        <v>128</v>
      </c>
      <c r="P32" s="2" t="s">
        <v>310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311</v>
      </c>
      <c r="V32" s="2" t="s">
        <v>349</v>
      </c>
      <c r="W32" s="2" t="s">
        <v>134</v>
      </c>
      <c r="X32" s="2" t="s">
        <v>131</v>
      </c>
      <c r="Y32" s="2" t="s">
        <v>142</v>
      </c>
      <c r="Z32" s="4">
        <v>203</v>
      </c>
      <c r="AA32" s="4">
        <f>=ROUNDDOWN(101.5,0)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3</v>
      </c>
      <c r="AQ32" s="8">
        <v>120.09</v>
      </c>
      <c r="AR32" s="4"/>
      <c r="AS32" s="8"/>
      <c r="AT32" s="7"/>
      <c r="AU32" s="7"/>
      <c r="AV32" s="4">
        <v>3</v>
      </c>
      <c r="AW32" s="8">
        <v>120.09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0.1145</v>
      </c>
      <c r="BJ32" s="4">
        <v>3</v>
      </c>
      <c r="BK32" s="8">
        <v>120.09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314</v>
      </c>
      <c r="CJ32" s="2" t="s">
        <v>365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142</v>
      </c>
      <c r="CV32" s="2" t="s">
        <v>366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144</v>
      </c>
      <c r="DH32" s="2" t="s">
        <v>367</v>
      </c>
      <c r="DI32" s="2" t="s">
        <v>139</v>
      </c>
      <c r="DJ32" s="2" t="s">
        <v>131</v>
      </c>
      <c r="DK32" s="4">
        <v>3</v>
      </c>
      <c r="DL32" s="8">
        <v>120.09</v>
      </c>
      <c r="DM32" s="4"/>
      <c r="DN32" s="8"/>
      <c r="DO32" s="7"/>
      <c r="DP32" s="7"/>
      <c r="DQ32" s="2" t="s">
        <v>137</v>
      </c>
      <c r="DR32" s="2" t="s">
        <v>128</v>
      </c>
      <c r="DS32" s="2" t="s">
        <v>146</v>
      </c>
      <c r="DT32" s="2" t="s">
        <v>328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319</v>
      </c>
      <c r="EF32" s="2" t="s">
        <v>245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135</v>
      </c>
      <c r="ER32" s="2" t="s">
        <v>363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137</v>
      </c>
      <c r="FB32" s="2" t="s">
        <v>128</v>
      </c>
      <c r="FC32" s="2" t="s">
        <v>177</v>
      </c>
      <c r="FD32" s="2" t="s">
        <v>131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137</v>
      </c>
      <c r="FN32" s="2" t="s">
        <v>128</v>
      </c>
      <c r="FO32" s="2" t="s">
        <v>322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323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156</v>
      </c>
      <c r="GL32" s="2" t="s">
        <v>128</v>
      </c>
      <c r="GM32" s="2" t="s">
        <v>131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182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368</v>
      </c>
      <c r="HM32" s="2" t="s">
        <v>139</v>
      </c>
      <c r="HN32" s="2" t="s">
        <v>131</v>
      </c>
      <c r="HO32" s="4">
        <v>203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>
      <c r="A33" s="2" t="s">
        <v>369</v>
      </c>
      <c r="B33" s="2" t="s">
        <v>120</v>
      </c>
      <c r="C33" s="2" t="s">
        <v>121</v>
      </c>
      <c r="D33" s="2" t="s">
        <v>304</v>
      </c>
      <c r="E33" s="2" t="s">
        <v>305</v>
      </c>
      <c r="F33" s="2" t="s">
        <v>346</v>
      </c>
      <c r="G33" s="2" t="s">
        <v>346</v>
      </c>
      <c r="H33" s="2" t="s">
        <v>346</v>
      </c>
      <c r="I33" s="2" t="s">
        <v>347</v>
      </c>
      <c r="J33" s="2" t="s">
        <v>348</v>
      </c>
      <c r="K33" s="2" t="s">
        <v>309</v>
      </c>
      <c r="L33" s="3">
        <v>34.04</v>
      </c>
      <c r="M33" s="3">
        <v>35.74</v>
      </c>
      <c r="N33" s="3">
        <v>109.99</v>
      </c>
      <c r="O33" s="2" t="s">
        <v>128</v>
      </c>
      <c r="P33" s="2" t="s">
        <v>310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311</v>
      </c>
      <c r="V33" s="2" t="s">
        <v>349</v>
      </c>
      <c r="W33" s="2" t="s">
        <v>134</v>
      </c>
      <c r="X33" s="2" t="s">
        <v>131</v>
      </c>
      <c r="Y33" s="2" t="s">
        <v>142</v>
      </c>
      <c r="Z33" s="4">
        <v>161</v>
      </c>
      <c r="AA33" s="4">
        <f>=ROUNDDOWN(80.5,0)</f>
      </c>
      <c r="AB33" s="5">
        <v>2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1</v>
      </c>
      <c r="AQ33" s="8">
        <v>93.49</v>
      </c>
      <c r="AR33" s="4"/>
      <c r="AS33" s="8"/>
      <c r="AT33" s="7"/>
      <c r="AU33" s="7"/>
      <c r="AV33" s="4">
        <v>1</v>
      </c>
      <c r="AW33" s="8">
        <v>93.49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0.0891</v>
      </c>
      <c r="BJ33" s="4">
        <v>1</v>
      </c>
      <c r="BK33" s="8">
        <v>93.49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314</v>
      </c>
      <c r="CJ33" s="2" t="s">
        <v>351</v>
      </c>
      <c r="CK33" s="2" t="s">
        <v>139</v>
      </c>
      <c r="CL33" s="2" t="s">
        <v>131</v>
      </c>
      <c r="CM33" s="4">
        <v>1</v>
      </c>
      <c r="CN33" s="8">
        <v>93.49</v>
      </c>
      <c r="CO33" s="4"/>
      <c r="CP33" s="8"/>
      <c r="CQ33" s="7"/>
      <c r="CR33" s="7"/>
      <c r="CS33" s="2" t="s">
        <v>137</v>
      </c>
      <c r="CT33" s="2" t="s">
        <v>128</v>
      </c>
      <c r="CU33" s="2" t="s">
        <v>135</v>
      </c>
      <c r="CV33" s="2" t="s">
        <v>316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144</v>
      </c>
      <c r="DH33" s="2" t="s">
        <v>276</v>
      </c>
      <c r="DI33" s="2" t="s">
        <v>139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146</v>
      </c>
      <c r="DT33" s="2" t="s">
        <v>223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319</v>
      </c>
      <c r="EF33" s="2" t="s">
        <v>224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135</v>
      </c>
      <c r="ER33" s="2" t="s">
        <v>191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177</v>
      </c>
      <c r="FD33" s="2" t="s">
        <v>131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137</v>
      </c>
      <c r="FN33" s="2" t="s">
        <v>128</v>
      </c>
      <c r="FO33" s="2" t="s">
        <v>322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323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156</v>
      </c>
      <c r="GL33" s="2" t="s">
        <v>128</v>
      </c>
      <c r="GM33" s="2" t="s">
        <v>131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182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131</v>
      </c>
      <c r="HM33" s="2" t="s">
        <v>139</v>
      </c>
      <c r="HN33" s="2" t="s">
        <v>131</v>
      </c>
      <c r="HO33" s="4">
        <v>161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</row>
    <row r="34">
      <c r="A34" s="2" t="s">
        <v>370</v>
      </c>
      <c r="B34" s="2" t="s">
        <v>120</v>
      </c>
      <c r="C34" s="2" t="s">
        <v>121</v>
      </c>
      <c r="D34" s="2" t="s">
        <v>304</v>
      </c>
      <c r="E34" s="2" t="s">
        <v>305</v>
      </c>
      <c r="F34" s="2" t="s">
        <v>371</v>
      </c>
      <c r="G34" s="2" t="s">
        <v>371</v>
      </c>
      <c r="H34" s="2" t="s">
        <v>371</v>
      </c>
      <c r="I34" s="2" t="s">
        <v>347</v>
      </c>
      <c r="J34" s="2" t="s">
        <v>372</v>
      </c>
      <c r="K34" s="2" t="s">
        <v>336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310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311</v>
      </c>
      <c r="V34" s="2" t="s">
        <v>217</v>
      </c>
      <c r="W34" s="2" t="s">
        <v>134</v>
      </c>
      <c r="X34" s="2" t="s">
        <v>131</v>
      </c>
      <c r="Y34" s="2" t="s">
        <v>142</v>
      </c>
      <c r="Z34" s="4">
        <v>182</v>
      </c>
      <c r="AA34" s="4">
        <f>=ROUNDDOWN(91,0)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10</v>
      </c>
      <c r="AQ34" s="8">
        <v>366.86</v>
      </c>
      <c r="AR34" s="4">
        <v>2</v>
      </c>
      <c r="AS34" s="8">
        <v>60</v>
      </c>
      <c r="AT34" s="7">
        <v>4</v>
      </c>
      <c r="AU34" s="7">
        <v>5.1143</v>
      </c>
      <c r="AV34" s="4">
        <v>10</v>
      </c>
      <c r="AW34" s="8">
        <v>366.86</v>
      </c>
      <c r="AX34" s="4">
        <v>2</v>
      </c>
      <c r="AY34" s="8">
        <v>60</v>
      </c>
      <c r="AZ34" s="7">
        <v>4</v>
      </c>
      <c r="BA34" s="7">
        <v>5.1143</v>
      </c>
      <c r="BB34" s="7">
        <v>1</v>
      </c>
      <c r="BC34" s="4">
        <v>24</v>
      </c>
      <c r="BD34" s="8">
        <v>828.88</v>
      </c>
      <c r="BE34" s="4">
        <v>8</v>
      </c>
      <c r="BF34" s="8">
        <v>201.74</v>
      </c>
      <c r="BG34" s="7">
        <v>2</v>
      </c>
      <c r="BH34" s="7">
        <v>3.1087</v>
      </c>
      <c r="BI34" s="7">
        <v>0.4426</v>
      </c>
      <c r="BJ34" s="4">
        <v>10</v>
      </c>
      <c r="BK34" s="8">
        <v>366.86</v>
      </c>
      <c r="BL34" s="2" t="s">
        <v>373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2" t="s">
        <v>131</v>
      </c>
      <c r="CA34" s="4">
        <v>2</v>
      </c>
      <c r="CB34" s="8">
        <v>56.16</v>
      </c>
      <c r="CC34" s="4"/>
      <c r="CD34" s="8"/>
      <c r="CE34" s="7"/>
      <c r="CF34" s="7"/>
      <c r="CG34" s="2" t="s">
        <v>137</v>
      </c>
      <c r="CH34" s="2" t="s">
        <v>128</v>
      </c>
      <c r="CI34" s="2" t="s">
        <v>314</v>
      </c>
      <c r="CJ34" s="2" t="s">
        <v>374</v>
      </c>
      <c r="CK34" s="2" t="s">
        <v>139</v>
      </c>
      <c r="CL34" s="2" t="s">
        <v>131</v>
      </c>
      <c r="CM34" s="4">
        <v>2</v>
      </c>
      <c r="CN34" s="8">
        <v>135.98</v>
      </c>
      <c r="CO34" s="4"/>
      <c r="CP34" s="8"/>
      <c r="CQ34" s="7"/>
      <c r="CR34" s="7"/>
      <c r="CS34" s="2" t="s">
        <v>137</v>
      </c>
      <c r="CT34" s="2" t="s">
        <v>128</v>
      </c>
      <c r="CU34" s="2" t="s">
        <v>135</v>
      </c>
      <c r="CV34" s="2" t="s">
        <v>339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144</v>
      </c>
      <c r="DH34" s="2" t="s">
        <v>222</v>
      </c>
      <c r="DI34" s="2" t="s">
        <v>139</v>
      </c>
      <c r="DJ34" s="2" t="s">
        <v>131</v>
      </c>
      <c r="DK34" s="4">
        <v>6</v>
      </c>
      <c r="DL34" s="8">
        <v>174.72</v>
      </c>
      <c r="DM34" s="4"/>
      <c r="DN34" s="8"/>
      <c r="DO34" s="7"/>
      <c r="DP34" s="7"/>
      <c r="DQ34" s="2" t="s">
        <v>137</v>
      </c>
      <c r="DR34" s="2" t="s">
        <v>128</v>
      </c>
      <c r="DS34" s="2" t="s">
        <v>146</v>
      </c>
      <c r="DT34" s="2" t="s">
        <v>375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319</v>
      </c>
      <c r="EF34" s="2" t="s">
        <v>254</v>
      </c>
      <c r="EG34" s="2" t="s">
        <v>139</v>
      </c>
      <c r="EH34" s="2" t="s">
        <v>131</v>
      </c>
      <c r="EI34" s="4"/>
      <c r="EJ34" s="8"/>
      <c r="EK34" s="4">
        <v>2</v>
      </c>
      <c r="EL34" s="8">
        <v>60</v>
      </c>
      <c r="EM34" s="7">
        <v>-1</v>
      </c>
      <c r="EN34" s="7">
        <v>-1</v>
      </c>
      <c r="EO34" s="2" t="s">
        <v>137</v>
      </c>
      <c r="EP34" s="2" t="s">
        <v>128</v>
      </c>
      <c r="EQ34" s="2" t="s">
        <v>135</v>
      </c>
      <c r="ER34" s="2" t="s">
        <v>297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177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137</v>
      </c>
      <c r="FN34" s="2" t="s">
        <v>128</v>
      </c>
      <c r="FO34" s="2" t="s">
        <v>322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323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156</v>
      </c>
      <c r="GL34" s="2" t="s">
        <v>128</v>
      </c>
      <c r="GM34" s="2" t="s">
        <v>131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182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131</v>
      </c>
      <c r="HM34" s="2" t="s">
        <v>139</v>
      </c>
      <c r="HN34" s="2" t="s">
        <v>131</v>
      </c>
      <c r="HO34" s="4">
        <v>182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</row>
    <row r="35">
      <c r="A35" s="2" t="s">
        <v>376</v>
      </c>
      <c r="B35" s="2" t="s">
        <v>120</v>
      </c>
      <c r="C35" s="2" t="s">
        <v>121</v>
      </c>
      <c r="D35" s="2" t="s">
        <v>304</v>
      </c>
      <c r="E35" s="2" t="s">
        <v>305</v>
      </c>
      <c r="F35" s="2" t="s">
        <v>371</v>
      </c>
      <c r="G35" s="2" t="s">
        <v>371</v>
      </c>
      <c r="H35" s="2" t="s">
        <v>371</v>
      </c>
      <c r="I35" s="2" t="s">
        <v>347</v>
      </c>
      <c r="J35" s="2" t="s">
        <v>372</v>
      </c>
      <c r="K35" s="2" t="s">
        <v>127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310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311</v>
      </c>
      <c r="V35" s="2" t="s">
        <v>217</v>
      </c>
      <c r="W35" s="2" t="s">
        <v>134</v>
      </c>
      <c r="X35" s="2" t="s">
        <v>131</v>
      </c>
      <c r="Y35" s="2" t="s">
        <v>142</v>
      </c>
      <c r="Z35" s="4">
        <v>71</v>
      </c>
      <c r="AA35" s="4">
        <f>=ROUNDDOWN(23.6666666666667,0)</f>
      </c>
      <c r="AB35" s="5">
        <v>3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9</v>
      </c>
      <c r="AQ35" s="8">
        <v>323.18</v>
      </c>
      <c r="AR35" s="4">
        <v>2</v>
      </c>
      <c r="AS35" s="8">
        <v>27.34</v>
      </c>
      <c r="AT35" s="7">
        <v>3.5</v>
      </c>
      <c r="AU35" s="7">
        <v>10.8208</v>
      </c>
      <c r="AV35" s="4">
        <v>9</v>
      </c>
      <c r="AW35" s="8">
        <v>323.18</v>
      </c>
      <c r="AX35" s="4">
        <v>2</v>
      </c>
      <c r="AY35" s="8">
        <v>27.34</v>
      </c>
      <c r="AZ35" s="7">
        <v>3.5</v>
      </c>
      <c r="BA35" s="7">
        <v>10.8208</v>
      </c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0.3899</v>
      </c>
      <c r="BJ35" s="4">
        <v>9</v>
      </c>
      <c r="BK35" s="8">
        <v>323.18</v>
      </c>
      <c r="BL35" s="2" t="s">
        <v>377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314</v>
      </c>
      <c r="CJ35" s="2" t="s">
        <v>247</v>
      </c>
      <c r="CK35" s="2" t="s">
        <v>139</v>
      </c>
      <c r="CL35" s="2" t="s">
        <v>131</v>
      </c>
      <c r="CM35" s="4">
        <v>2</v>
      </c>
      <c r="CN35" s="8">
        <v>135.98</v>
      </c>
      <c r="CO35" s="4">
        <v>2</v>
      </c>
      <c r="CP35" s="8">
        <v>27.34</v>
      </c>
      <c r="CQ35" s="7"/>
      <c r="CR35" s="7">
        <v>3.9737</v>
      </c>
      <c r="CS35" s="2" t="s">
        <v>137</v>
      </c>
      <c r="CT35" s="2" t="s">
        <v>128</v>
      </c>
      <c r="CU35" s="2" t="s">
        <v>135</v>
      </c>
      <c r="CV35" s="2" t="s">
        <v>143</v>
      </c>
      <c r="CW35" s="2" t="s">
        <v>139</v>
      </c>
      <c r="CX35" s="2" t="s">
        <v>131</v>
      </c>
      <c r="CY35" s="4">
        <v>3</v>
      </c>
      <c r="CZ35" s="8">
        <v>78</v>
      </c>
      <c r="DA35" s="4"/>
      <c r="DB35" s="8"/>
      <c r="DC35" s="7"/>
      <c r="DD35" s="7"/>
      <c r="DE35" s="2" t="s">
        <v>137</v>
      </c>
      <c r="DF35" s="2" t="s">
        <v>128</v>
      </c>
      <c r="DG35" s="2" t="s">
        <v>144</v>
      </c>
      <c r="DH35" s="2" t="s">
        <v>146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146</v>
      </c>
      <c r="DT35" s="2" t="s">
        <v>223</v>
      </c>
      <c r="DU35" s="2" t="s">
        <v>139</v>
      </c>
      <c r="DV35" s="2" t="s">
        <v>131</v>
      </c>
      <c r="DW35" s="4">
        <v>4</v>
      </c>
      <c r="DX35" s="8">
        <v>109.2</v>
      </c>
      <c r="DY35" s="4"/>
      <c r="DZ35" s="8"/>
      <c r="EA35" s="7"/>
      <c r="EB35" s="7"/>
      <c r="EC35" s="2" t="s">
        <v>137</v>
      </c>
      <c r="ED35" s="2" t="s">
        <v>128</v>
      </c>
      <c r="EE35" s="2" t="s">
        <v>319</v>
      </c>
      <c r="EF35" s="2" t="s">
        <v>378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135</v>
      </c>
      <c r="ER35" s="2" t="s">
        <v>181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137</v>
      </c>
      <c r="FB35" s="2" t="s">
        <v>128</v>
      </c>
      <c r="FC35" s="2" t="s">
        <v>177</v>
      </c>
      <c r="FD35" s="2" t="s">
        <v>131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137</v>
      </c>
      <c r="FN35" s="2" t="s">
        <v>128</v>
      </c>
      <c r="FO35" s="2" t="s">
        <v>322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323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156</v>
      </c>
      <c r="GL35" s="2" t="s">
        <v>128</v>
      </c>
      <c r="GM35" s="2" t="s">
        <v>131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182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131</v>
      </c>
      <c r="HM35" s="2" t="s">
        <v>139</v>
      </c>
      <c r="HN35" s="2" t="s">
        <v>131</v>
      </c>
      <c r="HO35" s="4">
        <v>71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</row>
    <row r="36">
      <c r="A36" s="2" t="s">
        <v>379</v>
      </c>
      <c r="B36" s="2" t="s">
        <v>120</v>
      </c>
      <c r="C36" s="2" t="s">
        <v>121</v>
      </c>
      <c r="D36" s="2" t="s">
        <v>304</v>
      </c>
      <c r="E36" s="2" t="s">
        <v>305</v>
      </c>
      <c r="F36" s="2" t="s">
        <v>371</v>
      </c>
      <c r="G36" s="2" t="s">
        <v>371</v>
      </c>
      <c r="H36" s="2" t="s">
        <v>371</v>
      </c>
      <c r="I36" s="2" t="s">
        <v>347</v>
      </c>
      <c r="J36" s="2" t="s">
        <v>372</v>
      </c>
      <c r="K36" s="2" t="s">
        <v>309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310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311</v>
      </c>
      <c r="V36" s="2" t="s">
        <v>217</v>
      </c>
      <c r="W36" s="2" t="s">
        <v>134</v>
      </c>
      <c r="X36" s="2" t="s">
        <v>131</v>
      </c>
      <c r="Y36" s="2" t="s">
        <v>142</v>
      </c>
      <c r="Z36" s="4">
        <v>170</v>
      </c>
      <c r="AA36" s="4">
        <f>=ROUNDDOWN(85,0)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3</v>
      </c>
      <c r="AQ36" s="8">
        <v>84.24</v>
      </c>
      <c r="AR36" s="4">
        <v>3</v>
      </c>
      <c r="AS36" s="8">
        <v>84.4</v>
      </c>
      <c r="AT36" s="7"/>
      <c r="AU36" s="7">
        <v>-0.0019</v>
      </c>
      <c r="AV36" s="4">
        <v>3</v>
      </c>
      <c r="AW36" s="8">
        <v>84.24</v>
      </c>
      <c r="AX36" s="4">
        <v>3</v>
      </c>
      <c r="AY36" s="8">
        <v>84.4</v>
      </c>
      <c r="AZ36" s="7"/>
      <c r="BA36" s="7">
        <v>-0.0019</v>
      </c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0.1016</v>
      </c>
      <c r="BJ36" s="4">
        <v>3</v>
      </c>
      <c r="BK36" s="8">
        <v>84.24</v>
      </c>
      <c r="BL36" s="2" t="s">
        <v>380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2" t="s">
        <v>131</v>
      </c>
      <c r="CA36" s="4">
        <v>3</v>
      </c>
      <c r="CB36" s="8">
        <v>84.24</v>
      </c>
      <c r="CC36" s="4"/>
      <c r="CD36" s="8"/>
      <c r="CE36" s="7"/>
      <c r="CF36" s="7"/>
      <c r="CG36" s="2" t="s">
        <v>137</v>
      </c>
      <c r="CH36" s="2" t="s">
        <v>128</v>
      </c>
      <c r="CI36" s="2" t="s">
        <v>314</v>
      </c>
      <c r="CJ36" s="2" t="s">
        <v>381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135</v>
      </c>
      <c r="CV36" s="2" t="s">
        <v>221</v>
      </c>
      <c r="CW36" s="2" t="s">
        <v>139</v>
      </c>
      <c r="CX36" s="2" t="s">
        <v>131</v>
      </c>
      <c r="CY36" s="4"/>
      <c r="CZ36" s="8"/>
      <c r="DA36" s="4">
        <v>2</v>
      </c>
      <c r="DB36" s="8">
        <v>52</v>
      </c>
      <c r="DC36" s="7">
        <v>-1</v>
      </c>
      <c r="DD36" s="7">
        <v>-1</v>
      </c>
      <c r="DE36" s="2" t="s">
        <v>137</v>
      </c>
      <c r="DF36" s="2" t="s">
        <v>128</v>
      </c>
      <c r="DG36" s="2" t="s">
        <v>144</v>
      </c>
      <c r="DH36" s="2" t="s">
        <v>227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146</v>
      </c>
      <c r="DT36" s="2" t="s">
        <v>223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319</v>
      </c>
      <c r="EF36" s="2" t="s">
        <v>382</v>
      </c>
      <c r="EG36" s="2" t="s">
        <v>139</v>
      </c>
      <c r="EH36" s="2" t="s">
        <v>131</v>
      </c>
      <c r="EI36" s="4"/>
      <c r="EJ36" s="8"/>
      <c r="EK36" s="4">
        <v>1</v>
      </c>
      <c r="EL36" s="8">
        <v>32.4</v>
      </c>
      <c r="EM36" s="7">
        <v>-1</v>
      </c>
      <c r="EN36" s="7">
        <v>-1</v>
      </c>
      <c r="EO36" s="2" t="s">
        <v>137</v>
      </c>
      <c r="EP36" s="2" t="s">
        <v>128</v>
      </c>
      <c r="EQ36" s="2" t="s">
        <v>135</v>
      </c>
      <c r="ER36" s="2" t="s">
        <v>383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177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128</v>
      </c>
      <c r="FO36" s="2" t="s">
        <v>322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323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156</v>
      </c>
      <c r="GL36" s="2" t="s">
        <v>128</v>
      </c>
      <c r="GM36" s="2" t="s">
        <v>131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182</v>
      </c>
      <c r="GZ36" s="2" t="s">
        <v>384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131</v>
      </c>
      <c r="HM36" s="2" t="s">
        <v>139</v>
      </c>
      <c r="HN36" s="2" t="s">
        <v>131</v>
      </c>
      <c r="HO36" s="4">
        <v>170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>
      <c r="A37" s="2" t="s">
        <v>385</v>
      </c>
      <c r="B37" s="2" t="s">
        <v>120</v>
      </c>
      <c r="C37" s="2" t="s">
        <v>121</v>
      </c>
      <c r="D37" s="2" t="s">
        <v>304</v>
      </c>
      <c r="E37" s="2" t="s">
        <v>305</v>
      </c>
      <c r="F37" s="2" t="s">
        <v>371</v>
      </c>
      <c r="G37" s="2" t="s">
        <v>371</v>
      </c>
      <c r="H37" s="2" t="s">
        <v>371</v>
      </c>
      <c r="I37" s="2" t="s">
        <v>347</v>
      </c>
      <c r="J37" s="2" t="s">
        <v>372</v>
      </c>
      <c r="K37" s="2" t="s">
        <v>216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311</v>
      </c>
      <c r="V37" s="2" t="s">
        <v>217</v>
      </c>
      <c r="W37" s="2" t="s">
        <v>134</v>
      </c>
      <c r="X37" s="2" t="s">
        <v>131</v>
      </c>
      <c r="Y37" s="2" t="s">
        <v>142</v>
      </c>
      <c r="Z37" s="4">
        <v>32</v>
      </c>
      <c r="AA37" s="4">
        <f>=ROUNDDOWN(32,0)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2</v>
      </c>
      <c r="AQ37" s="8">
        <v>54.6</v>
      </c>
      <c r="AR37" s="4">
        <v>1</v>
      </c>
      <c r="AS37" s="8">
        <v>30</v>
      </c>
      <c r="AT37" s="7">
        <v>1</v>
      </c>
      <c r="AU37" s="7">
        <v>0.82</v>
      </c>
      <c r="AV37" s="4">
        <v>2</v>
      </c>
      <c r="AW37" s="8">
        <v>54.6</v>
      </c>
      <c r="AX37" s="4">
        <v>1</v>
      </c>
      <c r="AY37" s="8">
        <v>30</v>
      </c>
      <c r="AZ37" s="7">
        <v>1</v>
      </c>
      <c r="BA37" s="7">
        <v>0.82</v>
      </c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0.0659</v>
      </c>
      <c r="BJ37" s="4">
        <v>2</v>
      </c>
      <c r="BK37" s="8">
        <v>54.6</v>
      </c>
      <c r="BL37" s="2" t="s">
        <v>386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314</v>
      </c>
      <c r="CJ37" s="2" t="s">
        <v>387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135</v>
      </c>
      <c r="CV37" s="2" t="s">
        <v>190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144</v>
      </c>
      <c r="DH37" s="2" t="s">
        <v>388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146</v>
      </c>
      <c r="DT37" s="2" t="s">
        <v>344</v>
      </c>
      <c r="DU37" s="2" t="s">
        <v>139</v>
      </c>
      <c r="DV37" s="2" t="s">
        <v>131</v>
      </c>
      <c r="DW37" s="4">
        <v>2</v>
      </c>
      <c r="DX37" s="8">
        <v>54.6</v>
      </c>
      <c r="DY37" s="4"/>
      <c r="DZ37" s="8"/>
      <c r="EA37" s="7"/>
      <c r="EB37" s="7"/>
      <c r="EC37" s="2" t="s">
        <v>137</v>
      </c>
      <c r="ED37" s="2" t="s">
        <v>128</v>
      </c>
      <c r="EE37" s="2" t="s">
        <v>319</v>
      </c>
      <c r="EF37" s="2" t="s">
        <v>141</v>
      </c>
      <c r="EG37" s="2" t="s">
        <v>139</v>
      </c>
      <c r="EH37" s="2" t="s">
        <v>131</v>
      </c>
      <c r="EI37" s="4"/>
      <c r="EJ37" s="8"/>
      <c r="EK37" s="4">
        <v>1</v>
      </c>
      <c r="EL37" s="8">
        <v>30</v>
      </c>
      <c r="EM37" s="7">
        <v>-1</v>
      </c>
      <c r="EN37" s="7">
        <v>-1</v>
      </c>
      <c r="EO37" s="2" t="s">
        <v>137</v>
      </c>
      <c r="EP37" s="2" t="s">
        <v>128</v>
      </c>
      <c r="EQ37" s="2" t="s">
        <v>135</v>
      </c>
      <c r="ER37" s="2" t="s">
        <v>142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177</v>
      </c>
      <c r="FD37" s="2" t="s">
        <v>131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128</v>
      </c>
      <c r="FO37" s="2" t="s">
        <v>322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323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156</v>
      </c>
      <c r="GL37" s="2" t="s">
        <v>128</v>
      </c>
      <c r="GM37" s="2" t="s">
        <v>131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182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131</v>
      </c>
      <c r="HM37" s="2" t="s">
        <v>139</v>
      </c>
      <c r="HN37" s="2" t="s">
        <v>131</v>
      </c>
      <c r="HO37" s="4">
        <v>32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>
      <c r="A38" s="2" t="s">
        <v>389</v>
      </c>
      <c r="B38" s="2" t="s">
        <v>120</v>
      </c>
      <c r="C38" s="2" t="s">
        <v>121</v>
      </c>
      <c r="D38" s="2" t="s">
        <v>390</v>
      </c>
      <c r="E38" s="2" t="s">
        <v>391</v>
      </c>
      <c r="F38" s="2" t="s">
        <v>392</v>
      </c>
      <c r="G38" s="2" t="s">
        <v>392</v>
      </c>
      <c r="H38" s="2" t="s">
        <v>392</v>
      </c>
      <c r="I38" s="2" t="s">
        <v>393</v>
      </c>
      <c r="J38" s="2" t="s">
        <v>126</v>
      </c>
      <c r="K38" s="2" t="s">
        <v>394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395</v>
      </c>
      <c r="V38" s="2" t="s">
        <v>349</v>
      </c>
      <c r="W38" s="2" t="s">
        <v>134</v>
      </c>
      <c r="X38" s="2" t="s">
        <v>131</v>
      </c>
      <c r="Y38" s="2" t="s">
        <v>135</v>
      </c>
      <c r="Z38" s="4"/>
      <c r="AA38" s="4">
        <f>=ROUNDDOWN({0},0)</f>
      </c>
      <c r="AB38" s="5">
        <v>1</v>
      </c>
      <c r="AC38" s="2" t="s">
        <v>155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1</v>
      </c>
      <c r="AQ38" s="8">
        <v>212.49</v>
      </c>
      <c r="AR38" s="4">
        <v>8</v>
      </c>
      <c r="AS38" s="8">
        <v>662.03</v>
      </c>
      <c r="AT38" s="7">
        <v>-0.875</v>
      </c>
      <c r="AU38" s="7">
        <v>-0.679</v>
      </c>
      <c r="AV38" s="4">
        <v>12</v>
      </c>
      <c r="AW38" s="8">
        <v>1719.45</v>
      </c>
      <c r="AX38" s="4">
        <v>12</v>
      </c>
      <c r="AY38" s="8">
        <v>1096.39</v>
      </c>
      <c r="AZ38" s="7" t="s">
        <v>131</v>
      </c>
      <c r="BA38" s="7">
        <v>0.5683</v>
      </c>
      <c r="BB38" s="7">
        <v>0.1236</v>
      </c>
      <c r="BC38" s="4">
        <v>20</v>
      </c>
      <c r="BD38" s="8">
        <v>3023.21</v>
      </c>
      <c r="BE38" s="4">
        <v>17</v>
      </c>
      <c r="BF38" s="8">
        <v>1616.55</v>
      </c>
      <c r="BG38" s="7">
        <v>0.1765</v>
      </c>
      <c r="BH38" s="7">
        <v>0.8702</v>
      </c>
      <c r="BI38" s="7">
        <v>0.5687</v>
      </c>
      <c r="BJ38" s="4">
        <v>1</v>
      </c>
      <c r="BK38" s="8">
        <v>212.49</v>
      </c>
      <c r="BL38" s="2" t="s">
        <v>396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156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397</v>
      </c>
      <c r="CJ38" s="2" t="s">
        <v>258</v>
      </c>
      <c r="CK38" s="2" t="s">
        <v>139</v>
      </c>
      <c r="CL38" s="2" t="s">
        <v>131</v>
      </c>
      <c r="CM38" s="4">
        <v>1</v>
      </c>
      <c r="CN38" s="8">
        <v>212.49</v>
      </c>
      <c r="CO38" s="4">
        <v>1</v>
      </c>
      <c r="CP38" s="8">
        <v>36.37</v>
      </c>
      <c r="CQ38" s="7"/>
      <c r="CR38" s="7">
        <v>4.8425</v>
      </c>
      <c r="CS38" s="2" t="s">
        <v>137</v>
      </c>
      <c r="CT38" s="2" t="s">
        <v>128</v>
      </c>
      <c r="CU38" s="2" t="s">
        <v>142</v>
      </c>
      <c r="CV38" s="2" t="s">
        <v>398</v>
      </c>
      <c r="CW38" s="2" t="s">
        <v>139</v>
      </c>
      <c r="CX38" s="2" t="s">
        <v>131</v>
      </c>
      <c r="CY38" s="4"/>
      <c r="CZ38" s="8"/>
      <c r="DA38" s="4">
        <v>7</v>
      </c>
      <c r="DB38" s="8">
        <v>625.66</v>
      </c>
      <c r="DC38" s="7">
        <v>-1</v>
      </c>
      <c r="DD38" s="7">
        <v>-1</v>
      </c>
      <c r="DE38" s="2" t="s">
        <v>137</v>
      </c>
      <c r="DF38" s="2" t="s">
        <v>128</v>
      </c>
      <c r="DG38" s="2" t="s">
        <v>144</v>
      </c>
      <c r="DH38" s="2" t="s">
        <v>222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146</v>
      </c>
      <c r="DT38" s="2" t="s">
        <v>344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148</v>
      </c>
      <c r="EF38" s="2" t="s">
        <v>243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135</v>
      </c>
      <c r="ER38" s="2" t="s">
        <v>399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400</v>
      </c>
      <c r="FD38" s="2" t="s">
        <v>131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137</v>
      </c>
      <c r="FN38" s="2" t="s">
        <v>128</v>
      </c>
      <c r="FO38" s="2" t="s">
        <v>153</v>
      </c>
      <c r="FP38" s="2" t="s">
        <v>258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154</v>
      </c>
      <c r="GB38" s="2" t="s">
        <v>401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156</v>
      </c>
      <c r="GL38" s="2" t="s">
        <v>128</v>
      </c>
      <c r="GM38" s="2" t="s">
        <v>131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157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131</v>
      </c>
      <c r="HM38" s="2" t="s">
        <v>139</v>
      </c>
      <c r="HN38" s="2" t="s">
        <v>131</v>
      </c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>
        <v>130</v>
      </c>
      <c r="ID38" s="4"/>
      <c r="IE38" s="4"/>
      <c r="IF38" s="4"/>
      <c r="IG38" s="4"/>
    </row>
    <row r="39">
      <c r="A39" s="2" t="s">
        <v>402</v>
      </c>
      <c r="B39" s="2" t="s">
        <v>120</v>
      </c>
      <c r="C39" s="2" t="s">
        <v>121</v>
      </c>
      <c r="D39" s="2" t="s">
        <v>390</v>
      </c>
      <c r="E39" s="2" t="s">
        <v>391</v>
      </c>
      <c r="F39" s="2" t="s">
        <v>392</v>
      </c>
      <c r="G39" s="2" t="s">
        <v>392</v>
      </c>
      <c r="H39" s="2" t="s">
        <v>392</v>
      </c>
      <c r="I39" s="2" t="s">
        <v>393</v>
      </c>
      <c r="J39" s="2" t="s">
        <v>161</v>
      </c>
      <c r="K39" s="2" t="s">
        <v>394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395</v>
      </c>
      <c r="V39" s="2" t="s">
        <v>349</v>
      </c>
      <c r="W39" s="2" t="s">
        <v>134</v>
      </c>
      <c r="X39" s="2" t="s">
        <v>131</v>
      </c>
      <c r="Y39" s="2" t="s">
        <v>135</v>
      </c>
      <c r="Z39" s="4">
        <v>30</v>
      </c>
      <c r="AA39" s="4">
        <f>=ROUNDDOWN(11.1111111111111,0)</f>
      </c>
      <c r="AB39" s="5">
        <v>2.7</v>
      </c>
      <c r="AC39" s="2" t="s">
        <v>155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11</v>
      </c>
      <c r="AQ39" s="8">
        <v>1506.96</v>
      </c>
      <c r="AR39" s="4">
        <v>4</v>
      </c>
      <c r="AS39" s="8">
        <v>434.36</v>
      </c>
      <c r="AT39" s="7">
        <v>1.75</v>
      </c>
      <c r="AU39" s="7">
        <v>2.4694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0.8764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11</v>
      </c>
      <c r="BK39" s="8">
        <v>1506.96</v>
      </c>
      <c r="BL39" s="2" t="s">
        <v>403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156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>
        <v>5</v>
      </c>
      <c r="CB39" s="8">
        <v>579.15</v>
      </c>
      <c r="CC39" s="4"/>
      <c r="CD39" s="8"/>
      <c r="CE39" s="7"/>
      <c r="CF39" s="7"/>
      <c r="CG39" s="2" t="s">
        <v>137</v>
      </c>
      <c r="CH39" s="2" t="s">
        <v>128</v>
      </c>
      <c r="CI39" s="2" t="s">
        <v>397</v>
      </c>
      <c r="CJ39" s="2" t="s">
        <v>220</v>
      </c>
      <c r="CK39" s="2" t="s">
        <v>139</v>
      </c>
      <c r="CL39" s="2" t="s">
        <v>131</v>
      </c>
      <c r="CM39" s="4">
        <v>1</v>
      </c>
      <c r="CN39" s="8">
        <v>331.5</v>
      </c>
      <c r="CO39" s="4"/>
      <c r="CP39" s="8"/>
      <c r="CQ39" s="7"/>
      <c r="CR39" s="7"/>
      <c r="CS39" s="2" t="s">
        <v>137</v>
      </c>
      <c r="CT39" s="2" t="s">
        <v>128</v>
      </c>
      <c r="CU39" s="2" t="s">
        <v>142</v>
      </c>
      <c r="CV39" s="2" t="s">
        <v>404</v>
      </c>
      <c r="CW39" s="2" t="s">
        <v>139</v>
      </c>
      <c r="CX39" s="2" t="s">
        <v>131</v>
      </c>
      <c r="CY39" s="4"/>
      <c r="CZ39" s="8"/>
      <c r="DA39" s="4">
        <v>3</v>
      </c>
      <c r="DB39" s="8">
        <v>321.75</v>
      </c>
      <c r="DC39" s="7">
        <v>-1</v>
      </c>
      <c r="DD39" s="7">
        <v>-1</v>
      </c>
      <c r="DE39" s="2" t="s">
        <v>137</v>
      </c>
      <c r="DF39" s="2" t="s">
        <v>128</v>
      </c>
      <c r="DG39" s="2" t="s">
        <v>144</v>
      </c>
      <c r="DH39" s="2" t="s">
        <v>405</v>
      </c>
      <c r="DI39" s="2" t="s">
        <v>139</v>
      </c>
      <c r="DJ39" s="2" t="s">
        <v>131</v>
      </c>
      <c r="DK39" s="4">
        <v>4</v>
      </c>
      <c r="DL39" s="8">
        <v>480.48</v>
      </c>
      <c r="DM39" s="4"/>
      <c r="DN39" s="8"/>
      <c r="DO39" s="7"/>
      <c r="DP39" s="7"/>
      <c r="DQ39" s="2" t="s">
        <v>137</v>
      </c>
      <c r="DR39" s="2" t="s">
        <v>128</v>
      </c>
      <c r="DS39" s="2" t="s">
        <v>146</v>
      </c>
      <c r="DT39" s="2" t="s">
        <v>223</v>
      </c>
      <c r="DU39" s="2" t="s">
        <v>139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148</v>
      </c>
      <c r="EF39" s="2" t="s">
        <v>406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135</v>
      </c>
      <c r="ER39" s="2" t="s">
        <v>142</v>
      </c>
      <c r="ES39" s="2" t="s">
        <v>139</v>
      </c>
      <c r="ET39" s="2" t="s">
        <v>131</v>
      </c>
      <c r="EU39" s="4">
        <v>1</v>
      </c>
      <c r="EV39" s="8">
        <v>115.83</v>
      </c>
      <c r="EW39" s="4"/>
      <c r="EX39" s="8"/>
      <c r="EY39" s="7"/>
      <c r="EZ39" s="7"/>
      <c r="FA39" s="2" t="s">
        <v>137</v>
      </c>
      <c r="FB39" s="2" t="s">
        <v>128</v>
      </c>
      <c r="FC39" s="2" t="s">
        <v>400</v>
      </c>
      <c r="FD39" s="2" t="s">
        <v>205</v>
      </c>
      <c r="FE39" s="2" t="s">
        <v>139</v>
      </c>
      <c r="FF39" s="2" t="s">
        <v>131</v>
      </c>
      <c r="FG39" s="4"/>
      <c r="FH39" s="8"/>
      <c r="FI39" s="4">
        <v>1</v>
      </c>
      <c r="FJ39" s="8">
        <v>112.61</v>
      </c>
      <c r="FK39" s="7">
        <v>-1</v>
      </c>
      <c r="FL39" s="7">
        <v>-1</v>
      </c>
      <c r="FM39" s="2" t="s">
        <v>137</v>
      </c>
      <c r="FN39" s="2" t="s">
        <v>128</v>
      </c>
      <c r="FO39" s="2" t="s">
        <v>153</v>
      </c>
      <c r="FP39" s="2" t="s">
        <v>407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154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156</v>
      </c>
      <c r="GL39" s="2" t="s">
        <v>128</v>
      </c>
      <c r="GM39" s="2" t="s">
        <v>131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157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131</v>
      </c>
      <c r="HM39" s="2" t="s">
        <v>139</v>
      </c>
      <c r="HN39" s="2" t="s">
        <v>131</v>
      </c>
      <c r="HO39" s="4">
        <v>30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>
        <v>170</v>
      </c>
      <c r="ID39" s="4"/>
      <c r="IE39" s="4"/>
      <c r="IF39" s="4"/>
      <c r="IG39" s="4"/>
    </row>
    <row r="40">
      <c r="A40" s="2" t="s">
        <v>408</v>
      </c>
      <c r="B40" s="2" t="s">
        <v>120</v>
      </c>
      <c r="C40" s="2" t="s">
        <v>121</v>
      </c>
      <c r="D40" s="2" t="s">
        <v>390</v>
      </c>
      <c r="E40" s="2" t="s">
        <v>391</v>
      </c>
      <c r="F40" s="2" t="s">
        <v>392</v>
      </c>
      <c r="G40" s="2" t="s">
        <v>392</v>
      </c>
      <c r="H40" s="2" t="s">
        <v>392</v>
      </c>
      <c r="I40" s="2" t="s">
        <v>409</v>
      </c>
      <c r="J40" s="2" t="s">
        <v>126</v>
      </c>
      <c r="K40" s="2" t="s">
        <v>410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395</v>
      </c>
      <c r="V40" s="2" t="s">
        <v>349</v>
      </c>
      <c r="W40" s="2" t="s">
        <v>134</v>
      </c>
      <c r="X40" s="2" t="s">
        <v>131</v>
      </c>
      <c r="Y40" s="2" t="s">
        <v>135</v>
      </c>
      <c r="Z40" s="4">
        <v>2</v>
      </c>
      <c r="AA40" s="4">
        <f>=ROUNDDOWN(2,0)</f>
      </c>
      <c r="AB40" s="5">
        <v>1</v>
      </c>
      <c r="AC40" s="2" t="s">
        <v>155</v>
      </c>
      <c r="AD40" s="4">
        <v>175</v>
      </c>
      <c r="AE40" s="4">
        <v>175</v>
      </c>
      <c r="AF40" s="6">
        <v>65</v>
      </c>
      <c r="AG40" s="6"/>
      <c r="AH40" s="7">
        <v>0.0667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1</v>
      </c>
      <c r="AQ40" s="8">
        <v>212.49</v>
      </c>
      <c r="AR40" s="4"/>
      <c r="AS40" s="8"/>
      <c r="AT40" s="7"/>
      <c r="AU40" s="7"/>
      <c r="AV40" s="4">
        <v>8</v>
      </c>
      <c r="AW40" s="8">
        <v>1303.76</v>
      </c>
      <c r="AX40" s="4">
        <v>5</v>
      </c>
      <c r="AY40" s="8">
        <v>520.16</v>
      </c>
      <c r="AZ40" s="7">
        <v>0.6</v>
      </c>
      <c r="BA40" s="7">
        <v>1.5065</v>
      </c>
      <c r="BB40" s="7">
        <v>0.163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0.4313</v>
      </c>
      <c r="BJ40" s="4">
        <v>1</v>
      </c>
      <c r="BK40" s="8">
        <v>212.49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137</v>
      </c>
      <c r="BV40" s="2" t="s">
        <v>128</v>
      </c>
      <c r="BW40" s="2" t="s">
        <v>131</v>
      </c>
      <c r="BX40" s="2" t="s">
        <v>411</v>
      </c>
      <c r="BY40" s="2" t="s">
        <v>139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128</v>
      </c>
      <c r="CI40" s="2" t="s">
        <v>397</v>
      </c>
      <c r="CJ40" s="2" t="s">
        <v>232</v>
      </c>
      <c r="CK40" s="2" t="s">
        <v>139</v>
      </c>
      <c r="CL40" s="2" t="s">
        <v>131</v>
      </c>
      <c r="CM40" s="4">
        <v>1</v>
      </c>
      <c r="CN40" s="8">
        <v>212.49</v>
      </c>
      <c r="CO40" s="4"/>
      <c r="CP40" s="8"/>
      <c r="CQ40" s="7"/>
      <c r="CR40" s="7"/>
      <c r="CS40" s="2" t="s">
        <v>137</v>
      </c>
      <c r="CT40" s="2" t="s">
        <v>128</v>
      </c>
      <c r="CU40" s="2" t="s">
        <v>142</v>
      </c>
      <c r="CV40" s="2" t="s">
        <v>271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144</v>
      </c>
      <c r="DH40" s="2" t="s">
        <v>412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146</v>
      </c>
      <c r="DT40" s="2" t="s">
        <v>334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148</v>
      </c>
      <c r="EF40" s="2" t="s">
        <v>413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135</v>
      </c>
      <c r="ER40" s="2" t="s">
        <v>340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400</v>
      </c>
      <c r="FD40" s="2" t="s">
        <v>131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137</v>
      </c>
      <c r="FN40" s="2" t="s">
        <v>128</v>
      </c>
      <c r="FO40" s="2" t="s">
        <v>153</v>
      </c>
      <c r="FP40" s="2" t="s">
        <v>414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154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156</v>
      </c>
      <c r="GL40" s="2" t="s">
        <v>128</v>
      </c>
      <c r="GM40" s="2" t="s">
        <v>131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182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131</v>
      </c>
      <c r="HM40" s="2" t="s">
        <v>139</v>
      </c>
      <c r="HN40" s="2" t="s">
        <v>131</v>
      </c>
      <c r="HO40" s="4">
        <v>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>
        <v>175</v>
      </c>
      <c r="ID40" s="4"/>
      <c r="IE40" s="4"/>
      <c r="IF40" s="4"/>
      <c r="IG40" s="4"/>
    </row>
    <row r="41">
      <c r="A41" s="2" t="s">
        <v>415</v>
      </c>
      <c r="B41" s="2" t="s">
        <v>120</v>
      </c>
      <c r="C41" s="2" t="s">
        <v>121</v>
      </c>
      <c r="D41" s="2" t="s">
        <v>390</v>
      </c>
      <c r="E41" s="2" t="s">
        <v>391</v>
      </c>
      <c r="F41" s="2" t="s">
        <v>392</v>
      </c>
      <c r="G41" s="2" t="s">
        <v>392</v>
      </c>
      <c r="H41" s="2" t="s">
        <v>392</v>
      </c>
      <c r="I41" s="2" t="s">
        <v>409</v>
      </c>
      <c r="J41" s="2" t="s">
        <v>161</v>
      </c>
      <c r="K41" s="2" t="s">
        <v>410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395</v>
      </c>
      <c r="V41" s="2" t="s">
        <v>349</v>
      </c>
      <c r="W41" s="2" t="s">
        <v>134</v>
      </c>
      <c r="X41" s="2" t="s">
        <v>131</v>
      </c>
      <c r="Y41" s="2" t="s">
        <v>135</v>
      </c>
      <c r="Z41" s="4">
        <v>68</v>
      </c>
      <c r="AA41" s="4">
        <f>=ROUNDDOWN(26.1538461538461,0)</f>
      </c>
      <c r="AB41" s="5">
        <v>2.6</v>
      </c>
      <c r="AC41" s="2" t="s">
        <v>155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7</v>
      </c>
      <c r="AQ41" s="8">
        <v>1091.27</v>
      </c>
      <c r="AR41" s="4">
        <v>5</v>
      </c>
      <c r="AS41" s="8">
        <v>520.16</v>
      </c>
      <c r="AT41" s="7">
        <v>0.4</v>
      </c>
      <c r="AU41" s="7">
        <v>1.098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0.837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7</v>
      </c>
      <c r="BK41" s="8">
        <v>1091.27</v>
      </c>
      <c r="BL41" s="2" t="s">
        <v>416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417</v>
      </c>
      <c r="BY41" s="2" t="s">
        <v>139</v>
      </c>
      <c r="BZ41" s="2" t="s">
        <v>131</v>
      </c>
      <c r="CA41" s="4">
        <v>1</v>
      </c>
      <c r="CB41" s="8">
        <v>115.83</v>
      </c>
      <c r="CC41" s="4"/>
      <c r="CD41" s="8"/>
      <c r="CE41" s="7"/>
      <c r="CF41" s="7"/>
      <c r="CG41" s="2" t="s">
        <v>137</v>
      </c>
      <c r="CH41" s="2" t="s">
        <v>128</v>
      </c>
      <c r="CI41" s="2" t="s">
        <v>397</v>
      </c>
      <c r="CJ41" s="2" t="s">
        <v>299</v>
      </c>
      <c r="CK41" s="2" t="s">
        <v>139</v>
      </c>
      <c r="CL41" s="2" t="s">
        <v>131</v>
      </c>
      <c r="CM41" s="4">
        <v>2</v>
      </c>
      <c r="CN41" s="8">
        <v>509.98</v>
      </c>
      <c r="CO41" s="4"/>
      <c r="CP41" s="8"/>
      <c r="CQ41" s="7"/>
      <c r="CR41" s="7"/>
      <c r="CS41" s="2" t="s">
        <v>137</v>
      </c>
      <c r="CT41" s="2" t="s">
        <v>128</v>
      </c>
      <c r="CU41" s="2" t="s">
        <v>142</v>
      </c>
      <c r="CV41" s="2" t="s">
        <v>418</v>
      </c>
      <c r="CW41" s="2" t="s">
        <v>139</v>
      </c>
      <c r="CX41" s="2" t="s">
        <v>131</v>
      </c>
      <c r="CY41" s="4"/>
      <c r="CZ41" s="8"/>
      <c r="DA41" s="4">
        <v>4</v>
      </c>
      <c r="DB41" s="8">
        <v>407.55</v>
      </c>
      <c r="DC41" s="7">
        <v>-1</v>
      </c>
      <c r="DD41" s="7">
        <v>-1</v>
      </c>
      <c r="DE41" s="2" t="s">
        <v>137</v>
      </c>
      <c r="DF41" s="2" t="s">
        <v>128</v>
      </c>
      <c r="DG41" s="2" t="s">
        <v>144</v>
      </c>
      <c r="DH41" s="2" t="s">
        <v>356</v>
      </c>
      <c r="DI41" s="2" t="s">
        <v>139</v>
      </c>
      <c r="DJ41" s="2" t="s">
        <v>131</v>
      </c>
      <c r="DK41" s="4">
        <v>2</v>
      </c>
      <c r="DL41" s="8">
        <v>240.24</v>
      </c>
      <c r="DM41" s="4"/>
      <c r="DN41" s="8"/>
      <c r="DO41" s="7"/>
      <c r="DP41" s="7"/>
      <c r="DQ41" s="2" t="s">
        <v>137</v>
      </c>
      <c r="DR41" s="2" t="s">
        <v>128</v>
      </c>
      <c r="DS41" s="2" t="s">
        <v>146</v>
      </c>
      <c r="DT41" s="2" t="s">
        <v>419</v>
      </c>
      <c r="DU41" s="2" t="s">
        <v>139</v>
      </c>
      <c r="DV41" s="2" t="s">
        <v>131</v>
      </c>
      <c r="DW41" s="4">
        <v>2</v>
      </c>
      <c r="DX41" s="8">
        <v>225.22</v>
      </c>
      <c r="DY41" s="4"/>
      <c r="DZ41" s="8"/>
      <c r="EA41" s="7"/>
      <c r="EB41" s="7"/>
      <c r="EC41" s="2" t="s">
        <v>137</v>
      </c>
      <c r="ED41" s="2" t="s">
        <v>128</v>
      </c>
      <c r="EE41" s="2" t="s">
        <v>148</v>
      </c>
      <c r="EF41" s="2" t="s">
        <v>260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135</v>
      </c>
      <c r="ER41" s="2" t="s">
        <v>201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400</v>
      </c>
      <c r="FD41" s="2" t="s">
        <v>420</v>
      </c>
      <c r="FE41" s="2" t="s">
        <v>139</v>
      </c>
      <c r="FF41" s="2" t="s">
        <v>131</v>
      </c>
      <c r="FG41" s="4"/>
      <c r="FH41" s="8"/>
      <c r="FI41" s="4">
        <v>1</v>
      </c>
      <c r="FJ41" s="8">
        <v>112.61</v>
      </c>
      <c r="FK41" s="7">
        <v>-1</v>
      </c>
      <c r="FL41" s="7">
        <v>-1</v>
      </c>
      <c r="FM41" s="2" t="s">
        <v>137</v>
      </c>
      <c r="FN41" s="2" t="s">
        <v>128</v>
      </c>
      <c r="FO41" s="2" t="s">
        <v>153</v>
      </c>
      <c r="FP41" s="2" t="s">
        <v>407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154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156</v>
      </c>
      <c r="GL41" s="2" t="s">
        <v>128</v>
      </c>
      <c r="GM41" s="2" t="s">
        <v>131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182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131</v>
      </c>
      <c r="HM41" s="2" t="s">
        <v>139</v>
      </c>
      <c r="HN41" s="2" t="s">
        <v>131</v>
      </c>
      <c r="HO41" s="4">
        <v>68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>
        <v>125</v>
      </c>
      <c r="ID41" s="4"/>
      <c r="IE41" s="4"/>
      <c r="IF41" s="4"/>
      <c r="IG41" s="4"/>
    </row>
    <row r="42">
      <c r="A42" s="2" t="s">
        <v>421</v>
      </c>
      <c r="B42" s="2" t="s">
        <v>120</v>
      </c>
      <c r="C42" s="2" t="s">
        <v>121</v>
      </c>
      <c r="D42" s="2" t="s">
        <v>422</v>
      </c>
      <c r="E42" s="2" t="s">
        <v>423</v>
      </c>
      <c r="F42" s="2" t="s">
        <v>424</v>
      </c>
      <c r="G42" s="2" t="s">
        <v>424</v>
      </c>
      <c r="H42" s="2" t="s">
        <v>424</v>
      </c>
      <c r="I42" s="2" t="s">
        <v>425</v>
      </c>
      <c r="J42" s="2" t="s">
        <v>426</v>
      </c>
      <c r="K42" s="2" t="s">
        <v>394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310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311</v>
      </c>
      <c r="V42" s="2" t="s">
        <v>217</v>
      </c>
      <c r="W42" s="2" t="s">
        <v>134</v>
      </c>
      <c r="X42" s="2" t="s">
        <v>131</v>
      </c>
      <c r="Y42" s="2" t="s">
        <v>199</v>
      </c>
      <c r="Z42" s="4">
        <v>108</v>
      </c>
      <c r="AA42" s="4">
        <f>=ROUNDDOWN(51.4285714285714,0)</f>
      </c>
      <c r="AB42" s="5">
        <v>2.1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11</v>
      </c>
      <c r="AQ42" s="8">
        <v>428.22</v>
      </c>
      <c r="AR42" s="4">
        <v>2</v>
      </c>
      <c r="AS42" s="8">
        <v>52</v>
      </c>
      <c r="AT42" s="7">
        <v>4.5</v>
      </c>
      <c r="AU42" s="7">
        <v>7.235</v>
      </c>
      <c r="AV42" s="4">
        <v>11</v>
      </c>
      <c r="AW42" s="8">
        <v>428.22</v>
      </c>
      <c r="AX42" s="4">
        <v>2</v>
      </c>
      <c r="AY42" s="8">
        <v>52</v>
      </c>
      <c r="AZ42" s="7">
        <v>4.5</v>
      </c>
      <c r="BA42" s="7">
        <v>7.235</v>
      </c>
      <c r="BB42" s="7">
        <v>1</v>
      </c>
      <c r="BC42" s="4">
        <v>19</v>
      </c>
      <c r="BD42" s="8">
        <v>728</v>
      </c>
      <c r="BE42" s="4">
        <v>10</v>
      </c>
      <c r="BF42" s="8">
        <v>276</v>
      </c>
      <c r="BG42" s="7">
        <v>0.9</v>
      </c>
      <c r="BH42" s="7">
        <v>1.6377</v>
      </c>
      <c r="BI42" s="7">
        <v>0.5882</v>
      </c>
      <c r="BJ42" s="4">
        <v>11</v>
      </c>
      <c r="BK42" s="8">
        <v>428.22</v>
      </c>
      <c r="BL42" s="2" t="s">
        <v>427</v>
      </c>
      <c r="BM42" s="7">
        <v>1</v>
      </c>
      <c r="BN42" s="7">
        <v>1</v>
      </c>
      <c r="BO42" s="4">
        <v>3</v>
      </c>
      <c r="BP42" s="8">
        <v>85.41</v>
      </c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428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314</v>
      </c>
      <c r="CJ42" s="2" t="s">
        <v>131</v>
      </c>
      <c r="CK42" s="2" t="s">
        <v>139</v>
      </c>
      <c r="CL42" s="2" t="s">
        <v>131</v>
      </c>
      <c r="CM42" s="4">
        <v>3</v>
      </c>
      <c r="CN42" s="8">
        <v>203.97</v>
      </c>
      <c r="CO42" s="4"/>
      <c r="CP42" s="8"/>
      <c r="CQ42" s="7"/>
      <c r="CR42" s="7"/>
      <c r="CS42" s="2" t="s">
        <v>137</v>
      </c>
      <c r="CT42" s="2" t="s">
        <v>128</v>
      </c>
      <c r="CU42" s="2" t="s">
        <v>199</v>
      </c>
      <c r="CV42" s="2" t="s">
        <v>271</v>
      </c>
      <c r="CW42" s="2" t="s">
        <v>139</v>
      </c>
      <c r="CX42" s="2" t="s">
        <v>131</v>
      </c>
      <c r="CY42" s="4"/>
      <c r="CZ42" s="8"/>
      <c r="DA42" s="4">
        <v>2</v>
      </c>
      <c r="DB42" s="8">
        <v>52</v>
      </c>
      <c r="DC42" s="7">
        <v>-1</v>
      </c>
      <c r="DD42" s="7">
        <v>-1</v>
      </c>
      <c r="DE42" s="2" t="s">
        <v>137</v>
      </c>
      <c r="DF42" s="2" t="s">
        <v>128</v>
      </c>
      <c r="DG42" s="2" t="s">
        <v>144</v>
      </c>
      <c r="DH42" s="2" t="s">
        <v>270</v>
      </c>
      <c r="DI42" s="2" t="s">
        <v>139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146</v>
      </c>
      <c r="DT42" s="2" t="s">
        <v>296</v>
      </c>
      <c r="DU42" s="2" t="s">
        <v>139</v>
      </c>
      <c r="DV42" s="2" t="s">
        <v>131</v>
      </c>
      <c r="DW42" s="4">
        <v>2</v>
      </c>
      <c r="DX42" s="8">
        <v>54.6</v>
      </c>
      <c r="DY42" s="4"/>
      <c r="DZ42" s="8"/>
      <c r="EA42" s="7"/>
      <c r="EB42" s="7"/>
      <c r="EC42" s="2" t="s">
        <v>137</v>
      </c>
      <c r="ED42" s="2" t="s">
        <v>128</v>
      </c>
      <c r="EE42" s="2" t="s">
        <v>148</v>
      </c>
      <c r="EF42" s="2" t="s">
        <v>250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199</v>
      </c>
      <c r="ER42" s="2" t="s">
        <v>142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137</v>
      </c>
      <c r="FB42" s="2" t="s">
        <v>128</v>
      </c>
      <c r="FC42" s="2" t="s">
        <v>151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322</v>
      </c>
      <c r="FP42" s="2" t="s">
        <v>131</v>
      </c>
      <c r="FQ42" s="2" t="s">
        <v>139</v>
      </c>
      <c r="FR42" s="2" t="s">
        <v>131</v>
      </c>
      <c r="FS42" s="4">
        <v>3</v>
      </c>
      <c r="FT42" s="8">
        <v>84.24</v>
      </c>
      <c r="FU42" s="4"/>
      <c r="FV42" s="8"/>
      <c r="FW42" s="7"/>
      <c r="FX42" s="7"/>
      <c r="FY42" s="2" t="s">
        <v>137</v>
      </c>
      <c r="FZ42" s="2" t="s">
        <v>128</v>
      </c>
      <c r="GA42" s="2" t="s">
        <v>323</v>
      </c>
      <c r="GB42" s="2" t="s">
        <v>429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156</v>
      </c>
      <c r="GL42" s="2" t="s">
        <v>128</v>
      </c>
      <c r="GM42" s="2" t="s">
        <v>131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182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131</v>
      </c>
      <c r="HM42" s="2" t="s">
        <v>139</v>
      </c>
      <c r="HN42" s="2" t="s">
        <v>131</v>
      </c>
      <c r="HO42" s="4">
        <v>108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>
      <c r="A43" s="2" t="s">
        <v>430</v>
      </c>
      <c r="B43" s="2" t="s">
        <v>120</v>
      </c>
      <c r="C43" s="2" t="s">
        <v>121</v>
      </c>
      <c r="D43" s="2" t="s">
        <v>422</v>
      </c>
      <c r="E43" s="2" t="s">
        <v>423</v>
      </c>
      <c r="F43" s="2" t="s">
        <v>424</v>
      </c>
      <c r="G43" s="2" t="s">
        <v>424</v>
      </c>
      <c r="H43" s="2" t="s">
        <v>424</v>
      </c>
      <c r="I43" s="2" t="s">
        <v>425</v>
      </c>
      <c r="J43" s="2" t="s">
        <v>426</v>
      </c>
      <c r="K43" s="2" t="s">
        <v>336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310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311</v>
      </c>
      <c r="V43" s="2" t="s">
        <v>217</v>
      </c>
      <c r="W43" s="2" t="s">
        <v>134</v>
      </c>
      <c r="X43" s="2" t="s">
        <v>131</v>
      </c>
      <c r="Y43" s="2" t="s">
        <v>199</v>
      </c>
      <c r="Z43" s="4">
        <v>138</v>
      </c>
      <c r="AA43" s="4">
        <f>=ROUNDDOWN(46,0)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8</v>
      </c>
      <c r="AQ43" s="8">
        <v>299.78</v>
      </c>
      <c r="AR43" s="4">
        <v>8</v>
      </c>
      <c r="AS43" s="8">
        <v>224</v>
      </c>
      <c r="AT43" s="7"/>
      <c r="AU43" s="7">
        <v>0.3383</v>
      </c>
      <c r="AV43" s="4">
        <v>8</v>
      </c>
      <c r="AW43" s="8">
        <v>299.78</v>
      </c>
      <c r="AX43" s="4">
        <v>8</v>
      </c>
      <c r="AY43" s="8">
        <v>224</v>
      </c>
      <c r="AZ43" s="7"/>
      <c r="BA43" s="7">
        <v>0.3383</v>
      </c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0.4118</v>
      </c>
      <c r="BJ43" s="4">
        <v>8</v>
      </c>
      <c r="BK43" s="8">
        <v>299.78</v>
      </c>
      <c r="BL43" s="2" t="s">
        <v>431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314</v>
      </c>
      <c r="CJ43" s="2" t="s">
        <v>131</v>
      </c>
      <c r="CK43" s="2" t="s">
        <v>139</v>
      </c>
      <c r="CL43" s="2" t="s">
        <v>131</v>
      </c>
      <c r="CM43" s="4">
        <v>2</v>
      </c>
      <c r="CN43" s="8">
        <v>135.98</v>
      </c>
      <c r="CO43" s="4"/>
      <c r="CP43" s="8"/>
      <c r="CQ43" s="7"/>
      <c r="CR43" s="7"/>
      <c r="CS43" s="2" t="s">
        <v>137</v>
      </c>
      <c r="CT43" s="2" t="s">
        <v>128</v>
      </c>
      <c r="CU43" s="2" t="s">
        <v>199</v>
      </c>
      <c r="CV43" s="2" t="s">
        <v>316</v>
      </c>
      <c r="CW43" s="2" t="s">
        <v>139</v>
      </c>
      <c r="CX43" s="2" t="s">
        <v>131</v>
      </c>
      <c r="CY43" s="4"/>
      <c r="CZ43" s="8"/>
      <c r="DA43" s="4">
        <v>4</v>
      </c>
      <c r="DB43" s="8">
        <v>104</v>
      </c>
      <c r="DC43" s="7">
        <v>-1</v>
      </c>
      <c r="DD43" s="7">
        <v>-1</v>
      </c>
      <c r="DE43" s="2" t="s">
        <v>137</v>
      </c>
      <c r="DF43" s="2" t="s">
        <v>128</v>
      </c>
      <c r="DG43" s="2" t="s">
        <v>144</v>
      </c>
      <c r="DH43" s="2" t="s">
        <v>295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146</v>
      </c>
      <c r="DT43" s="2" t="s">
        <v>432</v>
      </c>
      <c r="DU43" s="2" t="s">
        <v>139</v>
      </c>
      <c r="DV43" s="2" t="s">
        <v>131</v>
      </c>
      <c r="DW43" s="4">
        <v>6</v>
      </c>
      <c r="DX43" s="8">
        <v>163.8</v>
      </c>
      <c r="DY43" s="4"/>
      <c r="DZ43" s="8"/>
      <c r="EA43" s="7"/>
      <c r="EB43" s="7"/>
      <c r="EC43" s="2" t="s">
        <v>137</v>
      </c>
      <c r="ED43" s="2" t="s">
        <v>128</v>
      </c>
      <c r="EE43" s="2" t="s">
        <v>148</v>
      </c>
      <c r="EF43" s="2" t="s">
        <v>433</v>
      </c>
      <c r="EG43" s="2" t="s">
        <v>139</v>
      </c>
      <c r="EH43" s="2" t="s">
        <v>131</v>
      </c>
      <c r="EI43" s="4"/>
      <c r="EJ43" s="8"/>
      <c r="EK43" s="4">
        <v>4</v>
      </c>
      <c r="EL43" s="8">
        <v>120</v>
      </c>
      <c r="EM43" s="7">
        <v>-1</v>
      </c>
      <c r="EN43" s="7">
        <v>-1</v>
      </c>
      <c r="EO43" s="2" t="s">
        <v>137</v>
      </c>
      <c r="EP43" s="2" t="s">
        <v>128</v>
      </c>
      <c r="EQ43" s="2" t="s">
        <v>199</v>
      </c>
      <c r="ER43" s="2" t="s">
        <v>201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151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322</v>
      </c>
      <c r="FP43" s="2" t="s">
        <v>434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323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156</v>
      </c>
      <c r="GL43" s="2" t="s">
        <v>128</v>
      </c>
      <c r="GM43" s="2" t="s">
        <v>131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182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131</v>
      </c>
      <c r="HM43" s="2" t="s">
        <v>139</v>
      </c>
      <c r="HN43" s="2" t="s">
        <v>131</v>
      </c>
      <c r="HO43" s="4">
        <v>138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>
      <c r="A44" s="2" t="s">
        <v>435</v>
      </c>
      <c r="B44" s="2" t="s">
        <v>120</v>
      </c>
      <c r="C44" s="2" t="s">
        <v>121</v>
      </c>
      <c r="D44" s="2" t="s">
        <v>422</v>
      </c>
      <c r="E44" s="2" t="s">
        <v>423</v>
      </c>
      <c r="F44" s="2" t="s">
        <v>436</v>
      </c>
      <c r="G44" s="2" t="s">
        <v>436</v>
      </c>
      <c r="H44" s="2" t="s">
        <v>436</v>
      </c>
      <c r="I44" s="2" t="s">
        <v>425</v>
      </c>
      <c r="J44" s="2" t="s">
        <v>426</v>
      </c>
      <c r="K44" s="2" t="s">
        <v>309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310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311</v>
      </c>
      <c r="V44" s="2" t="s">
        <v>437</v>
      </c>
      <c r="W44" s="2" t="s">
        <v>134</v>
      </c>
      <c r="X44" s="2" t="s">
        <v>131</v>
      </c>
      <c r="Y44" s="2" t="s">
        <v>199</v>
      </c>
      <c r="Z44" s="4">
        <v>150</v>
      </c>
      <c r="AA44" s="4">
        <f>=ROUNDDOWN(75,0)</f>
      </c>
      <c r="AB44" s="5">
        <v>2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6</v>
      </c>
      <c r="AQ44" s="8">
        <v>173.16</v>
      </c>
      <c r="AR44" s="4">
        <v>7</v>
      </c>
      <c r="AS44" s="8">
        <v>184.76</v>
      </c>
      <c r="AT44" s="7">
        <v>-0.1429</v>
      </c>
      <c r="AU44" s="7">
        <v>-0.0628</v>
      </c>
      <c r="AV44" s="4">
        <v>6</v>
      </c>
      <c r="AW44" s="8">
        <v>173.16</v>
      </c>
      <c r="AX44" s="4">
        <v>7</v>
      </c>
      <c r="AY44" s="8">
        <v>184.76</v>
      </c>
      <c r="AZ44" s="7">
        <v>-0.1429</v>
      </c>
      <c r="BA44" s="7">
        <v>-0.0628</v>
      </c>
      <c r="BB44" s="7">
        <v>1</v>
      </c>
      <c r="BC44" s="4">
        <v>16</v>
      </c>
      <c r="BD44" s="8">
        <v>456.82</v>
      </c>
      <c r="BE44" s="4">
        <v>14</v>
      </c>
      <c r="BF44" s="8">
        <v>390.26</v>
      </c>
      <c r="BG44" s="7">
        <v>0.1429</v>
      </c>
      <c r="BH44" s="7">
        <v>0.1706</v>
      </c>
      <c r="BI44" s="7">
        <v>0.3791</v>
      </c>
      <c r="BJ44" s="4">
        <v>6</v>
      </c>
      <c r="BK44" s="8">
        <v>173.16</v>
      </c>
      <c r="BL44" s="2" t="s">
        <v>326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155</v>
      </c>
      <c r="BY44" s="2" t="s">
        <v>139</v>
      </c>
      <c r="BZ44" s="2" t="s">
        <v>131</v>
      </c>
      <c r="CA44" s="4">
        <v>2</v>
      </c>
      <c r="CB44" s="8">
        <v>56.16</v>
      </c>
      <c r="CC44" s="4"/>
      <c r="CD44" s="8"/>
      <c r="CE44" s="7"/>
      <c r="CF44" s="7"/>
      <c r="CG44" s="2" t="s">
        <v>137</v>
      </c>
      <c r="CH44" s="2" t="s">
        <v>128</v>
      </c>
      <c r="CI44" s="2" t="s">
        <v>314</v>
      </c>
      <c r="CJ44" s="2" t="s">
        <v>381</v>
      </c>
      <c r="CK44" s="2" t="s">
        <v>139</v>
      </c>
      <c r="CL44" s="2" t="s">
        <v>131</v>
      </c>
      <c r="CM44" s="4"/>
      <c r="CN44" s="8"/>
      <c r="CO44" s="4">
        <v>1</v>
      </c>
      <c r="CP44" s="8">
        <v>9.56</v>
      </c>
      <c r="CQ44" s="7">
        <v>-1</v>
      </c>
      <c r="CR44" s="7">
        <v>-1</v>
      </c>
      <c r="CS44" s="2" t="s">
        <v>137</v>
      </c>
      <c r="CT44" s="2" t="s">
        <v>128</v>
      </c>
      <c r="CU44" s="2" t="s">
        <v>135</v>
      </c>
      <c r="CV44" s="2" t="s">
        <v>221</v>
      </c>
      <c r="CW44" s="2" t="s">
        <v>139</v>
      </c>
      <c r="CX44" s="2" t="s">
        <v>131</v>
      </c>
      <c r="CY44" s="4"/>
      <c r="CZ44" s="8"/>
      <c r="DA44" s="4">
        <v>3</v>
      </c>
      <c r="DB44" s="8">
        <v>78</v>
      </c>
      <c r="DC44" s="7">
        <v>-1</v>
      </c>
      <c r="DD44" s="7">
        <v>-1</v>
      </c>
      <c r="DE44" s="2" t="s">
        <v>137</v>
      </c>
      <c r="DF44" s="2" t="s">
        <v>128</v>
      </c>
      <c r="DG44" s="2" t="s">
        <v>144</v>
      </c>
      <c r="DH44" s="2" t="s">
        <v>333</v>
      </c>
      <c r="DI44" s="2" t="s">
        <v>139</v>
      </c>
      <c r="DJ44" s="2" t="s">
        <v>131</v>
      </c>
      <c r="DK44" s="4">
        <v>2</v>
      </c>
      <c r="DL44" s="8">
        <v>58.24</v>
      </c>
      <c r="DM44" s="4"/>
      <c r="DN44" s="8"/>
      <c r="DO44" s="7"/>
      <c r="DP44" s="7"/>
      <c r="DQ44" s="2" t="s">
        <v>137</v>
      </c>
      <c r="DR44" s="2" t="s">
        <v>128</v>
      </c>
      <c r="DS44" s="2" t="s">
        <v>146</v>
      </c>
      <c r="DT44" s="2" t="s">
        <v>328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148</v>
      </c>
      <c r="EF44" s="2" t="s">
        <v>141</v>
      </c>
      <c r="EG44" s="2" t="s">
        <v>139</v>
      </c>
      <c r="EH44" s="2" t="s">
        <v>131</v>
      </c>
      <c r="EI44" s="4">
        <v>2</v>
      </c>
      <c r="EJ44" s="8">
        <v>58.76</v>
      </c>
      <c r="EK44" s="4">
        <v>3</v>
      </c>
      <c r="EL44" s="8">
        <v>97.2</v>
      </c>
      <c r="EM44" s="7">
        <v>-0.3333</v>
      </c>
      <c r="EN44" s="7">
        <v>-0.3955</v>
      </c>
      <c r="EO44" s="2" t="s">
        <v>137</v>
      </c>
      <c r="EP44" s="2" t="s">
        <v>128</v>
      </c>
      <c r="EQ44" s="2" t="s">
        <v>199</v>
      </c>
      <c r="ER44" s="2" t="s">
        <v>438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151</v>
      </c>
      <c r="FD44" s="2" t="s">
        <v>131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322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323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156</v>
      </c>
      <c r="GL44" s="2" t="s">
        <v>128</v>
      </c>
      <c r="GM44" s="2" t="s">
        <v>131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182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131</v>
      </c>
      <c r="HM44" s="2" t="s">
        <v>139</v>
      </c>
      <c r="HN44" s="2" t="s">
        <v>131</v>
      </c>
      <c r="HO44" s="4">
        <v>150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>
      <c r="A45" s="2" t="s">
        <v>439</v>
      </c>
      <c r="B45" s="2" t="s">
        <v>120</v>
      </c>
      <c r="C45" s="2" t="s">
        <v>121</v>
      </c>
      <c r="D45" s="2" t="s">
        <v>422</v>
      </c>
      <c r="E45" s="2" t="s">
        <v>423</v>
      </c>
      <c r="F45" s="2" t="s">
        <v>436</v>
      </c>
      <c r="G45" s="2" t="s">
        <v>436</v>
      </c>
      <c r="H45" s="2" t="s">
        <v>436</v>
      </c>
      <c r="I45" s="2" t="s">
        <v>425</v>
      </c>
      <c r="J45" s="2" t="s">
        <v>426</v>
      </c>
      <c r="K45" s="2" t="s">
        <v>216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310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311</v>
      </c>
      <c r="V45" s="2" t="s">
        <v>437</v>
      </c>
      <c r="W45" s="2" t="s">
        <v>134</v>
      </c>
      <c r="X45" s="2" t="s">
        <v>131</v>
      </c>
      <c r="Y45" s="2" t="s">
        <v>199</v>
      </c>
      <c r="Z45" s="4">
        <v>85</v>
      </c>
      <c r="AA45" s="4">
        <f>=ROUNDDOWN(106.25,0)</f>
      </c>
      <c r="AB45" s="5">
        <v>0.8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5</v>
      </c>
      <c r="AQ45" s="8">
        <v>145.6</v>
      </c>
      <c r="AR45" s="4">
        <v>3</v>
      </c>
      <c r="AS45" s="8">
        <v>85.5</v>
      </c>
      <c r="AT45" s="7">
        <v>0.6667</v>
      </c>
      <c r="AU45" s="7">
        <v>0.7029</v>
      </c>
      <c r="AV45" s="4">
        <v>5</v>
      </c>
      <c r="AW45" s="8">
        <v>145.6</v>
      </c>
      <c r="AX45" s="4">
        <v>3</v>
      </c>
      <c r="AY45" s="8">
        <v>85.5</v>
      </c>
      <c r="AZ45" s="7">
        <v>0.6667</v>
      </c>
      <c r="BA45" s="7">
        <v>0.7029</v>
      </c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0.3187</v>
      </c>
      <c r="BJ45" s="4">
        <v>5</v>
      </c>
      <c r="BK45" s="8">
        <v>145.6</v>
      </c>
      <c r="BL45" s="2" t="s">
        <v>440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314</v>
      </c>
      <c r="CJ45" s="2" t="s">
        <v>441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135</v>
      </c>
      <c r="CV45" s="2" t="s">
        <v>201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144</v>
      </c>
      <c r="DH45" s="2" t="s">
        <v>367</v>
      </c>
      <c r="DI45" s="2" t="s">
        <v>139</v>
      </c>
      <c r="DJ45" s="2" t="s">
        <v>131</v>
      </c>
      <c r="DK45" s="4">
        <v>5</v>
      </c>
      <c r="DL45" s="8">
        <v>145.6</v>
      </c>
      <c r="DM45" s="4"/>
      <c r="DN45" s="8"/>
      <c r="DO45" s="7"/>
      <c r="DP45" s="7"/>
      <c r="DQ45" s="2" t="s">
        <v>137</v>
      </c>
      <c r="DR45" s="2" t="s">
        <v>128</v>
      </c>
      <c r="DS45" s="2" t="s">
        <v>146</v>
      </c>
      <c r="DT45" s="2" t="s">
        <v>328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148</v>
      </c>
      <c r="EF45" s="2" t="s">
        <v>367</v>
      </c>
      <c r="EG45" s="2" t="s">
        <v>139</v>
      </c>
      <c r="EH45" s="2" t="s">
        <v>131</v>
      </c>
      <c r="EI45" s="4"/>
      <c r="EJ45" s="8"/>
      <c r="EK45" s="4">
        <v>3</v>
      </c>
      <c r="EL45" s="8">
        <v>85.5</v>
      </c>
      <c r="EM45" s="7">
        <v>-1</v>
      </c>
      <c r="EN45" s="7">
        <v>-1</v>
      </c>
      <c r="EO45" s="2" t="s">
        <v>137</v>
      </c>
      <c r="EP45" s="2" t="s">
        <v>128</v>
      </c>
      <c r="EQ45" s="2" t="s">
        <v>199</v>
      </c>
      <c r="ER45" s="2" t="s">
        <v>142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151</v>
      </c>
      <c r="FD45" s="2" t="s">
        <v>131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322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323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156</v>
      </c>
      <c r="GL45" s="2" t="s">
        <v>128</v>
      </c>
      <c r="GM45" s="2" t="s">
        <v>131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182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131</v>
      </c>
      <c r="HM45" s="2" t="s">
        <v>139</v>
      </c>
      <c r="HN45" s="2" t="s">
        <v>131</v>
      </c>
      <c r="HO45" s="4">
        <v>85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</row>
    <row r="46">
      <c r="A46" s="2" t="s">
        <v>442</v>
      </c>
      <c r="B46" s="2" t="s">
        <v>120</v>
      </c>
      <c r="C46" s="2" t="s">
        <v>121</v>
      </c>
      <c r="D46" s="2" t="s">
        <v>422</v>
      </c>
      <c r="E46" s="2" t="s">
        <v>423</v>
      </c>
      <c r="F46" s="2" t="s">
        <v>436</v>
      </c>
      <c r="G46" s="2" t="s">
        <v>436</v>
      </c>
      <c r="H46" s="2" t="s">
        <v>436</v>
      </c>
      <c r="I46" s="2" t="s">
        <v>425</v>
      </c>
      <c r="J46" s="2" t="s">
        <v>426</v>
      </c>
      <c r="K46" s="2" t="s">
        <v>127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310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311</v>
      </c>
      <c r="V46" s="2" t="s">
        <v>437</v>
      </c>
      <c r="W46" s="2" t="s">
        <v>134</v>
      </c>
      <c r="X46" s="2" t="s">
        <v>131</v>
      </c>
      <c r="Y46" s="2" t="s">
        <v>199</v>
      </c>
      <c r="Z46" s="4">
        <v>187</v>
      </c>
      <c r="AA46" s="4">
        <f>=ROUNDDOWN(187,0)</f>
      </c>
      <c r="AB46" s="5">
        <v>1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5</v>
      </c>
      <c r="AQ46" s="8">
        <v>138.06</v>
      </c>
      <c r="AR46" s="4"/>
      <c r="AS46" s="8"/>
      <c r="AT46" s="7"/>
      <c r="AU46" s="7"/>
      <c r="AV46" s="4">
        <v>5</v>
      </c>
      <c r="AW46" s="8">
        <v>138.06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0.3022</v>
      </c>
      <c r="BJ46" s="4">
        <v>5</v>
      </c>
      <c r="BK46" s="8">
        <v>138.06</v>
      </c>
      <c r="BL46" s="2" t="s">
        <v>443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>
        <v>2</v>
      </c>
      <c r="CB46" s="8">
        <v>56.16</v>
      </c>
      <c r="CC46" s="4"/>
      <c r="CD46" s="8"/>
      <c r="CE46" s="7"/>
      <c r="CF46" s="7"/>
      <c r="CG46" s="2" t="s">
        <v>137</v>
      </c>
      <c r="CH46" s="2" t="s">
        <v>128</v>
      </c>
      <c r="CI46" s="2" t="s">
        <v>314</v>
      </c>
      <c r="CJ46" s="2" t="s">
        <v>328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199</v>
      </c>
      <c r="CV46" s="2" t="s">
        <v>143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144</v>
      </c>
      <c r="DH46" s="2" t="s">
        <v>444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146</v>
      </c>
      <c r="DT46" s="2" t="s">
        <v>445</v>
      </c>
      <c r="DU46" s="2" t="s">
        <v>139</v>
      </c>
      <c r="DV46" s="2" t="s">
        <v>131</v>
      </c>
      <c r="DW46" s="4">
        <v>3</v>
      </c>
      <c r="DX46" s="8">
        <v>81.9</v>
      </c>
      <c r="DY46" s="4"/>
      <c r="DZ46" s="8"/>
      <c r="EA46" s="7"/>
      <c r="EB46" s="7"/>
      <c r="EC46" s="2" t="s">
        <v>137</v>
      </c>
      <c r="ED46" s="2" t="s">
        <v>128</v>
      </c>
      <c r="EE46" s="2" t="s">
        <v>148</v>
      </c>
      <c r="EF46" s="2" t="s">
        <v>279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199</v>
      </c>
      <c r="ER46" s="2" t="s">
        <v>181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151</v>
      </c>
      <c r="FD46" s="2" t="s">
        <v>131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137</v>
      </c>
      <c r="FN46" s="2" t="s">
        <v>128</v>
      </c>
      <c r="FO46" s="2" t="s">
        <v>322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323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156</v>
      </c>
      <c r="GL46" s="2" t="s">
        <v>128</v>
      </c>
      <c r="GM46" s="2" t="s">
        <v>131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182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131</v>
      </c>
      <c r="HM46" s="2" t="s">
        <v>139</v>
      </c>
      <c r="HN46" s="2" t="s">
        <v>131</v>
      </c>
      <c r="HO46" s="4">
        <v>187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</row>
    <row r="47">
      <c r="A47" s="2" t="s">
        <v>446</v>
      </c>
      <c r="B47" s="2" t="s">
        <v>120</v>
      </c>
      <c r="C47" s="2" t="s">
        <v>121</v>
      </c>
      <c r="D47" s="2" t="s">
        <v>422</v>
      </c>
      <c r="E47" s="2" t="s">
        <v>423</v>
      </c>
      <c r="F47" s="2" t="s">
        <v>436</v>
      </c>
      <c r="G47" s="2" t="s">
        <v>436</v>
      </c>
      <c r="H47" s="2" t="s">
        <v>436</v>
      </c>
      <c r="I47" s="2" t="s">
        <v>425</v>
      </c>
      <c r="J47" s="2" t="s">
        <v>426</v>
      </c>
      <c r="K47" s="2" t="s">
        <v>266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311</v>
      </c>
      <c r="V47" s="2" t="s">
        <v>437</v>
      </c>
      <c r="W47" s="2" t="s">
        <v>134</v>
      </c>
      <c r="X47" s="2" t="s">
        <v>131</v>
      </c>
      <c r="Y47" s="2" t="s">
        <v>199</v>
      </c>
      <c r="Z47" s="4"/>
      <c r="AA47" s="4">
        <f>=ROUNDDOWN({0},0)</f>
      </c>
      <c r="AB47" s="5">
        <v>3</v>
      </c>
      <c r="AC47" s="2" t="s">
        <v>218</v>
      </c>
      <c r="AD47" s="4">
        <v>280</v>
      </c>
      <c r="AE47" s="4">
        <v>280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>
        <v>4</v>
      </c>
      <c r="AS47" s="8">
        <v>120</v>
      </c>
      <c r="AT47" s="7">
        <v>-1</v>
      </c>
      <c r="AU47" s="7">
        <v>-1</v>
      </c>
      <c r="AV47" s="4"/>
      <c r="AW47" s="8"/>
      <c r="AX47" s="4">
        <v>4</v>
      </c>
      <c r="AY47" s="8">
        <v>120</v>
      </c>
      <c r="AZ47" s="7">
        <v>-1</v>
      </c>
      <c r="BA47" s="7">
        <v>-1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314</v>
      </c>
      <c r="CJ47" s="2" t="s">
        <v>268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135</v>
      </c>
      <c r="CV47" s="2" t="s">
        <v>283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144</v>
      </c>
      <c r="DH47" s="2" t="s">
        <v>447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146</v>
      </c>
      <c r="DT47" s="2" t="s">
        <v>432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148</v>
      </c>
      <c r="EF47" s="2" t="s">
        <v>367</v>
      </c>
      <c r="EG47" s="2" t="s">
        <v>139</v>
      </c>
      <c r="EH47" s="2" t="s">
        <v>131</v>
      </c>
      <c r="EI47" s="4"/>
      <c r="EJ47" s="8"/>
      <c r="EK47" s="4">
        <v>4</v>
      </c>
      <c r="EL47" s="8">
        <v>120</v>
      </c>
      <c r="EM47" s="7">
        <v>-1</v>
      </c>
      <c r="EN47" s="7">
        <v>-1</v>
      </c>
      <c r="EO47" s="2" t="s">
        <v>137</v>
      </c>
      <c r="EP47" s="2" t="s">
        <v>128</v>
      </c>
      <c r="EQ47" s="2" t="s">
        <v>199</v>
      </c>
      <c r="ER47" s="2" t="s">
        <v>383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151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137</v>
      </c>
      <c r="FN47" s="2" t="s">
        <v>128</v>
      </c>
      <c r="FO47" s="2" t="s">
        <v>322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323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156</v>
      </c>
      <c r="GL47" s="2" t="s">
        <v>128</v>
      </c>
      <c r="GM47" s="2" t="s">
        <v>131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182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131</v>
      </c>
      <c r="HM47" s="2" t="s">
        <v>139</v>
      </c>
      <c r="HN47" s="2" t="s">
        <v>131</v>
      </c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>
        <v>280</v>
      </c>
      <c r="IE47" s="4"/>
      <c r="IF47" s="4"/>
      <c r="IG47" s="4"/>
    </row>
    <row r="48">
      <c r="A48" s="16" t="s">
        <v>448</v>
      </c>
      <c r="B48" s="9" t="s">
        <v>131</v>
      </c>
      <c r="C48" s="9" t="s">
        <v>131</v>
      </c>
      <c r="D48" s="9" t="s">
        <v>131</v>
      </c>
      <c r="E48" s="9" t="s">
        <v>131</v>
      </c>
      <c r="F48" s="9" t="s">
        <v>131</v>
      </c>
      <c r="G48" s="9" t="s">
        <v>131</v>
      </c>
      <c r="H48" s="9" t="s">
        <v>131</v>
      </c>
      <c r="I48" s="9" t="s">
        <v>131</v>
      </c>
      <c r="J48" s="9" t="s">
        <v>131</v>
      </c>
      <c r="K48" s="9" t="s">
        <v>131</v>
      </c>
      <c r="L48" s="10"/>
      <c r="M48" s="10"/>
      <c r="N48" s="10"/>
      <c r="O48" s="9" t="s">
        <v>131</v>
      </c>
      <c r="P48" s="9" t="s">
        <v>131</v>
      </c>
      <c r="Q48" s="9" t="s">
        <v>131</v>
      </c>
      <c r="R48" s="9" t="s">
        <v>131</v>
      </c>
      <c r="S48" s="9" t="s">
        <v>131</v>
      </c>
      <c r="T48" s="9" t="s">
        <v>131</v>
      </c>
      <c r="U48" s="9" t="s">
        <v>131</v>
      </c>
      <c r="V48" s="9" t="s">
        <v>131</v>
      </c>
      <c r="W48" s="9" t="s">
        <v>131</v>
      </c>
      <c r="X48" s="9" t="s">
        <v>131</v>
      </c>
      <c r="Y48" s="9" t="s">
        <v>131</v>
      </c>
      <c r="Z48" s="11">
        <v>5078</v>
      </c>
      <c r="AA48" s="11">
        <f>=ROUNDDOWN({0},0)</f>
      </c>
      <c r="AB48" s="12">
        <v>143.6</v>
      </c>
      <c r="AC48" s="9" t="s">
        <v>131</v>
      </c>
      <c r="AD48" s="11"/>
      <c r="AE48" s="11">
        <v>2700</v>
      </c>
      <c r="AF48" s="13"/>
      <c r="AG48" s="13"/>
      <c r="AH48" s="14"/>
      <c r="AI48" s="11"/>
      <c r="AJ48" s="11">
        <f>=ROUNDDOWN({0},0)</f>
      </c>
      <c r="AK48" s="12"/>
      <c r="AL48" s="9" t="s">
        <v>131</v>
      </c>
      <c r="AM48" s="11"/>
      <c r="AN48" s="11"/>
      <c r="AO48" s="14"/>
      <c r="AP48" s="11">
        <v>344</v>
      </c>
      <c r="AQ48" s="15">
        <v>56560.67</v>
      </c>
      <c r="AR48" s="11">
        <v>159</v>
      </c>
      <c r="AS48" s="15">
        <v>21157.66</v>
      </c>
      <c r="AT48" s="14">
        <v>1.1635</v>
      </c>
      <c r="AU48" s="14">
        <v>1.6733</v>
      </c>
      <c r="AV48" s="11">
        <v>344</v>
      </c>
      <c r="AW48" s="15">
        <v>56560.67</v>
      </c>
      <c r="AX48" s="11">
        <v>159</v>
      </c>
      <c r="AY48" s="15">
        <v>21157.66</v>
      </c>
      <c r="AZ48" s="14">
        <v>1.1635</v>
      </c>
      <c r="BA48" s="14">
        <v>1.6733</v>
      </c>
      <c r="BB48" s="14"/>
      <c r="BC48" s="11">
        <v>344</v>
      </c>
      <c r="BD48" s="15">
        <v>56560.67</v>
      </c>
      <c r="BE48" s="11">
        <v>159</v>
      </c>
      <c r="BF48" s="15">
        <v>21157.66</v>
      </c>
      <c r="BG48" s="14">
        <v>1.1635</v>
      </c>
      <c r="BH48" s="14">
        <v>1.6733</v>
      </c>
      <c r="BI48" s="14"/>
      <c r="BJ48" s="11"/>
      <c r="BK48" s="15"/>
      <c r="BL48" s="9" t="s">
        <v>131</v>
      </c>
      <c r="BM48" s="14"/>
      <c r="BN48" s="14"/>
      <c r="BO48" s="11">
        <v>92</v>
      </c>
      <c r="BP48" s="15">
        <v>19804.37</v>
      </c>
      <c r="BQ48" s="11"/>
      <c r="BR48" s="15"/>
      <c r="BS48" s="14"/>
      <c r="BT48" s="14"/>
      <c r="BU48" s="9" t="s">
        <v>131</v>
      </c>
      <c r="BV48" s="9" t="s">
        <v>131</v>
      </c>
      <c r="BW48" s="9" t="s">
        <v>131</v>
      </c>
      <c r="BX48" s="9" t="s">
        <v>131</v>
      </c>
      <c r="BY48" s="9" t="s">
        <v>131</v>
      </c>
      <c r="BZ48" s="9" t="s">
        <v>131</v>
      </c>
      <c r="CA48" s="11">
        <v>85</v>
      </c>
      <c r="CB48" s="15">
        <v>14281.56</v>
      </c>
      <c r="CC48" s="11"/>
      <c r="CD48" s="15"/>
      <c r="CE48" s="14"/>
      <c r="CF48" s="14"/>
      <c r="CG48" s="9" t="s">
        <v>131</v>
      </c>
      <c r="CH48" s="9" t="s">
        <v>131</v>
      </c>
      <c r="CI48" s="9" t="s">
        <v>131</v>
      </c>
      <c r="CJ48" s="9" t="s">
        <v>131</v>
      </c>
      <c r="CK48" s="9" t="s">
        <v>131</v>
      </c>
      <c r="CL48" s="9" t="s">
        <v>131</v>
      </c>
      <c r="CM48" s="11">
        <v>30</v>
      </c>
      <c r="CN48" s="15">
        <v>5992.21</v>
      </c>
      <c r="CO48" s="11">
        <v>10</v>
      </c>
      <c r="CP48" s="15">
        <v>339.94</v>
      </c>
      <c r="CQ48" s="14">
        <v>2</v>
      </c>
      <c r="CR48" s="14">
        <v>16.6273</v>
      </c>
      <c r="CS48" s="9" t="s">
        <v>131</v>
      </c>
      <c r="CT48" s="9" t="s">
        <v>131</v>
      </c>
      <c r="CU48" s="9" t="s">
        <v>131</v>
      </c>
      <c r="CV48" s="9" t="s">
        <v>131</v>
      </c>
      <c r="CW48" s="9" t="s">
        <v>131</v>
      </c>
      <c r="CX48" s="9" t="s">
        <v>131</v>
      </c>
      <c r="CY48" s="11">
        <v>35</v>
      </c>
      <c r="CZ48" s="15">
        <v>5381.09</v>
      </c>
      <c r="DA48" s="11">
        <v>103</v>
      </c>
      <c r="DB48" s="15">
        <v>15703.32</v>
      </c>
      <c r="DC48" s="14">
        <v>-0.6602</v>
      </c>
      <c r="DD48" s="14">
        <v>-0.6573</v>
      </c>
      <c r="DE48" s="9" t="s">
        <v>131</v>
      </c>
      <c r="DF48" s="9" t="s">
        <v>131</v>
      </c>
      <c r="DG48" s="9" t="s">
        <v>131</v>
      </c>
      <c r="DH48" s="9" t="s">
        <v>131</v>
      </c>
      <c r="DI48" s="9" t="s">
        <v>131</v>
      </c>
      <c r="DJ48" s="9" t="s">
        <v>131</v>
      </c>
      <c r="DK48" s="11">
        <v>49</v>
      </c>
      <c r="DL48" s="15">
        <v>4851.85</v>
      </c>
      <c r="DM48" s="11"/>
      <c r="DN48" s="15"/>
      <c r="DO48" s="14"/>
      <c r="DP48" s="14"/>
      <c r="DQ48" s="9" t="s">
        <v>131</v>
      </c>
      <c r="DR48" s="9" t="s">
        <v>131</v>
      </c>
      <c r="DS48" s="9" t="s">
        <v>131</v>
      </c>
      <c r="DT48" s="9" t="s">
        <v>131</v>
      </c>
      <c r="DU48" s="9" t="s">
        <v>131</v>
      </c>
      <c r="DV48" s="9" t="s">
        <v>131</v>
      </c>
      <c r="DW48" s="11">
        <v>32</v>
      </c>
      <c r="DX48" s="15">
        <v>3159.9</v>
      </c>
      <c r="DY48" s="11">
        <v>3</v>
      </c>
      <c r="DZ48" s="15">
        <v>638.12</v>
      </c>
      <c r="EA48" s="14">
        <v>9.6667</v>
      </c>
      <c r="EB48" s="14">
        <v>3.9519</v>
      </c>
      <c r="EC48" s="9" t="s">
        <v>131</v>
      </c>
      <c r="ED48" s="9" t="s">
        <v>131</v>
      </c>
      <c r="EE48" s="9" t="s">
        <v>131</v>
      </c>
      <c r="EF48" s="9" t="s">
        <v>131</v>
      </c>
      <c r="EG48" s="9" t="s">
        <v>131</v>
      </c>
      <c r="EH48" s="9" t="s">
        <v>131</v>
      </c>
      <c r="EI48" s="11">
        <v>11</v>
      </c>
      <c r="EJ48" s="15">
        <v>2014.01</v>
      </c>
      <c r="EK48" s="11">
        <v>39</v>
      </c>
      <c r="EL48" s="15">
        <v>3875.7</v>
      </c>
      <c r="EM48" s="14">
        <v>-0.7179</v>
      </c>
      <c r="EN48" s="14">
        <v>-0.4803</v>
      </c>
      <c r="EO48" s="9" t="s">
        <v>131</v>
      </c>
      <c r="EP48" s="9" t="s">
        <v>131</v>
      </c>
      <c r="EQ48" s="9" t="s">
        <v>131</v>
      </c>
      <c r="ER48" s="9" t="s">
        <v>131</v>
      </c>
      <c r="ES48" s="9" t="s">
        <v>131</v>
      </c>
      <c r="ET48" s="9" t="s">
        <v>131</v>
      </c>
      <c r="EU48" s="11">
        <v>6</v>
      </c>
      <c r="EV48" s="15">
        <v>803.76</v>
      </c>
      <c r="EW48" s="11"/>
      <c r="EX48" s="15"/>
      <c r="EY48" s="14"/>
      <c r="EZ48" s="14"/>
      <c r="FA48" s="9" t="s">
        <v>131</v>
      </c>
      <c r="FB48" s="9" t="s">
        <v>131</v>
      </c>
      <c r="FC48" s="9" t="s">
        <v>131</v>
      </c>
      <c r="FD48" s="9" t="s">
        <v>131</v>
      </c>
      <c r="FE48" s="9" t="s">
        <v>131</v>
      </c>
      <c r="FF48" s="9" t="s">
        <v>131</v>
      </c>
      <c r="FG48" s="11">
        <v>1</v>
      </c>
      <c r="FH48" s="15">
        <v>187.68</v>
      </c>
      <c r="FI48" s="11">
        <v>4</v>
      </c>
      <c r="FJ48" s="15">
        <v>600.58</v>
      </c>
      <c r="FK48" s="14">
        <v>-0.75</v>
      </c>
      <c r="FL48" s="14">
        <v>-0.6875</v>
      </c>
      <c r="FM48" s="9" t="s">
        <v>131</v>
      </c>
      <c r="FN48" s="9" t="s">
        <v>131</v>
      </c>
      <c r="FO48" s="9" t="s">
        <v>131</v>
      </c>
      <c r="FP48" s="9" t="s">
        <v>131</v>
      </c>
      <c r="FQ48" s="9" t="s">
        <v>131</v>
      </c>
      <c r="FR48" s="9" t="s">
        <v>131</v>
      </c>
      <c r="FS48" s="11">
        <v>3</v>
      </c>
      <c r="FT48" s="15">
        <v>84.24</v>
      </c>
      <c r="FU48" s="11"/>
      <c r="FV48" s="15"/>
      <c r="FW48" s="14"/>
      <c r="FX48" s="14"/>
      <c r="FY48" s="9" t="s">
        <v>131</v>
      </c>
      <c r="FZ48" s="9" t="s">
        <v>131</v>
      </c>
      <c r="GA48" s="9" t="s">
        <v>131</v>
      </c>
      <c r="GB48" s="9" t="s">
        <v>131</v>
      </c>
      <c r="GC48" s="9" t="s">
        <v>131</v>
      </c>
      <c r="GD48" s="9" t="s">
        <v>131</v>
      </c>
      <c r="GE48" s="11"/>
      <c r="GF48" s="15"/>
      <c r="GG48" s="11"/>
      <c r="GH48" s="15"/>
      <c r="GI48" s="14"/>
      <c r="GJ48" s="14"/>
      <c r="GK48" s="9" t="s">
        <v>131</v>
      </c>
      <c r="GL48" s="9" t="s">
        <v>131</v>
      </c>
      <c r="GM48" s="9" t="s">
        <v>131</v>
      </c>
      <c r="GN48" s="9" t="s">
        <v>131</v>
      </c>
      <c r="GO48" s="9" t="s">
        <v>131</v>
      </c>
      <c r="GP48" s="9" t="s">
        <v>131</v>
      </c>
      <c r="GQ48" s="11"/>
      <c r="GR48" s="15"/>
      <c r="GS48" s="11"/>
      <c r="GT48" s="15"/>
      <c r="GU48" s="14"/>
      <c r="GV48" s="14"/>
      <c r="GW48" s="9" t="s">
        <v>131</v>
      </c>
      <c r="GX48" s="9" t="s">
        <v>131</v>
      </c>
      <c r="GY48" s="9" t="s">
        <v>131</v>
      </c>
      <c r="GZ48" s="9" t="s">
        <v>131</v>
      </c>
      <c r="HA48" s="9" t="s">
        <v>131</v>
      </c>
      <c r="HB48" s="9" t="s">
        <v>131</v>
      </c>
      <c r="HC48" s="11"/>
      <c r="HD48" s="15"/>
      <c r="HE48" s="11"/>
      <c r="HF48" s="15"/>
      <c r="HG48" s="14"/>
      <c r="HH48" s="14"/>
      <c r="HI48" s="9" t="s">
        <v>131</v>
      </c>
      <c r="HJ48" s="9" t="s">
        <v>131</v>
      </c>
      <c r="HK48" s="9" t="s">
        <v>131</v>
      </c>
      <c r="HL48" s="9" t="s">
        <v>131</v>
      </c>
      <c r="HM48" s="9" t="s">
        <v>131</v>
      </c>
      <c r="HN48" s="9" t="s">
        <v>131</v>
      </c>
      <c r="HO48" s="11">
        <v>5078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600</v>
      </c>
      <c r="ID48" s="11">
        <v>842</v>
      </c>
      <c r="IE48" s="11">
        <v>400</v>
      </c>
      <c r="IF48" s="11">
        <v>458</v>
      </c>
      <c r="IG48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G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449</v>
      </c>
      <c r="D2" s="0" t="s">
        <v>450</v>
      </c>
      <c r="E2" s="0" t="s">
        <v>451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452</v>
      </c>
      <c r="J4" s="1" t="s">
        <v>453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454</v>
      </c>
      <c r="P4" s="1" t="s">
        <v>455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456</v>
      </c>
      <c r="F5" s="1" t="s">
        <v>457</v>
      </c>
      <c r="G5" s="1" t="s">
        <v>456</v>
      </c>
      <c r="H5" s="1" t="s">
        <v>457</v>
      </c>
      <c r="I5" s="1" t="s">
        <v>452</v>
      </c>
      <c r="J5" s="1" t="s">
        <v>453</v>
      </c>
      <c r="K5" s="1" t="s">
        <v>458</v>
      </c>
      <c r="L5" s="1" t="s">
        <v>459</v>
      </c>
      <c r="M5" s="1" t="s">
        <v>458</v>
      </c>
      <c r="N5" s="1" t="s">
        <v>459</v>
      </c>
      <c r="O5" s="1" t="s">
        <v>454</v>
      </c>
      <c r="P5" s="1" t="s">
        <v>455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216</v>
      </c>
      <c r="F6" s="8">
        <v>49251.86</v>
      </c>
      <c r="G6" s="4">
        <v>91</v>
      </c>
      <c r="H6" s="8">
        <v>18027.04</v>
      </c>
      <c r="I6" s="7">
        <v>1.3736</v>
      </c>
      <c r="J6" s="7">
        <v>1.7321</v>
      </c>
      <c r="K6" s="4">
        <v>216</v>
      </c>
      <c r="L6" s="8">
        <v>49251.86</v>
      </c>
      <c r="M6" s="4">
        <v>91</v>
      </c>
      <c r="N6" s="8">
        <v>18027.04</v>
      </c>
      <c r="O6" s="7">
        <v>1.3736</v>
      </c>
      <c r="P6" s="7">
        <v>1.7321</v>
      </c>
    </row>
    <row r="7">
      <c r="A7" s="2" t="s">
        <v>120</v>
      </c>
      <c r="B7" s="2" t="s">
        <v>121</v>
      </c>
      <c r="C7" s="2" t="s">
        <v>304</v>
      </c>
      <c r="D7" s="2" t="s">
        <v>305</v>
      </c>
      <c r="E7" s="4">
        <v>73</v>
      </c>
      <c r="F7" s="8">
        <v>3100.78</v>
      </c>
      <c r="G7" s="4">
        <v>27</v>
      </c>
      <c r="H7" s="8">
        <v>847.81</v>
      </c>
      <c r="I7" s="7">
        <v>1.7037</v>
      </c>
      <c r="J7" s="7">
        <v>2.6574</v>
      </c>
      <c r="K7" s="4">
        <v>73</v>
      </c>
      <c r="L7" s="8">
        <v>3100.78</v>
      </c>
      <c r="M7" s="4">
        <v>27</v>
      </c>
      <c r="N7" s="8">
        <v>847.81</v>
      </c>
      <c r="O7" s="7">
        <v>1.7037</v>
      </c>
      <c r="P7" s="7">
        <v>2.6574</v>
      </c>
    </row>
    <row r="8">
      <c r="A8" s="2" t="s">
        <v>120</v>
      </c>
      <c r="B8" s="2" t="s">
        <v>121</v>
      </c>
      <c r="C8" s="2" t="s">
        <v>390</v>
      </c>
      <c r="D8" s="2" t="s">
        <v>391</v>
      </c>
      <c r="E8" s="4">
        <v>20</v>
      </c>
      <c r="F8" s="8">
        <v>3023.21</v>
      </c>
      <c r="G8" s="4">
        <v>17</v>
      </c>
      <c r="H8" s="8">
        <v>1616.55</v>
      </c>
      <c r="I8" s="7">
        <v>0.1765</v>
      </c>
      <c r="J8" s="7">
        <v>0.8702</v>
      </c>
      <c r="K8" s="4">
        <v>20</v>
      </c>
      <c r="L8" s="8">
        <v>3023.21</v>
      </c>
      <c r="M8" s="4">
        <v>17</v>
      </c>
      <c r="N8" s="8">
        <v>1616.55</v>
      </c>
      <c r="O8" s="7">
        <v>0.1765</v>
      </c>
      <c r="P8" s="7">
        <v>0.8702</v>
      </c>
    </row>
    <row r="9">
      <c r="A9" s="2" t="s">
        <v>120</v>
      </c>
      <c r="B9" s="2" t="s">
        <v>121</v>
      </c>
      <c r="C9" s="2" t="s">
        <v>422</v>
      </c>
      <c r="D9" s="2" t="s">
        <v>423</v>
      </c>
      <c r="E9" s="4">
        <v>35</v>
      </c>
      <c r="F9" s="8">
        <v>1184.82</v>
      </c>
      <c r="G9" s="4">
        <v>24</v>
      </c>
      <c r="H9" s="8">
        <v>666.26</v>
      </c>
      <c r="I9" s="7">
        <v>0.4583</v>
      </c>
      <c r="J9" s="7">
        <v>0.7783</v>
      </c>
      <c r="K9" s="4">
        <v>35</v>
      </c>
      <c r="L9" s="8">
        <v>1184.82</v>
      </c>
      <c r="M9" s="4">
        <v>24</v>
      </c>
      <c r="N9" s="8">
        <v>666.26</v>
      </c>
      <c r="O9" s="7">
        <v>0.4583</v>
      </c>
      <c r="P9" s="7">
        <v>0.7783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449</v>
      </c>
      <c r="D2" s="0" t="s">
        <v>450</v>
      </c>
      <c r="E2" s="0" t="s">
        <v>451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452</v>
      </c>
      <c r="I4" s="1" t="s">
        <v>453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454</v>
      </c>
      <c r="O4" s="1" t="s">
        <v>455</v>
      </c>
    </row>
    <row r="5">
      <c r="A5" s="1" t="s">
        <v>66</v>
      </c>
      <c r="B5" s="1" t="s">
        <v>68</v>
      </c>
      <c r="C5" s="1" t="s">
        <v>69</v>
      </c>
      <c r="D5" s="1" t="s">
        <v>456</v>
      </c>
      <c r="E5" s="1" t="s">
        <v>457</v>
      </c>
      <c r="F5" s="1" t="s">
        <v>456</v>
      </c>
      <c r="G5" s="1" t="s">
        <v>457</v>
      </c>
      <c r="H5" s="1" t="s">
        <v>452</v>
      </c>
      <c r="I5" s="1" t="s">
        <v>453</v>
      </c>
      <c r="J5" s="1" t="s">
        <v>458</v>
      </c>
      <c r="K5" s="1" t="s">
        <v>459</v>
      </c>
      <c r="L5" s="1" t="s">
        <v>458</v>
      </c>
      <c r="M5" s="1" t="s">
        <v>459</v>
      </c>
      <c r="N5" s="1" t="s">
        <v>454</v>
      </c>
      <c r="O5" s="1" t="s">
        <v>455</v>
      </c>
    </row>
    <row r="6">
      <c r="A6" s="2" t="s">
        <v>120</v>
      </c>
      <c r="B6" s="2" t="s">
        <v>122</v>
      </c>
      <c r="C6" s="2" t="s">
        <v>123</v>
      </c>
      <c r="D6" s="4">
        <v>216</v>
      </c>
      <c r="E6" s="8">
        <v>49251.86</v>
      </c>
      <c r="F6" s="4">
        <v>91</v>
      </c>
      <c r="G6" s="8">
        <v>18027.04</v>
      </c>
      <c r="H6" s="7">
        <v>1.3736</v>
      </c>
      <c r="I6" s="7">
        <v>1.7321</v>
      </c>
      <c r="J6" s="4">
        <v>216</v>
      </c>
      <c r="K6" s="8">
        <v>49251.86</v>
      </c>
      <c r="L6" s="4">
        <v>91</v>
      </c>
      <c r="M6" s="8">
        <v>18027.04</v>
      </c>
      <c r="N6" s="7">
        <v>1.3736</v>
      </c>
      <c r="O6" s="7">
        <v>1.7321</v>
      </c>
    </row>
    <row r="7">
      <c r="A7" s="2" t="s">
        <v>120</v>
      </c>
      <c r="B7" s="2" t="s">
        <v>304</v>
      </c>
      <c r="C7" s="2" t="s">
        <v>305</v>
      </c>
      <c r="D7" s="4">
        <v>73</v>
      </c>
      <c r="E7" s="8">
        <v>3100.78</v>
      </c>
      <c r="F7" s="4">
        <v>27</v>
      </c>
      <c r="G7" s="8">
        <v>847.81</v>
      </c>
      <c r="H7" s="7">
        <v>1.7037</v>
      </c>
      <c r="I7" s="7">
        <v>2.6574</v>
      </c>
      <c r="J7" s="4">
        <v>73</v>
      </c>
      <c r="K7" s="8">
        <v>3100.78</v>
      </c>
      <c r="L7" s="4">
        <v>27</v>
      </c>
      <c r="M7" s="8">
        <v>847.81</v>
      </c>
      <c r="N7" s="7">
        <v>1.7037</v>
      </c>
      <c r="O7" s="7">
        <v>2.6574</v>
      </c>
    </row>
    <row r="8">
      <c r="A8" s="2" t="s">
        <v>120</v>
      </c>
      <c r="B8" s="2" t="s">
        <v>390</v>
      </c>
      <c r="C8" s="2" t="s">
        <v>391</v>
      </c>
      <c r="D8" s="4">
        <v>20</v>
      </c>
      <c r="E8" s="8">
        <v>3023.21</v>
      </c>
      <c r="F8" s="4">
        <v>17</v>
      </c>
      <c r="G8" s="8">
        <v>1616.55</v>
      </c>
      <c r="H8" s="7">
        <v>0.1765</v>
      </c>
      <c r="I8" s="7">
        <v>0.8702</v>
      </c>
      <c r="J8" s="4">
        <v>20</v>
      </c>
      <c r="K8" s="8">
        <v>3023.21</v>
      </c>
      <c r="L8" s="4">
        <v>17</v>
      </c>
      <c r="M8" s="8">
        <v>1616.55</v>
      </c>
      <c r="N8" s="7">
        <v>0.1765</v>
      </c>
      <c r="O8" s="7">
        <v>0.8702</v>
      </c>
    </row>
    <row r="9">
      <c r="A9" s="2" t="s">
        <v>120</v>
      </c>
      <c r="B9" s="2" t="s">
        <v>422</v>
      </c>
      <c r="C9" s="2" t="s">
        <v>423</v>
      </c>
      <c r="D9" s="4">
        <v>35</v>
      </c>
      <c r="E9" s="8">
        <v>1184.82</v>
      </c>
      <c r="F9" s="4">
        <v>24</v>
      </c>
      <c r="G9" s="8">
        <v>666.26</v>
      </c>
      <c r="H9" s="7">
        <v>0.4583</v>
      </c>
      <c r="I9" s="7">
        <v>0.7783</v>
      </c>
      <c r="J9" s="4">
        <v>35</v>
      </c>
      <c r="K9" s="8">
        <v>1184.82</v>
      </c>
      <c r="L9" s="4">
        <v>24</v>
      </c>
      <c r="M9" s="8">
        <v>666.26</v>
      </c>
      <c r="N9" s="7">
        <v>0.4583</v>
      </c>
      <c r="O9" s="7">
        <v>0.7783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