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<sst xmlns="http://schemas.openxmlformats.org/spreadsheetml/2006/main" count="48" uniqueCount="48">
  <si>
    <t>Date Type:</t>
  </si>
  <si>
    <t>Order Date</t>
  </si>
  <si>
    <t>Start Date:</t>
  </si>
  <si>
    <t>01/01/2023</t>
  </si>
  <si>
    <t>End Date:</t>
  </si>
  <si>
    <t>12/31/2023</t>
  </si>
  <si>
    <t>Report Run Date:</t>
  </si>
  <si>
    <t>06/24/2024</t>
  </si>
  <si>
    <t>Division</t>
  </si>
  <si>
    <t>Current And Future Inventory</t>
  </si>
  <si>
    <t>Current And History Sales Comparison</t>
  </si>
  <si>
    <t>KOHLDSN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</si>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</sst>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684430</v>
      </c>
      <c r="C5" s="11">
        <f>=ROUNDDOWN(22.5627585752196,0)</f>
      </c>
      <c r="D5" s="11">
        <v>835868</v>
      </c>
      <c r="E5" s="12">
        <v>0.7167</v>
      </c>
      <c r="F5" s="11"/>
      <c r="G5" s="11">
        <f>=ROUNDDOWN({0},0)</f>
      </c>
      <c r="H5" s="11">
        <v>590</v>
      </c>
      <c r="I5" s="12">
        <v>0.0372</v>
      </c>
      <c r="J5" s="11">
        <v>239852</v>
      </c>
      <c r="K5" s="13">
        <v>13580656.25</v>
      </c>
      <c r="L5" s="11">
        <v>2030</v>
      </c>
      <c r="M5" s="14">
        <v>6689.98</v>
      </c>
      <c r="N5" s="11"/>
      <c r="O5" s="13"/>
      <c r="P5" s="11"/>
      <c r="Q5" s="14"/>
      <c r="R5" s="12"/>
      <c r="S5" s="12"/>
      <c r="T5" s="12"/>
      <c r="U5" s="12"/>
      <c r="V5" s="11">
        <v>239852</v>
      </c>
      <c r="W5" s="13">
        <v>13580656.25</v>
      </c>
      <c r="X5" s="11">
        <v>1802</v>
      </c>
      <c r="Y5" s="11"/>
      <c r="Z5" s="13"/>
      <c r="AA5" s="11"/>
      <c r="AB5" s="12"/>
      <c r="AC5" s="12"/>
    </row>
    <row r="6">
      <c r="A6" s="10" t="s">
        <v>33</v>
      </c>
      <c r="B6" s="11">
        <v>10154</v>
      </c>
      <c r="C6" s="11">
        <f>=ROUNDDOWN(61.4277071990321,0)</f>
      </c>
      <c r="D6" s="11">
        <v>170</v>
      </c>
      <c r="E6" s="12">
        <v>0.6486</v>
      </c>
      <c r="F6" s="11"/>
      <c r="G6" s="11">
        <f>=ROUNDDOWN({0},0)</f>
      </c>
      <c r="H6" s="11"/>
      <c r="I6" s="12"/>
      <c r="J6" s="11"/>
      <c r="K6" s="13"/>
      <c r="L6" s="11">
        <v>123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</row>
    <row r="7">
      <c r="A7" s="10" t="s">
        <v>34</v>
      </c>
      <c r="B7" s="11">
        <v>26526</v>
      </c>
      <c r="C7" s="11">
        <f>=ROUNDDOWN(18.7449650201399,0)</f>
      </c>
      <c r="D7" s="11">
        <v>21755</v>
      </c>
      <c r="E7" s="12">
        <v>0.8368</v>
      </c>
      <c r="F7" s="11"/>
      <c r="G7" s="11">
        <f>=ROUNDDOWN({0},0)</f>
      </c>
      <c r="H7" s="11"/>
      <c r="I7" s="12">
        <v>0.0062</v>
      </c>
      <c r="J7" s="11">
        <v>6123</v>
      </c>
      <c r="K7" s="13">
        <v>250411.25</v>
      </c>
      <c r="L7" s="11">
        <v>204</v>
      </c>
      <c r="M7" s="14">
        <v>1227.51</v>
      </c>
      <c r="N7" s="11"/>
      <c r="O7" s="13"/>
      <c r="P7" s="11"/>
      <c r="Q7" s="14"/>
      <c r="R7" s="12"/>
      <c r="S7" s="12"/>
      <c r="T7" s="12"/>
      <c r="U7" s="12"/>
      <c r="V7" s="11">
        <v>6123</v>
      </c>
      <c r="W7" s="13">
        <v>250411.25</v>
      </c>
      <c r="X7" s="11">
        <v>154</v>
      </c>
      <c r="Y7" s="11"/>
      <c r="Z7" s="13"/>
      <c r="AA7" s="11"/>
      <c r="AB7" s="12"/>
      <c r="AC7" s="12"/>
    </row>
    <row r="8">
      <c r="A8" s="10" t="s">
        <v>35</v>
      </c>
      <c r="B8" s="11">
        <v>98101</v>
      </c>
      <c r="C8" s="11">
        <f>=ROUNDDOWN(16.6719350124061,0)</f>
      </c>
      <c r="D8" s="11">
        <v>155401</v>
      </c>
      <c r="E8" s="12">
        <v>0.746</v>
      </c>
      <c r="F8" s="11"/>
      <c r="G8" s="11">
        <f>=ROUNDDOWN({0},0)</f>
      </c>
      <c r="H8" s="11"/>
      <c r="I8" s="12">
        <v>0.0063</v>
      </c>
      <c r="J8" s="11">
        <v>70248</v>
      </c>
      <c r="K8" s="13">
        <v>2008476.7</v>
      </c>
      <c r="L8" s="11">
        <v>271</v>
      </c>
      <c r="M8" s="14">
        <v>7411.35</v>
      </c>
      <c r="N8" s="11"/>
      <c r="O8" s="13"/>
      <c r="P8" s="11"/>
      <c r="Q8" s="14"/>
      <c r="R8" s="12"/>
      <c r="S8" s="12"/>
      <c r="T8" s="12"/>
      <c r="U8" s="12"/>
      <c r="V8" s="11">
        <v>70248</v>
      </c>
      <c r="W8" s="13">
        <v>2008476.7</v>
      </c>
      <c r="X8" s="11">
        <v>255</v>
      </c>
      <c r="Y8" s="11"/>
      <c r="Z8" s="13"/>
      <c r="AA8" s="11"/>
      <c r="AB8" s="12"/>
      <c r="AC8" s="12"/>
    </row>
    <row r="9">
      <c r="A9" s="10" t="s">
        <v>36</v>
      </c>
      <c r="B9" s="11">
        <v>130108</v>
      </c>
      <c r="C9" s="11">
        <f>=ROUNDDOWN(13.6573383998488,0)</f>
      </c>
      <c r="D9" s="11">
        <v>235252</v>
      </c>
      <c r="E9" s="12">
        <v>0.8663</v>
      </c>
      <c r="F9" s="11"/>
      <c r="G9" s="11">
        <f>=ROUNDDOWN({0},0)</f>
      </c>
      <c r="H9" s="11"/>
      <c r="I9" s="12">
        <v>0.0096</v>
      </c>
      <c r="J9" s="11">
        <v>52467</v>
      </c>
      <c r="K9" s="13">
        <v>947026.13</v>
      </c>
      <c r="L9" s="11">
        <v>288</v>
      </c>
      <c r="M9" s="14">
        <v>3288.29</v>
      </c>
      <c r="N9" s="11"/>
      <c r="O9" s="13"/>
      <c r="P9" s="11"/>
      <c r="Q9" s="14"/>
      <c r="R9" s="12"/>
      <c r="S9" s="12"/>
      <c r="T9" s="12"/>
      <c r="U9" s="12"/>
      <c r="V9" s="11">
        <v>52467</v>
      </c>
      <c r="W9" s="13">
        <v>947026.13</v>
      </c>
      <c r="X9" s="11">
        <v>263</v>
      </c>
      <c r="Y9" s="11"/>
      <c r="Z9" s="13"/>
      <c r="AA9" s="11"/>
      <c r="AB9" s="12"/>
      <c r="AC9" s="12"/>
    </row>
    <row r="10">
      <c r="A10" s="10" t="s">
        <v>37</v>
      </c>
      <c r="B10" s="11">
        <v>385792</v>
      </c>
      <c r="C10" s="11">
        <f>=ROUNDDOWN(17.9510778780251,0)</f>
      </c>
      <c r="D10" s="11">
        <v>631202</v>
      </c>
      <c r="E10" s="12">
        <v>0.714</v>
      </c>
      <c r="F10" s="11"/>
      <c r="G10" s="11">
        <f>=ROUNDDOWN({0},0)</f>
      </c>
      <c r="H10" s="11"/>
      <c r="I10" s="12">
        <v>0.0046</v>
      </c>
      <c r="J10" s="11">
        <v>304049</v>
      </c>
      <c r="K10" s="13">
        <v>9498113.31</v>
      </c>
      <c r="L10" s="11">
        <v>1211</v>
      </c>
      <c r="M10" s="14">
        <v>7843.2</v>
      </c>
      <c r="N10" s="11"/>
      <c r="O10" s="13"/>
      <c r="P10" s="11"/>
      <c r="Q10" s="14"/>
      <c r="R10" s="12"/>
      <c r="S10" s="12"/>
      <c r="T10" s="12"/>
      <c r="U10" s="12"/>
      <c r="V10" s="11">
        <v>304049</v>
      </c>
      <c r="W10" s="13">
        <v>9498113.31</v>
      </c>
      <c r="X10" s="11">
        <v>998</v>
      </c>
      <c r="Y10" s="11"/>
      <c r="Z10" s="13"/>
      <c r="AA10" s="11"/>
      <c r="AB10" s="12"/>
      <c r="AC10" s="12"/>
    </row>
    <row r="11">
      <c r="A11" s="10" t="s">
        <v>38</v>
      </c>
      <c r="B11" s="11">
        <v>112712</v>
      </c>
      <c r="C11" s="11">
        <f>=ROUNDDOWN(24.1162248325738,0)</f>
      </c>
      <c r="D11" s="11">
        <v>74419</v>
      </c>
      <c r="E11" s="12">
        <v>0.7487</v>
      </c>
      <c r="F11" s="11"/>
      <c r="G11" s="11">
        <f>=ROUNDDOWN({0},0)</f>
      </c>
      <c r="H11" s="11">
        <v>1071</v>
      </c>
      <c r="I11" s="12">
        <v>0.156</v>
      </c>
      <c r="J11" s="11">
        <v>10941</v>
      </c>
      <c r="K11" s="13">
        <v>2001095.06</v>
      </c>
      <c r="L11" s="11">
        <v>691</v>
      </c>
      <c r="M11" s="14">
        <v>2895.94</v>
      </c>
      <c r="N11" s="11"/>
      <c r="O11" s="13"/>
      <c r="P11" s="11"/>
      <c r="Q11" s="14"/>
      <c r="R11" s="12"/>
      <c r="S11" s="12"/>
      <c r="T11" s="12"/>
      <c r="U11" s="12"/>
      <c r="V11" s="11">
        <v>10941</v>
      </c>
      <c r="W11" s="13">
        <v>2001095.06</v>
      </c>
      <c r="X11" s="11">
        <v>654</v>
      </c>
      <c r="Y11" s="11"/>
      <c r="Z11" s="13"/>
      <c r="AA11" s="11"/>
      <c r="AB11" s="12"/>
      <c r="AC11" s="12"/>
    </row>
    <row r="12">
      <c r="A12" s="10" t="s">
        <v>39</v>
      </c>
      <c r="B12" s="11">
        <v>18212</v>
      </c>
      <c r="C12" s="11">
        <f>=ROUNDDOWN(30.6547719239185,0)</f>
      </c>
      <c r="D12" s="11">
        <v>8390</v>
      </c>
      <c r="E12" s="12">
        <v>0.6216</v>
      </c>
      <c r="F12" s="11"/>
      <c r="G12" s="11">
        <f>=ROUNDDOWN({0},0)</f>
      </c>
      <c r="H12" s="11"/>
      <c r="I12" s="12">
        <v>0.0348</v>
      </c>
      <c r="J12" s="11">
        <v>2184</v>
      </c>
      <c r="K12" s="13">
        <v>125238.42</v>
      </c>
      <c r="L12" s="11">
        <v>129</v>
      </c>
      <c r="M12" s="14">
        <v>970.84</v>
      </c>
      <c r="N12" s="11"/>
      <c r="O12" s="13"/>
      <c r="P12" s="11"/>
      <c r="Q12" s="14"/>
      <c r="R12" s="12"/>
      <c r="S12" s="12"/>
      <c r="T12" s="12"/>
      <c r="U12" s="12"/>
      <c r="V12" s="11">
        <v>2184</v>
      </c>
      <c r="W12" s="13">
        <v>125238.42</v>
      </c>
      <c r="X12" s="11">
        <v>128</v>
      </c>
      <c r="Y12" s="11"/>
      <c r="Z12" s="13"/>
      <c r="AA12" s="11"/>
      <c r="AB12" s="12"/>
      <c r="AC12" s="12"/>
    </row>
    <row r="13">
      <c r="A13" s="10" t="s">
        <v>40</v>
      </c>
      <c r="B13" s="11">
        <v>4562</v>
      </c>
      <c r="C13" s="11">
        <f>=ROUNDDOWN(64.8933143669986,0)</f>
      </c>
      <c r="D13" s="11">
        <v>1788</v>
      </c>
      <c r="E13" s="12">
        <v>0.9797</v>
      </c>
      <c r="F13" s="11"/>
      <c r="G13" s="11">
        <f>=ROUNDDOWN({0},0)</f>
      </c>
      <c r="H13" s="11"/>
      <c r="I13" s="12"/>
      <c r="J13" s="11"/>
      <c r="K13" s="13"/>
      <c r="L13" s="11">
        <v>25</v>
      </c>
      <c r="M13" s="14"/>
      <c r="N13" s="11"/>
      <c r="O13" s="13"/>
      <c r="P13" s="11"/>
      <c r="Q13" s="14"/>
      <c r="R13" s="12"/>
      <c r="S13" s="12"/>
      <c r="T13" s="12"/>
      <c r="U13" s="12"/>
      <c r="V13" s="11"/>
      <c r="W13" s="13"/>
      <c r="X13" s="11"/>
      <c r="Y13" s="11"/>
      <c r="Z13" s="13"/>
      <c r="AA13" s="11"/>
      <c r="AB13" s="12"/>
      <c r="AC13" s="12"/>
    </row>
    <row r="14">
      <c r="A14" s="10" t="s">
        <v>41</v>
      </c>
      <c r="B14" s="11">
        <v>35041</v>
      </c>
      <c r="C14" s="11">
        <f>=ROUNDDOWN(65.0594132937245,0)</f>
      </c>
      <c r="D14" s="11">
        <v>3308</v>
      </c>
      <c r="E14" s="12">
        <v>0.9713</v>
      </c>
      <c r="F14" s="11"/>
      <c r="G14" s="11">
        <f>=ROUNDDOWN({0},0)</f>
      </c>
      <c r="H14" s="11"/>
      <c r="I14" s="12"/>
      <c r="J14" s="11">
        <v>2524</v>
      </c>
      <c r="K14" s="13">
        <v>86113.84</v>
      </c>
      <c r="L14" s="11">
        <v>113</v>
      </c>
      <c r="M14" s="14">
        <v>762.07</v>
      </c>
      <c r="N14" s="11"/>
      <c r="O14" s="13"/>
      <c r="P14" s="11"/>
      <c r="Q14" s="14"/>
      <c r="R14" s="12"/>
      <c r="S14" s="12"/>
      <c r="T14" s="12"/>
      <c r="U14" s="12"/>
      <c r="V14" s="11">
        <v>2524</v>
      </c>
      <c r="W14" s="13">
        <v>86113.84</v>
      </c>
      <c r="X14" s="11">
        <v>52</v>
      </c>
      <c r="Y14" s="11"/>
      <c r="Z14" s="13"/>
      <c r="AA14" s="11"/>
      <c r="AB14" s="12"/>
      <c r="AC14" s="12"/>
    </row>
    <row r="15">
      <c r="A15" s="10" t="s">
        <v>42</v>
      </c>
      <c r="B15" s="11">
        <v>8705</v>
      </c>
      <c r="C15" s="11">
        <f>=ROUNDDOWN(88.7359836901121,0)</f>
      </c>
      <c r="D15" s="11"/>
      <c r="E15" s="12"/>
      <c r="F15" s="11"/>
      <c r="G15" s="11">
        <f>=ROUNDDOWN({0},0)</f>
      </c>
      <c r="H15" s="11"/>
      <c r="I15" s="12"/>
      <c r="J15" s="11">
        <v>754</v>
      </c>
      <c r="K15" s="13">
        <v>60765.18</v>
      </c>
      <c r="L15" s="11">
        <v>103</v>
      </c>
      <c r="M15" s="14">
        <v>589.95</v>
      </c>
      <c r="N15" s="11"/>
      <c r="O15" s="13"/>
      <c r="P15" s="11"/>
      <c r="Q15" s="14"/>
      <c r="R15" s="12"/>
      <c r="S15" s="12"/>
      <c r="T15" s="12"/>
      <c r="U15" s="12"/>
      <c r="V15" s="11">
        <v>754</v>
      </c>
      <c r="W15" s="13">
        <v>60765.18</v>
      </c>
      <c r="X15" s="11">
        <v>103</v>
      </c>
      <c r="Y15" s="11"/>
      <c r="Z15" s="13"/>
      <c r="AA15" s="11"/>
      <c r="AB15" s="12"/>
      <c r="AC15" s="12"/>
    </row>
    <row r="16">
      <c r="A16" s="10" t="s">
        <v>43</v>
      </c>
      <c r="B16" s="11">
        <v>240082</v>
      </c>
      <c r="C16" s="11">
        <f>=ROUNDDOWN(11.6352058001076,0)</f>
      </c>
      <c r="D16" s="11">
        <v>690074</v>
      </c>
      <c r="E16" s="12">
        <v>0.6568</v>
      </c>
      <c r="F16" s="11"/>
      <c r="G16" s="11">
        <f>=ROUNDDOWN({0},0)</f>
      </c>
      <c r="H16" s="11"/>
      <c r="I16" s="12">
        <v>0.0006</v>
      </c>
      <c r="J16" s="11">
        <v>149404</v>
      </c>
      <c r="K16" s="13">
        <v>3575265.3</v>
      </c>
      <c r="L16" s="11">
        <v>1102</v>
      </c>
      <c r="M16" s="14">
        <v>3244.34</v>
      </c>
      <c r="N16" s="11"/>
      <c r="O16" s="13"/>
      <c r="P16" s="11"/>
      <c r="Q16" s="14"/>
      <c r="R16" s="12"/>
      <c r="S16" s="12"/>
      <c r="T16" s="12"/>
      <c r="U16" s="12"/>
      <c r="V16" s="11">
        <v>149404</v>
      </c>
      <c r="W16" s="13">
        <v>3575265.3</v>
      </c>
      <c r="X16" s="11">
        <v>1072</v>
      </c>
      <c r="Y16" s="11"/>
      <c r="Z16" s="13"/>
      <c r="AA16" s="11"/>
      <c r="AB16" s="12"/>
      <c r="AC16" s="12"/>
    </row>
    <row r="17">
      <c r="A17" s="10" t="s">
        <v>44</v>
      </c>
      <c r="B17" s="11">
        <v>66911</v>
      </c>
      <c r="C17" s="11">
        <f>=ROUNDDOWN(16.8950106049894,0)</f>
      </c>
      <c r="D17" s="11">
        <v>120902</v>
      </c>
      <c r="E17" s="12">
        <v>0.7557</v>
      </c>
      <c r="F17" s="11"/>
      <c r="G17" s="11">
        <f>=ROUNDDOWN({0},0)</f>
      </c>
      <c r="H17" s="11"/>
      <c r="I17" s="12">
        <v>0.0066</v>
      </c>
      <c r="J17" s="11">
        <v>21411</v>
      </c>
      <c r="K17" s="13">
        <v>670544.22</v>
      </c>
      <c r="L17" s="11">
        <v>122</v>
      </c>
      <c r="M17" s="14">
        <v>5496.26</v>
      </c>
      <c r="N17" s="11"/>
      <c r="O17" s="13"/>
      <c r="P17" s="11"/>
      <c r="Q17" s="14"/>
      <c r="R17" s="12"/>
      <c r="S17" s="12"/>
      <c r="T17" s="12"/>
      <c r="U17" s="12"/>
      <c r="V17" s="11">
        <v>21411</v>
      </c>
      <c r="W17" s="13">
        <v>670544.22</v>
      </c>
      <c r="X17" s="11">
        <v>110</v>
      </c>
      <c r="Y17" s="11"/>
      <c r="Z17" s="13"/>
      <c r="AA17" s="11"/>
      <c r="AB17" s="12"/>
      <c r="AC17" s="12"/>
    </row>
    <row r="18">
      <c r="A18" s="10" t="s">
        <v>45</v>
      </c>
      <c r="B18" s="11">
        <v>251541</v>
      </c>
      <c r="C18" s="11">
        <f>=ROUNDDOWN(20.2458891044163,0)</f>
      </c>
      <c r="D18" s="11">
        <v>204853</v>
      </c>
      <c r="E18" s="12">
        <v>0.9011</v>
      </c>
      <c r="F18" s="11"/>
      <c r="G18" s="11">
        <f>=ROUNDDOWN({0},0)</f>
      </c>
      <c r="H18" s="11"/>
      <c r="I18" s="12">
        <v>0.046</v>
      </c>
      <c r="J18" s="11">
        <v>70637</v>
      </c>
      <c r="K18" s="13">
        <v>1174332.25</v>
      </c>
      <c r="L18" s="11">
        <v>691</v>
      </c>
      <c r="M18" s="14">
        <v>1699.47</v>
      </c>
      <c r="N18" s="11"/>
      <c r="O18" s="13"/>
      <c r="P18" s="11"/>
      <c r="Q18" s="14"/>
      <c r="R18" s="12"/>
      <c r="S18" s="12"/>
      <c r="T18" s="12"/>
      <c r="U18" s="12"/>
      <c r="V18" s="11">
        <v>70637</v>
      </c>
      <c r="W18" s="13">
        <v>1174332.25</v>
      </c>
      <c r="X18" s="11">
        <v>640</v>
      </c>
      <c r="Y18" s="11"/>
      <c r="Z18" s="13"/>
      <c r="AA18" s="11"/>
      <c r="AB18" s="12"/>
      <c r="AC18" s="12"/>
    </row>
    <row r="19">
      <c r="A19" s="10" t="s">
        <v>46</v>
      </c>
      <c r="B19" s="11">
        <v>181972</v>
      </c>
      <c r="C19" s="11">
        <f>=ROUNDDOWN(26.8292395246661,0)</f>
      </c>
      <c r="D19" s="11">
        <v>157010</v>
      </c>
      <c r="E19" s="12">
        <v>0.6965</v>
      </c>
      <c r="F19" s="11"/>
      <c r="G19" s="11">
        <f>=ROUNDDOWN({0},0)</f>
      </c>
      <c r="H19" s="11"/>
      <c r="I19" s="12">
        <v>0.0414</v>
      </c>
      <c r="J19" s="11">
        <v>39162</v>
      </c>
      <c r="K19" s="13">
        <v>1634062.48</v>
      </c>
      <c r="L19" s="11">
        <v>561</v>
      </c>
      <c r="M19" s="14">
        <v>2912.77</v>
      </c>
      <c r="N19" s="11"/>
      <c r="O19" s="13"/>
      <c r="P19" s="11"/>
      <c r="Q19" s="14"/>
      <c r="R19" s="12"/>
      <c r="S19" s="12"/>
      <c r="T19" s="12"/>
      <c r="U19" s="12"/>
      <c r="V19" s="11">
        <v>39162</v>
      </c>
      <c r="W19" s="13">
        <v>1634062.48</v>
      </c>
      <c r="X19" s="11">
        <v>535</v>
      </c>
      <c r="Y19" s="11"/>
      <c r="Z19" s="13"/>
      <c r="AA19" s="11"/>
      <c r="AB19" s="12"/>
      <c r="AC19" s="12"/>
    </row>
    <row r="20">
      <c r="A20" s="19" t="s">
        <v>47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969756</v>
      </c>
      <c r="K20" s="17">
        <v>35612100.39</v>
      </c>
      <c r="L20" s="15">
        <v>7664</v>
      </c>
      <c r="M20" s="18">
        <v>4646.67</v>
      </c>
      <c r="N20" s="15"/>
      <c r="O20" s="17"/>
      <c r="P20" s="15"/>
      <c r="Q20" s="18"/>
      <c r="R20" s="16"/>
      <c r="S20" s="16"/>
      <c r="T20" s="16"/>
      <c r="U20" s="16"/>
      <c r="V20" s="15">
        <v>969756</v>
      </c>
      <c r="W20" s="17">
        <v>35612100.39</v>
      </c>
      <c r="X20" s="15">
        <v>6766</v>
      </c>
      <c r="Y20" s="15"/>
      <c r="Z20" s="17"/>
      <c r="AA20" s="15"/>
      <c r="AB20" s="16"/>
      <c r="AC20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