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<sst xmlns="http://schemas.openxmlformats.org/spreadsheetml/2006/main" count="56" uniqueCount="56">
  <si>
    <t>Date Type:</t>
  </si>
  <si>
    <t>Shipped Date</t>
  </si>
  <si>
    <t>Start Date:</t>
  </si>
  <si>
    <t>01/01/2023</t>
  </si>
  <si>
    <t>End Date:</t>
  </si>
  <si>
    <t>12/31/2022</t>
  </si>
  <si>
    <t>Report Run Date:</t>
  </si>
  <si>
    <t>06/21/2024</t>
  </si>
  <si>
    <t>Division</t>
  </si>
  <si>
    <t>Current And Future Inventory</t>
  </si>
  <si>
    <t>Current And History Sales Comparison</t>
  </si>
  <si>
    <t>ASHFURNDS</t>
  </si>
  <si>
    <t>LAMPDS</t>
  </si>
  <si>
    <t>ROOMECOM</t>
  </si>
  <si>
    <t>AMERSIGNDS</t>
  </si>
  <si>
    <t>ZOLA</t>
  </si>
  <si>
    <t>HOUZZ</t>
  </si>
  <si>
    <t>NORDSTRACKDS</t>
  </si>
  <si>
    <t>BRANDX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</si>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</sst>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G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19</v>
      </c>
      <c r="K3" s="4" t="s">
        <v>19</v>
      </c>
      <c r="L3" s="4" t="s">
        <v>19</v>
      </c>
      <c r="M3" s="4" t="s">
        <v>19</v>
      </c>
      <c r="N3" s="4" t="s">
        <v>20</v>
      </c>
      <c r="O3" s="4" t="s">
        <v>20</v>
      </c>
      <c r="P3" s="4" t="s">
        <v>20</v>
      </c>
      <c r="Q3" s="4" t="s">
        <v>20</v>
      </c>
      <c r="R3" s="4" t="s">
        <v>21</v>
      </c>
      <c r="S3" s="4" t="s">
        <v>22</v>
      </c>
      <c r="T3" s="4" t="s">
        <v>23</v>
      </c>
      <c r="U3" s="4" t="s">
        <v>24</v>
      </c>
      <c r="V3" s="4" t="s">
        <v>19</v>
      </c>
      <c r="W3" s="4" t="s">
        <v>19</v>
      </c>
      <c r="X3" s="4" t="s">
        <v>19</v>
      </c>
      <c r="Y3" s="4" t="s">
        <v>20</v>
      </c>
      <c r="Z3" s="4" t="s">
        <v>20</v>
      </c>
      <c r="AA3" s="4" t="s">
        <v>20</v>
      </c>
      <c r="AB3" s="4" t="s">
        <v>21</v>
      </c>
      <c r="AC3" s="4" t="s">
        <v>22</v>
      </c>
      <c r="AD3" s="4" t="s">
        <v>19</v>
      </c>
      <c r="AE3" s="4" t="s">
        <v>19</v>
      </c>
      <c r="AF3" s="4" t="s">
        <v>19</v>
      </c>
      <c r="AG3" s="4" t="s">
        <v>20</v>
      </c>
      <c r="AH3" s="4" t="s">
        <v>20</v>
      </c>
      <c r="AI3" s="4" t="s">
        <v>20</v>
      </c>
      <c r="AJ3" s="4" t="s">
        <v>21</v>
      </c>
      <c r="AK3" s="4" t="s">
        <v>22</v>
      </c>
      <c r="AL3" s="4" t="s">
        <v>19</v>
      </c>
      <c r="AM3" s="4" t="s">
        <v>19</v>
      </c>
      <c r="AN3" s="4" t="s">
        <v>19</v>
      </c>
      <c r="AO3" s="4" t="s">
        <v>20</v>
      </c>
      <c r="AP3" s="4" t="s">
        <v>20</v>
      </c>
      <c r="AQ3" s="4" t="s">
        <v>20</v>
      </c>
      <c r="AR3" s="4" t="s">
        <v>21</v>
      </c>
      <c r="AS3" s="4" t="s">
        <v>22</v>
      </c>
      <c r="AT3" s="4" t="s">
        <v>19</v>
      </c>
      <c r="AU3" s="4" t="s">
        <v>19</v>
      </c>
      <c r="AV3" s="4" t="s">
        <v>19</v>
      </c>
      <c r="AW3" s="4" t="s">
        <v>20</v>
      </c>
      <c r="AX3" s="4" t="s">
        <v>20</v>
      </c>
      <c r="AY3" s="4" t="s">
        <v>20</v>
      </c>
      <c r="AZ3" s="4" t="s">
        <v>21</v>
      </c>
      <c r="BA3" s="4" t="s">
        <v>22</v>
      </c>
      <c r="BB3" s="4" t="s">
        <v>19</v>
      </c>
      <c r="BC3" s="4" t="s">
        <v>19</v>
      </c>
      <c r="BD3" s="4" t="s">
        <v>19</v>
      </c>
      <c r="BE3" s="4" t="s">
        <v>20</v>
      </c>
      <c r="BF3" s="4" t="s">
        <v>20</v>
      </c>
      <c r="BG3" s="4" t="s">
        <v>20</v>
      </c>
      <c r="BH3" s="4" t="s">
        <v>21</v>
      </c>
      <c r="BI3" s="4" t="s">
        <v>22</v>
      </c>
      <c r="BJ3" s="4" t="s">
        <v>19</v>
      </c>
      <c r="BK3" s="4" t="s">
        <v>19</v>
      </c>
      <c r="BL3" s="4" t="s">
        <v>19</v>
      </c>
      <c r="BM3" s="4" t="s">
        <v>20</v>
      </c>
      <c r="BN3" s="4" t="s">
        <v>20</v>
      </c>
      <c r="BO3" s="4" t="s">
        <v>20</v>
      </c>
      <c r="BP3" s="4" t="s">
        <v>21</v>
      </c>
      <c r="BQ3" s="4" t="s">
        <v>22</v>
      </c>
      <c r="BR3" s="4" t="s">
        <v>19</v>
      </c>
      <c r="BS3" s="4" t="s">
        <v>19</v>
      </c>
      <c r="BT3" s="4" t="s">
        <v>19</v>
      </c>
      <c r="BU3" s="4" t="s">
        <v>20</v>
      </c>
      <c r="BV3" s="4" t="s">
        <v>20</v>
      </c>
      <c r="BW3" s="4" t="s">
        <v>20</v>
      </c>
      <c r="BX3" s="4" t="s">
        <v>21</v>
      </c>
      <c r="BY3" s="4" t="s">
        <v>22</v>
      </c>
      <c r="BZ3" s="4" t="s">
        <v>19</v>
      </c>
      <c r="CA3" s="4" t="s">
        <v>19</v>
      </c>
      <c r="CB3" s="4" t="s">
        <v>19</v>
      </c>
      <c r="CC3" s="4" t="s">
        <v>20</v>
      </c>
      <c r="CD3" s="4" t="s">
        <v>20</v>
      </c>
      <c r="CE3" s="4" t="s">
        <v>20</v>
      </c>
      <c r="CF3" s="4" t="s">
        <v>21</v>
      </c>
      <c r="CG3" s="4" t="s">
        <v>22</v>
      </c>
    </row>
    <row r="4">
      <c r="A4" s="4" t="s">
        <v>8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33</v>
      </c>
      <c r="O4" s="4" t="s">
        <v>34</v>
      </c>
      <c r="P4" s="4" t="s">
        <v>35</v>
      </c>
      <c r="Q4" s="4" t="s">
        <v>36</v>
      </c>
      <c r="R4" s="4" t="s">
        <v>21</v>
      </c>
      <c r="S4" s="4" t="s">
        <v>22</v>
      </c>
      <c r="T4" s="4" t="s">
        <v>23</v>
      </c>
      <c r="U4" s="4" t="s">
        <v>24</v>
      </c>
      <c r="V4" s="4" t="s">
        <v>37</v>
      </c>
      <c r="W4" s="4" t="s">
        <v>38</v>
      </c>
      <c r="X4" s="4" t="s">
        <v>35</v>
      </c>
      <c r="Y4" s="4" t="s">
        <v>37</v>
      </c>
      <c r="Z4" s="4" t="s">
        <v>38</v>
      </c>
      <c r="AA4" s="4" t="s">
        <v>35</v>
      </c>
      <c r="AB4" s="4" t="s">
        <v>21</v>
      </c>
      <c r="AC4" s="4" t="s">
        <v>22</v>
      </c>
      <c r="AD4" s="4" t="s">
        <v>37</v>
      </c>
      <c r="AE4" s="4" t="s">
        <v>38</v>
      </c>
      <c r="AF4" s="4" t="s">
        <v>35</v>
      </c>
      <c r="AG4" s="4" t="s">
        <v>37</v>
      </c>
      <c r="AH4" s="4" t="s">
        <v>38</v>
      </c>
      <c r="AI4" s="4" t="s">
        <v>35</v>
      </c>
      <c r="AJ4" s="4" t="s">
        <v>21</v>
      </c>
      <c r="AK4" s="4" t="s">
        <v>22</v>
      </c>
      <c r="AL4" s="4" t="s">
        <v>37</v>
      </c>
      <c r="AM4" s="4" t="s">
        <v>38</v>
      </c>
      <c r="AN4" s="4" t="s">
        <v>35</v>
      </c>
      <c r="AO4" s="4" t="s">
        <v>37</v>
      </c>
      <c r="AP4" s="4" t="s">
        <v>38</v>
      </c>
      <c r="AQ4" s="4" t="s">
        <v>35</v>
      </c>
      <c r="AR4" s="4" t="s">
        <v>21</v>
      </c>
      <c r="AS4" s="4" t="s">
        <v>22</v>
      </c>
      <c r="AT4" s="4" t="s">
        <v>37</v>
      </c>
      <c r="AU4" s="4" t="s">
        <v>38</v>
      </c>
      <c r="AV4" s="4" t="s">
        <v>35</v>
      </c>
      <c r="AW4" s="4" t="s">
        <v>37</v>
      </c>
      <c r="AX4" s="4" t="s">
        <v>38</v>
      </c>
      <c r="AY4" s="4" t="s">
        <v>35</v>
      </c>
      <c r="AZ4" s="4" t="s">
        <v>21</v>
      </c>
      <c r="BA4" s="4" t="s">
        <v>22</v>
      </c>
      <c r="BB4" s="4" t="s">
        <v>37</v>
      </c>
      <c r="BC4" s="4" t="s">
        <v>38</v>
      </c>
      <c r="BD4" s="4" t="s">
        <v>35</v>
      </c>
      <c r="BE4" s="4" t="s">
        <v>37</v>
      </c>
      <c r="BF4" s="4" t="s">
        <v>38</v>
      </c>
      <c r="BG4" s="4" t="s">
        <v>35</v>
      </c>
      <c r="BH4" s="4" t="s">
        <v>21</v>
      </c>
      <c r="BI4" s="4" t="s">
        <v>22</v>
      </c>
      <c r="BJ4" s="4" t="s">
        <v>37</v>
      </c>
      <c r="BK4" s="4" t="s">
        <v>38</v>
      </c>
      <c r="BL4" s="4" t="s">
        <v>35</v>
      </c>
      <c r="BM4" s="4" t="s">
        <v>37</v>
      </c>
      <c r="BN4" s="4" t="s">
        <v>38</v>
      </c>
      <c r="BO4" s="4" t="s">
        <v>35</v>
      </c>
      <c r="BP4" s="4" t="s">
        <v>21</v>
      </c>
      <c r="BQ4" s="4" t="s">
        <v>22</v>
      </c>
      <c r="BR4" s="4" t="s">
        <v>37</v>
      </c>
      <c r="BS4" s="4" t="s">
        <v>38</v>
      </c>
      <c r="BT4" s="4" t="s">
        <v>35</v>
      </c>
      <c r="BU4" s="4" t="s">
        <v>37</v>
      </c>
      <c r="BV4" s="4" t="s">
        <v>38</v>
      </c>
      <c r="BW4" s="4" t="s">
        <v>35</v>
      </c>
      <c r="BX4" s="4" t="s">
        <v>21</v>
      </c>
      <c r="BY4" s="4" t="s">
        <v>22</v>
      </c>
      <c r="BZ4" s="4" t="s">
        <v>37</v>
      </c>
      <c r="CA4" s="4" t="s">
        <v>38</v>
      </c>
      <c r="CB4" s="4" t="s">
        <v>35</v>
      </c>
      <c r="CC4" s="4" t="s">
        <v>37</v>
      </c>
      <c r="CD4" s="4" t="s">
        <v>38</v>
      </c>
      <c r="CE4" s="4" t="s">
        <v>35</v>
      </c>
      <c r="CF4" s="4" t="s">
        <v>21</v>
      </c>
      <c r="CG4" s="4" t="s">
        <v>22</v>
      </c>
    </row>
    <row r="5">
      <c r="A5" s="10" t="s">
        <v>39</v>
      </c>
      <c r="B5" s="11">
        <v>555524</v>
      </c>
      <c r="C5" s="11">
        <f>=ROUNDDOWN(22.5329969416479,0)</f>
      </c>
      <c r="D5" s="11">
        <v>517197</v>
      </c>
      <c r="E5" s="12"/>
      <c r="F5" s="11"/>
      <c r="G5" s="11">
        <f>=ROUNDDOWN({0},0)</f>
      </c>
      <c r="H5" s="11">
        <v>590</v>
      </c>
      <c r="I5" s="12"/>
      <c r="J5" s="11"/>
      <c r="K5" s="13"/>
      <c r="L5" s="11"/>
      <c r="M5" s="14"/>
      <c r="N5" s="11">
        <v>3754</v>
      </c>
      <c r="O5" s="13">
        <v>249436.45</v>
      </c>
      <c r="P5" s="11">
        <v>1774</v>
      </c>
      <c r="Q5" s="14">
        <v>140.61</v>
      </c>
      <c r="R5" s="12"/>
      <c r="S5" s="12"/>
      <c r="T5" s="12"/>
      <c r="U5" s="12"/>
      <c r="V5" s="11"/>
      <c r="W5" s="13"/>
      <c r="X5" s="11"/>
      <c r="Y5" s="11">
        <v>1547</v>
      </c>
      <c r="Z5" s="13">
        <v>87547.65</v>
      </c>
      <c r="AA5" s="11">
        <v>912</v>
      </c>
      <c r="AB5" s="12"/>
      <c r="AC5" s="12"/>
      <c r="AD5" s="11"/>
      <c r="AE5" s="13"/>
      <c r="AF5" s="11"/>
      <c r="AG5" s="11">
        <v>59</v>
      </c>
      <c r="AH5" s="13">
        <v>5054.81</v>
      </c>
      <c r="AI5" s="11">
        <v>189</v>
      </c>
      <c r="AJ5" s="12"/>
      <c r="AK5" s="12"/>
      <c r="AL5" s="11"/>
      <c r="AM5" s="13"/>
      <c r="AN5" s="11"/>
      <c r="AO5" s="11">
        <v>948</v>
      </c>
      <c r="AP5" s="13">
        <v>67437.12</v>
      </c>
      <c r="AQ5" s="11">
        <v>529</v>
      </c>
      <c r="AR5" s="12"/>
      <c r="AS5" s="12"/>
      <c r="AT5" s="11"/>
      <c r="AU5" s="13"/>
      <c r="AV5" s="11"/>
      <c r="AW5" s="11">
        <v>493</v>
      </c>
      <c r="AX5" s="13">
        <v>42124.06</v>
      </c>
      <c r="AY5" s="11">
        <v>337</v>
      </c>
      <c r="AZ5" s="12"/>
      <c r="BA5" s="12"/>
      <c r="BB5" s="11"/>
      <c r="BC5" s="13"/>
      <c r="BD5" s="11"/>
      <c r="BE5" s="11">
        <v>498</v>
      </c>
      <c r="BF5" s="13">
        <v>31639.34</v>
      </c>
      <c r="BG5" s="11">
        <v>262</v>
      </c>
      <c r="BH5" s="12"/>
      <c r="BI5" s="12"/>
      <c r="BJ5" s="11"/>
      <c r="BK5" s="13"/>
      <c r="BL5" s="11"/>
      <c r="BM5" s="11">
        <v>209</v>
      </c>
      <c r="BN5" s="13">
        <v>15633.47</v>
      </c>
      <c r="BO5" s="11">
        <v>1426</v>
      </c>
      <c r="BP5" s="12"/>
      <c r="BQ5" s="12"/>
      <c r="BR5" s="11"/>
      <c r="BS5" s="13"/>
      <c r="BT5" s="11"/>
      <c r="BU5" s="11"/>
      <c r="BV5" s="13"/>
      <c r="BW5" s="11"/>
      <c r="BX5" s="12"/>
      <c r="BY5" s="12"/>
      <c r="BZ5" s="11"/>
      <c r="CA5" s="13"/>
      <c r="CB5" s="11"/>
      <c r="CC5" s="11"/>
      <c r="CD5" s="13"/>
      <c r="CE5" s="11">
        <v>689</v>
      </c>
      <c r="CF5" s="12"/>
      <c r="CG5" s="12"/>
    </row>
    <row r="6">
      <c r="A6" s="10" t="s">
        <v>40</v>
      </c>
      <c r="B6" s="11">
        <v>20355</v>
      </c>
      <c r="C6" s="11">
        <f>=ROUNDDOWN(282.316227461859,0)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/>
      <c r="M6" s="14"/>
      <c r="N6" s="11"/>
      <c r="O6" s="13"/>
      <c r="P6" s="11">
        <v>260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</row>
    <row r="7">
      <c r="A7" s="10" t="s">
        <v>41</v>
      </c>
      <c r="B7" s="11">
        <v>26216</v>
      </c>
      <c r="C7" s="11">
        <f>=ROUNDDOWN(19.1749561146869,0)</f>
      </c>
      <c r="D7" s="11">
        <v>21755</v>
      </c>
      <c r="E7" s="12"/>
      <c r="F7" s="11"/>
      <c r="G7" s="11">
        <f>=ROUNDDOWN({0},0)</f>
      </c>
      <c r="H7" s="11"/>
      <c r="I7" s="12"/>
      <c r="J7" s="11"/>
      <c r="K7" s="13"/>
      <c r="L7" s="11"/>
      <c r="M7" s="14"/>
      <c r="N7" s="11">
        <v>2309</v>
      </c>
      <c r="O7" s="13">
        <v>114336.35</v>
      </c>
      <c r="P7" s="11">
        <v>191</v>
      </c>
      <c r="Q7" s="14">
        <v>598.62</v>
      </c>
      <c r="R7" s="12"/>
      <c r="S7" s="12"/>
      <c r="T7" s="12"/>
      <c r="U7" s="12"/>
      <c r="V7" s="11"/>
      <c r="W7" s="13"/>
      <c r="X7" s="11"/>
      <c r="Y7" s="11">
        <v>539</v>
      </c>
      <c r="Z7" s="13">
        <v>22223.47</v>
      </c>
      <c r="AA7" s="11">
        <v>116</v>
      </c>
      <c r="AB7" s="12"/>
      <c r="AC7" s="12"/>
      <c r="AD7" s="11"/>
      <c r="AE7" s="13"/>
      <c r="AF7" s="11"/>
      <c r="AG7" s="11">
        <v>254</v>
      </c>
      <c r="AH7" s="13">
        <v>15585.21</v>
      </c>
      <c r="AI7" s="11">
        <v>162</v>
      </c>
      <c r="AJ7" s="12"/>
      <c r="AK7" s="12"/>
      <c r="AL7" s="11"/>
      <c r="AM7" s="13"/>
      <c r="AN7" s="11"/>
      <c r="AO7" s="11">
        <v>486</v>
      </c>
      <c r="AP7" s="13">
        <v>24811.32</v>
      </c>
      <c r="AQ7" s="11">
        <v>86</v>
      </c>
      <c r="AR7" s="12"/>
      <c r="AS7" s="12"/>
      <c r="AT7" s="11"/>
      <c r="AU7" s="13"/>
      <c r="AV7" s="11"/>
      <c r="AW7" s="11">
        <v>652</v>
      </c>
      <c r="AX7" s="13">
        <v>33711.59</v>
      </c>
      <c r="AY7" s="11">
        <v>103</v>
      </c>
      <c r="AZ7" s="12"/>
      <c r="BA7" s="12"/>
      <c r="BB7" s="11"/>
      <c r="BC7" s="13"/>
      <c r="BD7" s="11"/>
      <c r="BE7" s="11">
        <v>262</v>
      </c>
      <c r="BF7" s="13">
        <v>11927.42</v>
      </c>
      <c r="BG7" s="11">
        <v>59</v>
      </c>
      <c r="BH7" s="12"/>
      <c r="BI7" s="12"/>
      <c r="BJ7" s="11"/>
      <c r="BK7" s="13"/>
      <c r="BL7" s="11"/>
      <c r="BM7" s="11">
        <v>116</v>
      </c>
      <c r="BN7" s="13">
        <v>6077.34</v>
      </c>
      <c r="BO7" s="11">
        <v>148</v>
      </c>
      <c r="BP7" s="12"/>
      <c r="BQ7" s="12"/>
      <c r="BR7" s="11"/>
      <c r="BS7" s="13"/>
      <c r="BT7" s="11"/>
      <c r="BU7" s="11"/>
      <c r="BV7" s="13"/>
      <c r="BW7" s="11"/>
      <c r="BX7" s="12"/>
      <c r="BY7" s="12"/>
      <c r="BZ7" s="11"/>
      <c r="CA7" s="13"/>
      <c r="CB7" s="11"/>
      <c r="CC7" s="11"/>
      <c r="CD7" s="13"/>
      <c r="CE7" s="11"/>
      <c r="CF7" s="12"/>
      <c r="CG7" s="12"/>
    </row>
    <row r="8">
      <c r="A8" s="10" t="s">
        <v>42</v>
      </c>
      <c r="B8" s="11">
        <v>99163</v>
      </c>
      <c r="C8" s="11">
        <f>=ROUNDDOWN(16.9489120959885,0)</f>
      </c>
      <c r="D8" s="11">
        <v>154591</v>
      </c>
      <c r="E8" s="12"/>
      <c r="F8" s="11"/>
      <c r="G8" s="11">
        <f>=ROUNDDOWN({0},0)</f>
      </c>
      <c r="H8" s="11"/>
      <c r="I8" s="12"/>
      <c r="J8" s="11"/>
      <c r="K8" s="13"/>
      <c r="L8" s="11"/>
      <c r="M8" s="14"/>
      <c r="N8" s="11">
        <v>578</v>
      </c>
      <c r="O8" s="13">
        <v>23412.06</v>
      </c>
      <c r="P8" s="11">
        <v>297</v>
      </c>
      <c r="Q8" s="14">
        <v>78.83</v>
      </c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>
        <v>32</v>
      </c>
      <c r="AX8" s="13">
        <v>1311.42</v>
      </c>
      <c r="AY8" s="11">
        <v>2</v>
      </c>
      <c r="AZ8" s="12"/>
      <c r="BA8" s="12"/>
      <c r="BB8" s="11"/>
      <c r="BC8" s="13"/>
      <c r="BD8" s="11"/>
      <c r="BE8" s="11">
        <v>522</v>
      </c>
      <c r="BF8" s="13">
        <v>21098.86</v>
      </c>
      <c r="BG8" s="11">
        <v>85</v>
      </c>
      <c r="BH8" s="12"/>
      <c r="BI8" s="12"/>
      <c r="BJ8" s="11"/>
      <c r="BK8" s="13"/>
      <c r="BL8" s="11"/>
      <c r="BM8" s="11">
        <v>24</v>
      </c>
      <c r="BN8" s="13">
        <v>1001.78</v>
      </c>
      <c r="BO8" s="11">
        <v>206</v>
      </c>
      <c r="BP8" s="12"/>
      <c r="BQ8" s="12"/>
      <c r="BR8" s="11"/>
      <c r="BS8" s="13"/>
      <c r="BT8" s="11"/>
      <c r="BU8" s="11"/>
      <c r="BV8" s="13"/>
      <c r="BW8" s="11"/>
      <c r="BX8" s="12"/>
      <c r="BY8" s="12"/>
      <c r="BZ8" s="11"/>
      <c r="CA8" s="13"/>
      <c r="CB8" s="11"/>
      <c r="CC8" s="11"/>
      <c r="CD8" s="13"/>
      <c r="CE8" s="11">
        <v>75</v>
      </c>
      <c r="CF8" s="12"/>
      <c r="CG8" s="12"/>
    </row>
    <row r="9">
      <c r="A9" s="10" t="s">
        <v>43</v>
      </c>
      <c r="B9" s="11">
        <v>131126</v>
      </c>
      <c r="C9" s="11">
        <f>=ROUNDDOWN(14.0985087143978,0)</f>
      </c>
      <c r="D9" s="11">
        <v>233020</v>
      </c>
      <c r="E9" s="12"/>
      <c r="F9" s="11"/>
      <c r="G9" s="11">
        <f>=ROUNDDOWN({0},0)</f>
      </c>
      <c r="H9" s="11"/>
      <c r="I9" s="12"/>
      <c r="J9" s="11"/>
      <c r="K9" s="13"/>
      <c r="L9" s="11"/>
      <c r="M9" s="14"/>
      <c r="N9" s="11">
        <v>605</v>
      </c>
      <c r="O9" s="13">
        <v>13161.76</v>
      </c>
      <c r="P9" s="11">
        <v>260</v>
      </c>
      <c r="Q9" s="14">
        <v>50.62</v>
      </c>
      <c r="R9" s="12"/>
      <c r="S9" s="12"/>
      <c r="T9" s="12"/>
      <c r="U9" s="12"/>
      <c r="V9" s="11"/>
      <c r="W9" s="13"/>
      <c r="X9" s="11"/>
      <c r="Y9" s="11"/>
      <c r="Z9" s="13"/>
      <c r="AA9" s="11">
        <v>179</v>
      </c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>
        <v>481</v>
      </c>
      <c r="BF9" s="13">
        <v>10480.64</v>
      </c>
      <c r="BG9" s="11">
        <v>95</v>
      </c>
      <c r="BH9" s="12"/>
      <c r="BI9" s="12"/>
      <c r="BJ9" s="11"/>
      <c r="BK9" s="13"/>
      <c r="BL9" s="11"/>
      <c r="BM9" s="11">
        <v>124</v>
      </c>
      <c r="BN9" s="13">
        <v>2681.12</v>
      </c>
      <c r="BO9" s="11">
        <v>209</v>
      </c>
      <c r="BP9" s="12"/>
      <c r="BQ9" s="12"/>
      <c r="BR9" s="11"/>
      <c r="BS9" s="13"/>
      <c r="BT9" s="11"/>
      <c r="BU9" s="11"/>
      <c r="BV9" s="13"/>
      <c r="BW9" s="11"/>
      <c r="BX9" s="12"/>
      <c r="BY9" s="12"/>
      <c r="BZ9" s="11"/>
      <c r="CA9" s="13"/>
      <c r="CB9" s="11"/>
      <c r="CC9" s="11"/>
      <c r="CD9" s="13"/>
      <c r="CE9" s="11">
        <v>168</v>
      </c>
      <c r="CF9" s="12"/>
      <c r="CG9" s="12"/>
    </row>
    <row r="10">
      <c r="A10" s="10" t="s">
        <v>44</v>
      </c>
      <c r="B10" s="11">
        <v>389978</v>
      </c>
      <c r="C10" s="11">
        <f>=ROUNDDOWN(18.9478031455128,0)</f>
      </c>
      <c r="D10" s="11">
        <v>541996</v>
      </c>
      <c r="E10" s="12"/>
      <c r="F10" s="11"/>
      <c r="G10" s="11">
        <f>=ROUNDDOWN({0},0)</f>
      </c>
      <c r="H10" s="11"/>
      <c r="I10" s="12"/>
      <c r="J10" s="11"/>
      <c r="K10" s="13"/>
      <c r="L10" s="11"/>
      <c r="M10" s="14"/>
      <c r="N10" s="11">
        <v>3095</v>
      </c>
      <c r="O10" s="13">
        <v>106157.73</v>
      </c>
      <c r="P10" s="11">
        <v>1184</v>
      </c>
      <c r="Q10" s="14">
        <v>89.66</v>
      </c>
      <c r="R10" s="12"/>
      <c r="S10" s="12"/>
      <c r="T10" s="12"/>
      <c r="U10" s="12"/>
      <c r="V10" s="11"/>
      <c r="W10" s="13"/>
      <c r="X10" s="11"/>
      <c r="Y10" s="11">
        <v>1514</v>
      </c>
      <c r="Z10" s="13">
        <v>43860.21</v>
      </c>
      <c r="AA10" s="11">
        <v>562</v>
      </c>
      <c r="AB10" s="12"/>
      <c r="AC10" s="12"/>
      <c r="AD10" s="11"/>
      <c r="AE10" s="13"/>
      <c r="AF10" s="11"/>
      <c r="AG10" s="11"/>
      <c r="AH10" s="13"/>
      <c r="AI10" s="11"/>
      <c r="AJ10" s="12"/>
      <c r="AK10" s="12"/>
      <c r="AL10" s="11"/>
      <c r="AM10" s="13"/>
      <c r="AN10" s="11"/>
      <c r="AO10" s="11"/>
      <c r="AP10" s="13"/>
      <c r="AQ10" s="11"/>
      <c r="AR10" s="12"/>
      <c r="AS10" s="12"/>
      <c r="AT10" s="11"/>
      <c r="AU10" s="13"/>
      <c r="AV10" s="11"/>
      <c r="AW10" s="11">
        <v>180</v>
      </c>
      <c r="AX10" s="13">
        <v>3509.65</v>
      </c>
      <c r="AY10" s="11">
        <v>10</v>
      </c>
      <c r="AZ10" s="12"/>
      <c r="BA10" s="12"/>
      <c r="BB10" s="11"/>
      <c r="BC10" s="13"/>
      <c r="BD10" s="11"/>
      <c r="BE10" s="11">
        <v>984</v>
      </c>
      <c r="BF10" s="13">
        <v>40219.44</v>
      </c>
      <c r="BG10" s="11">
        <v>119</v>
      </c>
      <c r="BH10" s="12"/>
      <c r="BI10" s="12"/>
      <c r="BJ10" s="11"/>
      <c r="BK10" s="13"/>
      <c r="BL10" s="11"/>
      <c r="BM10" s="11">
        <v>84</v>
      </c>
      <c r="BN10" s="13">
        <v>3152.22</v>
      </c>
      <c r="BO10" s="11">
        <v>783</v>
      </c>
      <c r="BP10" s="12"/>
      <c r="BQ10" s="12"/>
      <c r="BR10" s="11"/>
      <c r="BS10" s="13"/>
      <c r="BT10" s="11"/>
      <c r="BU10" s="11">
        <v>331</v>
      </c>
      <c r="BV10" s="13">
        <v>15310.65</v>
      </c>
      <c r="BW10" s="11">
        <v>144</v>
      </c>
      <c r="BX10" s="12"/>
      <c r="BY10" s="12"/>
      <c r="BZ10" s="11"/>
      <c r="CA10" s="13"/>
      <c r="CB10" s="11"/>
      <c r="CC10" s="11">
        <v>2</v>
      </c>
      <c r="CD10" s="13">
        <v>105.56</v>
      </c>
      <c r="CE10" s="11">
        <v>692</v>
      </c>
      <c r="CF10" s="12"/>
      <c r="CG10" s="12"/>
    </row>
    <row r="11">
      <c r="A11" s="10" t="s">
        <v>45</v>
      </c>
      <c r="B11" s="11">
        <v>2986</v>
      </c>
      <c r="C11" s="11">
        <f>=ROUNDDOWN(76.9587628865979,0)</f>
      </c>
      <c r="D11" s="11">
        <v>604</v>
      </c>
      <c r="E11" s="12"/>
      <c r="F11" s="11"/>
      <c r="G11" s="11">
        <f>=ROUNDDOWN({0},0)</f>
      </c>
      <c r="H11" s="11"/>
      <c r="I11" s="12"/>
      <c r="J11" s="11"/>
      <c r="K11" s="13"/>
      <c r="L11" s="11"/>
      <c r="M11" s="14"/>
      <c r="N11" s="11"/>
      <c r="O11" s="13"/>
      <c r="P11" s="11">
        <v>60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>
        <v>35</v>
      </c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</row>
    <row r="12">
      <c r="A12" s="10" t="s">
        <v>46</v>
      </c>
      <c r="B12" s="11">
        <v>117659</v>
      </c>
      <c r="C12" s="11">
        <f>=ROUNDDOWN(25.2644349487879,0)</f>
      </c>
      <c r="D12" s="11">
        <v>75974</v>
      </c>
      <c r="E12" s="12"/>
      <c r="F12" s="11"/>
      <c r="G12" s="11">
        <f>=ROUNDDOWN({0},0)</f>
      </c>
      <c r="H12" s="11">
        <v>1221</v>
      </c>
      <c r="I12" s="12"/>
      <c r="J12" s="11"/>
      <c r="K12" s="13"/>
      <c r="L12" s="11"/>
      <c r="M12" s="14"/>
      <c r="N12" s="11">
        <v>10921</v>
      </c>
      <c r="O12" s="13">
        <v>1797147.52</v>
      </c>
      <c r="P12" s="11">
        <v>661</v>
      </c>
      <c r="Q12" s="14">
        <v>2718.83</v>
      </c>
      <c r="R12" s="12"/>
      <c r="S12" s="12"/>
      <c r="T12" s="12"/>
      <c r="U12" s="12"/>
      <c r="V12" s="11"/>
      <c r="W12" s="13"/>
      <c r="X12" s="11"/>
      <c r="Y12" s="11">
        <v>4774</v>
      </c>
      <c r="Z12" s="13">
        <v>804583.95</v>
      </c>
      <c r="AA12" s="11">
        <v>226</v>
      </c>
      <c r="AB12" s="12"/>
      <c r="AC12" s="12"/>
      <c r="AD12" s="11"/>
      <c r="AE12" s="13"/>
      <c r="AF12" s="11"/>
      <c r="AG12" s="11">
        <v>2144</v>
      </c>
      <c r="AH12" s="13">
        <v>389775.96</v>
      </c>
      <c r="AI12" s="11">
        <v>497</v>
      </c>
      <c r="AJ12" s="12"/>
      <c r="AK12" s="12"/>
      <c r="AL12" s="11"/>
      <c r="AM12" s="13"/>
      <c r="AN12" s="11"/>
      <c r="AO12" s="11">
        <v>1383</v>
      </c>
      <c r="AP12" s="13">
        <v>204773.35</v>
      </c>
      <c r="AQ12" s="11">
        <v>305</v>
      </c>
      <c r="AR12" s="12"/>
      <c r="AS12" s="12"/>
      <c r="AT12" s="11"/>
      <c r="AU12" s="13"/>
      <c r="AV12" s="11"/>
      <c r="AW12" s="11">
        <v>1222</v>
      </c>
      <c r="AX12" s="13">
        <v>181395.81</v>
      </c>
      <c r="AY12" s="11">
        <v>372</v>
      </c>
      <c r="AZ12" s="12"/>
      <c r="BA12" s="12"/>
      <c r="BB12" s="11"/>
      <c r="BC12" s="13"/>
      <c r="BD12" s="11"/>
      <c r="BE12" s="11">
        <v>345</v>
      </c>
      <c r="BF12" s="13">
        <v>42422.7</v>
      </c>
      <c r="BG12" s="11">
        <v>223</v>
      </c>
      <c r="BH12" s="12"/>
      <c r="BI12" s="12"/>
      <c r="BJ12" s="11"/>
      <c r="BK12" s="13"/>
      <c r="BL12" s="11"/>
      <c r="BM12" s="11">
        <v>1053</v>
      </c>
      <c r="BN12" s="13">
        <v>174195.75</v>
      </c>
      <c r="BO12" s="11">
        <v>596</v>
      </c>
      <c r="BP12" s="12"/>
      <c r="BQ12" s="12"/>
      <c r="BR12" s="11"/>
      <c r="BS12" s="13"/>
      <c r="BT12" s="11"/>
      <c r="BU12" s="11"/>
      <c r="BV12" s="13"/>
      <c r="BW12" s="11"/>
      <c r="BX12" s="12"/>
      <c r="BY12" s="12"/>
      <c r="BZ12" s="11"/>
      <c r="CA12" s="13"/>
      <c r="CB12" s="11"/>
      <c r="CC12" s="11"/>
      <c r="CD12" s="13"/>
      <c r="CE12" s="11"/>
      <c r="CF12" s="12"/>
      <c r="CG12" s="12"/>
    </row>
    <row r="13">
      <c r="A13" s="10" t="s">
        <v>47</v>
      </c>
      <c r="B13" s="11">
        <v>18341</v>
      </c>
      <c r="C13" s="11">
        <f>=ROUNDDOWN(31.4219633373308,0)</f>
      </c>
      <c r="D13" s="11">
        <v>9640</v>
      </c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1269</v>
      </c>
      <c r="O13" s="13">
        <v>99567.08</v>
      </c>
      <c r="P13" s="11">
        <v>150</v>
      </c>
      <c r="Q13" s="14">
        <v>663.78</v>
      </c>
      <c r="R13" s="12"/>
      <c r="S13" s="12"/>
      <c r="T13" s="12"/>
      <c r="U13" s="12"/>
      <c r="V13" s="11"/>
      <c r="W13" s="13"/>
      <c r="X13" s="11"/>
      <c r="Y13" s="11">
        <v>16</v>
      </c>
      <c r="Z13" s="13">
        <v>1316.35</v>
      </c>
      <c r="AA13" s="11">
        <v>19</v>
      </c>
      <c r="AB13" s="12"/>
      <c r="AC13" s="12"/>
      <c r="AD13" s="11"/>
      <c r="AE13" s="13"/>
      <c r="AF13" s="11"/>
      <c r="AG13" s="11">
        <v>299</v>
      </c>
      <c r="AH13" s="13">
        <v>31703.02</v>
      </c>
      <c r="AI13" s="11">
        <v>26</v>
      </c>
      <c r="AJ13" s="12"/>
      <c r="AK13" s="12"/>
      <c r="AL13" s="11"/>
      <c r="AM13" s="13"/>
      <c r="AN13" s="11"/>
      <c r="AO13" s="11">
        <v>228</v>
      </c>
      <c r="AP13" s="13">
        <v>15065.54</v>
      </c>
      <c r="AQ13" s="11">
        <v>101</v>
      </c>
      <c r="AR13" s="12"/>
      <c r="AS13" s="12"/>
      <c r="AT13" s="11"/>
      <c r="AU13" s="13"/>
      <c r="AV13" s="11"/>
      <c r="AW13" s="11">
        <v>344</v>
      </c>
      <c r="AX13" s="13">
        <v>24286.67</v>
      </c>
      <c r="AY13" s="11">
        <v>81</v>
      </c>
      <c r="AZ13" s="12"/>
      <c r="BA13" s="12"/>
      <c r="BB13" s="11"/>
      <c r="BC13" s="13"/>
      <c r="BD13" s="11"/>
      <c r="BE13" s="11">
        <v>170</v>
      </c>
      <c r="BF13" s="13">
        <v>12355.44</v>
      </c>
      <c r="BG13" s="11">
        <v>51</v>
      </c>
      <c r="BH13" s="12"/>
      <c r="BI13" s="12"/>
      <c r="BJ13" s="11"/>
      <c r="BK13" s="13"/>
      <c r="BL13" s="11"/>
      <c r="BM13" s="11">
        <v>212</v>
      </c>
      <c r="BN13" s="13">
        <v>14840.06</v>
      </c>
      <c r="BO13" s="11">
        <v>118</v>
      </c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</row>
    <row r="14">
      <c r="A14" s="10" t="s">
        <v>48</v>
      </c>
      <c r="B14" s="11">
        <v>4629</v>
      </c>
      <c r="C14" s="11">
        <f>=ROUNDDOWN(60.9881422924901,0)</f>
      </c>
      <c r="D14" s="11">
        <v>1788</v>
      </c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/>
      <c r="O14" s="13"/>
      <c r="P14" s="11">
        <v>22</v>
      </c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</row>
    <row r="15">
      <c r="A15" s="10" t="s">
        <v>49</v>
      </c>
      <c r="B15" s="11">
        <v>36025</v>
      </c>
      <c r="C15" s="11">
        <f>=ROUNDDOWN(61.633875106929,0)</f>
      </c>
      <c r="D15" s="11">
        <v>3948</v>
      </c>
      <c r="E15" s="12"/>
      <c r="F15" s="11"/>
      <c r="G15" s="11">
        <f>=ROUNDDOWN({0},0)</f>
      </c>
      <c r="H15" s="11"/>
      <c r="I15" s="12"/>
      <c r="J15" s="11"/>
      <c r="K15" s="13"/>
      <c r="L15" s="11"/>
      <c r="M15" s="14"/>
      <c r="N15" s="11"/>
      <c r="O15" s="13"/>
      <c r="P15" s="11">
        <v>111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>
        <v>9</v>
      </c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</row>
    <row r="16">
      <c r="A16" s="10" t="s">
        <v>50</v>
      </c>
      <c r="B16" s="11">
        <v>8717</v>
      </c>
      <c r="C16" s="11">
        <f>=ROUNDDOWN(106.434676434676,0)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/>
      <c r="M16" s="14"/>
      <c r="N16" s="11">
        <v>2</v>
      </c>
      <c r="O16" s="13">
        <v>146.08</v>
      </c>
      <c r="P16" s="11">
        <v>75</v>
      </c>
      <c r="Q16" s="14">
        <v>1.95</v>
      </c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>
        <v>2</v>
      </c>
      <c r="BN16" s="13">
        <v>146.08</v>
      </c>
      <c r="BO16" s="11">
        <v>75</v>
      </c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</row>
    <row r="17">
      <c r="A17" s="10" t="s">
        <v>51</v>
      </c>
      <c r="B17" s="11">
        <v>232412</v>
      </c>
      <c r="C17" s="11">
        <f>=ROUNDDOWN(11.7136060318932,0)</f>
      </c>
      <c r="D17" s="11">
        <v>685788</v>
      </c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>
        <v>2563</v>
      </c>
      <c r="O17" s="13">
        <v>83377.59</v>
      </c>
      <c r="P17" s="11">
        <v>1031</v>
      </c>
      <c r="Q17" s="14">
        <v>80.87</v>
      </c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>
        <v>756</v>
      </c>
      <c r="BF17" s="13">
        <v>21943.75</v>
      </c>
      <c r="BG17" s="11">
        <v>30</v>
      </c>
      <c r="BH17" s="12"/>
      <c r="BI17" s="12"/>
      <c r="BJ17" s="11"/>
      <c r="BK17" s="13"/>
      <c r="BL17" s="11"/>
      <c r="BM17" s="11">
        <v>17</v>
      </c>
      <c r="BN17" s="13">
        <v>574.37</v>
      </c>
      <c r="BO17" s="11">
        <v>842</v>
      </c>
      <c r="BP17" s="12"/>
      <c r="BQ17" s="12"/>
      <c r="BR17" s="11"/>
      <c r="BS17" s="13"/>
      <c r="BT17" s="11"/>
      <c r="BU17" s="11">
        <v>1790</v>
      </c>
      <c r="BV17" s="13">
        <v>60859.47</v>
      </c>
      <c r="BW17" s="11">
        <v>102</v>
      </c>
      <c r="BX17" s="12"/>
      <c r="BY17" s="12"/>
      <c r="BZ17" s="11"/>
      <c r="CA17" s="13"/>
      <c r="CB17" s="11"/>
      <c r="CC17" s="11"/>
      <c r="CD17" s="13"/>
      <c r="CE17" s="11">
        <v>496</v>
      </c>
      <c r="CF17" s="12"/>
      <c r="CG17" s="12"/>
    </row>
    <row r="18">
      <c r="A18" s="10" t="s">
        <v>52</v>
      </c>
      <c r="B18" s="11">
        <v>68568</v>
      </c>
      <c r="C18" s="11">
        <f>=ROUNDDOWN(17.5289516067183,0)</f>
      </c>
      <c r="D18" s="11">
        <v>120902</v>
      </c>
      <c r="E18" s="12"/>
      <c r="F18" s="11"/>
      <c r="G18" s="11">
        <f>=ROUNDDOWN({0},0)</f>
      </c>
      <c r="H18" s="11"/>
      <c r="I18" s="12"/>
      <c r="J18" s="11"/>
      <c r="K18" s="13"/>
      <c r="L18" s="11"/>
      <c r="M18" s="14"/>
      <c r="N18" s="11">
        <v>2443</v>
      </c>
      <c r="O18" s="13">
        <v>80745.35</v>
      </c>
      <c r="P18" s="11">
        <v>129</v>
      </c>
      <c r="Q18" s="14">
        <v>625.93</v>
      </c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>
        <v>2403</v>
      </c>
      <c r="BF18" s="13">
        <v>79217.26</v>
      </c>
      <c r="BG18" s="11">
        <v>92</v>
      </c>
      <c r="BH18" s="12"/>
      <c r="BI18" s="12"/>
      <c r="BJ18" s="11"/>
      <c r="BK18" s="13"/>
      <c r="BL18" s="11"/>
      <c r="BM18" s="11">
        <v>33</v>
      </c>
      <c r="BN18" s="13">
        <v>1248.79</v>
      </c>
      <c r="BO18" s="11">
        <v>109</v>
      </c>
      <c r="BP18" s="12"/>
      <c r="BQ18" s="12"/>
      <c r="BR18" s="11"/>
      <c r="BS18" s="13"/>
      <c r="BT18" s="11"/>
      <c r="BU18" s="11">
        <v>7</v>
      </c>
      <c r="BV18" s="13">
        <v>279.3</v>
      </c>
      <c r="BW18" s="11">
        <v>5</v>
      </c>
      <c r="BX18" s="12"/>
      <c r="BY18" s="12"/>
      <c r="BZ18" s="11"/>
      <c r="CA18" s="13"/>
      <c r="CB18" s="11"/>
      <c r="CC18" s="11"/>
      <c r="CD18" s="13"/>
      <c r="CE18" s="11">
        <v>35</v>
      </c>
      <c r="CF18" s="12"/>
      <c r="CG18" s="12"/>
    </row>
    <row r="19">
      <c r="A19" s="10" t="s">
        <v>53</v>
      </c>
      <c r="B19" s="11">
        <v>254639</v>
      </c>
      <c r="C19" s="11">
        <f>=ROUNDDOWN(21.4218172946689,0)</f>
      </c>
      <c r="D19" s="11">
        <v>207430</v>
      </c>
      <c r="E19" s="12"/>
      <c r="F19" s="11"/>
      <c r="G19" s="11">
        <f>=ROUNDDOWN({0},0)</f>
      </c>
      <c r="H19" s="11"/>
      <c r="I19" s="12"/>
      <c r="J19" s="11"/>
      <c r="K19" s="13"/>
      <c r="L19" s="11"/>
      <c r="M19" s="14"/>
      <c r="N19" s="11">
        <v>3662</v>
      </c>
      <c r="O19" s="13">
        <v>81250.06</v>
      </c>
      <c r="P19" s="11">
        <v>609</v>
      </c>
      <c r="Q19" s="14">
        <v>133.42</v>
      </c>
      <c r="R19" s="12"/>
      <c r="S19" s="12"/>
      <c r="T19" s="12"/>
      <c r="U19" s="12"/>
      <c r="V19" s="11"/>
      <c r="W19" s="13"/>
      <c r="X19" s="11"/>
      <c r="Y19" s="11">
        <v>3342</v>
      </c>
      <c r="Z19" s="13">
        <v>73868.02</v>
      </c>
      <c r="AA19" s="11">
        <v>231</v>
      </c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>
        <v>237</v>
      </c>
      <c r="AX19" s="13">
        <v>5161.5</v>
      </c>
      <c r="AY19" s="11">
        <v>110</v>
      </c>
      <c r="AZ19" s="12"/>
      <c r="BA19" s="12"/>
      <c r="BB19" s="11"/>
      <c r="BC19" s="13"/>
      <c r="BD19" s="11"/>
      <c r="BE19" s="11"/>
      <c r="BF19" s="13"/>
      <c r="BG19" s="11"/>
      <c r="BH19" s="12"/>
      <c r="BI19" s="12"/>
      <c r="BJ19" s="11"/>
      <c r="BK19" s="13"/>
      <c r="BL19" s="11"/>
      <c r="BM19" s="11">
        <v>83</v>
      </c>
      <c r="BN19" s="13">
        <v>2220.54</v>
      </c>
      <c r="BO19" s="11">
        <v>344</v>
      </c>
      <c r="BP19" s="12"/>
      <c r="BQ19" s="12"/>
      <c r="BR19" s="11"/>
      <c r="BS19" s="13"/>
      <c r="BT19" s="11"/>
      <c r="BU19" s="11"/>
      <c r="BV19" s="13"/>
      <c r="BW19" s="11"/>
      <c r="BX19" s="12"/>
      <c r="BY19" s="12"/>
      <c r="BZ19" s="11"/>
      <c r="CA19" s="13"/>
      <c r="CB19" s="11"/>
      <c r="CC19" s="11"/>
      <c r="CD19" s="13"/>
      <c r="CE19" s="11">
        <v>232</v>
      </c>
      <c r="CF19" s="12"/>
      <c r="CG19" s="12"/>
    </row>
    <row r="20">
      <c r="A20" s="10" t="s">
        <v>54</v>
      </c>
      <c r="B20" s="11">
        <v>181390</v>
      </c>
      <c r="C20" s="11">
        <f>=ROUNDDOWN(27.8090361353427,0)</f>
      </c>
      <c r="D20" s="11">
        <v>151039</v>
      </c>
      <c r="E20" s="12"/>
      <c r="F20" s="11"/>
      <c r="G20" s="11">
        <f>=ROUNDDOWN({0},0)</f>
      </c>
      <c r="H20" s="11"/>
      <c r="I20" s="12"/>
      <c r="J20" s="11"/>
      <c r="K20" s="13"/>
      <c r="L20" s="11"/>
      <c r="M20" s="14"/>
      <c r="N20" s="11">
        <v>390</v>
      </c>
      <c r="O20" s="13">
        <v>19480.1</v>
      </c>
      <c r="P20" s="11">
        <v>577</v>
      </c>
      <c r="Q20" s="14">
        <v>33.76</v>
      </c>
      <c r="R20" s="12"/>
      <c r="S20" s="12"/>
      <c r="T20" s="12"/>
      <c r="U20" s="12"/>
      <c r="V20" s="11"/>
      <c r="W20" s="13"/>
      <c r="X20" s="11"/>
      <c r="Y20" s="11">
        <v>62</v>
      </c>
      <c r="Z20" s="13">
        <v>3349.52</v>
      </c>
      <c r="AA20" s="11">
        <v>300</v>
      </c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>
        <v>132</v>
      </c>
      <c r="AP20" s="13">
        <v>6414.13</v>
      </c>
      <c r="AQ20" s="11">
        <v>245</v>
      </c>
      <c r="AR20" s="12"/>
      <c r="AS20" s="12"/>
      <c r="AT20" s="11"/>
      <c r="AU20" s="13"/>
      <c r="AV20" s="11"/>
      <c r="AW20" s="11">
        <v>167</v>
      </c>
      <c r="AX20" s="13">
        <v>7889.64</v>
      </c>
      <c r="AY20" s="11">
        <v>149</v>
      </c>
      <c r="AZ20" s="12"/>
      <c r="BA20" s="12"/>
      <c r="BB20" s="11"/>
      <c r="BC20" s="13"/>
      <c r="BD20" s="11"/>
      <c r="BE20" s="11">
        <v>23</v>
      </c>
      <c r="BF20" s="13">
        <v>1532.56</v>
      </c>
      <c r="BG20" s="11">
        <v>21</v>
      </c>
      <c r="BH20" s="12"/>
      <c r="BI20" s="12"/>
      <c r="BJ20" s="11"/>
      <c r="BK20" s="13"/>
      <c r="BL20" s="11"/>
      <c r="BM20" s="11">
        <v>6</v>
      </c>
      <c r="BN20" s="13">
        <v>294.25</v>
      </c>
      <c r="BO20" s="11">
        <v>316</v>
      </c>
      <c r="BP20" s="12"/>
      <c r="BQ20" s="12"/>
      <c r="BR20" s="11"/>
      <c r="BS20" s="13"/>
      <c r="BT20" s="11"/>
      <c r="BU20" s="11"/>
      <c r="BV20" s="13"/>
      <c r="BW20" s="11"/>
      <c r="BX20" s="12"/>
      <c r="BY20" s="12"/>
      <c r="BZ20" s="11"/>
      <c r="CA20" s="13"/>
      <c r="CB20" s="11"/>
      <c r="CC20" s="11"/>
      <c r="CD20" s="13"/>
      <c r="CE20" s="11">
        <v>260</v>
      </c>
      <c r="CF20" s="12"/>
      <c r="CG20" s="12"/>
    </row>
    <row r="21">
      <c r="A21" s="19" t="s">
        <v>55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/>
      <c r="K21" s="17"/>
      <c r="L21" s="15"/>
      <c r="M21" s="18"/>
      <c r="N21" s="15">
        <v>31591</v>
      </c>
      <c r="O21" s="17">
        <v>2668218.13</v>
      </c>
      <c r="P21" s="15">
        <v>7391</v>
      </c>
      <c r="Q21" s="18">
        <v>361.01</v>
      </c>
      <c r="R21" s="16">
        <v>-1</v>
      </c>
      <c r="S21" s="16">
        <v>-1</v>
      </c>
      <c r="T21" s="16"/>
      <c r="U21" s="16"/>
      <c r="V21" s="15"/>
      <c r="W21" s="17"/>
      <c r="X21" s="15"/>
      <c r="Y21" s="15">
        <v>11794</v>
      </c>
      <c r="Z21" s="17">
        <v>1036749.17</v>
      </c>
      <c r="AA21" s="15">
        <v>2545</v>
      </c>
      <c r="AB21" s="16">
        <v>-1</v>
      </c>
      <c r="AC21" s="16">
        <v>-1</v>
      </c>
      <c r="AD21" s="15"/>
      <c r="AE21" s="17"/>
      <c r="AF21" s="15"/>
      <c r="AG21" s="15">
        <v>2756</v>
      </c>
      <c r="AH21" s="17">
        <v>442119</v>
      </c>
      <c r="AI21" s="15">
        <v>874</v>
      </c>
      <c r="AJ21" s="16">
        <v>-1</v>
      </c>
      <c r="AK21" s="16">
        <v>-1</v>
      </c>
      <c r="AL21" s="15"/>
      <c r="AM21" s="17"/>
      <c r="AN21" s="15"/>
      <c r="AO21" s="15">
        <v>3177</v>
      </c>
      <c r="AP21" s="17">
        <v>318501.46</v>
      </c>
      <c r="AQ21" s="15">
        <v>1266</v>
      </c>
      <c r="AR21" s="16">
        <v>-1</v>
      </c>
      <c r="AS21" s="16">
        <v>-1</v>
      </c>
      <c r="AT21" s="15"/>
      <c r="AU21" s="17"/>
      <c r="AV21" s="15"/>
      <c r="AW21" s="15">
        <v>3327</v>
      </c>
      <c r="AX21" s="17">
        <v>299390.34</v>
      </c>
      <c r="AY21" s="15">
        <v>1164</v>
      </c>
      <c r="AZ21" s="16">
        <v>-1</v>
      </c>
      <c r="BA21" s="16">
        <v>-1</v>
      </c>
      <c r="BB21" s="15"/>
      <c r="BC21" s="17"/>
      <c r="BD21" s="15"/>
      <c r="BE21" s="15">
        <v>6444</v>
      </c>
      <c r="BF21" s="17">
        <v>272837.41</v>
      </c>
      <c r="BG21" s="15">
        <v>1037</v>
      </c>
      <c r="BH21" s="16">
        <v>-1</v>
      </c>
      <c r="BI21" s="16">
        <v>-1</v>
      </c>
      <c r="BJ21" s="15"/>
      <c r="BK21" s="17"/>
      <c r="BL21" s="15"/>
      <c r="BM21" s="15">
        <v>1963</v>
      </c>
      <c r="BN21" s="17">
        <v>222065.77</v>
      </c>
      <c r="BO21" s="15">
        <v>5216</v>
      </c>
      <c r="BP21" s="16">
        <v>-1</v>
      </c>
      <c r="BQ21" s="16">
        <v>-1</v>
      </c>
      <c r="BR21" s="15"/>
      <c r="BS21" s="17"/>
      <c r="BT21" s="15"/>
      <c r="BU21" s="15">
        <v>2128</v>
      </c>
      <c r="BV21" s="17">
        <v>76449.42</v>
      </c>
      <c r="BW21" s="15">
        <v>251</v>
      </c>
      <c r="BX21" s="16">
        <v>-1</v>
      </c>
      <c r="BY21" s="16">
        <v>-1</v>
      </c>
      <c r="BZ21" s="15"/>
      <c r="CA21" s="17"/>
      <c r="CB21" s="15"/>
      <c r="CC21" s="15">
        <v>2</v>
      </c>
      <c r="CD21" s="17">
        <v>105.56</v>
      </c>
      <c r="CE21" s="15">
        <v>2647</v>
      </c>
      <c r="CF21" s="16">
        <v>-1</v>
      </c>
      <c r="CG21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</mergeCells>
  <headerFooter/>
</worksheet>
</file>