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<sst xmlns="http://schemas.openxmlformats.org/spreadsheetml/2006/main" count="788" uniqueCount="788">
  <si>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</si>
  <si>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</si>
  <si>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</si>
  <si>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</si>
  <si>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</si>
  <si>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</si>
  <si>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</si>
  <si>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</si>
  <si>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</si>
  <si>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</si>
  <si>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</si>
  <si>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</si>
  <si>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</si>
  <si>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</si>
  <si>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</si>
  <si>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</si>
  <si>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</si>
  <si>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</si>
  <si>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</si>
  <si>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</si>
  <si>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AMAZON</t>
  </si>
  <si>
    <t>JCPENNEY01</t>
  </si>
  <si>
    <t>ASHFURNDS</t>
  </si>
  <si>
    <t>KOHLDSN</t>
  </si>
  <si>
    <t>AMERSIGNDS</t>
  </si>
  <si>
    <t>HSNDS</t>
  </si>
  <si>
    <t>TGTDVS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</si>
  <si>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</si>
  <si>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</si>
  <si>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</si>
  <si>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</si>
  <si>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</si>
  <si>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</si>
  <si>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</si>
  <si>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</si>
  <si>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</si>
  <si>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</si>
  <si>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</si>
  <si>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</si>
  <si>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</si>
  <si>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</si>
  <si>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</si>
  <si>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</si>
  <si>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</si>
  <si>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</si>
  <si>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</si>
  <si>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</si>
  <si>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</si>
  <si>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</si>
  <si>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</si>
  <si>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</si>
  <si>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</si>
  <si>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</si>
  <si>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</si>
  <si>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</si>
  <si>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</si>
  <si>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</si>
  <si>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</si>
  <si>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</si>
  <si>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</si>
  <si>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</si>
  <si>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</si>
  <si>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</si>
  <si>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</si>
  <si>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</si>
  <si>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</si>
  <si>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</si>
  <si>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</si>
  <si>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</si>
  <si>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</si>
  <si>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</si>
  <si>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</si>
  <si>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</si>
  <si>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</si>
  <si>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</si>
  <si>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</si>
  <si>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</si>
  <si>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</si>
  <si>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</si>
  <si>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</si>
  <si>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</si>
  <si>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</si>
  <si>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</si>
  <si>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</si>
  <si>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</si>
  <si>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</si>
  <si>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</si>
  <si>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</si>
  <si>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</si>
  <si>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</si>
  <si>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</si>
  <si>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</si>
  <si>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</si>
  <si>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</si>
  <si>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</si>
  <si>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</si>
  <si>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</si>
  <si>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</si>
  <si>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</si>
  <si>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</si>
  <si>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</si>
  <si>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</si>
  <si>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</si>
  <si>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</si>
  <si>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</si>
  <si>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</si>
  <si>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</si>
  <si>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</si>
  <si>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</si>
  <si>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</si>
  <si>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</si>
  <si>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</si>
  <si>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</si>
  <si>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</si>
  <si>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</si>
  <si>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</si>
  <si>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</si>
  <si>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</si>
  <si>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</si>
  <si>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</si>
  <si>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</si>
  <si>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</si>
  <si>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</si>
  <si>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</si>
  <si>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</si>
  <si>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</si>
  <si>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</si>
  <si>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</si>
  <si>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</si>
  <si>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</si>
  <si>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</si>
  <si>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</si>
  <si>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</si>
  <si>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</si>
  <si>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</si>
  <si>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06/07/2024</t>
  </si>
  <si>
    <t>06/23/2024</t>
  </si>
  <si>
    <t>06/25/2024</t>
  </si>
  <si>
    <t>07/10/2024</t>
  </si>
  <si>
    <t>07/15/2024</t>
  </si>
  <si>
    <t>07/20/2024</t>
  </si>
  <si>
    <t>08/07/2024</t>
  </si>
  <si>
    <t>08/10/2024</t>
  </si>
  <si>
    <t>08/21/2024</t>
  </si>
  <si>
    <t>08/28/2024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</si>
  <si>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</si>
  <si>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</si>
  <si>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</si>
  <si>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</si>
  <si>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</si>
  <si>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</si>
  <si>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</si>
  <si>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</si>
  <si>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</si>
  <si>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</si>
  <si>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</si>
  <si>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</si>
  <si>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</si>
  <si>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</si>
  <si>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</si>
  <si>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</si>
  <si>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</si>
  <si>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</si>
  <si>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</si>
  <si>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</si>
  <si>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</si>
  <si>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</si>
  <si>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</si>
  <si>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</si>
  <si>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7/10/2024</t>
  </si>
  <si>
    <t>CSNSTORES,MACY02,OLLIIX,OVERSTOCK01</t>
  </si>
  <si>
    <t>Setup</t>
  </si>
  <si>
    <t>10/1/2018</t>
  </si>
  <si>
    <t>1/9/2019</t>
  </si>
  <si>
    <t>No</t>
  </si>
  <si>
    <t>11/21/2018</t>
  </si>
  <si>
    <t>8/14/2019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</si>
  <si>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</si>
  <si>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</si>
  <si>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</si>
  <si>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</si>
  <si>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</si>
  <si>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</si>
  <si>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</si>
  <si>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1/9/2024</t>
  </si>
  <si>
    <t>11/7/2018</t>
  </si>
  <si>
    <t>12/26/2018</t>
  </si>
  <si>
    <t>11/21/2020</t>
  </si>
  <si>
    <t>1/28/2021</t>
  </si>
  <si>
    <t>1/30/2020</t>
  </si>
  <si>
    <t>2/24/2020</t>
  </si>
  <si>
    <t>7/31/2020</t>
  </si>
  <si>
    <t>10/20/2020</t>
  </si>
  <si>
    <t>Temp Discontinued</t>
  </si>
  <si>
    <t>8/22/2018</t>
  </si>
  <si>
    <t>11/26/2018</t>
  </si>
  <si>
    <t>8/19/2019</t>
  </si>
  <si>
    <t>7/1/2019</t>
  </si>
  <si>
    <t>3/26/2020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</si>
  <si>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</si>
  <si>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</si>
  <si>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</si>
  <si>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</si>
  <si>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</si>
  <si>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</si>
  <si>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</si>
  <si>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</si>
  <si>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</si>
  <si>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</si>
  <si>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</si>
  <si>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</si>
  <si>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</si>
  <si>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AMERSIGNDS,CSNSTORES,JCPENNEY01,MACY02,OLLIIX,OVERSTOCK01</t>
  </si>
  <si>
    <t>12/11/2018</t>
  </si>
  <si>
    <t>11/13/2018</t>
  </si>
  <si>
    <t>1/22/2019</t>
  </si>
  <si>
    <t>4/25/2019</t>
  </si>
  <si>
    <t>3/4/2019</t>
  </si>
  <si>
    <t>5/23/2022</t>
  </si>
  <si>
    <t>1/29/2024</t>
  </si>
  <si>
    <t>4/23/2024</t>
  </si>
  <si>
    <t>12/23/2018</t>
  </si>
  <si>
    <t>1/21/2021</t>
  </si>
  <si>
    <t>12/31/2019</t>
  </si>
  <si>
    <t>10/16/2020</t>
  </si>
  <si>
    <t>8/23/2018</t>
  </si>
  <si>
    <t>7/26/2019</t>
  </si>
  <si>
    <t>3/16/2020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</si>
  <si>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</si>
  <si>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</si>
  <si>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</si>
  <si>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</si>
  <si>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</si>
  <si>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</si>
  <si>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</si>
  <si>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6/7/2024</t>
  </si>
  <si>
    <t>CSNSTORES,HSNDS,MACY02,OLLIIX,OVERSTOCK01</t>
  </si>
  <si>
    <t>12/10/2018</t>
  </si>
  <si>
    <t>10/30/2018</t>
  </si>
  <si>
    <t>7/23/2019</t>
  </si>
  <si>
    <t>11/20/2018</t>
  </si>
  <si>
    <t>5/9/2019</t>
  </si>
  <si>
    <t>6/29/2022</t>
  </si>
  <si>
    <t>1/24/2024</t>
  </si>
  <si>
    <t>12/6/2018</t>
  </si>
  <si>
    <t>11/22/2023</t>
  </si>
  <si>
    <t>5/6/2024</t>
  </si>
  <si>
    <t>1/14/2020</t>
  </si>
  <si>
    <t>8/18/2020</t>
  </si>
  <si>
    <t>10/1/2020</t>
  </si>
  <si>
    <t>10/25/2018</t>
  </si>
  <si>
    <t>Open</t>
  </si>
  <si>
    <t>5/27/2020</t>
  </si>
  <si>
    <t>8/7/2019</t>
  </si>
  <si>
    <t>6/25/2018</t>
  </si>
  <si>
    <t>12/4/2018</t>
  </si>
  <si>
    <t>7/7/2020</t>
  </si>
  <si>
    <t>NS10-3250</t>
  </si>
  <si>
    <t>CSNSTORES,MACY02,OVERSTOCK01</t>
  </si>
  <si>
    <t>10/22/2018</t>
  </si>
  <si>
    <t>12/19/2018</t>
  </si>
  <si>
    <t>7/5/2019</t>
  </si>
  <si>
    <t>10/12/2022</t>
  </si>
  <si>
    <t>5/30/2024</t>
  </si>
  <si>
    <t>12/5/2018</t>
  </si>
  <si>
    <t>1/31/2020</t>
  </si>
  <si>
    <t>1/25/2021</t>
  </si>
  <si>
    <t>2/4/2020</t>
  </si>
  <si>
    <t>8/4/2019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</si>
  <si>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</si>
  <si>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</si>
  <si>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</si>
  <si>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</si>
  <si>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</si>
  <si>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</si>
  <si>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</si>
  <si>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</si>
  <si>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</si>
  <si>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</si>
  <si>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</si>
  <si>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</si>
  <si>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8/10/2024</t>
  </si>
  <si>
    <t>AMAZONDS,CSNSTORES,KOHLDSN,MACY02,OLLIIX,TGTDVS</t>
  </si>
  <si>
    <t>8/1/2023</t>
  </si>
  <si>
    <t>8/17/2023</t>
  </si>
  <si>
    <t>5/29/2022</t>
  </si>
  <si>
    <t>6/20/2022</t>
  </si>
  <si>
    <t>5/27/2022</t>
  </si>
  <si>
    <t>8/18/2022</t>
  </si>
  <si>
    <t>8/9/2022</t>
  </si>
  <si>
    <t>10/3/2022</t>
  </si>
  <si>
    <t>9/14/2022</t>
  </si>
  <si>
    <t>10/28/2022</t>
  </si>
  <si>
    <t>5/19/2022</t>
  </si>
  <si>
    <t>6/17/2022</t>
  </si>
  <si>
    <t>7/5/2022</t>
  </si>
  <si>
    <t>9/8/2022</t>
  </si>
  <si>
    <t>4/10/2024</t>
  </si>
  <si>
    <t>12/1/2023</t>
  </si>
  <si>
    <t>1/10/2023</t>
  </si>
  <si>
    <t>NS10-3706</t>
  </si>
  <si>
    <t>King</t>
  </si>
  <si>
    <t>7/20/2024</t>
  </si>
  <si>
    <t>CSNSTORES,JCPENNEY01,KOHLDSN,MACY02,OVERSTOCK01</t>
  </si>
  <si>
    <t>8/28/2023</t>
  </si>
  <si>
    <t>6/5/2022</t>
  </si>
  <si>
    <t>10/5/2022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</si>
  <si>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</si>
  <si>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</si>
  <si>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</si>
  <si>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</si>
  <si>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</si>
  <si>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</si>
  <si>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</si>
  <si>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</si>
  <si>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</si>
  <si>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</si>
  <si>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</si>
  <si>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</si>
  <si>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</si>
  <si>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ASHFURNDS,CSNSTORES,OVERSTOCK01</t>
  </si>
  <si>
    <t>10/24/2018</t>
  </si>
  <si>
    <t>10/26/2018</t>
  </si>
  <si>
    <t>5/21/2019</t>
  </si>
  <si>
    <t>6/25/2019</t>
  </si>
  <si>
    <t>11/29/2018</t>
  </si>
  <si>
    <t>6/5/2024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</si>
  <si>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</si>
  <si>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</si>
  <si>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</si>
  <si>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</si>
  <si>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</si>
  <si>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</si>
  <si>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</si>
  <si>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</si>
  <si>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</si>
  <si>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</si>
  <si>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</si>
  <si>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</si>
  <si>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AMAZON,CSNSTORES,MACY02,OVERSTOCK01</t>
  </si>
  <si>
    <t>11/19/2018</t>
  </si>
  <si>
    <t>11/2/2018</t>
  </si>
  <si>
    <t>1/14/2019</t>
  </si>
  <si>
    <t>12/9/2018</t>
  </si>
  <si>
    <t>8/4/2020</t>
  </si>
  <si>
    <t>10/29/2018</t>
  </si>
  <si>
    <t>9/24/2019</t>
  </si>
  <si>
    <t>6/1/2020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</si>
  <si>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</si>
  <si>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</si>
  <si>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</si>
  <si>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</si>
  <si>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</si>
  <si>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</si>
  <si>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</si>
  <si>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</si>
  <si>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</si>
  <si>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</si>
  <si>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</si>
  <si>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</si>
  <si>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7/15/2024</t>
  </si>
  <si>
    <t>7/30/2016</t>
  </si>
  <si>
    <t>1/2/2015</t>
  </si>
  <si>
    <t>2/6/2015</t>
  </si>
  <si>
    <t>8/31/2016</t>
  </si>
  <si>
    <t>12/26/2016</t>
  </si>
  <si>
    <t>9/13/2015</t>
  </si>
  <si>
    <t>6/11/2015</t>
  </si>
  <si>
    <t>9/28/2017</t>
  </si>
  <si>
    <t>10/19/2017</t>
  </si>
  <si>
    <t>10/26/2016</t>
  </si>
  <si>
    <t>11/24/2017</t>
  </si>
  <si>
    <t>8/1/2016</t>
  </si>
  <si>
    <t>1/5/2015</t>
  </si>
  <si>
    <t>8/20/2020</t>
  </si>
  <si>
    <t>11/17/2020</t>
  </si>
  <si>
    <t>7/31/2016</t>
  </si>
  <si>
    <t>6/19/2015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</si>
  <si>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</si>
  <si>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</si>
  <si>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</si>
  <si>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</si>
  <si>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</si>
  <si>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</si>
  <si>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</si>
  <si>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</si>
  <si>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</si>
  <si>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</si>
  <si>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MACY02,OVERSTOCK01</t>
  </si>
  <si>
    <t>1/7/2015</t>
  </si>
  <si>
    <t>1/9/2015</t>
  </si>
  <si>
    <t>12/20/2016</t>
  </si>
  <si>
    <t>9/9/2015</t>
  </si>
  <si>
    <t>10/1/2015</t>
  </si>
  <si>
    <t>10/27/2017</t>
  </si>
  <si>
    <t>12/6/2017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</si>
  <si>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</si>
  <si>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</si>
  <si>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</si>
  <si>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</si>
  <si>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</si>
  <si>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</si>
  <si>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</si>
  <si>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</si>
  <si>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</si>
  <si>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</si>
  <si>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8/7/2024</t>
  </si>
  <si>
    <t>4/7/2022</t>
  </si>
  <si>
    <t>5/2/2022</t>
  </si>
  <si>
    <t>11/19/2021</t>
  </si>
  <si>
    <t>12/8/2021</t>
  </si>
  <si>
    <t>11/10/2021</t>
  </si>
  <si>
    <t>11/22/2021</t>
  </si>
  <si>
    <t>2/8/2022</t>
  </si>
  <si>
    <t>3/6/2022</t>
  </si>
  <si>
    <t>2/20/2023</t>
  </si>
  <si>
    <t>6/6/2022</t>
  </si>
  <si>
    <t>11/3/2021</t>
  </si>
  <si>
    <t>12/9/2021</t>
  </si>
  <si>
    <t>3/25/2024</t>
  </si>
  <si>
    <t>1/7/2022</t>
  </si>
  <si>
    <t>1/20/2022</t>
  </si>
  <si>
    <t>9/20/2022</t>
  </si>
  <si>
    <t>NS10-3654</t>
  </si>
  <si>
    <t>8/21/2024</t>
  </si>
  <si>
    <t>CSNSTORES,OLLIIX</t>
  </si>
  <si>
    <t>4/21/2022</t>
  </si>
  <si>
    <t>2/23/2022</t>
  </si>
  <si>
    <t>2/9/2022</t>
  </si>
  <si>
    <t>1/19/2023</t>
  </si>
  <si>
    <t>6/13/2022</t>
  </si>
  <si>
    <t>4/19/2024</t>
  </si>
  <si>
    <t>12/5/2022</t>
  </si>
  <si>
    <t>NS10-3659</t>
  </si>
  <si>
    <t>Close-out</t>
  </si>
  <si>
    <t>C+</t>
  </si>
  <si>
    <t>PP001696;PF005608</t>
  </si>
  <si>
    <t>4/26/2022</t>
  </si>
  <si>
    <t>1/6/2022</t>
  </si>
  <si>
    <t>2/20/2022</t>
  </si>
  <si>
    <t>1/27/2023</t>
  </si>
  <si>
    <t>6/21/2022</t>
  </si>
  <si>
    <t>12/4/2021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</si>
  <si>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</si>
  <si>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</si>
  <si>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</si>
  <si>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</si>
  <si>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</si>
  <si>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</si>
  <si>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</si>
  <si>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</si>
  <si>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</si>
  <si>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</si>
  <si>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</si>
  <si>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</si>
  <si>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</si>
  <si>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</si>
  <si>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9/19/2022</t>
  </si>
  <si>
    <t>11/24/2023</t>
  </si>
  <si>
    <t>12/13/2022</t>
  </si>
  <si>
    <t>3/24/2023</t>
  </si>
  <si>
    <t>9/15/2022</t>
  </si>
  <si>
    <t>11/14/2022</t>
  </si>
  <si>
    <t>11/4/2022</t>
  </si>
  <si>
    <t>9/21/2022</t>
  </si>
  <si>
    <t>3/20/2023</t>
  </si>
  <si>
    <t>NS10-3726</t>
  </si>
  <si>
    <t>8/7/2023</t>
  </si>
  <si>
    <t>10/31/2022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</si>
  <si>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</si>
  <si>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</si>
  <si>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</si>
  <si>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</si>
  <si>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</si>
  <si>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</si>
  <si>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</si>
  <si>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</si>
  <si>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</si>
  <si>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</si>
  <si>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</si>
  <si>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</si>
  <si>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</si>
  <si>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</si>
  <si>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</si>
  <si>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11/6/2018</t>
  </si>
  <si>
    <t>7/12/2019</t>
  </si>
  <si>
    <t>1/15/2019</t>
  </si>
  <si>
    <t>2/7/2020</t>
  </si>
  <si>
    <t>8/13/2020</t>
  </si>
  <si>
    <t>7/2/2019</t>
  </si>
  <si>
    <t>4/12/2020</t>
  </si>
  <si>
    <t>5/14/2023</t>
  </si>
  <si>
    <t>5/22/2020</t>
  </si>
  <si>
    <t>NS12-3258</t>
  </si>
  <si>
    <t>AMAZON,CSNSTORES,MACY02</t>
  </si>
  <si>
    <t>1/8/2019</t>
  </si>
  <si>
    <t>12/17/2018</t>
  </si>
  <si>
    <t>12/7/2018</t>
  </si>
  <si>
    <t>1/21/2020</t>
  </si>
  <si>
    <t>8/21/2020</t>
  </si>
  <si>
    <t>6/30/2020</t>
  </si>
  <si>
    <t>8/6/2019</t>
  </si>
  <si>
    <t>7/4/2023</t>
  </si>
  <si>
    <t>NS12-3245</t>
  </si>
  <si>
    <t>Cotton Blend Yarn Dyed 3 Piece Duvet Cover Set</t>
  </si>
  <si>
    <t>5/15/2019</t>
  </si>
  <si>
    <t>11/1/2018</t>
  </si>
  <si>
    <t>1/25/2019</t>
  </si>
  <si>
    <t>5/27/2019</t>
  </si>
  <si>
    <t>3/20/2019</t>
  </si>
  <si>
    <t>8/8/2022</t>
  </si>
  <si>
    <t>2/12/2019</t>
  </si>
  <si>
    <t>4/21/2020</t>
  </si>
  <si>
    <t>8/19/2020</t>
  </si>
  <si>
    <t>1/2/2020</t>
  </si>
  <si>
    <t>7/3/2019</t>
  </si>
  <si>
    <t>8/5/2020</t>
  </si>
  <si>
    <t>10/31/2018</t>
  </si>
  <si>
    <t>NS12-3246</t>
  </si>
  <si>
    <t>OLLIIX,OVERSTOCK01</t>
  </si>
  <si>
    <t>1/2/2019</t>
  </si>
  <si>
    <t>10/14/2018</t>
  </si>
  <si>
    <t>4/22/2019</t>
  </si>
  <si>
    <t>4/19/2019</t>
  </si>
  <si>
    <t>2/26/2019</t>
  </si>
  <si>
    <t>7/14/2022</t>
  </si>
  <si>
    <t>1/1/2020</t>
  </si>
  <si>
    <t>11/9/2022</t>
  </si>
  <si>
    <t>8/27/2020</t>
  </si>
  <si>
    <t>5/22/2022</t>
  </si>
  <si>
    <t>4/3/2020</t>
  </si>
  <si>
    <t>NS12-3251</t>
  </si>
  <si>
    <t>6/23/2024</t>
  </si>
  <si>
    <t>CSNSTORES,MACY02</t>
  </si>
  <si>
    <t>2/5/2019</t>
  </si>
  <si>
    <t>11/22/2018</t>
  </si>
  <si>
    <t>7/8/2019</t>
  </si>
  <si>
    <t>8/4/2022</t>
  </si>
  <si>
    <t>8/6/2020</t>
  </si>
  <si>
    <t>11/5/2018</t>
  </si>
  <si>
    <t>7/27/2020</t>
  </si>
  <si>
    <t>6/22/2020</t>
  </si>
  <si>
    <t>NS12-3252</t>
  </si>
  <si>
    <t>2/7/2019</t>
  </si>
  <si>
    <t>9/1/2022</t>
  </si>
  <si>
    <t>8/26/2020</t>
  </si>
  <si>
    <t>7/12/2020</t>
  </si>
  <si>
    <t>12/8/2020</t>
  </si>
  <si>
    <t>NS12-2005</t>
  </si>
  <si>
    <t>Duvet Cover Mini Set</t>
  </si>
  <si>
    <t>3/30/2015</t>
  </si>
  <si>
    <t>9/12/2016</t>
  </si>
  <si>
    <t>7/27/2016</t>
  </si>
  <si>
    <t>7/9/2015</t>
  </si>
  <si>
    <t>10/12/2017</t>
  </si>
  <si>
    <t>12/7/2017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</si>
  <si>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</si>
  <si>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</si>
  <si>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</si>
  <si>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</si>
  <si>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</si>
  <si>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</si>
  <si>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</si>
  <si>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</si>
  <si>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</si>
  <si>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</si>
  <si>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AMAZON,AMAZONDS,KOHLDSN,MACY02,OVERSTOCK01</t>
  </si>
  <si>
    <t>9/6/2016</t>
  </si>
  <si>
    <t>4/20/2016</t>
  </si>
  <si>
    <t>8/7/2015</t>
  </si>
  <si>
    <t>11/6/2017</t>
  </si>
  <si>
    <t>12/27/2017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</si>
  <si>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</si>
  <si>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</si>
  <si>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</si>
  <si>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</si>
  <si>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</si>
  <si>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</si>
  <si>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</si>
  <si>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</si>
  <si>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</si>
  <si>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7/25/2022</t>
  </si>
  <si>
    <t>5/25/2022</t>
  </si>
  <si>
    <t>1/12/2023</t>
  </si>
  <si>
    <t>9/28/2022</t>
  </si>
  <si>
    <t>7/12/2022</t>
  </si>
  <si>
    <t>7/22/2022</t>
  </si>
  <si>
    <t>5/16/2022</t>
  </si>
  <si>
    <t>10/8/2023</t>
  </si>
  <si>
    <t>NS12-3708</t>
  </si>
  <si>
    <t>AMAZONDS,CSNSTORES,MACY02</t>
  </si>
  <si>
    <t>9/11/2023</t>
  </si>
  <si>
    <t>9/7/2022</t>
  </si>
  <si>
    <t>2/7/2023</t>
  </si>
  <si>
    <t>7/27/2022</t>
  </si>
  <si>
    <t>NS12-3655</t>
  </si>
  <si>
    <t>3 Piece Quilt Top Duvet Cover Mini Set</t>
  </si>
  <si>
    <t>12/14/2021</t>
  </si>
  <si>
    <t>1/3/2022</t>
  </si>
  <si>
    <t>4/20/2022</t>
  </si>
  <si>
    <t>4/10/2023</t>
  </si>
  <si>
    <t>7/29/2022</t>
  </si>
  <si>
    <t>11/5/2021</t>
  </si>
  <si>
    <t>1/25/2024</t>
  </si>
  <si>
    <t>12/10/2021</t>
  </si>
  <si>
    <t>1/30/2022</t>
  </si>
  <si>
    <t>NS12-3656</t>
  </si>
  <si>
    <t>11/29/2021</t>
  </si>
  <si>
    <t>4/3/2022</t>
  </si>
  <si>
    <t>2/3/2023</t>
  </si>
  <si>
    <t>11/21/2021</t>
  </si>
  <si>
    <t>12/28/2021</t>
  </si>
  <si>
    <t>NS12-3660</t>
  </si>
  <si>
    <t>5/3/2022</t>
  </si>
  <si>
    <t>12/13/2021</t>
  </si>
  <si>
    <t>4/19/2023</t>
  </si>
  <si>
    <t>9/13/2022</t>
  </si>
  <si>
    <t>4/4/2022</t>
  </si>
  <si>
    <t>1/11/2022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</si>
  <si>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</si>
  <si>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</si>
  <si>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</si>
  <si>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</si>
  <si>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</si>
  <si>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</si>
  <si>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</si>
  <si>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</si>
  <si>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JCPENNEY01,OLLIIX</t>
  </si>
  <si>
    <t>1/27/2022</t>
  </si>
  <si>
    <t>11/23/2021</t>
  </si>
  <si>
    <t>2/10/2022</t>
  </si>
  <si>
    <t>3/24/2022</t>
  </si>
  <si>
    <t>12/30/2021</t>
  </si>
  <si>
    <t>5/15/2022</t>
  </si>
  <si>
    <t>11/13/2021</t>
  </si>
  <si>
    <t>1/17/2022</t>
  </si>
  <si>
    <t>Offered</t>
  </si>
  <si>
    <t>NS12-3652</t>
  </si>
  <si>
    <t>6/5/2023</t>
  </si>
  <si>
    <t>8/26/2022</t>
  </si>
  <si>
    <t>8/11/2022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</si>
  <si>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</si>
  <si>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</si>
  <si>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</si>
  <si>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</si>
  <si>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</si>
  <si>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</si>
  <si>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</si>
  <si>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</si>
  <si>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ASHFURNDS,CSNSTORES,MACY02,OLLIIX,OVERSTOCK01</t>
  </si>
  <si>
    <t>5/7/2019</t>
  </si>
  <si>
    <t>5/23/2019</t>
  </si>
  <si>
    <t>5/7/2021</t>
  </si>
  <si>
    <t>6/6/2024</t>
  </si>
  <si>
    <t>1/23/2020</t>
  </si>
  <si>
    <t>9/10/2019</t>
  </si>
  <si>
    <t>NS11-3253</t>
  </si>
  <si>
    <t>CSNSTORES,MACY02,OLLIIX</t>
  </si>
  <si>
    <t>5/22/2019</t>
  </si>
  <si>
    <t>10/3/2018</t>
  </si>
  <si>
    <t>11/27/2018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</si>
  <si>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</si>
  <si>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</si>
  <si>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</si>
  <si>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</si>
  <si>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</si>
  <si>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</si>
  <si>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</si>
  <si>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</si>
  <si>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</si>
  <si>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</si>
  <si>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</si>
  <si>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</si>
  <si>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</si>
  <si>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</si>
  <si>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</si>
  <si>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</si>
  <si>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</si>
  <si>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</si>
  <si>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</si>
  <si>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</si>
  <si>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</si>
  <si>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</si>
  <si>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</si>
  <si>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</si>
  <si>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</si>
  <si>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</si>
  <si>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</si>
  <si>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9/25/2024</t>
  </si>
  <si>
    <t>MACY02,OLLIIX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</si>
  <si>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</si>
  <si>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</si>
  <si>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</si>
  <si>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</si>
  <si>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</si>
  <si>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</si>
  <si>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</si>
  <si>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2/2/2022</t>
  </si>
  <si>
    <t>5/6/2022</t>
  </si>
  <si>
    <t>3/31/2022</t>
  </si>
  <si>
    <t>7/19/2022</t>
  </si>
  <si>
    <t>11/30/2021</t>
  </si>
  <si>
    <t>1/12/2022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</si>
  <si>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</si>
  <si>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</si>
  <si>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</si>
  <si>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</si>
  <si>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</si>
  <si>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</si>
  <si>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</si>
  <si>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</si>
  <si>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</si>
  <si>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</si>
  <si>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</si>
  <si>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</si>
  <si>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</si>
  <si>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</si>
  <si>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</si>
  <si>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</si>
  <si>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12/14/2022</t>
  </si>
  <si>
    <t>12/28/2018</t>
  </si>
  <si>
    <t>4/29/2020</t>
  </si>
  <si>
    <t>11/16/2018</t>
  </si>
  <si>
    <t>4/30/2019</t>
  </si>
  <si>
    <t>NS30-3259</t>
  </si>
  <si>
    <t>PP000992;PF004458</t>
  </si>
  <si>
    <t>12/27/2018</t>
  </si>
  <si>
    <t>3/8/2020</t>
  </si>
  <si>
    <t>12/14/2018</t>
  </si>
  <si>
    <t>2/19/2019</t>
  </si>
  <si>
    <t>9/18/2019</t>
  </si>
  <si>
    <t>NS30-1827A</t>
  </si>
  <si>
    <t>Oblong Pillow</t>
  </si>
  <si>
    <t>12x22"</t>
  </si>
  <si>
    <t>PF002592</t>
  </si>
  <si>
    <t>AMAZON,MACY02</t>
  </si>
  <si>
    <t>5/5/2017</t>
  </si>
  <si>
    <t>8/4/2017</t>
  </si>
  <si>
    <t>12/13/2018</t>
  </si>
  <si>
    <t>NS30-1825A</t>
  </si>
  <si>
    <t>Square Pillow</t>
  </si>
  <si>
    <t>16x16"</t>
  </si>
  <si>
    <t>PF002590</t>
  </si>
  <si>
    <t>AMAZONDS,MACY02</t>
  </si>
  <si>
    <t>6/18/2015</t>
  </si>
  <si>
    <t>12/5/2016</t>
  </si>
  <si>
    <t>11/27/2015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</si>
  <si>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</si>
  <si>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</si>
  <si>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</si>
  <si>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</si>
  <si>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</si>
  <si>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</si>
  <si>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</si>
  <si>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</si>
  <si>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</si>
  <si>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</si>
  <si>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</si>
  <si>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</si>
  <si>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</si>
  <si>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</si>
  <si>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</si>
  <si>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</si>
  <si>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8/19/2022</t>
  </si>
  <si>
    <t>3/29/2024</t>
  </si>
  <si>
    <t>6/20/2023</t>
  </si>
  <si>
    <t>1/6/2023</t>
  </si>
  <si>
    <t>8/17/2022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</si>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</sst>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5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97</v>
      </c>
      <c r="AA6" s="4">
        <f>=ROUNDDOWN(12.9333333333333,0)</f>
      </c>
      <c r="AB6" s="5">
        <v>7.5</v>
      </c>
      <c r="AC6" s="2" t="s">
        <v>169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7</v>
      </c>
      <c r="AQ6" s="8">
        <v>641.62</v>
      </c>
      <c r="AR6" s="4">
        <v>4</v>
      </c>
      <c r="AS6" s="8">
        <v>345.44</v>
      </c>
      <c r="AT6" s="7">
        <v>0.75</v>
      </c>
      <c r="AU6" s="7">
        <v>0.8574</v>
      </c>
      <c r="AV6" s="4">
        <v>16</v>
      </c>
      <c r="AW6" s="8">
        <v>1546.88</v>
      </c>
      <c r="AX6" s="4">
        <v>15</v>
      </c>
      <c r="AY6" s="8">
        <v>1456.2</v>
      </c>
      <c r="AZ6" s="7">
        <v>0.0667</v>
      </c>
      <c r="BA6" s="7">
        <v>0.0623</v>
      </c>
      <c r="BB6" s="7">
        <v>0.4148</v>
      </c>
      <c r="BC6" s="4">
        <v>28</v>
      </c>
      <c r="BD6" s="8">
        <v>2697.59</v>
      </c>
      <c r="BE6" s="4">
        <v>32</v>
      </c>
      <c r="BF6" s="8">
        <v>3064.37</v>
      </c>
      <c r="BG6" s="7">
        <v>-0.125</v>
      </c>
      <c r="BH6" s="7">
        <v>-0.1197</v>
      </c>
      <c r="BI6" s="7">
        <v>0.5734</v>
      </c>
      <c r="BJ6" s="4">
        <v>7</v>
      </c>
      <c r="BK6" s="8">
        <v>641.62</v>
      </c>
      <c r="BL6" s="2" t="s">
        <v>170</v>
      </c>
      <c r="BM6" s="7">
        <v>1</v>
      </c>
      <c r="BN6" s="7">
        <v>1</v>
      </c>
      <c r="BO6" s="4"/>
      <c r="BP6" s="8"/>
      <c r="BQ6" s="4">
        <v>1</v>
      </c>
      <c r="BR6" s="8">
        <v>91.2</v>
      </c>
      <c r="BS6" s="7">
        <v>-1</v>
      </c>
      <c r="BT6" s="7">
        <v>-1</v>
      </c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2</v>
      </c>
      <c r="CB6" s="8">
        <v>175.34</v>
      </c>
      <c r="CC6" s="4">
        <v>3</v>
      </c>
      <c r="CD6" s="8">
        <v>254.24</v>
      </c>
      <c r="CE6" s="7">
        <v>-0.3333</v>
      </c>
      <c r="CF6" s="7">
        <v>-0.3103</v>
      </c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>
        <v>4</v>
      </c>
      <c r="CN6" s="8">
        <v>372.52</v>
      </c>
      <c r="CO6" s="4"/>
      <c r="CP6" s="8"/>
      <c r="CQ6" s="7"/>
      <c r="CR6" s="7"/>
      <c r="CS6" s="2" t="s">
        <v>171</v>
      </c>
      <c r="CT6" s="2" t="s">
        <v>158</v>
      </c>
      <c r="CU6" s="2" t="s">
        <v>172</v>
      </c>
      <c r="CV6" s="2" t="s">
        <v>176</v>
      </c>
      <c r="CW6" s="2" t="s">
        <v>174</v>
      </c>
      <c r="CX6" s="2" t="s">
        <v>161</v>
      </c>
      <c r="CY6" s="4">
        <v>1</v>
      </c>
      <c r="CZ6" s="8">
        <v>93.76</v>
      </c>
      <c r="DA6" s="4"/>
      <c r="DB6" s="8"/>
      <c r="DC6" s="7"/>
      <c r="DD6" s="7"/>
      <c r="DE6" s="2" t="s">
        <v>171</v>
      </c>
      <c r="DF6" s="2" t="s">
        <v>158</v>
      </c>
      <c r="DG6" s="2" t="s">
        <v>177</v>
      </c>
      <c r="DH6" s="2" t="s">
        <v>178</v>
      </c>
      <c r="DI6" s="2" t="s">
        <v>174</v>
      </c>
      <c r="DJ6" s="2" t="s">
        <v>161</v>
      </c>
      <c r="DK6" s="4"/>
      <c r="DL6" s="8"/>
      <c r="DM6" s="4"/>
      <c r="DN6" s="8"/>
      <c r="DO6" s="7"/>
      <c r="DP6" s="7"/>
      <c r="DQ6" s="2" t="s">
        <v>179</v>
      </c>
      <c r="DR6" s="2" t="s">
        <v>180</v>
      </c>
      <c r="DS6" s="2" t="s">
        <v>161</v>
      </c>
      <c r="DT6" s="2" t="s">
        <v>181</v>
      </c>
      <c r="DU6" s="2" t="s">
        <v>174</v>
      </c>
      <c r="DV6" s="2" t="s">
        <v>161</v>
      </c>
      <c r="DW6" s="4"/>
      <c r="DX6" s="8"/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161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185</v>
      </c>
      <c r="FD6" s="2" t="s">
        <v>186</v>
      </c>
      <c r="FE6" s="2" t="s">
        <v>174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158</v>
      </c>
      <c r="FO6" s="2" t="s">
        <v>187</v>
      </c>
      <c r="FP6" s="2" t="s">
        <v>188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189</v>
      </c>
      <c r="GB6" s="2" t="s">
        <v>190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180</v>
      </c>
      <c r="GM6" s="2" t="s">
        <v>191</v>
      </c>
      <c r="GN6" s="2" t="s">
        <v>192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193</v>
      </c>
      <c r="GY6" s="2" t="s">
        <v>194</v>
      </c>
      <c r="GZ6" s="2" t="s">
        <v>195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171</v>
      </c>
      <c r="HJ6" s="2" t="s">
        <v>158</v>
      </c>
      <c r="HK6" s="2" t="s">
        <v>196</v>
      </c>
      <c r="HL6" s="2" t="s">
        <v>161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161</v>
      </c>
      <c r="HV6" s="2" t="s">
        <v>161</v>
      </c>
      <c r="HW6" s="2" t="s">
        <v>161</v>
      </c>
      <c r="HX6" s="2" t="s">
        <v>161</v>
      </c>
      <c r="HY6" s="2" t="s">
        <v>161</v>
      </c>
      <c r="HZ6" s="2" t="s">
        <v>161</v>
      </c>
      <c r="IA6" s="4"/>
      <c r="IB6" s="8"/>
      <c r="IC6" s="4"/>
      <c r="ID6" s="8"/>
      <c r="IE6" s="7"/>
      <c r="IF6" s="7"/>
      <c r="IG6" s="2" t="s">
        <v>171</v>
      </c>
      <c r="IH6" s="2" t="s">
        <v>158</v>
      </c>
      <c r="II6" s="2" t="s">
        <v>197</v>
      </c>
      <c r="IJ6" s="2" t="s">
        <v>198</v>
      </c>
      <c r="IK6" s="2" t="s">
        <v>174</v>
      </c>
      <c r="IL6" s="2" t="s">
        <v>161</v>
      </c>
      <c r="IM6" s="4"/>
      <c r="IN6" s="8"/>
      <c r="IO6" s="4"/>
      <c r="IP6" s="8"/>
      <c r="IQ6" s="7"/>
      <c r="IR6" s="7"/>
      <c r="IS6" s="2" t="s">
        <v>171</v>
      </c>
      <c r="IT6" s="2" t="s">
        <v>158</v>
      </c>
      <c r="IU6" s="2" t="s">
        <v>161</v>
      </c>
      <c r="IV6" s="2" t="s">
        <v>199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200</v>
      </c>
      <c r="JF6" s="2" t="s">
        <v>158</v>
      </c>
      <c r="JG6" s="2" t="s">
        <v>161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161</v>
      </c>
      <c r="JR6" s="2" t="s">
        <v>161</v>
      </c>
      <c r="JS6" s="2" t="s">
        <v>161</v>
      </c>
      <c r="JT6" s="2" t="s">
        <v>161</v>
      </c>
      <c r="JU6" s="2" t="s">
        <v>161</v>
      </c>
      <c r="JV6" s="2" t="s">
        <v>161</v>
      </c>
      <c r="JW6" s="4"/>
      <c r="JX6" s="8"/>
      <c r="JY6" s="4"/>
      <c r="JZ6" s="8"/>
      <c r="KA6" s="7"/>
      <c r="KB6" s="7"/>
      <c r="KC6" s="2" t="s">
        <v>171</v>
      </c>
      <c r="KD6" s="2" t="s">
        <v>158</v>
      </c>
      <c r="KE6" s="2" t="s">
        <v>201</v>
      </c>
      <c r="KF6" s="2" t="s">
        <v>202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203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180</v>
      </c>
      <c r="LC6" s="2" t="s">
        <v>204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203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200</v>
      </c>
      <c r="LZ6" s="2" t="s">
        <v>158</v>
      </c>
      <c r="MA6" s="2" t="s">
        <v>161</v>
      </c>
      <c r="MB6" s="2" t="s">
        <v>161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203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203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171</v>
      </c>
      <c r="NJ6" s="2" t="s">
        <v>180</v>
      </c>
      <c r="NK6" s="2" t="s">
        <v>205</v>
      </c>
      <c r="NL6" s="2" t="s">
        <v>206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203</v>
      </c>
      <c r="OH6" s="2" t="s">
        <v>158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203</v>
      </c>
      <c r="OT6" s="2" t="s">
        <v>180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203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207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180</v>
      </c>
      <c r="QE6" s="2" t="s">
        <v>208</v>
      </c>
      <c r="QF6" s="2" t="s">
        <v>209</v>
      </c>
      <c r="QG6" s="2" t="s">
        <v>174</v>
      </c>
      <c r="QH6" s="2" t="s">
        <v>161</v>
      </c>
      <c r="QI6" s="4">
        <v>97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38</v>
      </c>
      <c r="RD6" s="4"/>
      <c r="RE6" s="4"/>
      <c r="RF6" s="4"/>
      <c r="RG6" s="4"/>
      <c r="RH6" s="4"/>
      <c r="RI6" s="4"/>
      <c r="RJ6" s="4"/>
      <c r="RK6" s="4"/>
      <c r="RL6" s="4">
        <v>70</v>
      </c>
      <c r="RM6" s="4"/>
    </row>
    <row r="7">
      <c r="A7" s="2" t="s">
        <v>210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211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177</v>
      </c>
      <c r="AA7" s="4">
        <f>=ROUNDDOWN(17.7,0)</f>
      </c>
      <c r="AB7" s="5">
        <v>10</v>
      </c>
      <c r="AC7" s="2" t="s">
        <v>169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9</v>
      </c>
      <c r="AQ7" s="8">
        <v>905.26</v>
      </c>
      <c r="AR7" s="4">
        <v>11</v>
      </c>
      <c r="AS7" s="8">
        <v>1110.76</v>
      </c>
      <c r="AT7" s="7">
        <v>-0.1818</v>
      </c>
      <c r="AU7" s="7">
        <v>-0.185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0.5852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9</v>
      </c>
      <c r="BK7" s="8">
        <v>905.26</v>
      </c>
      <c r="BL7" s="2" t="s">
        <v>212</v>
      </c>
      <c r="BM7" s="7">
        <v>1</v>
      </c>
      <c r="BN7" s="7">
        <v>1</v>
      </c>
      <c r="BO7" s="4">
        <v>4</v>
      </c>
      <c r="BP7" s="8">
        <v>403.2</v>
      </c>
      <c r="BQ7" s="4">
        <v>3</v>
      </c>
      <c r="BR7" s="8">
        <v>302.4</v>
      </c>
      <c r="BS7" s="7">
        <v>0.3333</v>
      </c>
      <c r="BT7" s="7">
        <v>0.3333</v>
      </c>
      <c r="BU7" s="2" t="s">
        <v>171</v>
      </c>
      <c r="BV7" s="2" t="s">
        <v>158</v>
      </c>
      <c r="BW7" s="2" t="s">
        <v>172</v>
      </c>
      <c r="BX7" s="2" t="s">
        <v>213</v>
      </c>
      <c r="BY7" s="2" t="s">
        <v>174</v>
      </c>
      <c r="BZ7" s="2" t="s">
        <v>161</v>
      </c>
      <c r="CA7" s="4">
        <v>1</v>
      </c>
      <c r="CB7" s="8">
        <v>82.8</v>
      </c>
      <c r="CC7" s="4">
        <v>5</v>
      </c>
      <c r="CD7" s="8">
        <v>487.05</v>
      </c>
      <c r="CE7" s="7">
        <v>-0.8</v>
      </c>
      <c r="CF7" s="7">
        <v>-0.83</v>
      </c>
      <c r="CG7" s="2" t="s">
        <v>171</v>
      </c>
      <c r="CH7" s="2" t="s">
        <v>158</v>
      </c>
      <c r="CI7" s="2" t="s">
        <v>172</v>
      </c>
      <c r="CJ7" s="2" t="s">
        <v>214</v>
      </c>
      <c r="CK7" s="2" t="s">
        <v>174</v>
      </c>
      <c r="CL7" s="2" t="s">
        <v>161</v>
      </c>
      <c r="CM7" s="4">
        <v>3</v>
      </c>
      <c r="CN7" s="8">
        <v>310.44</v>
      </c>
      <c r="CO7" s="4"/>
      <c r="CP7" s="8"/>
      <c r="CQ7" s="7"/>
      <c r="CR7" s="7"/>
      <c r="CS7" s="2" t="s">
        <v>171</v>
      </c>
      <c r="CT7" s="2" t="s">
        <v>158</v>
      </c>
      <c r="CU7" s="2" t="s">
        <v>172</v>
      </c>
      <c r="CV7" s="2" t="s">
        <v>215</v>
      </c>
      <c r="CW7" s="2" t="s">
        <v>174</v>
      </c>
      <c r="CX7" s="2" t="s">
        <v>161</v>
      </c>
      <c r="CY7" s="4"/>
      <c r="CZ7" s="8"/>
      <c r="DA7" s="4">
        <v>2</v>
      </c>
      <c r="DB7" s="8">
        <v>207.26</v>
      </c>
      <c r="DC7" s="7">
        <v>-1</v>
      </c>
      <c r="DD7" s="7">
        <v>-1</v>
      </c>
      <c r="DE7" s="2" t="s">
        <v>171</v>
      </c>
      <c r="DF7" s="2" t="s">
        <v>158</v>
      </c>
      <c r="DG7" s="2" t="s">
        <v>177</v>
      </c>
      <c r="DH7" s="2" t="s">
        <v>216</v>
      </c>
      <c r="DI7" s="2" t="s">
        <v>174</v>
      </c>
      <c r="DJ7" s="2" t="s">
        <v>161</v>
      </c>
      <c r="DK7" s="4"/>
      <c r="DL7" s="8"/>
      <c r="DM7" s="4"/>
      <c r="DN7" s="8"/>
      <c r="DO7" s="7"/>
      <c r="DP7" s="7"/>
      <c r="DQ7" s="2" t="s">
        <v>179</v>
      </c>
      <c r="DR7" s="2" t="s">
        <v>180</v>
      </c>
      <c r="DS7" s="2" t="s">
        <v>161</v>
      </c>
      <c r="DT7" s="2" t="s">
        <v>217</v>
      </c>
      <c r="DU7" s="2" t="s">
        <v>174</v>
      </c>
      <c r="DV7" s="2" t="s">
        <v>161</v>
      </c>
      <c r="DW7" s="4">
        <v>1</v>
      </c>
      <c r="DX7" s="8">
        <v>108.82</v>
      </c>
      <c r="DY7" s="4"/>
      <c r="DZ7" s="8"/>
      <c r="EA7" s="7"/>
      <c r="EB7" s="7"/>
      <c r="EC7" s="2" t="s">
        <v>171</v>
      </c>
      <c r="ED7" s="2" t="s">
        <v>158</v>
      </c>
      <c r="EE7" s="2" t="s">
        <v>182</v>
      </c>
      <c r="EF7" s="2" t="s">
        <v>218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171</v>
      </c>
      <c r="EP7" s="2" t="s">
        <v>158</v>
      </c>
      <c r="EQ7" s="2" t="s">
        <v>219</v>
      </c>
      <c r="ER7" s="2" t="s">
        <v>220</v>
      </c>
      <c r="ES7" s="2" t="s">
        <v>174</v>
      </c>
      <c r="ET7" s="2" t="s">
        <v>161</v>
      </c>
      <c r="EU7" s="4"/>
      <c r="EV7" s="8"/>
      <c r="EW7" s="4"/>
      <c r="EX7" s="8"/>
      <c r="EY7" s="7"/>
      <c r="EZ7" s="7"/>
      <c r="FA7" s="2" t="s">
        <v>171</v>
      </c>
      <c r="FB7" s="2" t="s">
        <v>158</v>
      </c>
      <c r="FC7" s="2" t="s">
        <v>185</v>
      </c>
      <c r="FD7" s="2" t="s">
        <v>221</v>
      </c>
      <c r="FE7" s="2" t="s">
        <v>174</v>
      </c>
      <c r="FF7" s="2" t="s">
        <v>161</v>
      </c>
      <c r="FG7" s="4"/>
      <c r="FH7" s="8"/>
      <c r="FI7" s="4">
        <v>1</v>
      </c>
      <c r="FJ7" s="8">
        <v>114.05</v>
      </c>
      <c r="FK7" s="7">
        <v>-1</v>
      </c>
      <c r="FL7" s="7">
        <v>-1</v>
      </c>
      <c r="FM7" s="2" t="s">
        <v>171</v>
      </c>
      <c r="FN7" s="2" t="s">
        <v>158</v>
      </c>
      <c r="FO7" s="2" t="s">
        <v>187</v>
      </c>
      <c r="FP7" s="2" t="s">
        <v>222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158</v>
      </c>
      <c r="GA7" s="2" t="s">
        <v>223</v>
      </c>
      <c r="GB7" s="2" t="s">
        <v>190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180</v>
      </c>
      <c r="GM7" s="2" t="s">
        <v>191</v>
      </c>
      <c r="GN7" s="2" t="s">
        <v>224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193</v>
      </c>
      <c r="GY7" s="2" t="s">
        <v>225</v>
      </c>
      <c r="GZ7" s="2" t="s">
        <v>195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171</v>
      </c>
      <c r="HJ7" s="2" t="s">
        <v>158</v>
      </c>
      <c r="HK7" s="2" t="s">
        <v>196</v>
      </c>
      <c r="HL7" s="2" t="s">
        <v>161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161</v>
      </c>
      <c r="HV7" s="2" t="s">
        <v>161</v>
      </c>
      <c r="HW7" s="2" t="s">
        <v>161</v>
      </c>
      <c r="HX7" s="2" t="s">
        <v>161</v>
      </c>
      <c r="HY7" s="2" t="s">
        <v>161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226</v>
      </c>
      <c r="IJ7" s="2" t="s">
        <v>227</v>
      </c>
      <c r="IK7" s="2" t="s">
        <v>174</v>
      </c>
      <c r="IL7" s="2" t="s">
        <v>161</v>
      </c>
      <c r="IM7" s="4"/>
      <c r="IN7" s="8"/>
      <c r="IO7" s="4"/>
      <c r="IP7" s="8"/>
      <c r="IQ7" s="7"/>
      <c r="IR7" s="7"/>
      <c r="IS7" s="2" t="s">
        <v>171</v>
      </c>
      <c r="IT7" s="2" t="s">
        <v>158</v>
      </c>
      <c r="IU7" s="2" t="s">
        <v>161</v>
      </c>
      <c r="IV7" s="2" t="s">
        <v>228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200</v>
      </c>
      <c r="JF7" s="2" t="s">
        <v>158</v>
      </c>
      <c r="JG7" s="2" t="s">
        <v>161</v>
      </c>
      <c r="JH7" s="2" t="s">
        <v>161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171</v>
      </c>
      <c r="KD7" s="2" t="s">
        <v>158</v>
      </c>
      <c r="KE7" s="2" t="s">
        <v>201</v>
      </c>
      <c r="KF7" s="2" t="s">
        <v>229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203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180</v>
      </c>
      <c r="LC7" s="2" t="s">
        <v>204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203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200</v>
      </c>
      <c r="LZ7" s="2" t="s">
        <v>158</v>
      </c>
      <c r="MA7" s="2" t="s">
        <v>161</v>
      </c>
      <c r="MB7" s="2" t="s">
        <v>161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203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203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171</v>
      </c>
      <c r="NJ7" s="2" t="s">
        <v>180</v>
      </c>
      <c r="NK7" s="2" t="s">
        <v>205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203</v>
      </c>
      <c r="OH7" s="2" t="s">
        <v>158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203</v>
      </c>
      <c r="OT7" s="2" t="s">
        <v>180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203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207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180</v>
      </c>
      <c r="QE7" s="2" t="s">
        <v>230</v>
      </c>
      <c r="QF7" s="2" t="s">
        <v>231</v>
      </c>
      <c r="QG7" s="2" t="s">
        <v>174</v>
      </c>
      <c r="QH7" s="2" t="s">
        <v>161</v>
      </c>
      <c r="QI7" s="4">
        <v>177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79</v>
      </c>
      <c r="RD7" s="4"/>
      <c r="RE7" s="4"/>
      <c r="RF7" s="4"/>
      <c r="RG7" s="4"/>
      <c r="RH7" s="4"/>
      <c r="RI7" s="4"/>
      <c r="RJ7" s="4"/>
      <c r="RK7" s="4"/>
      <c r="RL7" s="4">
        <v>60</v>
      </c>
      <c r="RM7" s="4"/>
    </row>
    <row r="8">
      <c r="A8" s="2" t="s">
        <v>232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233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234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97</v>
      </c>
      <c r="AA8" s="4">
        <f>=ROUNDDOWN(16.1666666666667,0)</f>
      </c>
      <c r="AB8" s="5">
        <v>6</v>
      </c>
      <c r="AC8" s="2" t="s">
        <v>235</v>
      </c>
      <c r="AD8" s="4">
        <v>55</v>
      </c>
      <c r="AE8" s="4">
        <v>195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5</v>
      </c>
      <c r="AQ8" s="8">
        <v>467.21</v>
      </c>
      <c r="AR8" s="4">
        <v>11</v>
      </c>
      <c r="AS8" s="8">
        <v>1013.54</v>
      </c>
      <c r="AT8" s="7">
        <v>-0.5455</v>
      </c>
      <c r="AU8" s="7">
        <v>-0.539</v>
      </c>
      <c r="AV8" s="4">
        <v>12</v>
      </c>
      <c r="AW8" s="8">
        <v>1150.71</v>
      </c>
      <c r="AX8" s="4">
        <v>17</v>
      </c>
      <c r="AY8" s="8">
        <v>1608.17</v>
      </c>
      <c r="AZ8" s="7">
        <v>-0.2941</v>
      </c>
      <c r="BA8" s="7">
        <v>-0.2845</v>
      </c>
      <c r="BB8" s="7">
        <v>0.406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0.4266</v>
      </c>
      <c r="BJ8" s="4">
        <v>5</v>
      </c>
      <c r="BK8" s="8">
        <v>467.21</v>
      </c>
      <c r="BL8" s="2" t="s">
        <v>236</v>
      </c>
      <c r="BM8" s="7">
        <v>1</v>
      </c>
      <c r="BN8" s="7">
        <v>1</v>
      </c>
      <c r="BO8" s="4">
        <v>3</v>
      </c>
      <c r="BP8" s="8">
        <v>273.6</v>
      </c>
      <c r="BQ8" s="4">
        <v>8</v>
      </c>
      <c r="BR8" s="8">
        <v>729.6</v>
      </c>
      <c r="BS8" s="7">
        <v>-0.625</v>
      </c>
      <c r="BT8" s="7">
        <v>-0.625</v>
      </c>
      <c r="BU8" s="2" t="s">
        <v>171</v>
      </c>
      <c r="BV8" s="2" t="s">
        <v>158</v>
      </c>
      <c r="BW8" s="2" t="s">
        <v>172</v>
      </c>
      <c r="BX8" s="2" t="s">
        <v>237</v>
      </c>
      <c r="BY8" s="2" t="s">
        <v>174</v>
      </c>
      <c r="BZ8" s="2" t="s">
        <v>161</v>
      </c>
      <c r="CA8" s="4">
        <v>1</v>
      </c>
      <c r="CB8" s="8">
        <v>87.67</v>
      </c>
      <c r="CC8" s="4">
        <v>1</v>
      </c>
      <c r="CD8" s="8">
        <v>87.67</v>
      </c>
      <c r="CE8" s="7"/>
      <c r="CF8" s="7"/>
      <c r="CG8" s="2" t="s">
        <v>171</v>
      </c>
      <c r="CH8" s="2" t="s">
        <v>158</v>
      </c>
      <c r="CI8" s="2" t="s">
        <v>172</v>
      </c>
      <c r="CJ8" s="2" t="s">
        <v>238</v>
      </c>
      <c r="CK8" s="2" t="s">
        <v>174</v>
      </c>
      <c r="CL8" s="2" t="s">
        <v>161</v>
      </c>
      <c r="CM8" s="4"/>
      <c r="CN8" s="8"/>
      <c r="CO8" s="4">
        <v>1</v>
      </c>
      <c r="CP8" s="8">
        <v>93.13</v>
      </c>
      <c r="CQ8" s="7">
        <v>-1</v>
      </c>
      <c r="CR8" s="7">
        <v>-1</v>
      </c>
      <c r="CS8" s="2" t="s">
        <v>171</v>
      </c>
      <c r="CT8" s="2" t="s">
        <v>158</v>
      </c>
      <c r="CU8" s="2" t="s">
        <v>172</v>
      </c>
      <c r="CV8" s="2" t="s">
        <v>239</v>
      </c>
      <c r="CW8" s="2" t="s">
        <v>174</v>
      </c>
      <c r="CX8" s="2" t="s">
        <v>161</v>
      </c>
      <c r="CY8" s="4">
        <v>1</v>
      </c>
      <c r="CZ8" s="8">
        <v>105.94</v>
      </c>
      <c r="DA8" s="4"/>
      <c r="DB8" s="8"/>
      <c r="DC8" s="7"/>
      <c r="DD8" s="7"/>
      <c r="DE8" s="2" t="s">
        <v>171</v>
      </c>
      <c r="DF8" s="2" t="s">
        <v>158</v>
      </c>
      <c r="DG8" s="2" t="s">
        <v>240</v>
      </c>
      <c r="DH8" s="2" t="s">
        <v>241</v>
      </c>
      <c r="DI8" s="2" t="s">
        <v>174</v>
      </c>
      <c r="DJ8" s="2" t="s">
        <v>161</v>
      </c>
      <c r="DK8" s="4"/>
      <c r="DL8" s="8"/>
      <c r="DM8" s="4"/>
      <c r="DN8" s="8"/>
      <c r="DO8" s="7"/>
      <c r="DP8" s="7"/>
      <c r="DQ8" s="2" t="s">
        <v>179</v>
      </c>
      <c r="DR8" s="2" t="s">
        <v>180</v>
      </c>
      <c r="DS8" s="2" t="s">
        <v>161</v>
      </c>
      <c r="DT8" s="2" t="s">
        <v>181</v>
      </c>
      <c r="DU8" s="2" t="s">
        <v>174</v>
      </c>
      <c r="DV8" s="2" t="s">
        <v>161</v>
      </c>
      <c r="DW8" s="4"/>
      <c r="DX8" s="8"/>
      <c r="DY8" s="4"/>
      <c r="DZ8" s="8"/>
      <c r="EA8" s="7"/>
      <c r="EB8" s="7"/>
      <c r="EC8" s="2" t="s">
        <v>171</v>
      </c>
      <c r="ED8" s="2" t="s">
        <v>158</v>
      </c>
      <c r="EE8" s="2" t="s">
        <v>182</v>
      </c>
      <c r="EF8" s="2" t="s">
        <v>242</v>
      </c>
      <c r="EG8" s="2" t="s">
        <v>174</v>
      </c>
      <c r="EH8" s="2" t="s">
        <v>161</v>
      </c>
      <c r="EI8" s="4"/>
      <c r="EJ8" s="8"/>
      <c r="EK8" s="4"/>
      <c r="EL8" s="8"/>
      <c r="EM8" s="7"/>
      <c r="EN8" s="7"/>
      <c r="EO8" s="2" t="s">
        <v>171</v>
      </c>
      <c r="EP8" s="2" t="s">
        <v>158</v>
      </c>
      <c r="EQ8" s="2" t="s">
        <v>243</v>
      </c>
      <c r="ER8" s="2" t="s">
        <v>161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185</v>
      </c>
      <c r="FD8" s="2" t="s">
        <v>244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158</v>
      </c>
      <c r="FO8" s="2" t="s">
        <v>245</v>
      </c>
      <c r="FP8" s="2" t="s">
        <v>246</v>
      </c>
      <c r="FQ8" s="2" t="s">
        <v>174</v>
      </c>
      <c r="FR8" s="2" t="s">
        <v>161</v>
      </c>
      <c r="FS8" s="4"/>
      <c r="FT8" s="8"/>
      <c r="FU8" s="4">
        <v>1</v>
      </c>
      <c r="FV8" s="8">
        <v>103.14</v>
      </c>
      <c r="FW8" s="7">
        <v>-1</v>
      </c>
      <c r="FX8" s="7">
        <v>-1</v>
      </c>
      <c r="FY8" s="2" t="s">
        <v>171</v>
      </c>
      <c r="FZ8" s="2" t="s">
        <v>158</v>
      </c>
      <c r="GA8" s="2" t="s">
        <v>223</v>
      </c>
      <c r="GB8" s="2" t="s">
        <v>247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180</v>
      </c>
      <c r="GM8" s="2" t="s">
        <v>248</v>
      </c>
      <c r="GN8" s="2" t="s">
        <v>249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171</v>
      </c>
      <c r="GX8" s="2" t="s">
        <v>193</v>
      </c>
      <c r="GY8" s="2" t="s">
        <v>194</v>
      </c>
      <c r="GZ8" s="2" t="s">
        <v>250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251</v>
      </c>
      <c r="HJ8" s="2" t="s">
        <v>158</v>
      </c>
      <c r="HK8" s="2" t="s">
        <v>161</v>
      </c>
      <c r="HL8" s="2" t="s">
        <v>161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161</v>
      </c>
      <c r="HV8" s="2" t="s">
        <v>161</v>
      </c>
      <c r="HW8" s="2" t="s">
        <v>161</v>
      </c>
      <c r="HX8" s="2" t="s">
        <v>161</v>
      </c>
      <c r="HY8" s="2" t="s">
        <v>161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197</v>
      </c>
      <c r="IJ8" s="2" t="s">
        <v>252</v>
      </c>
      <c r="IK8" s="2" t="s">
        <v>174</v>
      </c>
      <c r="IL8" s="2" t="s">
        <v>161</v>
      </c>
      <c r="IM8" s="4"/>
      <c r="IN8" s="8"/>
      <c r="IO8" s="4"/>
      <c r="IP8" s="8"/>
      <c r="IQ8" s="7"/>
      <c r="IR8" s="7"/>
      <c r="IS8" s="2" t="s">
        <v>171</v>
      </c>
      <c r="IT8" s="2" t="s">
        <v>158</v>
      </c>
      <c r="IU8" s="2" t="s">
        <v>161</v>
      </c>
      <c r="IV8" s="2" t="s">
        <v>253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200</v>
      </c>
      <c r="JF8" s="2" t="s">
        <v>158</v>
      </c>
      <c r="JG8" s="2" t="s">
        <v>161</v>
      </c>
      <c r="JH8" s="2" t="s">
        <v>161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171</v>
      </c>
      <c r="KD8" s="2" t="s">
        <v>158</v>
      </c>
      <c r="KE8" s="2" t="s">
        <v>254</v>
      </c>
      <c r="KF8" s="2" t="s">
        <v>255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203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180</v>
      </c>
      <c r="LC8" s="2" t="s">
        <v>204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203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200</v>
      </c>
      <c r="LZ8" s="2" t="s">
        <v>158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203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203</v>
      </c>
      <c r="MX8" s="2" t="s">
        <v>158</v>
      </c>
      <c r="MY8" s="2" t="s">
        <v>161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180</v>
      </c>
      <c r="NK8" s="2" t="s">
        <v>205</v>
      </c>
      <c r="NL8" s="2" t="s">
        <v>161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203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203</v>
      </c>
      <c r="OT8" s="2" t="s">
        <v>180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203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207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180</v>
      </c>
      <c r="QE8" s="2" t="s">
        <v>208</v>
      </c>
      <c r="QF8" s="2" t="s">
        <v>256</v>
      </c>
      <c r="QG8" s="2" t="s">
        <v>174</v>
      </c>
      <c r="QH8" s="2" t="s">
        <v>161</v>
      </c>
      <c r="QI8" s="4">
        <v>97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55</v>
      </c>
      <c r="QZ8" s="4"/>
      <c r="RA8" s="4"/>
      <c r="RB8" s="4"/>
      <c r="RC8" s="4"/>
      <c r="RD8" s="4"/>
      <c r="RE8" s="4"/>
      <c r="RF8" s="4"/>
      <c r="RG8" s="4"/>
      <c r="RH8" s="4">
        <v>27</v>
      </c>
      <c r="RI8" s="4">
        <v>13</v>
      </c>
      <c r="RJ8" s="4"/>
      <c r="RK8" s="4"/>
      <c r="RL8" s="4">
        <v>100</v>
      </c>
      <c r="RM8" s="4"/>
    </row>
    <row r="9">
      <c r="A9" s="2" t="s">
        <v>257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211</v>
      </c>
      <c r="K9" s="2" t="s">
        <v>233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234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219</v>
      </c>
      <c r="AA9" s="4">
        <f>=ROUNDDOWN(33.6923076923077,0)</f>
      </c>
      <c r="AB9" s="5">
        <v>6.5</v>
      </c>
      <c r="AC9" s="2" t="s">
        <v>235</v>
      </c>
      <c r="AD9" s="4">
        <v>120</v>
      </c>
      <c r="AE9" s="4">
        <v>137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7</v>
      </c>
      <c r="AQ9" s="8">
        <v>683.5</v>
      </c>
      <c r="AR9" s="4">
        <v>6</v>
      </c>
      <c r="AS9" s="8">
        <v>594.63</v>
      </c>
      <c r="AT9" s="7">
        <v>0.1667</v>
      </c>
      <c r="AU9" s="7">
        <v>0.1495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0.594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7</v>
      </c>
      <c r="BK9" s="8">
        <v>683.5</v>
      </c>
      <c r="BL9" s="2" t="s">
        <v>258</v>
      </c>
      <c r="BM9" s="7">
        <v>1</v>
      </c>
      <c r="BN9" s="7">
        <v>1</v>
      </c>
      <c r="BO9" s="4">
        <v>3</v>
      </c>
      <c r="BP9" s="8">
        <v>302.4</v>
      </c>
      <c r="BQ9" s="4">
        <v>3</v>
      </c>
      <c r="BR9" s="8">
        <v>302.4</v>
      </c>
      <c r="BS9" s="7"/>
      <c r="BT9" s="7"/>
      <c r="BU9" s="2" t="s">
        <v>171</v>
      </c>
      <c r="BV9" s="2" t="s">
        <v>158</v>
      </c>
      <c r="BW9" s="2" t="s">
        <v>172</v>
      </c>
      <c r="BX9" s="2" t="s">
        <v>237</v>
      </c>
      <c r="BY9" s="2" t="s">
        <v>174</v>
      </c>
      <c r="BZ9" s="2" t="s">
        <v>161</v>
      </c>
      <c r="CA9" s="4">
        <v>3</v>
      </c>
      <c r="CB9" s="8">
        <v>277.62</v>
      </c>
      <c r="CC9" s="4">
        <v>3</v>
      </c>
      <c r="CD9" s="8">
        <v>292.23</v>
      </c>
      <c r="CE9" s="7"/>
      <c r="CF9" s="7">
        <v>-0.05</v>
      </c>
      <c r="CG9" s="2" t="s">
        <v>171</v>
      </c>
      <c r="CH9" s="2" t="s">
        <v>158</v>
      </c>
      <c r="CI9" s="2" t="s">
        <v>172</v>
      </c>
      <c r="CJ9" s="2" t="s">
        <v>259</v>
      </c>
      <c r="CK9" s="2" t="s">
        <v>174</v>
      </c>
      <c r="CL9" s="2" t="s">
        <v>161</v>
      </c>
      <c r="CM9" s="4">
        <v>1</v>
      </c>
      <c r="CN9" s="8">
        <v>103.48</v>
      </c>
      <c r="CO9" s="4"/>
      <c r="CP9" s="8"/>
      <c r="CQ9" s="7"/>
      <c r="CR9" s="7"/>
      <c r="CS9" s="2" t="s">
        <v>171</v>
      </c>
      <c r="CT9" s="2" t="s">
        <v>158</v>
      </c>
      <c r="CU9" s="2" t="s">
        <v>172</v>
      </c>
      <c r="CV9" s="2" t="s">
        <v>260</v>
      </c>
      <c r="CW9" s="2" t="s">
        <v>174</v>
      </c>
      <c r="CX9" s="2" t="s">
        <v>161</v>
      </c>
      <c r="CY9" s="4"/>
      <c r="CZ9" s="8"/>
      <c r="DA9" s="4"/>
      <c r="DB9" s="8"/>
      <c r="DC9" s="7"/>
      <c r="DD9" s="7"/>
      <c r="DE9" s="2" t="s">
        <v>171</v>
      </c>
      <c r="DF9" s="2" t="s">
        <v>158</v>
      </c>
      <c r="DG9" s="2" t="s">
        <v>240</v>
      </c>
      <c r="DH9" s="2" t="s">
        <v>213</v>
      </c>
      <c r="DI9" s="2" t="s">
        <v>174</v>
      </c>
      <c r="DJ9" s="2" t="s">
        <v>161</v>
      </c>
      <c r="DK9" s="4"/>
      <c r="DL9" s="8"/>
      <c r="DM9" s="4"/>
      <c r="DN9" s="8"/>
      <c r="DO9" s="7"/>
      <c r="DP9" s="7"/>
      <c r="DQ9" s="2" t="s">
        <v>179</v>
      </c>
      <c r="DR9" s="2" t="s">
        <v>180</v>
      </c>
      <c r="DS9" s="2" t="s">
        <v>161</v>
      </c>
      <c r="DT9" s="2" t="s">
        <v>261</v>
      </c>
      <c r="DU9" s="2" t="s">
        <v>174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262</v>
      </c>
      <c r="EG9" s="2" t="s">
        <v>174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184</v>
      </c>
      <c r="ER9" s="2" t="s">
        <v>263</v>
      </c>
      <c r="ES9" s="2" t="s">
        <v>174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185</v>
      </c>
      <c r="FD9" s="2" t="s">
        <v>264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251</v>
      </c>
      <c r="FN9" s="2" t="s">
        <v>158</v>
      </c>
      <c r="FO9" s="2" t="s">
        <v>161</v>
      </c>
      <c r="FP9" s="2" t="s">
        <v>161</v>
      </c>
      <c r="FQ9" s="2" t="s">
        <v>174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158</v>
      </c>
      <c r="GA9" s="2" t="s">
        <v>223</v>
      </c>
      <c r="GB9" s="2" t="s">
        <v>265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180</v>
      </c>
      <c r="GM9" s="2" t="s">
        <v>248</v>
      </c>
      <c r="GN9" s="2" t="s">
        <v>266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171</v>
      </c>
      <c r="GX9" s="2" t="s">
        <v>193</v>
      </c>
      <c r="GY9" s="2" t="s">
        <v>225</v>
      </c>
      <c r="GZ9" s="2" t="s">
        <v>259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251</v>
      </c>
      <c r="HJ9" s="2" t="s">
        <v>158</v>
      </c>
      <c r="HK9" s="2" t="s">
        <v>161</v>
      </c>
      <c r="HL9" s="2" t="s">
        <v>161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161</v>
      </c>
      <c r="HV9" s="2" t="s">
        <v>161</v>
      </c>
      <c r="HW9" s="2" t="s">
        <v>161</v>
      </c>
      <c r="HX9" s="2" t="s">
        <v>161</v>
      </c>
      <c r="HY9" s="2" t="s">
        <v>161</v>
      </c>
      <c r="HZ9" s="2" t="s">
        <v>161</v>
      </c>
      <c r="IA9" s="4"/>
      <c r="IB9" s="8"/>
      <c r="IC9" s="4"/>
      <c r="ID9" s="8"/>
      <c r="IE9" s="7"/>
      <c r="IF9" s="7"/>
      <c r="IG9" s="2" t="s">
        <v>171</v>
      </c>
      <c r="IH9" s="2" t="s">
        <v>158</v>
      </c>
      <c r="II9" s="2" t="s">
        <v>197</v>
      </c>
      <c r="IJ9" s="2" t="s">
        <v>267</v>
      </c>
      <c r="IK9" s="2" t="s">
        <v>174</v>
      </c>
      <c r="IL9" s="2" t="s">
        <v>161</v>
      </c>
      <c r="IM9" s="4"/>
      <c r="IN9" s="8"/>
      <c r="IO9" s="4"/>
      <c r="IP9" s="8"/>
      <c r="IQ9" s="7"/>
      <c r="IR9" s="7"/>
      <c r="IS9" s="2" t="s">
        <v>171</v>
      </c>
      <c r="IT9" s="2" t="s">
        <v>158</v>
      </c>
      <c r="IU9" s="2" t="s">
        <v>161</v>
      </c>
      <c r="IV9" s="2" t="s">
        <v>268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200</v>
      </c>
      <c r="JF9" s="2" t="s">
        <v>158</v>
      </c>
      <c r="JG9" s="2" t="s">
        <v>161</v>
      </c>
      <c r="JH9" s="2" t="s">
        <v>161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161</v>
      </c>
      <c r="JR9" s="2" t="s">
        <v>161</v>
      </c>
      <c r="JS9" s="2" t="s">
        <v>161</v>
      </c>
      <c r="JT9" s="2" t="s">
        <v>161</v>
      </c>
      <c r="JU9" s="2" t="s">
        <v>161</v>
      </c>
      <c r="JV9" s="2" t="s">
        <v>161</v>
      </c>
      <c r="JW9" s="4"/>
      <c r="JX9" s="8"/>
      <c r="JY9" s="4"/>
      <c r="JZ9" s="8"/>
      <c r="KA9" s="7"/>
      <c r="KB9" s="7"/>
      <c r="KC9" s="2" t="s">
        <v>171</v>
      </c>
      <c r="KD9" s="2" t="s">
        <v>158</v>
      </c>
      <c r="KE9" s="2" t="s">
        <v>254</v>
      </c>
      <c r="KF9" s="2" t="s">
        <v>215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203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180</v>
      </c>
      <c r="LC9" s="2" t="s">
        <v>204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203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200</v>
      </c>
      <c r="LZ9" s="2" t="s">
        <v>158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203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203</v>
      </c>
      <c r="MX9" s="2" t="s">
        <v>158</v>
      </c>
      <c r="MY9" s="2" t="s">
        <v>161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180</v>
      </c>
      <c r="NK9" s="2" t="s">
        <v>205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4"/>
      <c r="OB9" s="8"/>
      <c r="OC9" s="4"/>
      <c r="OD9" s="8"/>
      <c r="OE9" s="7"/>
      <c r="OF9" s="7"/>
      <c r="OG9" s="2" t="s">
        <v>203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203</v>
      </c>
      <c r="OT9" s="2" t="s">
        <v>180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203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207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180</v>
      </c>
      <c r="QE9" s="2" t="s">
        <v>208</v>
      </c>
      <c r="QF9" s="2" t="s">
        <v>269</v>
      </c>
      <c r="QG9" s="2" t="s">
        <v>174</v>
      </c>
      <c r="QH9" s="2" t="s">
        <v>161</v>
      </c>
      <c r="QI9" s="4">
        <v>219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120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17</v>
      </c>
      <c r="RM9" s="4"/>
    </row>
    <row r="10">
      <c r="A10" s="2" t="s">
        <v>270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271</v>
      </c>
      <c r="G10" s="2" t="s">
        <v>271</v>
      </c>
      <c r="H10" s="2" t="s">
        <v>271</v>
      </c>
      <c r="I10" s="2" t="s">
        <v>272</v>
      </c>
      <c r="J10" s="2" t="s">
        <v>156</v>
      </c>
      <c r="K10" s="2" t="s">
        <v>273</v>
      </c>
      <c r="L10" s="3">
        <v>67.5</v>
      </c>
      <c r="M10" s="3">
        <v>70.88</v>
      </c>
      <c r="N10" s="3">
        <v>149.99</v>
      </c>
      <c r="O10" s="2" t="s">
        <v>158</v>
      </c>
      <c r="P10" s="2" t="s">
        <v>274</v>
      </c>
      <c r="Q10" s="2" t="s">
        <v>160</v>
      </c>
      <c r="R10" s="2" t="s">
        <v>161</v>
      </c>
      <c r="S10" s="2" t="s">
        <v>275</v>
      </c>
      <c r="T10" s="2" t="s">
        <v>276</v>
      </c>
      <c r="U10" s="2" t="s">
        <v>277</v>
      </c>
      <c r="V10" s="2" t="s">
        <v>278</v>
      </c>
      <c r="W10" s="2" t="s">
        <v>279</v>
      </c>
      <c r="X10" s="2" t="s">
        <v>166</v>
      </c>
      <c r="Y10" s="2" t="s">
        <v>280</v>
      </c>
      <c r="Z10" s="4">
        <v>87</v>
      </c>
      <c r="AA10" s="4">
        <f>=ROUNDDOWN(14.7457627118644,0)</f>
      </c>
      <c r="AB10" s="5">
        <v>5.9</v>
      </c>
      <c r="AC10" s="2" t="s">
        <v>281</v>
      </c>
      <c r="AD10" s="4">
        <v>70</v>
      </c>
      <c r="AE10" s="4">
        <v>135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5</v>
      </c>
      <c r="AQ10" s="8">
        <v>348.72</v>
      </c>
      <c r="AR10" s="4">
        <v>4</v>
      </c>
      <c r="AS10" s="8">
        <v>301.58</v>
      </c>
      <c r="AT10" s="7">
        <v>0.25</v>
      </c>
      <c r="AU10" s="7">
        <v>0.1563</v>
      </c>
      <c r="AV10" s="4">
        <v>11</v>
      </c>
      <c r="AW10" s="8">
        <v>863.59</v>
      </c>
      <c r="AX10" s="4">
        <v>6</v>
      </c>
      <c r="AY10" s="8">
        <v>475.08</v>
      </c>
      <c r="AZ10" s="7">
        <v>0.8333</v>
      </c>
      <c r="BA10" s="7">
        <v>0.8178</v>
      </c>
      <c r="BB10" s="7">
        <v>0.4038</v>
      </c>
      <c r="BC10" s="4">
        <v>11</v>
      </c>
      <c r="BD10" s="8">
        <v>863.59</v>
      </c>
      <c r="BE10" s="4">
        <v>6</v>
      </c>
      <c r="BF10" s="8">
        <v>475.08</v>
      </c>
      <c r="BG10" s="7">
        <v>0.8333</v>
      </c>
      <c r="BH10" s="7">
        <v>0.8178</v>
      </c>
      <c r="BI10" s="7">
        <v>1</v>
      </c>
      <c r="BJ10" s="4">
        <v>5</v>
      </c>
      <c r="BK10" s="8">
        <v>348.72</v>
      </c>
      <c r="BL10" s="2" t="s">
        <v>282</v>
      </c>
      <c r="BM10" s="7">
        <v>1</v>
      </c>
      <c r="BN10" s="7">
        <v>1</v>
      </c>
      <c r="BO10" s="4">
        <v>1</v>
      </c>
      <c r="BP10" s="8">
        <v>79.38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283</v>
      </c>
      <c r="BX10" s="2" t="s">
        <v>284</v>
      </c>
      <c r="BY10" s="2" t="s">
        <v>174</v>
      </c>
      <c r="BZ10" s="2" t="s">
        <v>161</v>
      </c>
      <c r="CA10" s="4">
        <v>3</v>
      </c>
      <c r="CB10" s="8">
        <v>198.46</v>
      </c>
      <c r="CC10" s="4">
        <v>1</v>
      </c>
      <c r="CD10" s="8">
        <v>70.88</v>
      </c>
      <c r="CE10" s="7">
        <v>2</v>
      </c>
      <c r="CF10" s="7">
        <v>1.7999</v>
      </c>
      <c r="CG10" s="2" t="s">
        <v>171</v>
      </c>
      <c r="CH10" s="2" t="s">
        <v>158</v>
      </c>
      <c r="CI10" s="2" t="s">
        <v>285</v>
      </c>
      <c r="CJ10" s="2" t="s">
        <v>286</v>
      </c>
      <c r="CK10" s="2" t="s">
        <v>174</v>
      </c>
      <c r="CL10" s="2" t="s">
        <v>161</v>
      </c>
      <c r="CM10" s="4"/>
      <c r="CN10" s="8"/>
      <c r="CO10" s="4"/>
      <c r="CP10" s="8"/>
      <c r="CQ10" s="7"/>
      <c r="CR10" s="7"/>
      <c r="CS10" s="2" t="s">
        <v>171</v>
      </c>
      <c r="CT10" s="2" t="s">
        <v>158</v>
      </c>
      <c r="CU10" s="2" t="s">
        <v>287</v>
      </c>
      <c r="CV10" s="2" t="s">
        <v>288</v>
      </c>
      <c r="CW10" s="2" t="s">
        <v>174</v>
      </c>
      <c r="CX10" s="2" t="s">
        <v>161</v>
      </c>
      <c r="CY10" s="4">
        <v>1</v>
      </c>
      <c r="CZ10" s="8">
        <v>70.88</v>
      </c>
      <c r="DA10" s="4"/>
      <c r="DB10" s="8"/>
      <c r="DC10" s="7"/>
      <c r="DD10" s="7"/>
      <c r="DE10" s="2" t="s">
        <v>171</v>
      </c>
      <c r="DF10" s="2" t="s">
        <v>158</v>
      </c>
      <c r="DG10" s="2" t="s">
        <v>289</v>
      </c>
      <c r="DH10" s="2" t="s">
        <v>290</v>
      </c>
      <c r="DI10" s="2" t="s">
        <v>174</v>
      </c>
      <c r="DJ10" s="2" t="s">
        <v>161</v>
      </c>
      <c r="DK10" s="4"/>
      <c r="DL10" s="8"/>
      <c r="DM10" s="4">
        <v>1</v>
      </c>
      <c r="DN10" s="8">
        <v>77.62</v>
      </c>
      <c r="DO10" s="7">
        <v>-1</v>
      </c>
      <c r="DP10" s="7">
        <v>-1</v>
      </c>
      <c r="DQ10" s="2" t="s">
        <v>171</v>
      </c>
      <c r="DR10" s="2" t="s">
        <v>158</v>
      </c>
      <c r="DS10" s="2" t="s">
        <v>161</v>
      </c>
      <c r="DT10" s="2" t="s">
        <v>161</v>
      </c>
      <c r="DU10" s="2" t="s">
        <v>174</v>
      </c>
      <c r="DV10" s="2" t="s">
        <v>161</v>
      </c>
      <c r="DW10" s="4"/>
      <c r="DX10" s="8"/>
      <c r="DY10" s="4"/>
      <c r="DZ10" s="8"/>
      <c r="EA10" s="7"/>
      <c r="EB10" s="7"/>
      <c r="EC10" s="2" t="s">
        <v>171</v>
      </c>
      <c r="ED10" s="2" t="s">
        <v>158</v>
      </c>
      <c r="EE10" s="2" t="s">
        <v>291</v>
      </c>
      <c r="EF10" s="2" t="s">
        <v>292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251</v>
      </c>
      <c r="EP10" s="2" t="s">
        <v>158</v>
      </c>
      <c r="EQ10" s="2" t="s">
        <v>161</v>
      </c>
      <c r="ER10" s="2" t="s">
        <v>161</v>
      </c>
      <c r="ES10" s="2" t="s">
        <v>174</v>
      </c>
      <c r="ET10" s="2" t="s">
        <v>161</v>
      </c>
      <c r="EU10" s="4"/>
      <c r="EV10" s="8"/>
      <c r="EW10" s="4">
        <v>1</v>
      </c>
      <c r="EX10" s="8">
        <v>76.54</v>
      </c>
      <c r="EY10" s="7">
        <v>-1</v>
      </c>
      <c r="EZ10" s="7">
        <v>-1</v>
      </c>
      <c r="FA10" s="2" t="s">
        <v>171</v>
      </c>
      <c r="FB10" s="2" t="s">
        <v>158</v>
      </c>
      <c r="FC10" s="2" t="s">
        <v>293</v>
      </c>
      <c r="FD10" s="2" t="s">
        <v>294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251</v>
      </c>
      <c r="FN10" s="2" t="s">
        <v>158</v>
      </c>
      <c r="FO10" s="2" t="s">
        <v>161</v>
      </c>
      <c r="FP10" s="2" t="s">
        <v>161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200</v>
      </c>
      <c r="FZ10" s="2" t="s">
        <v>158</v>
      </c>
      <c r="GA10" s="2" t="s">
        <v>161</v>
      </c>
      <c r="GB10" s="2" t="s">
        <v>161</v>
      </c>
      <c r="GC10" s="2" t="s">
        <v>174</v>
      </c>
      <c r="GD10" s="2" t="s">
        <v>161</v>
      </c>
      <c r="GE10" s="4"/>
      <c r="GF10" s="8"/>
      <c r="GG10" s="4">
        <v>1</v>
      </c>
      <c r="GH10" s="8">
        <v>76.54</v>
      </c>
      <c r="GI10" s="7">
        <v>-1</v>
      </c>
      <c r="GJ10" s="7">
        <v>-1</v>
      </c>
      <c r="GK10" s="2" t="s">
        <v>171</v>
      </c>
      <c r="GL10" s="2" t="s">
        <v>180</v>
      </c>
      <c r="GM10" s="2" t="s">
        <v>295</v>
      </c>
      <c r="GN10" s="2" t="s">
        <v>296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200</v>
      </c>
      <c r="GX10" s="2" t="s">
        <v>158</v>
      </c>
      <c r="GY10" s="2" t="s">
        <v>161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251</v>
      </c>
      <c r="HJ10" s="2" t="s">
        <v>158</v>
      </c>
      <c r="HK10" s="2" t="s">
        <v>161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203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171</v>
      </c>
      <c r="IH10" s="2" t="s">
        <v>158</v>
      </c>
      <c r="II10" s="2" t="s">
        <v>297</v>
      </c>
      <c r="IJ10" s="2" t="s">
        <v>161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251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200</v>
      </c>
      <c r="JF10" s="2" t="s">
        <v>158</v>
      </c>
      <c r="JG10" s="2" t="s">
        <v>161</v>
      </c>
      <c r="JH10" s="2" t="s">
        <v>161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203</v>
      </c>
      <c r="JR10" s="2" t="s">
        <v>158</v>
      </c>
      <c r="JS10" s="2" t="s">
        <v>161</v>
      </c>
      <c r="JT10" s="2" t="s">
        <v>161</v>
      </c>
      <c r="JU10" s="2" t="s">
        <v>174</v>
      </c>
      <c r="JV10" s="2" t="s">
        <v>161</v>
      </c>
      <c r="JW10" s="4"/>
      <c r="JX10" s="8"/>
      <c r="JY10" s="4"/>
      <c r="JZ10" s="8"/>
      <c r="KA10" s="7"/>
      <c r="KB10" s="7"/>
      <c r="KC10" s="2" t="s">
        <v>171</v>
      </c>
      <c r="KD10" s="2" t="s">
        <v>158</v>
      </c>
      <c r="KE10" s="2" t="s">
        <v>182</v>
      </c>
      <c r="KF10" s="2" t="s">
        <v>298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203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161</v>
      </c>
      <c r="LB10" s="2" t="s">
        <v>161</v>
      </c>
      <c r="LC10" s="2" t="s">
        <v>161</v>
      </c>
      <c r="LD10" s="2" t="s">
        <v>161</v>
      </c>
      <c r="LE10" s="2" t="s">
        <v>161</v>
      </c>
      <c r="LF10" s="2" t="s">
        <v>161</v>
      </c>
      <c r="LG10" s="4"/>
      <c r="LH10" s="8"/>
      <c r="LI10" s="4"/>
      <c r="LJ10" s="8"/>
      <c r="LK10" s="7"/>
      <c r="LL10" s="7"/>
      <c r="LM10" s="2" t="s">
        <v>203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158</v>
      </c>
      <c r="MA10" s="2" t="s">
        <v>299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203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203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251</v>
      </c>
      <c r="NJ10" s="2" t="s">
        <v>158</v>
      </c>
      <c r="NK10" s="2" t="s">
        <v>161</v>
      </c>
      <c r="NL10" s="2" t="s">
        <v>161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251</v>
      </c>
      <c r="NV10" s="2" t="s">
        <v>158</v>
      </c>
      <c r="NW10" s="2" t="s">
        <v>161</v>
      </c>
      <c r="NX10" s="2" t="s">
        <v>161</v>
      </c>
      <c r="NY10" s="2" t="s">
        <v>174</v>
      </c>
      <c r="NZ10" s="2" t="s">
        <v>161</v>
      </c>
      <c r="OA10" s="4"/>
      <c r="OB10" s="8"/>
      <c r="OC10" s="4"/>
      <c r="OD10" s="8"/>
      <c r="OE10" s="7"/>
      <c r="OF10" s="7"/>
      <c r="OG10" s="2" t="s">
        <v>203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161</v>
      </c>
      <c r="OT10" s="2" t="s">
        <v>161</v>
      </c>
      <c r="OU10" s="2" t="s">
        <v>161</v>
      </c>
      <c r="OV10" s="2" t="s">
        <v>161</v>
      </c>
      <c r="OW10" s="2" t="s">
        <v>161</v>
      </c>
      <c r="OX10" s="2" t="s">
        <v>161</v>
      </c>
      <c r="OY10" s="4"/>
      <c r="OZ10" s="8"/>
      <c r="PA10" s="4"/>
      <c r="PB10" s="8"/>
      <c r="PC10" s="7"/>
      <c r="PD10" s="7"/>
      <c r="PE10" s="2" t="s">
        <v>203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251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203</v>
      </c>
      <c r="QD10" s="2" t="s">
        <v>158</v>
      </c>
      <c r="QE10" s="2" t="s">
        <v>161</v>
      </c>
      <c r="QF10" s="2" t="s">
        <v>161</v>
      </c>
      <c r="QG10" s="2" t="s">
        <v>174</v>
      </c>
      <c r="QH10" s="2" t="s">
        <v>161</v>
      </c>
      <c r="QI10" s="4">
        <v>87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>
        <v>70</v>
      </c>
      <c r="RH10" s="4"/>
      <c r="RI10" s="4"/>
      <c r="RJ10" s="4">
        <v>65</v>
      </c>
      <c r="RK10" s="4"/>
      <c r="RL10" s="4"/>
      <c r="RM10" s="4"/>
    </row>
    <row r="11">
      <c r="A11" s="2" t="s">
        <v>300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271</v>
      </c>
      <c r="G11" s="2" t="s">
        <v>271</v>
      </c>
      <c r="H11" s="2" t="s">
        <v>271</v>
      </c>
      <c r="I11" s="2" t="s">
        <v>272</v>
      </c>
      <c r="J11" s="2" t="s">
        <v>301</v>
      </c>
      <c r="K11" s="2" t="s">
        <v>273</v>
      </c>
      <c r="L11" s="3">
        <v>76.5</v>
      </c>
      <c r="M11" s="3">
        <v>80.33</v>
      </c>
      <c r="N11" s="3">
        <v>169.99</v>
      </c>
      <c r="O11" s="2" t="s">
        <v>158</v>
      </c>
      <c r="P11" s="2" t="s">
        <v>274</v>
      </c>
      <c r="Q11" s="2" t="s">
        <v>160</v>
      </c>
      <c r="R11" s="2" t="s">
        <v>161</v>
      </c>
      <c r="S11" s="2" t="s">
        <v>275</v>
      </c>
      <c r="T11" s="2" t="s">
        <v>276</v>
      </c>
      <c r="U11" s="2" t="s">
        <v>277</v>
      </c>
      <c r="V11" s="2" t="s">
        <v>278</v>
      </c>
      <c r="W11" s="2" t="s">
        <v>279</v>
      </c>
      <c r="X11" s="2" t="s">
        <v>166</v>
      </c>
      <c r="Y11" s="2" t="s">
        <v>280</v>
      </c>
      <c r="Z11" s="4">
        <v>45</v>
      </c>
      <c r="AA11" s="4">
        <f>=ROUNDDOWN(5.625,0)</f>
      </c>
      <c r="AB11" s="5">
        <v>8</v>
      </c>
      <c r="AC11" s="2" t="s">
        <v>302</v>
      </c>
      <c r="AD11" s="4">
        <v>60</v>
      </c>
      <c r="AE11" s="4">
        <v>240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6</v>
      </c>
      <c r="AQ11" s="8">
        <v>514.87</v>
      </c>
      <c r="AR11" s="4">
        <v>2</v>
      </c>
      <c r="AS11" s="8">
        <v>173.5</v>
      </c>
      <c r="AT11" s="7">
        <v>2</v>
      </c>
      <c r="AU11" s="7">
        <v>1.9676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0.5962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6</v>
      </c>
      <c r="BK11" s="8">
        <v>514.87</v>
      </c>
      <c r="BL11" s="2" t="s">
        <v>303</v>
      </c>
      <c r="BM11" s="7">
        <v>1</v>
      </c>
      <c r="BN11" s="7">
        <v>1</v>
      </c>
      <c r="BO11" s="4">
        <v>1</v>
      </c>
      <c r="BP11" s="8">
        <v>89.96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283</v>
      </c>
      <c r="BX11" s="2" t="s">
        <v>304</v>
      </c>
      <c r="BY11" s="2" t="s">
        <v>174</v>
      </c>
      <c r="BZ11" s="2" t="s">
        <v>161</v>
      </c>
      <c r="CA11" s="4">
        <v>1</v>
      </c>
      <c r="CB11" s="8">
        <v>80.32</v>
      </c>
      <c r="CC11" s="4"/>
      <c r="CD11" s="8"/>
      <c r="CE11" s="7"/>
      <c r="CF11" s="7"/>
      <c r="CG11" s="2" t="s">
        <v>171</v>
      </c>
      <c r="CH11" s="2" t="s">
        <v>158</v>
      </c>
      <c r="CI11" s="2" t="s">
        <v>285</v>
      </c>
      <c r="CJ11" s="2" t="s">
        <v>286</v>
      </c>
      <c r="CK11" s="2" t="s">
        <v>174</v>
      </c>
      <c r="CL11" s="2" t="s">
        <v>161</v>
      </c>
      <c r="CM11" s="4">
        <v>3</v>
      </c>
      <c r="CN11" s="8">
        <v>260.25</v>
      </c>
      <c r="CO11" s="4">
        <v>1</v>
      </c>
      <c r="CP11" s="8">
        <v>86.75</v>
      </c>
      <c r="CQ11" s="7">
        <v>2</v>
      </c>
      <c r="CR11" s="7">
        <v>2</v>
      </c>
      <c r="CS11" s="2" t="s">
        <v>171</v>
      </c>
      <c r="CT11" s="2" t="s">
        <v>158</v>
      </c>
      <c r="CU11" s="2" t="s">
        <v>287</v>
      </c>
      <c r="CV11" s="2" t="s">
        <v>305</v>
      </c>
      <c r="CW11" s="2" t="s">
        <v>174</v>
      </c>
      <c r="CX11" s="2" t="s">
        <v>161</v>
      </c>
      <c r="CY11" s="4"/>
      <c r="CZ11" s="8"/>
      <c r="DA11" s="4"/>
      <c r="DB11" s="8"/>
      <c r="DC11" s="7"/>
      <c r="DD11" s="7"/>
      <c r="DE11" s="2" t="s">
        <v>171</v>
      </c>
      <c r="DF11" s="2" t="s">
        <v>158</v>
      </c>
      <c r="DG11" s="2" t="s">
        <v>289</v>
      </c>
      <c r="DH11" s="2" t="s">
        <v>306</v>
      </c>
      <c r="DI11" s="2" t="s">
        <v>174</v>
      </c>
      <c r="DJ11" s="2" t="s">
        <v>161</v>
      </c>
      <c r="DK11" s="4"/>
      <c r="DL11" s="8"/>
      <c r="DM11" s="4"/>
      <c r="DN11" s="8"/>
      <c r="DO11" s="7"/>
      <c r="DP11" s="7"/>
      <c r="DQ11" s="2" t="s">
        <v>171</v>
      </c>
      <c r="DR11" s="2" t="s">
        <v>158</v>
      </c>
      <c r="DS11" s="2" t="s">
        <v>161</v>
      </c>
      <c r="DT11" s="2" t="s">
        <v>161</v>
      </c>
      <c r="DU11" s="2" t="s">
        <v>174</v>
      </c>
      <c r="DV11" s="2" t="s">
        <v>161</v>
      </c>
      <c r="DW11" s="4">
        <v>1</v>
      </c>
      <c r="DX11" s="8">
        <v>84.34</v>
      </c>
      <c r="DY11" s="4"/>
      <c r="DZ11" s="8"/>
      <c r="EA11" s="7"/>
      <c r="EB11" s="7"/>
      <c r="EC11" s="2" t="s">
        <v>171</v>
      </c>
      <c r="ED11" s="2" t="s">
        <v>158</v>
      </c>
      <c r="EE11" s="2" t="s">
        <v>291</v>
      </c>
      <c r="EF11" s="2" t="s">
        <v>307</v>
      </c>
      <c r="EG11" s="2" t="s">
        <v>174</v>
      </c>
      <c r="EH11" s="2" t="s">
        <v>161</v>
      </c>
      <c r="EI11" s="4"/>
      <c r="EJ11" s="8"/>
      <c r="EK11" s="4"/>
      <c r="EL11" s="8"/>
      <c r="EM11" s="7"/>
      <c r="EN11" s="7"/>
      <c r="EO11" s="2" t="s">
        <v>251</v>
      </c>
      <c r="EP11" s="2" t="s">
        <v>158</v>
      </c>
      <c r="EQ11" s="2" t="s">
        <v>161</v>
      </c>
      <c r="ER11" s="2" t="s">
        <v>161</v>
      </c>
      <c r="ES11" s="2" t="s">
        <v>174</v>
      </c>
      <c r="ET11" s="2" t="s">
        <v>161</v>
      </c>
      <c r="EU11" s="4"/>
      <c r="EV11" s="8"/>
      <c r="EW11" s="4">
        <v>1</v>
      </c>
      <c r="EX11" s="8">
        <v>86.75</v>
      </c>
      <c r="EY11" s="7">
        <v>-1</v>
      </c>
      <c r="EZ11" s="7">
        <v>-1</v>
      </c>
      <c r="FA11" s="2" t="s">
        <v>171</v>
      </c>
      <c r="FB11" s="2" t="s">
        <v>158</v>
      </c>
      <c r="FC11" s="2" t="s">
        <v>293</v>
      </c>
      <c r="FD11" s="2" t="s">
        <v>286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251</v>
      </c>
      <c r="FN11" s="2" t="s">
        <v>158</v>
      </c>
      <c r="FO11" s="2" t="s">
        <v>161</v>
      </c>
      <c r="FP11" s="2" t="s">
        <v>161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200</v>
      </c>
      <c r="FZ11" s="2" t="s">
        <v>158</v>
      </c>
      <c r="GA11" s="2" t="s">
        <v>161</v>
      </c>
      <c r="GB11" s="2" t="s">
        <v>161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171</v>
      </c>
      <c r="GL11" s="2" t="s">
        <v>180</v>
      </c>
      <c r="GM11" s="2" t="s">
        <v>295</v>
      </c>
      <c r="GN11" s="2" t="s">
        <v>308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200</v>
      </c>
      <c r="GX11" s="2" t="s">
        <v>158</v>
      </c>
      <c r="GY11" s="2" t="s">
        <v>161</v>
      </c>
      <c r="GZ11" s="2" t="s">
        <v>161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251</v>
      </c>
      <c r="HJ11" s="2" t="s">
        <v>158</v>
      </c>
      <c r="HK11" s="2" t="s">
        <v>161</v>
      </c>
      <c r="HL11" s="2" t="s">
        <v>161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203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297</v>
      </c>
      <c r="IJ11" s="2" t="s">
        <v>161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251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200</v>
      </c>
      <c r="JF11" s="2" t="s">
        <v>158</v>
      </c>
      <c r="JG11" s="2" t="s">
        <v>161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203</v>
      </c>
      <c r="JR11" s="2" t="s">
        <v>158</v>
      </c>
      <c r="JS11" s="2" t="s">
        <v>161</v>
      </c>
      <c r="JT11" s="2" t="s">
        <v>161</v>
      </c>
      <c r="JU11" s="2" t="s">
        <v>174</v>
      </c>
      <c r="JV11" s="2" t="s">
        <v>161</v>
      </c>
      <c r="JW11" s="4"/>
      <c r="JX11" s="8"/>
      <c r="JY11" s="4"/>
      <c r="JZ11" s="8"/>
      <c r="KA11" s="7"/>
      <c r="KB11" s="7"/>
      <c r="KC11" s="2" t="s">
        <v>171</v>
      </c>
      <c r="KD11" s="2" t="s">
        <v>158</v>
      </c>
      <c r="KE11" s="2" t="s">
        <v>182</v>
      </c>
      <c r="KF11" s="2" t="s">
        <v>161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203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161</v>
      </c>
      <c r="LB11" s="2" t="s">
        <v>161</v>
      </c>
      <c r="LC11" s="2" t="s">
        <v>161</v>
      </c>
      <c r="LD11" s="2" t="s">
        <v>161</v>
      </c>
      <c r="LE11" s="2" t="s">
        <v>161</v>
      </c>
      <c r="LF11" s="2" t="s">
        <v>161</v>
      </c>
      <c r="LG11" s="4"/>
      <c r="LH11" s="8"/>
      <c r="LI11" s="4"/>
      <c r="LJ11" s="8"/>
      <c r="LK11" s="7"/>
      <c r="LL11" s="7"/>
      <c r="LM11" s="2" t="s">
        <v>203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158</v>
      </c>
      <c r="MA11" s="2" t="s">
        <v>309</v>
      </c>
      <c r="MB11" s="2" t="s">
        <v>161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203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203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251</v>
      </c>
      <c r="NJ11" s="2" t="s">
        <v>158</v>
      </c>
      <c r="NK11" s="2" t="s">
        <v>161</v>
      </c>
      <c r="NL11" s="2" t="s">
        <v>161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251</v>
      </c>
      <c r="NV11" s="2" t="s">
        <v>158</v>
      </c>
      <c r="NW11" s="2" t="s">
        <v>161</v>
      </c>
      <c r="NX11" s="2" t="s">
        <v>161</v>
      </c>
      <c r="NY11" s="2" t="s">
        <v>174</v>
      </c>
      <c r="NZ11" s="2" t="s">
        <v>161</v>
      </c>
      <c r="OA11" s="4"/>
      <c r="OB11" s="8"/>
      <c r="OC11" s="4"/>
      <c r="OD11" s="8"/>
      <c r="OE11" s="7"/>
      <c r="OF11" s="7"/>
      <c r="OG11" s="2" t="s">
        <v>203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161</v>
      </c>
      <c r="OT11" s="2" t="s">
        <v>161</v>
      </c>
      <c r="OU11" s="2" t="s">
        <v>161</v>
      </c>
      <c r="OV11" s="2" t="s">
        <v>161</v>
      </c>
      <c r="OW11" s="2" t="s">
        <v>161</v>
      </c>
      <c r="OX11" s="2" t="s">
        <v>161</v>
      </c>
      <c r="OY11" s="4"/>
      <c r="OZ11" s="8"/>
      <c r="PA11" s="4"/>
      <c r="PB11" s="8"/>
      <c r="PC11" s="7"/>
      <c r="PD11" s="7"/>
      <c r="PE11" s="2" t="s">
        <v>203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251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203</v>
      </c>
      <c r="QD11" s="2" t="s">
        <v>158</v>
      </c>
      <c r="QE11" s="2" t="s">
        <v>161</v>
      </c>
      <c r="QF11" s="2" t="s">
        <v>161</v>
      </c>
      <c r="QG11" s="2" t="s">
        <v>174</v>
      </c>
      <c r="QH11" s="2" t="s">
        <v>161</v>
      </c>
      <c r="QI11" s="4">
        <v>45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60</v>
      </c>
      <c r="RF11" s="4"/>
      <c r="RG11" s="4">
        <v>60</v>
      </c>
      <c r="RH11" s="4"/>
      <c r="RI11" s="4"/>
      <c r="RJ11" s="4">
        <v>120</v>
      </c>
      <c r="RK11" s="4"/>
      <c r="RL11" s="4"/>
      <c r="RM11" s="4"/>
    </row>
    <row r="12">
      <c r="A12" s="2" t="s">
        <v>310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156</v>
      </c>
      <c r="K12" s="2" t="s">
        <v>313</v>
      </c>
      <c r="L12" s="3">
        <v>89.3</v>
      </c>
      <c r="M12" s="3">
        <v>93.76</v>
      </c>
      <c r="N12" s="3">
        <v>189.99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314</v>
      </c>
      <c r="T12" s="2" t="s">
        <v>163</v>
      </c>
      <c r="U12" s="2" t="s">
        <v>164</v>
      </c>
      <c r="V12" s="2" t="s">
        <v>315</v>
      </c>
      <c r="W12" s="2" t="s">
        <v>316</v>
      </c>
      <c r="X12" s="2" t="s">
        <v>317</v>
      </c>
      <c r="Y12" s="2" t="s">
        <v>318</v>
      </c>
      <c r="Z12" s="4">
        <v>101</v>
      </c>
      <c r="AA12" s="4">
        <f>=ROUNDDOWN(16.8333333333333,0)</f>
      </c>
      <c r="AB12" s="5">
        <v>6</v>
      </c>
      <c r="AC12" s="2" t="s">
        <v>319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4</v>
      </c>
      <c r="AQ12" s="8">
        <v>353.47</v>
      </c>
      <c r="AR12" s="4"/>
      <c r="AS12" s="8"/>
      <c r="AT12" s="7"/>
      <c r="AU12" s="7"/>
      <c r="AV12" s="4">
        <v>9</v>
      </c>
      <c r="AW12" s="8">
        <v>863.02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0.4096</v>
      </c>
      <c r="BC12" s="4">
        <v>9</v>
      </c>
      <c r="BD12" s="8">
        <v>863.02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1</v>
      </c>
      <c r="BJ12" s="4">
        <v>4</v>
      </c>
      <c r="BK12" s="8">
        <v>353.47</v>
      </c>
      <c r="BL12" s="2" t="s">
        <v>320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171</v>
      </c>
      <c r="BV12" s="2" t="s">
        <v>158</v>
      </c>
      <c r="BW12" s="2" t="s">
        <v>318</v>
      </c>
      <c r="BX12" s="2" t="s">
        <v>237</v>
      </c>
      <c r="BY12" s="2" t="s">
        <v>174</v>
      </c>
      <c r="BZ12" s="2" t="s">
        <v>161</v>
      </c>
      <c r="CA12" s="4">
        <v>2</v>
      </c>
      <c r="CB12" s="8">
        <v>166.57</v>
      </c>
      <c r="CC12" s="4"/>
      <c r="CD12" s="8"/>
      <c r="CE12" s="7"/>
      <c r="CF12" s="7"/>
      <c r="CG12" s="2" t="s">
        <v>171</v>
      </c>
      <c r="CH12" s="2" t="s">
        <v>158</v>
      </c>
      <c r="CI12" s="2" t="s">
        <v>321</v>
      </c>
      <c r="CJ12" s="2" t="s">
        <v>214</v>
      </c>
      <c r="CK12" s="2" t="s">
        <v>174</v>
      </c>
      <c r="CL12" s="2" t="s">
        <v>161</v>
      </c>
      <c r="CM12" s="4">
        <v>1</v>
      </c>
      <c r="CN12" s="8">
        <v>93.13</v>
      </c>
      <c r="CO12" s="4"/>
      <c r="CP12" s="8"/>
      <c r="CQ12" s="7"/>
      <c r="CR12" s="7"/>
      <c r="CS12" s="2" t="s">
        <v>171</v>
      </c>
      <c r="CT12" s="2" t="s">
        <v>158</v>
      </c>
      <c r="CU12" s="2" t="s">
        <v>322</v>
      </c>
      <c r="CV12" s="2" t="s">
        <v>237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240</v>
      </c>
      <c r="DH12" s="2" t="s">
        <v>323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161</v>
      </c>
      <c r="DT12" s="2" t="s">
        <v>324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325</v>
      </c>
      <c r="EF12" s="2" t="s">
        <v>237</v>
      </c>
      <c r="EG12" s="2" t="s">
        <v>174</v>
      </c>
      <c r="EH12" s="2" t="s">
        <v>161</v>
      </c>
      <c r="EI12" s="4">
        <v>1</v>
      </c>
      <c r="EJ12" s="8">
        <v>93.77</v>
      </c>
      <c r="EK12" s="4"/>
      <c r="EL12" s="8"/>
      <c r="EM12" s="7"/>
      <c r="EN12" s="7"/>
      <c r="EO12" s="2" t="s">
        <v>171</v>
      </c>
      <c r="EP12" s="2" t="s">
        <v>158</v>
      </c>
      <c r="EQ12" s="2" t="s">
        <v>184</v>
      </c>
      <c r="ER12" s="2" t="s">
        <v>326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185</v>
      </c>
      <c r="FD12" s="2" t="s">
        <v>244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251</v>
      </c>
      <c r="FN12" s="2" t="s">
        <v>158</v>
      </c>
      <c r="FO12" s="2" t="s">
        <v>161</v>
      </c>
      <c r="FP12" s="2" t="s">
        <v>161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223</v>
      </c>
      <c r="GB12" s="2" t="s">
        <v>327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171</v>
      </c>
      <c r="GL12" s="2" t="s">
        <v>180</v>
      </c>
      <c r="GM12" s="2" t="s">
        <v>328</v>
      </c>
      <c r="GN12" s="2" t="s">
        <v>329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171</v>
      </c>
      <c r="GX12" s="2" t="s">
        <v>193</v>
      </c>
      <c r="GY12" s="2" t="s">
        <v>194</v>
      </c>
      <c r="GZ12" s="2" t="s">
        <v>330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171</v>
      </c>
      <c r="HJ12" s="2" t="s">
        <v>158</v>
      </c>
      <c r="HK12" s="2" t="s">
        <v>331</v>
      </c>
      <c r="HL12" s="2" t="s">
        <v>161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161</v>
      </c>
      <c r="HV12" s="2" t="s">
        <v>161</v>
      </c>
      <c r="HW12" s="2" t="s">
        <v>161</v>
      </c>
      <c r="HX12" s="2" t="s">
        <v>161</v>
      </c>
      <c r="HY12" s="2" t="s">
        <v>161</v>
      </c>
      <c r="HZ12" s="2" t="s">
        <v>161</v>
      </c>
      <c r="IA12" s="4"/>
      <c r="IB12" s="8"/>
      <c r="IC12" s="4"/>
      <c r="ID12" s="8"/>
      <c r="IE12" s="7"/>
      <c r="IF12" s="7"/>
      <c r="IG12" s="2" t="s">
        <v>171</v>
      </c>
      <c r="IH12" s="2" t="s">
        <v>158</v>
      </c>
      <c r="II12" s="2" t="s">
        <v>197</v>
      </c>
      <c r="IJ12" s="2" t="s">
        <v>190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171</v>
      </c>
      <c r="IT12" s="2" t="s">
        <v>158</v>
      </c>
      <c r="IU12" s="2" t="s">
        <v>161</v>
      </c>
      <c r="IV12" s="2" t="s">
        <v>332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200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161</v>
      </c>
      <c r="JR12" s="2" t="s">
        <v>161</v>
      </c>
      <c r="JS12" s="2" t="s">
        <v>161</v>
      </c>
      <c r="JT12" s="2" t="s">
        <v>161</v>
      </c>
      <c r="JU12" s="2" t="s">
        <v>161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158</v>
      </c>
      <c r="KE12" s="2" t="s">
        <v>201</v>
      </c>
      <c r="KF12" s="2" t="s">
        <v>237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203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171</v>
      </c>
      <c r="LB12" s="2" t="s">
        <v>180</v>
      </c>
      <c r="LC12" s="2" t="s">
        <v>204</v>
      </c>
      <c r="LD12" s="2" t="s">
        <v>161</v>
      </c>
      <c r="LE12" s="2" t="s">
        <v>174</v>
      </c>
      <c r="LF12" s="2" t="s">
        <v>161</v>
      </c>
      <c r="LG12" s="4"/>
      <c r="LH12" s="8"/>
      <c r="LI12" s="4"/>
      <c r="LJ12" s="8"/>
      <c r="LK12" s="7"/>
      <c r="LL12" s="7"/>
      <c r="LM12" s="2" t="s">
        <v>203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333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203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203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171</v>
      </c>
      <c r="NJ12" s="2" t="s">
        <v>180</v>
      </c>
      <c r="NK12" s="2" t="s">
        <v>334</v>
      </c>
      <c r="NL12" s="2" t="s">
        <v>335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171</v>
      </c>
      <c r="OH12" s="2" t="s">
        <v>158</v>
      </c>
      <c r="OI12" s="2" t="s">
        <v>336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203</v>
      </c>
      <c r="OT12" s="2" t="s">
        <v>180</v>
      </c>
      <c r="OU12" s="2" t="s">
        <v>161</v>
      </c>
      <c r="OV12" s="2" t="s">
        <v>161</v>
      </c>
      <c r="OW12" s="2" t="s">
        <v>174</v>
      </c>
      <c r="OX12" s="2" t="s">
        <v>161</v>
      </c>
      <c r="OY12" s="4"/>
      <c r="OZ12" s="8"/>
      <c r="PA12" s="4"/>
      <c r="PB12" s="8"/>
      <c r="PC12" s="7"/>
      <c r="PD12" s="7"/>
      <c r="PE12" s="2" t="s">
        <v>203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207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171</v>
      </c>
      <c r="QD12" s="2" t="s">
        <v>180</v>
      </c>
      <c r="QE12" s="2" t="s">
        <v>208</v>
      </c>
      <c r="QF12" s="2" t="s">
        <v>337</v>
      </c>
      <c r="QG12" s="2" t="s">
        <v>174</v>
      </c>
      <c r="QH12" s="2" t="s">
        <v>161</v>
      </c>
      <c r="QI12" s="4">
        <v>101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80</v>
      </c>
      <c r="RA12" s="4"/>
      <c r="RB12" s="4"/>
      <c r="RC12" s="4"/>
      <c r="RD12" s="4"/>
      <c r="RE12" s="4"/>
      <c r="RF12" s="4"/>
      <c r="RG12" s="4"/>
      <c r="RH12" s="4"/>
      <c r="RI12" s="4">
        <v>60</v>
      </c>
      <c r="RJ12" s="4"/>
      <c r="RK12" s="4"/>
      <c r="RL12" s="4"/>
      <c r="RM12" s="4"/>
    </row>
    <row r="13">
      <c r="A13" s="2" t="s">
        <v>338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311</v>
      </c>
      <c r="G13" s="2" t="s">
        <v>311</v>
      </c>
      <c r="H13" s="2" t="s">
        <v>311</v>
      </c>
      <c r="I13" s="2" t="s">
        <v>312</v>
      </c>
      <c r="J13" s="2" t="s">
        <v>301</v>
      </c>
      <c r="K13" s="2" t="s">
        <v>313</v>
      </c>
      <c r="L13" s="3">
        <v>98.7</v>
      </c>
      <c r="M13" s="3">
        <v>103.63</v>
      </c>
      <c r="N13" s="3">
        <v>209.99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314</v>
      </c>
      <c r="T13" s="2" t="s">
        <v>163</v>
      </c>
      <c r="U13" s="2" t="s">
        <v>164</v>
      </c>
      <c r="V13" s="2" t="s">
        <v>315</v>
      </c>
      <c r="W13" s="2" t="s">
        <v>316</v>
      </c>
      <c r="X13" s="2" t="s">
        <v>317</v>
      </c>
      <c r="Y13" s="2" t="s">
        <v>318</v>
      </c>
      <c r="Z13" s="4">
        <v>145</v>
      </c>
      <c r="AA13" s="4">
        <f>=ROUNDDOWN(36.25,0)</f>
      </c>
      <c r="AB13" s="5">
        <v>4</v>
      </c>
      <c r="AC13" s="2" t="s">
        <v>319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5</v>
      </c>
      <c r="AQ13" s="8">
        <v>509.55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0.5904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5</v>
      </c>
      <c r="BK13" s="8">
        <v>509.55</v>
      </c>
      <c r="BL13" s="2" t="s">
        <v>339</v>
      </c>
      <c r="BM13" s="7">
        <v>1</v>
      </c>
      <c r="BN13" s="7">
        <v>1</v>
      </c>
      <c r="BO13" s="4">
        <v>2</v>
      </c>
      <c r="BP13" s="8">
        <v>197.4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318</v>
      </c>
      <c r="BX13" s="2" t="s">
        <v>237</v>
      </c>
      <c r="BY13" s="2" t="s">
        <v>174</v>
      </c>
      <c r="BZ13" s="2" t="s">
        <v>161</v>
      </c>
      <c r="CA13" s="4">
        <v>1</v>
      </c>
      <c r="CB13" s="8">
        <v>97.41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321</v>
      </c>
      <c r="CJ13" s="2" t="s">
        <v>340</v>
      </c>
      <c r="CK13" s="2" t="s">
        <v>174</v>
      </c>
      <c r="CL13" s="2" t="s">
        <v>161</v>
      </c>
      <c r="CM13" s="4">
        <v>1</v>
      </c>
      <c r="CN13" s="8">
        <v>103.48</v>
      </c>
      <c r="CO13" s="4"/>
      <c r="CP13" s="8"/>
      <c r="CQ13" s="7"/>
      <c r="CR13" s="7"/>
      <c r="CS13" s="2" t="s">
        <v>171</v>
      </c>
      <c r="CT13" s="2" t="s">
        <v>158</v>
      </c>
      <c r="CU13" s="2" t="s">
        <v>322</v>
      </c>
      <c r="CV13" s="2" t="s">
        <v>341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240</v>
      </c>
      <c r="DH13" s="2" t="s">
        <v>342</v>
      </c>
      <c r="DI13" s="2" t="s">
        <v>174</v>
      </c>
      <c r="DJ13" s="2" t="s">
        <v>161</v>
      </c>
      <c r="DK13" s="4">
        <v>1</v>
      </c>
      <c r="DL13" s="8">
        <v>111.26</v>
      </c>
      <c r="DM13" s="4"/>
      <c r="DN13" s="8"/>
      <c r="DO13" s="7"/>
      <c r="DP13" s="7"/>
      <c r="DQ13" s="2" t="s">
        <v>171</v>
      </c>
      <c r="DR13" s="2" t="s">
        <v>158</v>
      </c>
      <c r="DS13" s="2" t="s">
        <v>161</v>
      </c>
      <c r="DT13" s="2" t="s">
        <v>324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171</v>
      </c>
      <c r="ED13" s="2" t="s">
        <v>158</v>
      </c>
      <c r="EE13" s="2" t="s">
        <v>325</v>
      </c>
      <c r="EF13" s="2" t="s">
        <v>343</v>
      </c>
      <c r="EG13" s="2" t="s">
        <v>174</v>
      </c>
      <c r="EH13" s="2" t="s">
        <v>161</v>
      </c>
      <c r="EI13" s="4"/>
      <c r="EJ13" s="8"/>
      <c r="EK13" s="4"/>
      <c r="EL13" s="8"/>
      <c r="EM13" s="7"/>
      <c r="EN13" s="7"/>
      <c r="EO13" s="2" t="s">
        <v>171</v>
      </c>
      <c r="EP13" s="2" t="s">
        <v>158</v>
      </c>
      <c r="EQ13" s="2" t="s">
        <v>184</v>
      </c>
      <c r="ER13" s="2" t="s">
        <v>161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171</v>
      </c>
      <c r="FB13" s="2" t="s">
        <v>158</v>
      </c>
      <c r="FC13" s="2" t="s">
        <v>185</v>
      </c>
      <c r="FD13" s="2" t="s">
        <v>186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251</v>
      </c>
      <c r="FN13" s="2" t="s">
        <v>158</v>
      </c>
      <c r="FO13" s="2" t="s">
        <v>161</v>
      </c>
      <c r="FP13" s="2" t="s">
        <v>161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158</v>
      </c>
      <c r="GA13" s="2" t="s">
        <v>223</v>
      </c>
      <c r="GB13" s="2" t="s">
        <v>327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180</v>
      </c>
      <c r="GM13" s="2" t="s">
        <v>328</v>
      </c>
      <c r="GN13" s="2" t="s">
        <v>344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171</v>
      </c>
      <c r="GX13" s="2" t="s">
        <v>193</v>
      </c>
      <c r="GY13" s="2" t="s">
        <v>225</v>
      </c>
      <c r="GZ13" s="2" t="s">
        <v>345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171</v>
      </c>
      <c r="HJ13" s="2" t="s">
        <v>158</v>
      </c>
      <c r="HK13" s="2" t="s">
        <v>331</v>
      </c>
      <c r="HL13" s="2" t="s">
        <v>346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161</v>
      </c>
      <c r="HV13" s="2" t="s">
        <v>161</v>
      </c>
      <c r="HW13" s="2" t="s">
        <v>161</v>
      </c>
      <c r="HX13" s="2" t="s">
        <v>161</v>
      </c>
      <c r="HY13" s="2" t="s">
        <v>161</v>
      </c>
      <c r="HZ13" s="2" t="s">
        <v>161</v>
      </c>
      <c r="IA13" s="4"/>
      <c r="IB13" s="8"/>
      <c r="IC13" s="4"/>
      <c r="ID13" s="8"/>
      <c r="IE13" s="7"/>
      <c r="IF13" s="7"/>
      <c r="IG13" s="2" t="s">
        <v>171</v>
      </c>
      <c r="IH13" s="2" t="s">
        <v>158</v>
      </c>
      <c r="II13" s="2" t="s">
        <v>197</v>
      </c>
      <c r="IJ13" s="2" t="s">
        <v>347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171</v>
      </c>
      <c r="IT13" s="2" t="s">
        <v>158</v>
      </c>
      <c r="IU13" s="2" t="s">
        <v>161</v>
      </c>
      <c r="IV13" s="2" t="s">
        <v>348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200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161</v>
      </c>
      <c r="JR13" s="2" t="s">
        <v>161</v>
      </c>
      <c r="JS13" s="2" t="s">
        <v>161</v>
      </c>
      <c r="JT13" s="2" t="s">
        <v>161</v>
      </c>
      <c r="JU13" s="2" t="s">
        <v>161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158</v>
      </c>
      <c r="KE13" s="2" t="s">
        <v>254</v>
      </c>
      <c r="KF13" s="2" t="s">
        <v>349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203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171</v>
      </c>
      <c r="LB13" s="2" t="s">
        <v>180</v>
      </c>
      <c r="LC13" s="2" t="s">
        <v>204</v>
      </c>
      <c r="LD13" s="2" t="s">
        <v>161</v>
      </c>
      <c r="LE13" s="2" t="s">
        <v>174</v>
      </c>
      <c r="LF13" s="2" t="s">
        <v>161</v>
      </c>
      <c r="LG13" s="4"/>
      <c r="LH13" s="8"/>
      <c r="LI13" s="4"/>
      <c r="LJ13" s="8"/>
      <c r="LK13" s="7"/>
      <c r="LL13" s="7"/>
      <c r="LM13" s="2" t="s">
        <v>203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333</v>
      </c>
      <c r="MB13" s="2" t="s">
        <v>350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203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203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171</v>
      </c>
      <c r="NJ13" s="2" t="s">
        <v>180</v>
      </c>
      <c r="NK13" s="2" t="s">
        <v>334</v>
      </c>
      <c r="NL13" s="2" t="s">
        <v>351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171</v>
      </c>
      <c r="OH13" s="2" t="s">
        <v>158</v>
      </c>
      <c r="OI13" s="2" t="s">
        <v>336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203</v>
      </c>
      <c r="OT13" s="2" t="s">
        <v>180</v>
      </c>
      <c r="OU13" s="2" t="s">
        <v>161</v>
      </c>
      <c r="OV13" s="2" t="s">
        <v>161</v>
      </c>
      <c r="OW13" s="2" t="s">
        <v>174</v>
      </c>
      <c r="OX13" s="2" t="s">
        <v>161</v>
      </c>
      <c r="OY13" s="4"/>
      <c r="OZ13" s="8"/>
      <c r="PA13" s="4"/>
      <c r="PB13" s="8"/>
      <c r="PC13" s="7"/>
      <c r="PD13" s="7"/>
      <c r="PE13" s="2" t="s">
        <v>203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207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171</v>
      </c>
      <c r="QD13" s="2" t="s">
        <v>180</v>
      </c>
      <c r="QE13" s="2" t="s">
        <v>208</v>
      </c>
      <c r="QF13" s="2" t="s">
        <v>352</v>
      </c>
      <c r="QG13" s="2" t="s">
        <v>174</v>
      </c>
      <c r="QH13" s="2" t="s">
        <v>161</v>
      </c>
      <c r="QI13" s="4">
        <v>145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30</v>
      </c>
      <c r="RA13" s="4"/>
      <c r="RB13" s="4"/>
      <c r="RC13" s="4"/>
      <c r="RD13" s="4"/>
      <c r="RE13" s="4"/>
      <c r="RF13" s="4"/>
      <c r="RG13" s="4"/>
      <c r="RH13" s="4"/>
      <c r="RI13" s="4">
        <v>65</v>
      </c>
      <c r="RJ13" s="4"/>
      <c r="RK13" s="4"/>
      <c r="RL13" s="4"/>
      <c r="RM13" s="4"/>
    </row>
    <row r="14">
      <c r="A14" s="2" t="s">
        <v>353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354</v>
      </c>
      <c r="G14" s="2" t="s">
        <v>161</v>
      </c>
      <c r="H14" s="2" t="s">
        <v>161</v>
      </c>
      <c r="I14" s="2" t="s">
        <v>355</v>
      </c>
      <c r="J14" s="2" t="s">
        <v>356</v>
      </c>
      <c r="K14" s="2" t="s">
        <v>357</v>
      </c>
      <c r="L14" s="3">
        <v>89.3</v>
      </c>
      <c r="M14" s="3">
        <v>93.76</v>
      </c>
      <c r="N14" s="3">
        <v>189.99</v>
      </c>
      <c r="O14" s="2" t="s">
        <v>158</v>
      </c>
      <c r="P14" s="2" t="s">
        <v>274</v>
      </c>
      <c r="Q14" s="2" t="s">
        <v>160</v>
      </c>
      <c r="R14" s="2" t="s">
        <v>161</v>
      </c>
      <c r="S14" s="2" t="s">
        <v>358</v>
      </c>
      <c r="T14" s="2" t="s">
        <v>161</v>
      </c>
      <c r="U14" s="2" t="s">
        <v>164</v>
      </c>
      <c r="V14" s="2" t="s">
        <v>315</v>
      </c>
      <c r="W14" s="2" t="s">
        <v>316</v>
      </c>
      <c r="X14" s="2" t="s">
        <v>279</v>
      </c>
      <c r="Y14" s="2" t="s">
        <v>359</v>
      </c>
      <c r="Z14" s="4">
        <v>38</v>
      </c>
      <c r="AA14" s="4">
        <f>=ROUNDDOWN(12.6666666666667,0)</f>
      </c>
      <c r="AB14" s="5">
        <v>3</v>
      </c>
      <c r="AC14" s="2" t="s">
        <v>360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>
        <v>2</v>
      </c>
      <c r="AQ14" s="8">
        <v>186.08</v>
      </c>
      <c r="AR14" s="4">
        <v>8</v>
      </c>
      <c r="AS14" s="8">
        <v>693.18</v>
      </c>
      <c r="AT14" s="7">
        <v>-0.75</v>
      </c>
      <c r="AU14" s="7">
        <v>-0.7316</v>
      </c>
      <c r="AV14" s="4">
        <v>4</v>
      </c>
      <c r="AW14" s="8">
        <v>392.34</v>
      </c>
      <c r="AX14" s="4">
        <v>11</v>
      </c>
      <c r="AY14" s="8">
        <v>976.68</v>
      </c>
      <c r="AZ14" s="7">
        <v>-0.6364</v>
      </c>
      <c r="BA14" s="7">
        <v>-0.5983</v>
      </c>
      <c r="BB14" s="7">
        <v>0.4743</v>
      </c>
      <c r="BC14" s="4">
        <v>4</v>
      </c>
      <c r="BD14" s="8">
        <v>392.34</v>
      </c>
      <c r="BE14" s="4">
        <v>11</v>
      </c>
      <c r="BF14" s="8">
        <v>976.68</v>
      </c>
      <c r="BG14" s="7">
        <v>-0.6364</v>
      </c>
      <c r="BH14" s="7">
        <v>-0.5983</v>
      </c>
      <c r="BI14" s="7">
        <v>1</v>
      </c>
      <c r="BJ14" s="4">
        <v>2</v>
      </c>
      <c r="BK14" s="8">
        <v>186.08</v>
      </c>
      <c r="BL14" s="2" t="s">
        <v>258</v>
      </c>
      <c r="BM14" s="7">
        <v>1</v>
      </c>
      <c r="BN14" s="7">
        <v>1</v>
      </c>
      <c r="BO14" s="4">
        <v>1</v>
      </c>
      <c r="BP14" s="8">
        <v>85.5</v>
      </c>
      <c r="BQ14" s="4">
        <v>7</v>
      </c>
      <c r="BR14" s="8">
        <v>598.5</v>
      </c>
      <c r="BS14" s="7">
        <v>-0.8571</v>
      </c>
      <c r="BT14" s="7">
        <v>-0.8571</v>
      </c>
      <c r="BU14" s="2" t="s">
        <v>171</v>
      </c>
      <c r="BV14" s="2" t="s">
        <v>158</v>
      </c>
      <c r="BW14" s="2" t="s">
        <v>361</v>
      </c>
      <c r="BX14" s="2" t="s">
        <v>362</v>
      </c>
      <c r="BY14" s="2" t="s">
        <v>174</v>
      </c>
      <c r="BZ14" s="2" t="s">
        <v>161</v>
      </c>
      <c r="CA14" s="4"/>
      <c r="CB14" s="8"/>
      <c r="CC14" s="4">
        <v>1</v>
      </c>
      <c r="CD14" s="8">
        <v>94.68</v>
      </c>
      <c r="CE14" s="7">
        <v>-1</v>
      </c>
      <c r="CF14" s="7">
        <v>-1</v>
      </c>
      <c r="CG14" s="2" t="s">
        <v>171</v>
      </c>
      <c r="CH14" s="2" t="s">
        <v>158</v>
      </c>
      <c r="CI14" s="2" t="s">
        <v>361</v>
      </c>
      <c r="CJ14" s="2" t="s">
        <v>363</v>
      </c>
      <c r="CK14" s="2" t="s">
        <v>174</v>
      </c>
      <c r="CL14" s="2" t="s">
        <v>161</v>
      </c>
      <c r="CM14" s="4">
        <v>1</v>
      </c>
      <c r="CN14" s="8">
        <v>100.58</v>
      </c>
      <c r="CO14" s="4"/>
      <c r="CP14" s="8"/>
      <c r="CQ14" s="7"/>
      <c r="CR14" s="7"/>
      <c r="CS14" s="2" t="s">
        <v>171</v>
      </c>
      <c r="CT14" s="2" t="s">
        <v>158</v>
      </c>
      <c r="CU14" s="2" t="s">
        <v>364</v>
      </c>
      <c r="CV14" s="2" t="s">
        <v>365</v>
      </c>
      <c r="CW14" s="2" t="s">
        <v>174</v>
      </c>
      <c r="CX14" s="2" t="s">
        <v>161</v>
      </c>
      <c r="CY14" s="4"/>
      <c r="CZ14" s="8"/>
      <c r="DA14" s="4"/>
      <c r="DB14" s="8"/>
      <c r="DC14" s="7"/>
      <c r="DD14" s="7"/>
      <c r="DE14" s="2" t="s">
        <v>171</v>
      </c>
      <c r="DF14" s="2" t="s">
        <v>158</v>
      </c>
      <c r="DG14" s="2" t="s">
        <v>361</v>
      </c>
      <c r="DH14" s="2" t="s">
        <v>366</v>
      </c>
      <c r="DI14" s="2" t="s">
        <v>174</v>
      </c>
      <c r="DJ14" s="2" t="s">
        <v>161</v>
      </c>
      <c r="DK14" s="4"/>
      <c r="DL14" s="8"/>
      <c r="DM14" s="4"/>
      <c r="DN14" s="8"/>
      <c r="DO14" s="7"/>
      <c r="DP14" s="7"/>
      <c r="DQ14" s="2" t="s">
        <v>179</v>
      </c>
      <c r="DR14" s="2" t="s">
        <v>180</v>
      </c>
      <c r="DS14" s="2" t="s">
        <v>161</v>
      </c>
      <c r="DT14" s="2" t="s">
        <v>367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368</v>
      </c>
      <c r="EF14" s="2" t="s">
        <v>369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251</v>
      </c>
      <c r="EP14" s="2" t="s">
        <v>158</v>
      </c>
      <c r="EQ14" s="2" t="s">
        <v>161</v>
      </c>
      <c r="ER14" s="2" t="s">
        <v>161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158</v>
      </c>
      <c r="FC14" s="2" t="s">
        <v>370</v>
      </c>
      <c r="FD14" s="2" t="s">
        <v>371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200</v>
      </c>
      <c r="FN14" s="2" t="s">
        <v>158</v>
      </c>
      <c r="FO14" s="2" t="s">
        <v>161</v>
      </c>
      <c r="FP14" s="2" t="s">
        <v>161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180</v>
      </c>
      <c r="GA14" s="2" t="s">
        <v>372</v>
      </c>
      <c r="GB14" s="2" t="s">
        <v>373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171</v>
      </c>
      <c r="GL14" s="2" t="s">
        <v>180</v>
      </c>
      <c r="GM14" s="2" t="s">
        <v>374</v>
      </c>
      <c r="GN14" s="2" t="s">
        <v>375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171</v>
      </c>
      <c r="GX14" s="2" t="s">
        <v>193</v>
      </c>
      <c r="GY14" s="2" t="s">
        <v>376</v>
      </c>
      <c r="GZ14" s="2" t="s">
        <v>377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251</v>
      </c>
      <c r="HJ14" s="2" t="s">
        <v>158</v>
      </c>
      <c r="HK14" s="2" t="s">
        <v>378</v>
      </c>
      <c r="HL14" s="2" t="s">
        <v>161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161</v>
      </c>
      <c r="HV14" s="2" t="s">
        <v>161</v>
      </c>
      <c r="HW14" s="2" t="s">
        <v>161</v>
      </c>
      <c r="HX14" s="2" t="s">
        <v>161</v>
      </c>
      <c r="HY14" s="2" t="s">
        <v>161</v>
      </c>
      <c r="HZ14" s="2" t="s">
        <v>161</v>
      </c>
      <c r="IA14" s="4"/>
      <c r="IB14" s="8"/>
      <c r="IC14" s="4"/>
      <c r="ID14" s="8"/>
      <c r="IE14" s="7"/>
      <c r="IF14" s="7"/>
      <c r="IG14" s="2" t="s">
        <v>171</v>
      </c>
      <c r="IH14" s="2" t="s">
        <v>158</v>
      </c>
      <c r="II14" s="2" t="s">
        <v>197</v>
      </c>
      <c r="IJ14" s="2" t="s">
        <v>379</v>
      </c>
      <c r="IK14" s="2" t="s">
        <v>174</v>
      </c>
      <c r="IL14" s="2" t="s">
        <v>161</v>
      </c>
      <c r="IM14" s="4"/>
      <c r="IN14" s="8"/>
      <c r="IO14" s="4"/>
      <c r="IP14" s="8"/>
      <c r="IQ14" s="7"/>
      <c r="IR14" s="7"/>
      <c r="IS14" s="2" t="s">
        <v>380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200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158</v>
      </c>
      <c r="KE14" s="2" t="s">
        <v>361</v>
      </c>
      <c r="KF14" s="2" t="s">
        <v>381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203</v>
      </c>
      <c r="KP14" s="2" t="s">
        <v>158</v>
      </c>
      <c r="KQ14" s="2" t="s">
        <v>161</v>
      </c>
      <c r="KR14" s="2" t="s">
        <v>161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180</v>
      </c>
      <c r="LC14" s="2" t="s">
        <v>382</v>
      </c>
      <c r="LD14" s="2" t="s">
        <v>383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203</v>
      </c>
      <c r="LN14" s="2" t="s">
        <v>158</v>
      </c>
      <c r="LO14" s="2" t="s">
        <v>161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171</v>
      </c>
      <c r="LZ14" s="2" t="s">
        <v>158</v>
      </c>
      <c r="MA14" s="2" t="s">
        <v>384</v>
      </c>
      <c r="MB14" s="2" t="s">
        <v>385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203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203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251</v>
      </c>
      <c r="NJ14" s="2" t="s">
        <v>158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203</v>
      </c>
      <c r="OH14" s="2" t="s">
        <v>158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203</v>
      </c>
      <c r="OT14" s="2" t="s">
        <v>180</v>
      </c>
      <c r="OU14" s="2" t="s">
        <v>161</v>
      </c>
      <c r="OV14" s="2" t="s">
        <v>161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203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207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171</v>
      </c>
      <c r="QD14" s="2" t="s">
        <v>180</v>
      </c>
      <c r="QE14" s="2" t="s">
        <v>386</v>
      </c>
      <c r="QF14" s="2" t="s">
        <v>161</v>
      </c>
      <c r="QG14" s="2" t="s">
        <v>174</v>
      </c>
      <c r="QH14" s="2" t="s">
        <v>161</v>
      </c>
      <c r="QI14" s="4">
        <v>38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55</v>
      </c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387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354</v>
      </c>
      <c r="G15" s="2" t="s">
        <v>161</v>
      </c>
      <c r="H15" s="2" t="s">
        <v>161</v>
      </c>
      <c r="I15" s="2" t="s">
        <v>355</v>
      </c>
      <c r="J15" s="2" t="s">
        <v>301</v>
      </c>
      <c r="K15" s="2" t="s">
        <v>357</v>
      </c>
      <c r="L15" s="3">
        <v>98.7</v>
      </c>
      <c r="M15" s="3">
        <v>103.63</v>
      </c>
      <c r="N15" s="3">
        <v>209.99</v>
      </c>
      <c r="O15" s="2" t="s">
        <v>158</v>
      </c>
      <c r="P15" s="2" t="s">
        <v>274</v>
      </c>
      <c r="Q15" s="2" t="s">
        <v>160</v>
      </c>
      <c r="R15" s="2" t="s">
        <v>161</v>
      </c>
      <c r="S15" s="2" t="s">
        <v>358</v>
      </c>
      <c r="T15" s="2" t="s">
        <v>161</v>
      </c>
      <c r="U15" s="2" t="s">
        <v>164</v>
      </c>
      <c r="V15" s="2" t="s">
        <v>315</v>
      </c>
      <c r="W15" s="2" t="s">
        <v>316</v>
      </c>
      <c r="X15" s="2" t="s">
        <v>279</v>
      </c>
      <c r="Y15" s="2" t="s">
        <v>359</v>
      </c>
      <c r="Z15" s="4">
        <v>24</v>
      </c>
      <c r="AA15" s="4">
        <f>=ROUNDDOWN(12,0)</f>
      </c>
      <c r="AB15" s="5">
        <v>2</v>
      </c>
      <c r="AC15" s="2" t="s">
        <v>360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2</v>
      </c>
      <c r="AQ15" s="8">
        <v>206.26</v>
      </c>
      <c r="AR15" s="4">
        <v>3</v>
      </c>
      <c r="AS15" s="8">
        <v>283.5</v>
      </c>
      <c r="AT15" s="7">
        <v>-0.3333</v>
      </c>
      <c r="AU15" s="7">
        <v>-0.2725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0.5257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2</v>
      </c>
      <c r="BK15" s="8">
        <v>206.26</v>
      </c>
      <c r="BL15" s="2" t="s">
        <v>388</v>
      </c>
      <c r="BM15" s="7">
        <v>1</v>
      </c>
      <c r="BN15" s="7">
        <v>1</v>
      </c>
      <c r="BO15" s="4">
        <v>1</v>
      </c>
      <c r="BP15" s="8">
        <v>94.5</v>
      </c>
      <c r="BQ15" s="4">
        <v>3</v>
      </c>
      <c r="BR15" s="8">
        <v>283.5</v>
      </c>
      <c r="BS15" s="7">
        <v>-0.6667</v>
      </c>
      <c r="BT15" s="7">
        <v>-0.6667</v>
      </c>
      <c r="BU15" s="2" t="s">
        <v>171</v>
      </c>
      <c r="BV15" s="2" t="s">
        <v>158</v>
      </c>
      <c r="BW15" s="2" t="s">
        <v>361</v>
      </c>
      <c r="BX15" s="2" t="s">
        <v>389</v>
      </c>
      <c r="BY15" s="2" t="s">
        <v>174</v>
      </c>
      <c r="BZ15" s="2" t="s">
        <v>161</v>
      </c>
      <c r="CA15" s="4"/>
      <c r="CB15" s="8"/>
      <c r="CC15" s="4"/>
      <c r="CD15" s="8"/>
      <c r="CE15" s="7"/>
      <c r="CF15" s="7"/>
      <c r="CG15" s="2" t="s">
        <v>171</v>
      </c>
      <c r="CH15" s="2" t="s">
        <v>158</v>
      </c>
      <c r="CI15" s="2" t="s">
        <v>361</v>
      </c>
      <c r="CJ15" s="2" t="s">
        <v>390</v>
      </c>
      <c r="CK15" s="2" t="s">
        <v>174</v>
      </c>
      <c r="CL15" s="2" t="s">
        <v>161</v>
      </c>
      <c r="CM15" s="4">
        <v>1</v>
      </c>
      <c r="CN15" s="8">
        <v>111.76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364</v>
      </c>
      <c r="CV15" s="2" t="s">
        <v>391</v>
      </c>
      <c r="CW15" s="2" t="s">
        <v>174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361</v>
      </c>
      <c r="DH15" s="2" t="s">
        <v>392</v>
      </c>
      <c r="DI15" s="2" t="s">
        <v>174</v>
      </c>
      <c r="DJ15" s="2" t="s">
        <v>161</v>
      </c>
      <c r="DK15" s="4"/>
      <c r="DL15" s="8"/>
      <c r="DM15" s="4"/>
      <c r="DN15" s="8"/>
      <c r="DO15" s="7"/>
      <c r="DP15" s="7"/>
      <c r="DQ15" s="2" t="s">
        <v>179</v>
      </c>
      <c r="DR15" s="2" t="s">
        <v>180</v>
      </c>
      <c r="DS15" s="2" t="s">
        <v>161</v>
      </c>
      <c r="DT15" s="2" t="s">
        <v>393</v>
      </c>
      <c r="DU15" s="2" t="s">
        <v>174</v>
      </c>
      <c r="DV15" s="2" t="s">
        <v>161</v>
      </c>
      <c r="DW15" s="4"/>
      <c r="DX15" s="8"/>
      <c r="DY15" s="4"/>
      <c r="DZ15" s="8"/>
      <c r="EA15" s="7"/>
      <c r="EB15" s="7"/>
      <c r="EC15" s="2" t="s">
        <v>171</v>
      </c>
      <c r="ED15" s="2" t="s">
        <v>158</v>
      </c>
      <c r="EE15" s="2" t="s">
        <v>368</v>
      </c>
      <c r="EF15" s="2" t="s">
        <v>394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251</v>
      </c>
      <c r="EP15" s="2" t="s">
        <v>158</v>
      </c>
      <c r="EQ15" s="2" t="s">
        <v>161</v>
      </c>
      <c r="ER15" s="2" t="s">
        <v>161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158</v>
      </c>
      <c r="FC15" s="2" t="s">
        <v>370</v>
      </c>
      <c r="FD15" s="2" t="s">
        <v>395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200</v>
      </c>
      <c r="FN15" s="2" t="s">
        <v>158</v>
      </c>
      <c r="FO15" s="2" t="s">
        <v>161</v>
      </c>
      <c r="FP15" s="2" t="s">
        <v>161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180</v>
      </c>
      <c r="GA15" s="2" t="s">
        <v>372</v>
      </c>
      <c r="GB15" s="2" t="s">
        <v>396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171</v>
      </c>
      <c r="GL15" s="2" t="s">
        <v>180</v>
      </c>
      <c r="GM15" s="2" t="s">
        <v>374</v>
      </c>
      <c r="GN15" s="2" t="s">
        <v>397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171</v>
      </c>
      <c r="GX15" s="2" t="s">
        <v>193</v>
      </c>
      <c r="GY15" s="2" t="s">
        <v>376</v>
      </c>
      <c r="GZ15" s="2" t="s">
        <v>398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251</v>
      </c>
      <c r="HJ15" s="2" t="s">
        <v>158</v>
      </c>
      <c r="HK15" s="2" t="s">
        <v>378</v>
      </c>
      <c r="HL15" s="2" t="s">
        <v>161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161</v>
      </c>
      <c r="HV15" s="2" t="s">
        <v>161</v>
      </c>
      <c r="HW15" s="2" t="s">
        <v>161</v>
      </c>
      <c r="HX15" s="2" t="s">
        <v>161</v>
      </c>
      <c r="HY15" s="2" t="s">
        <v>161</v>
      </c>
      <c r="HZ15" s="2" t="s">
        <v>161</v>
      </c>
      <c r="IA15" s="4"/>
      <c r="IB15" s="8"/>
      <c r="IC15" s="4"/>
      <c r="ID15" s="8"/>
      <c r="IE15" s="7"/>
      <c r="IF15" s="7"/>
      <c r="IG15" s="2" t="s">
        <v>171</v>
      </c>
      <c r="IH15" s="2" t="s">
        <v>180</v>
      </c>
      <c r="II15" s="2" t="s">
        <v>197</v>
      </c>
      <c r="IJ15" s="2" t="s">
        <v>161</v>
      </c>
      <c r="IK15" s="2" t="s">
        <v>174</v>
      </c>
      <c r="IL15" s="2" t="s">
        <v>161</v>
      </c>
      <c r="IM15" s="4"/>
      <c r="IN15" s="8"/>
      <c r="IO15" s="4"/>
      <c r="IP15" s="8"/>
      <c r="IQ15" s="7"/>
      <c r="IR15" s="7"/>
      <c r="IS15" s="2" t="s">
        <v>380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200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158</v>
      </c>
      <c r="KE15" s="2" t="s">
        <v>361</v>
      </c>
      <c r="KF15" s="2" t="s">
        <v>399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203</v>
      </c>
      <c r="KP15" s="2" t="s">
        <v>158</v>
      </c>
      <c r="KQ15" s="2" t="s">
        <v>161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180</v>
      </c>
      <c r="LC15" s="2" t="s">
        <v>382</v>
      </c>
      <c r="LD15" s="2" t="s">
        <v>238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203</v>
      </c>
      <c r="LN15" s="2" t="s">
        <v>158</v>
      </c>
      <c r="LO15" s="2" t="s">
        <v>161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171</v>
      </c>
      <c r="LZ15" s="2" t="s">
        <v>158</v>
      </c>
      <c r="MA15" s="2" t="s">
        <v>384</v>
      </c>
      <c r="MB15" s="2" t="s">
        <v>400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203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203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251</v>
      </c>
      <c r="NJ15" s="2" t="s">
        <v>158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203</v>
      </c>
      <c r="OH15" s="2" t="s">
        <v>158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203</v>
      </c>
      <c r="OT15" s="2" t="s">
        <v>180</v>
      </c>
      <c r="OU15" s="2" t="s">
        <v>161</v>
      </c>
      <c r="OV15" s="2" t="s">
        <v>161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203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207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171</v>
      </c>
      <c r="QD15" s="2" t="s">
        <v>180</v>
      </c>
      <c r="QE15" s="2" t="s">
        <v>386</v>
      </c>
      <c r="QF15" s="2" t="s">
        <v>161</v>
      </c>
      <c r="QG15" s="2" t="s">
        <v>174</v>
      </c>
      <c r="QH15" s="2" t="s">
        <v>161</v>
      </c>
      <c r="QI15" s="4">
        <v>24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>
        <v>65</v>
      </c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401</v>
      </c>
      <c r="B16" s="2" t="s">
        <v>150</v>
      </c>
      <c r="C16" s="2" t="s">
        <v>151</v>
      </c>
      <c r="D16" s="2" t="s">
        <v>152</v>
      </c>
      <c r="E16" s="2" t="s">
        <v>355</v>
      </c>
      <c r="F16" s="2" t="s">
        <v>402</v>
      </c>
      <c r="G16" s="2" t="s">
        <v>402</v>
      </c>
      <c r="H16" s="2" t="s">
        <v>402</v>
      </c>
      <c r="I16" s="2" t="s">
        <v>403</v>
      </c>
      <c r="J16" s="2" t="s">
        <v>156</v>
      </c>
      <c r="K16" s="2" t="s">
        <v>157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274</v>
      </c>
      <c r="Q16" s="2" t="s">
        <v>160</v>
      </c>
      <c r="R16" s="2" t="s">
        <v>161</v>
      </c>
      <c r="S16" s="2" t="s">
        <v>404</v>
      </c>
      <c r="T16" s="2" t="s">
        <v>276</v>
      </c>
      <c r="U16" s="2" t="s">
        <v>164</v>
      </c>
      <c r="V16" s="2" t="s">
        <v>165</v>
      </c>
      <c r="W16" s="2" t="s">
        <v>279</v>
      </c>
      <c r="X16" s="2" t="s">
        <v>167</v>
      </c>
      <c r="Y16" s="2" t="s">
        <v>405</v>
      </c>
      <c r="Z16" s="4">
        <v>29</v>
      </c>
      <c r="AA16" s="4">
        <f>=ROUNDDOWN(11.6,0)</f>
      </c>
      <c r="AB16" s="5">
        <v>2.5</v>
      </c>
      <c r="AC16" s="2" t="s">
        <v>406</v>
      </c>
      <c r="AD16" s="4">
        <v>38</v>
      </c>
      <c r="AE16" s="4">
        <v>113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/>
      <c r="AQ16" s="8"/>
      <c r="AR16" s="4">
        <v>1</v>
      </c>
      <c r="AS16" s="8">
        <v>83.16</v>
      </c>
      <c r="AT16" s="7">
        <v>-1</v>
      </c>
      <c r="AU16" s="7">
        <v>-1</v>
      </c>
      <c r="AV16" s="4">
        <v>2</v>
      </c>
      <c r="AW16" s="8">
        <v>179.56</v>
      </c>
      <c r="AX16" s="4">
        <v>4</v>
      </c>
      <c r="AY16" s="8">
        <v>352.5</v>
      </c>
      <c r="AZ16" s="7">
        <v>-0.5</v>
      </c>
      <c r="BA16" s="7">
        <v>-0.4906</v>
      </c>
      <c r="BB16" s="7"/>
      <c r="BC16" s="4">
        <v>2</v>
      </c>
      <c r="BD16" s="8">
        <v>179.56</v>
      </c>
      <c r="BE16" s="4">
        <v>5</v>
      </c>
      <c r="BF16" s="8">
        <v>451.25</v>
      </c>
      <c r="BG16" s="7">
        <v>-0.6</v>
      </c>
      <c r="BH16" s="7">
        <v>-0.6021</v>
      </c>
      <c r="BI16" s="7">
        <v>1</v>
      </c>
      <c r="BJ16" s="4"/>
      <c r="BK16" s="8"/>
      <c r="BL16" s="2" t="s">
        <v>16</v>
      </c>
      <c r="BM16" s="7"/>
      <c r="BN16" s="7"/>
      <c r="BO16" s="4"/>
      <c r="BP16" s="8"/>
      <c r="BQ16" s="4">
        <v>1</v>
      </c>
      <c r="BR16" s="8">
        <v>83.16</v>
      </c>
      <c r="BS16" s="7">
        <v>-1</v>
      </c>
      <c r="BT16" s="7">
        <v>-1</v>
      </c>
      <c r="BU16" s="2" t="s">
        <v>171</v>
      </c>
      <c r="BV16" s="2" t="s">
        <v>158</v>
      </c>
      <c r="BW16" s="2" t="s">
        <v>407</v>
      </c>
      <c r="BX16" s="2" t="s">
        <v>408</v>
      </c>
      <c r="BY16" s="2" t="s">
        <v>174</v>
      </c>
      <c r="BZ16" s="2" t="s">
        <v>161</v>
      </c>
      <c r="CA16" s="4"/>
      <c r="CB16" s="8"/>
      <c r="CC16" s="4"/>
      <c r="CD16" s="8"/>
      <c r="CE16" s="7"/>
      <c r="CF16" s="7"/>
      <c r="CG16" s="2" t="s">
        <v>171</v>
      </c>
      <c r="CH16" s="2" t="s">
        <v>158</v>
      </c>
      <c r="CI16" s="2" t="s">
        <v>409</v>
      </c>
      <c r="CJ16" s="2" t="s">
        <v>410</v>
      </c>
      <c r="CK16" s="2" t="s">
        <v>174</v>
      </c>
      <c r="CL16" s="2" t="s">
        <v>161</v>
      </c>
      <c r="CM16" s="4"/>
      <c r="CN16" s="8"/>
      <c r="CO16" s="4"/>
      <c r="CP16" s="8"/>
      <c r="CQ16" s="7"/>
      <c r="CR16" s="7"/>
      <c r="CS16" s="2" t="s">
        <v>171</v>
      </c>
      <c r="CT16" s="2" t="s">
        <v>158</v>
      </c>
      <c r="CU16" s="2" t="s">
        <v>411</v>
      </c>
      <c r="CV16" s="2" t="s">
        <v>412</v>
      </c>
      <c r="CW16" s="2" t="s">
        <v>174</v>
      </c>
      <c r="CX16" s="2" t="s">
        <v>161</v>
      </c>
      <c r="CY16" s="4"/>
      <c r="CZ16" s="8"/>
      <c r="DA16" s="4"/>
      <c r="DB16" s="8"/>
      <c r="DC16" s="7"/>
      <c r="DD16" s="7"/>
      <c r="DE16" s="2" t="s">
        <v>171</v>
      </c>
      <c r="DF16" s="2" t="s">
        <v>158</v>
      </c>
      <c r="DG16" s="2" t="s">
        <v>413</v>
      </c>
      <c r="DH16" s="2" t="s">
        <v>414</v>
      </c>
      <c r="DI16" s="2" t="s">
        <v>174</v>
      </c>
      <c r="DJ16" s="2" t="s">
        <v>161</v>
      </c>
      <c r="DK16" s="4"/>
      <c r="DL16" s="8"/>
      <c r="DM16" s="4"/>
      <c r="DN16" s="8"/>
      <c r="DO16" s="7"/>
      <c r="DP16" s="7"/>
      <c r="DQ16" s="2" t="s">
        <v>171</v>
      </c>
      <c r="DR16" s="2" t="s">
        <v>158</v>
      </c>
      <c r="DS16" s="2" t="s">
        <v>161</v>
      </c>
      <c r="DT16" s="2" t="s">
        <v>415</v>
      </c>
      <c r="DU16" s="2" t="s">
        <v>174</v>
      </c>
      <c r="DV16" s="2" t="s">
        <v>161</v>
      </c>
      <c r="DW16" s="4"/>
      <c r="DX16" s="8"/>
      <c r="DY16" s="4"/>
      <c r="DZ16" s="8"/>
      <c r="EA16" s="7"/>
      <c r="EB16" s="7"/>
      <c r="EC16" s="2" t="s">
        <v>171</v>
      </c>
      <c r="ED16" s="2" t="s">
        <v>158</v>
      </c>
      <c r="EE16" s="2" t="s">
        <v>182</v>
      </c>
      <c r="EF16" s="2" t="s">
        <v>416</v>
      </c>
      <c r="EG16" s="2" t="s">
        <v>174</v>
      </c>
      <c r="EH16" s="2" t="s">
        <v>161</v>
      </c>
      <c r="EI16" s="4"/>
      <c r="EJ16" s="8"/>
      <c r="EK16" s="4"/>
      <c r="EL16" s="8"/>
      <c r="EM16" s="7"/>
      <c r="EN16" s="7"/>
      <c r="EO16" s="2" t="s">
        <v>171</v>
      </c>
      <c r="EP16" s="2" t="s">
        <v>158</v>
      </c>
      <c r="EQ16" s="2" t="s">
        <v>184</v>
      </c>
      <c r="ER16" s="2" t="s">
        <v>161</v>
      </c>
      <c r="ES16" s="2" t="s">
        <v>174</v>
      </c>
      <c r="ET16" s="2" t="s">
        <v>161</v>
      </c>
      <c r="EU16" s="4"/>
      <c r="EV16" s="8"/>
      <c r="EW16" s="4"/>
      <c r="EX16" s="8"/>
      <c r="EY16" s="7"/>
      <c r="EZ16" s="7"/>
      <c r="FA16" s="2" t="s">
        <v>171</v>
      </c>
      <c r="FB16" s="2" t="s">
        <v>158</v>
      </c>
      <c r="FC16" s="2" t="s">
        <v>417</v>
      </c>
      <c r="FD16" s="2" t="s">
        <v>418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171</v>
      </c>
      <c r="FN16" s="2" t="s">
        <v>158</v>
      </c>
      <c r="FO16" s="2" t="s">
        <v>245</v>
      </c>
      <c r="FP16" s="2" t="s">
        <v>419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200</v>
      </c>
      <c r="FZ16" s="2" t="s">
        <v>158</v>
      </c>
      <c r="GA16" s="2" t="s">
        <v>161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207</v>
      </c>
      <c r="GL16" s="2" t="s">
        <v>158</v>
      </c>
      <c r="GM16" s="2" t="s">
        <v>161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193</v>
      </c>
      <c r="GY16" s="2" t="s">
        <v>420</v>
      </c>
      <c r="GZ16" s="2" t="s">
        <v>421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251</v>
      </c>
      <c r="HJ16" s="2" t="s">
        <v>158</v>
      </c>
      <c r="HK16" s="2" t="s">
        <v>161</v>
      </c>
      <c r="HL16" s="2" t="s">
        <v>161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203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171</v>
      </c>
      <c r="IH16" s="2" t="s">
        <v>158</v>
      </c>
      <c r="II16" s="2" t="s">
        <v>297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251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200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203</v>
      </c>
      <c r="JR16" s="2" t="s">
        <v>158</v>
      </c>
      <c r="JS16" s="2" t="s">
        <v>161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171</v>
      </c>
      <c r="KD16" s="2" t="s">
        <v>158</v>
      </c>
      <c r="KE16" s="2" t="s">
        <v>417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203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251</v>
      </c>
      <c r="LB16" s="2" t="s">
        <v>180</v>
      </c>
      <c r="LC16" s="2" t="s">
        <v>161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203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171</v>
      </c>
      <c r="LZ16" s="2" t="s">
        <v>158</v>
      </c>
      <c r="MA16" s="2" t="s">
        <v>422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203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203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251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251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203</v>
      </c>
      <c r="OH16" s="2" t="s">
        <v>158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203</v>
      </c>
      <c r="OT16" s="2" t="s">
        <v>180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203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251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203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29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38</v>
      </c>
      <c r="RG16" s="4"/>
      <c r="RH16" s="4"/>
      <c r="RI16" s="4"/>
      <c r="RJ16" s="4"/>
      <c r="RK16" s="4">
        <v>75</v>
      </c>
      <c r="RL16" s="4"/>
      <c r="RM16" s="4"/>
    </row>
    <row r="17">
      <c r="A17" s="2" t="s">
        <v>423</v>
      </c>
      <c r="B17" s="2" t="s">
        <v>150</v>
      </c>
      <c r="C17" s="2" t="s">
        <v>151</v>
      </c>
      <c r="D17" s="2" t="s">
        <v>152</v>
      </c>
      <c r="E17" s="2" t="s">
        <v>355</v>
      </c>
      <c r="F17" s="2" t="s">
        <v>402</v>
      </c>
      <c r="G17" s="2" t="s">
        <v>402</v>
      </c>
      <c r="H17" s="2" t="s">
        <v>402</v>
      </c>
      <c r="I17" s="2" t="s">
        <v>403</v>
      </c>
      <c r="J17" s="2" t="s">
        <v>211</v>
      </c>
      <c r="K17" s="2" t="s">
        <v>157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274</v>
      </c>
      <c r="Q17" s="2" t="s">
        <v>160</v>
      </c>
      <c r="R17" s="2" t="s">
        <v>161</v>
      </c>
      <c r="S17" s="2" t="s">
        <v>404</v>
      </c>
      <c r="T17" s="2" t="s">
        <v>276</v>
      </c>
      <c r="U17" s="2" t="s">
        <v>164</v>
      </c>
      <c r="V17" s="2" t="s">
        <v>165</v>
      </c>
      <c r="W17" s="2" t="s">
        <v>279</v>
      </c>
      <c r="X17" s="2" t="s">
        <v>167</v>
      </c>
      <c r="Y17" s="2" t="s">
        <v>405</v>
      </c>
      <c r="Z17" s="4">
        <v>104</v>
      </c>
      <c r="AA17" s="4">
        <f>=ROUNDDOWN(11.5555555555556,0)</f>
      </c>
      <c r="AB17" s="5">
        <v>9</v>
      </c>
      <c r="AC17" s="2" t="s">
        <v>424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2</v>
      </c>
      <c r="AQ17" s="8">
        <v>179.56</v>
      </c>
      <c r="AR17" s="4">
        <v>3</v>
      </c>
      <c r="AS17" s="8">
        <v>269.34</v>
      </c>
      <c r="AT17" s="7">
        <v>-0.3333</v>
      </c>
      <c r="AU17" s="7">
        <v>-0.3333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1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2</v>
      </c>
      <c r="BK17" s="8">
        <v>179.56</v>
      </c>
      <c r="BL17" s="2" t="s">
        <v>425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171</v>
      </c>
      <c r="BV17" s="2" t="s">
        <v>158</v>
      </c>
      <c r="BW17" s="2" t="s">
        <v>407</v>
      </c>
      <c r="BX17" s="2" t="s">
        <v>426</v>
      </c>
      <c r="BY17" s="2" t="s">
        <v>174</v>
      </c>
      <c r="BZ17" s="2" t="s">
        <v>161</v>
      </c>
      <c r="CA17" s="4"/>
      <c r="CB17" s="8"/>
      <c r="CC17" s="4">
        <v>1</v>
      </c>
      <c r="CD17" s="8">
        <v>89.78</v>
      </c>
      <c r="CE17" s="7">
        <v>-1</v>
      </c>
      <c r="CF17" s="7">
        <v>-1</v>
      </c>
      <c r="CG17" s="2" t="s">
        <v>171</v>
      </c>
      <c r="CH17" s="2" t="s">
        <v>158</v>
      </c>
      <c r="CI17" s="2" t="s">
        <v>409</v>
      </c>
      <c r="CJ17" s="2" t="s">
        <v>410</v>
      </c>
      <c r="CK17" s="2" t="s">
        <v>174</v>
      </c>
      <c r="CL17" s="2" t="s">
        <v>161</v>
      </c>
      <c r="CM17" s="4"/>
      <c r="CN17" s="8"/>
      <c r="CO17" s="4"/>
      <c r="CP17" s="8"/>
      <c r="CQ17" s="7"/>
      <c r="CR17" s="7"/>
      <c r="CS17" s="2" t="s">
        <v>171</v>
      </c>
      <c r="CT17" s="2" t="s">
        <v>158</v>
      </c>
      <c r="CU17" s="2" t="s">
        <v>411</v>
      </c>
      <c r="CV17" s="2" t="s">
        <v>427</v>
      </c>
      <c r="CW17" s="2" t="s">
        <v>174</v>
      </c>
      <c r="CX17" s="2" t="s">
        <v>161</v>
      </c>
      <c r="CY17" s="4">
        <v>2</v>
      </c>
      <c r="CZ17" s="8">
        <v>179.56</v>
      </c>
      <c r="DA17" s="4">
        <v>2</v>
      </c>
      <c r="DB17" s="8">
        <v>179.56</v>
      </c>
      <c r="DC17" s="7"/>
      <c r="DD17" s="7"/>
      <c r="DE17" s="2" t="s">
        <v>171</v>
      </c>
      <c r="DF17" s="2" t="s">
        <v>158</v>
      </c>
      <c r="DG17" s="2" t="s">
        <v>413</v>
      </c>
      <c r="DH17" s="2" t="s">
        <v>428</v>
      </c>
      <c r="DI17" s="2" t="s">
        <v>174</v>
      </c>
      <c r="DJ17" s="2" t="s">
        <v>161</v>
      </c>
      <c r="DK17" s="4"/>
      <c r="DL17" s="8"/>
      <c r="DM17" s="4"/>
      <c r="DN17" s="8"/>
      <c r="DO17" s="7"/>
      <c r="DP17" s="7"/>
      <c r="DQ17" s="2" t="s">
        <v>171</v>
      </c>
      <c r="DR17" s="2" t="s">
        <v>158</v>
      </c>
      <c r="DS17" s="2" t="s">
        <v>161</v>
      </c>
      <c r="DT17" s="2" t="s">
        <v>429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182</v>
      </c>
      <c r="EF17" s="2" t="s">
        <v>430</v>
      </c>
      <c r="EG17" s="2" t="s">
        <v>174</v>
      </c>
      <c r="EH17" s="2" t="s">
        <v>161</v>
      </c>
      <c r="EI17" s="4"/>
      <c r="EJ17" s="8"/>
      <c r="EK17" s="4"/>
      <c r="EL17" s="8"/>
      <c r="EM17" s="7"/>
      <c r="EN17" s="7"/>
      <c r="EO17" s="2" t="s">
        <v>171</v>
      </c>
      <c r="EP17" s="2" t="s">
        <v>158</v>
      </c>
      <c r="EQ17" s="2" t="s">
        <v>184</v>
      </c>
      <c r="ER17" s="2" t="s">
        <v>431</v>
      </c>
      <c r="ES17" s="2" t="s">
        <v>174</v>
      </c>
      <c r="ET17" s="2" t="s">
        <v>161</v>
      </c>
      <c r="EU17" s="4"/>
      <c r="EV17" s="8"/>
      <c r="EW17" s="4"/>
      <c r="EX17" s="8"/>
      <c r="EY17" s="7"/>
      <c r="EZ17" s="7"/>
      <c r="FA17" s="2" t="s">
        <v>171</v>
      </c>
      <c r="FB17" s="2" t="s">
        <v>158</v>
      </c>
      <c r="FC17" s="2" t="s">
        <v>417</v>
      </c>
      <c r="FD17" s="2" t="s">
        <v>410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171</v>
      </c>
      <c r="FN17" s="2" t="s">
        <v>158</v>
      </c>
      <c r="FO17" s="2" t="s">
        <v>245</v>
      </c>
      <c r="FP17" s="2" t="s">
        <v>246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200</v>
      </c>
      <c r="FZ17" s="2" t="s">
        <v>158</v>
      </c>
      <c r="GA17" s="2" t="s">
        <v>161</v>
      </c>
      <c r="GB17" s="2" t="s">
        <v>161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207</v>
      </c>
      <c r="GL17" s="2" t="s">
        <v>158</v>
      </c>
      <c r="GM17" s="2" t="s">
        <v>161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193</v>
      </c>
      <c r="GY17" s="2" t="s">
        <v>420</v>
      </c>
      <c r="GZ17" s="2" t="s">
        <v>421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251</v>
      </c>
      <c r="HJ17" s="2" t="s">
        <v>158</v>
      </c>
      <c r="HK17" s="2" t="s">
        <v>161</v>
      </c>
      <c r="HL17" s="2" t="s">
        <v>161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203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171</v>
      </c>
      <c r="IH17" s="2" t="s">
        <v>158</v>
      </c>
      <c r="II17" s="2" t="s">
        <v>297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251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200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203</v>
      </c>
      <c r="JR17" s="2" t="s">
        <v>158</v>
      </c>
      <c r="JS17" s="2" t="s">
        <v>161</v>
      </c>
      <c r="JT17" s="2" t="s">
        <v>161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158</v>
      </c>
      <c r="KE17" s="2" t="s">
        <v>417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203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251</v>
      </c>
      <c r="LB17" s="2" t="s">
        <v>180</v>
      </c>
      <c r="LC17" s="2" t="s">
        <v>161</v>
      </c>
      <c r="LD17" s="2" t="s">
        <v>161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203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171</v>
      </c>
      <c r="LZ17" s="2" t="s">
        <v>158</v>
      </c>
      <c r="MA17" s="2" t="s">
        <v>422</v>
      </c>
      <c r="MB17" s="2" t="s">
        <v>432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203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203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251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251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203</v>
      </c>
      <c r="OH17" s="2" t="s">
        <v>158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203</v>
      </c>
      <c r="OT17" s="2" t="s">
        <v>180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203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251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203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104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>
        <v>85</v>
      </c>
      <c r="RI17" s="4"/>
      <c r="RJ17" s="4"/>
      <c r="RK17" s="4">
        <v>225</v>
      </c>
      <c r="RL17" s="4"/>
      <c r="RM17" s="4"/>
    </row>
    <row r="18">
      <c r="A18" s="2" t="s">
        <v>433</v>
      </c>
      <c r="B18" s="2" t="s">
        <v>150</v>
      </c>
      <c r="C18" s="2" t="s">
        <v>151</v>
      </c>
      <c r="D18" s="2" t="s">
        <v>152</v>
      </c>
      <c r="E18" s="2" t="s">
        <v>355</v>
      </c>
      <c r="F18" s="2" t="s">
        <v>402</v>
      </c>
      <c r="G18" s="2" t="s">
        <v>402</v>
      </c>
      <c r="H18" s="2" t="s">
        <v>402</v>
      </c>
      <c r="I18" s="2" t="s">
        <v>403</v>
      </c>
      <c r="J18" s="2" t="s">
        <v>211</v>
      </c>
      <c r="K18" s="2" t="s">
        <v>233</v>
      </c>
      <c r="L18" s="3">
        <v>85.5</v>
      </c>
      <c r="M18" s="3">
        <v>89.78</v>
      </c>
      <c r="N18" s="3">
        <v>189.99</v>
      </c>
      <c r="O18" s="2" t="s">
        <v>434</v>
      </c>
      <c r="P18" s="2" t="s">
        <v>435</v>
      </c>
      <c r="Q18" s="2" t="s">
        <v>160</v>
      </c>
      <c r="R18" s="2" t="s">
        <v>161</v>
      </c>
      <c r="S18" s="2" t="s">
        <v>436</v>
      </c>
      <c r="T18" s="2" t="s">
        <v>276</v>
      </c>
      <c r="U18" s="2" t="s">
        <v>164</v>
      </c>
      <c r="V18" s="2" t="s">
        <v>165</v>
      </c>
      <c r="W18" s="2" t="s">
        <v>279</v>
      </c>
      <c r="X18" s="2" t="s">
        <v>167</v>
      </c>
      <c r="Y18" s="2" t="s">
        <v>405</v>
      </c>
      <c r="Z18" s="4"/>
      <c r="AA18" s="4">
        <f>=ROUNDDOWN({0},0)</f>
      </c>
      <c r="AB18" s="5"/>
      <c r="AC18" s="2" t="s">
        <v>161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/>
      <c r="AQ18" s="8"/>
      <c r="AR18" s="4">
        <v>1</v>
      </c>
      <c r="AS18" s="8">
        <v>98.75</v>
      </c>
      <c r="AT18" s="7">
        <v>-1</v>
      </c>
      <c r="AU18" s="7">
        <v>-1</v>
      </c>
      <c r="AV18" s="4"/>
      <c r="AW18" s="8"/>
      <c r="AX18" s="4">
        <v>1</v>
      </c>
      <c r="AY18" s="8">
        <v>98.75</v>
      </c>
      <c r="AZ18" s="7">
        <v>-1</v>
      </c>
      <c r="BA18" s="7">
        <v>-1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98.75</v>
      </c>
      <c r="BS18" s="7">
        <v>-1</v>
      </c>
      <c r="BT18" s="7">
        <v>-1</v>
      </c>
      <c r="BU18" s="2" t="s">
        <v>171</v>
      </c>
      <c r="BV18" s="2" t="s">
        <v>180</v>
      </c>
      <c r="BW18" s="2" t="s">
        <v>407</v>
      </c>
      <c r="BX18" s="2" t="s">
        <v>437</v>
      </c>
      <c r="BY18" s="2" t="s">
        <v>174</v>
      </c>
      <c r="BZ18" s="2" t="s">
        <v>161</v>
      </c>
      <c r="CA18" s="4"/>
      <c r="CB18" s="8"/>
      <c r="CC18" s="4"/>
      <c r="CD18" s="8"/>
      <c r="CE18" s="7"/>
      <c r="CF18" s="7"/>
      <c r="CG18" s="2" t="s">
        <v>171</v>
      </c>
      <c r="CH18" s="2" t="s">
        <v>180</v>
      </c>
      <c r="CI18" s="2" t="s">
        <v>409</v>
      </c>
      <c r="CJ18" s="2" t="s">
        <v>410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180</v>
      </c>
      <c r="CU18" s="2" t="s">
        <v>411</v>
      </c>
      <c r="CV18" s="2" t="s">
        <v>438</v>
      </c>
      <c r="CW18" s="2" t="s">
        <v>174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180</v>
      </c>
      <c r="DG18" s="2" t="s">
        <v>413</v>
      </c>
      <c r="DH18" s="2" t="s">
        <v>439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171</v>
      </c>
      <c r="DR18" s="2" t="s">
        <v>180</v>
      </c>
      <c r="DS18" s="2" t="s">
        <v>161</v>
      </c>
      <c r="DT18" s="2" t="s">
        <v>440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180</v>
      </c>
      <c r="EE18" s="2" t="s">
        <v>182</v>
      </c>
      <c r="EF18" s="2" t="s">
        <v>441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180</v>
      </c>
      <c r="EQ18" s="2" t="s">
        <v>184</v>
      </c>
      <c r="ER18" s="2" t="s">
        <v>161</v>
      </c>
      <c r="ES18" s="2" t="s">
        <v>174</v>
      </c>
      <c r="ET18" s="2" t="s">
        <v>161</v>
      </c>
      <c r="EU18" s="4"/>
      <c r="EV18" s="8"/>
      <c r="EW18" s="4"/>
      <c r="EX18" s="8"/>
      <c r="EY18" s="7"/>
      <c r="EZ18" s="7"/>
      <c r="FA18" s="2" t="s">
        <v>171</v>
      </c>
      <c r="FB18" s="2" t="s">
        <v>180</v>
      </c>
      <c r="FC18" s="2" t="s">
        <v>405</v>
      </c>
      <c r="FD18" s="2" t="s">
        <v>442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180</v>
      </c>
      <c r="FO18" s="2" t="s">
        <v>245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200</v>
      </c>
      <c r="FZ18" s="2" t="s">
        <v>180</v>
      </c>
      <c r="GA18" s="2" t="s">
        <v>161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207</v>
      </c>
      <c r="GL18" s="2" t="s">
        <v>180</v>
      </c>
      <c r="GM18" s="2" t="s">
        <v>161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171</v>
      </c>
      <c r="GX18" s="2" t="s">
        <v>180</v>
      </c>
      <c r="GY18" s="2" t="s">
        <v>420</v>
      </c>
      <c r="GZ18" s="2" t="s">
        <v>443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251</v>
      </c>
      <c r="HJ18" s="2" t="s">
        <v>180</v>
      </c>
      <c r="HK18" s="2" t="s">
        <v>161</v>
      </c>
      <c r="HL18" s="2" t="s">
        <v>161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203</v>
      </c>
      <c r="HV18" s="2" t="s">
        <v>180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171</v>
      </c>
      <c r="IH18" s="2" t="s">
        <v>180</v>
      </c>
      <c r="II18" s="2" t="s">
        <v>297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251</v>
      </c>
      <c r="IT18" s="2" t="s">
        <v>180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200</v>
      </c>
      <c r="JF18" s="2" t="s">
        <v>180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203</v>
      </c>
      <c r="JR18" s="2" t="s">
        <v>180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180</v>
      </c>
      <c r="KE18" s="2" t="s">
        <v>405</v>
      </c>
      <c r="KF18" s="2" t="s">
        <v>444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203</v>
      </c>
      <c r="KP18" s="2" t="s">
        <v>180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251</v>
      </c>
      <c r="LB18" s="2" t="s">
        <v>180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203</v>
      </c>
      <c r="LN18" s="2" t="s">
        <v>180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180</v>
      </c>
      <c r="MA18" s="2" t="s">
        <v>422</v>
      </c>
      <c r="MB18" s="2" t="s">
        <v>445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203</v>
      </c>
      <c r="ML18" s="2" t="s">
        <v>180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251</v>
      </c>
      <c r="MX18" s="2" t="s">
        <v>180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251</v>
      </c>
      <c r="NJ18" s="2" t="s">
        <v>180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251</v>
      </c>
      <c r="NV18" s="2" t="s">
        <v>180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251</v>
      </c>
      <c r="OH18" s="2" t="s">
        <v>180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203</v>
      </c>
      <c r="OT18" s="2" t="s">
        <v>180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203</v>
      </c>
      <c r="PF18" s="2" t="s">
        <v>180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251</v>
      </c>
      <c r="PR18" s="2" t="s">
        <v>180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251</v>
      </c>
      <c r="QD18" s="2" t="s">
        <v>180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446</v>
      </c>
      <c r="B19" s="2" t="s">
        <v>150</v>
      </c>
      <c r="C19" s="2" t="s">
        <v>151</v>
      </c>
      <c r="D19" s="2" t="s">
        <v>152</v>
      </c>
      <c r="E19" s="2" t="s">
        <v>355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156</v>
      </c>
      <c r="K19" s="2" t="s">
        <v>233</v>
      </c>
      <c r="L19" s="3">
        <v>72</v>
      </c>
      <c r="M19" s="3">
        <v>75.6</v>
      </c>
      <c r="N19" s="3">
        <v>159.99</v>
      </c>
      <c r="O19" s="2" t="s">
        <v>449</v>
      </c>
      <c r="P19" s="2" t="s">
        <v>450</v>
      </c>
      <c r="Q19" s="2" t="s">
        <v>160</v>
      </c>
      <c r="R19" s="2" t="s">
        <v>161</v>
      </c>
      <c r="S19" s="2" t="s">
        <v>451</v>
      </c>
      <c r="T19" s="2" t="s">
        <v>161</v>
      </c>
      <c r="U19" s="2" t="s">
        <v>164</v>
      </c>
      <c r="V19" s="2" t="s">
        <v>165</v>
      </c>
      <c r="W19" s="2" t="s">
        <v>167</v>
      </c>
      <c r="X19" s="2" t="s">
        <v>452</v>
      </c>
      <c r="Y19" s="2" t="s">
        <v>291</v>
      </c>
      <c r="Z19" s="4">
        <v>27</v>
      </c>
      <c r="AA19" s="4">
        <f>=ROUNDDOWN(54,0)</f>
      </c>
      <c r="AB19" s="5">
        <v>0.5</v>
      </c>
      <c r="AC19" s="2" t="s">
        <v>161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>
        <v>1</v>
      </c>
      <c r="AY19" s="8">
        <v>89.78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>
        <v>1</v>
      </c>
      <c r="BF19" s="8">
        <v>89.78</v>
      </c>
      <c r="BG19" s="7" t="s">
        <v>161</v>
      </c>
      <c r="BH19" s="7" t="s">
        <v>161</v>
      </c>
      <c r="BI19" s="7"/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171</v>
      </c>
      <c r="BV19" s="2" t="s">
        <v>158</v>
      </c>
      <c r="BW19" s="2" t="s">
        <v>283</v>
      </c>
      <c r="BX19" s="2" t="s">
        <v>453</v>
      </c>
      <c r="BY19" s="2" t="s">
        <v>454</v>
      </c>
      <c r="BZ19" s="2" t="s">
        <v>161</v>
      </c>
      <c r="CA19" s="4"/>
      <c r="CB19" s="8"/>
      <c r="CC19" s="4"/>
      <c r="CD19" s="8"/>
      <c r="CE19" s="7"/>
      <c r="CF19" s="7"/>
      <c r="CG19" s="2" t="s">
        <v>171</v>
      </c>
      <c r="CH19" s="2" t="s">
        <v>158</v>
      </c>
      <c r="CI19" s="2" t="s">
        <v>455</v>
      </c>
      <c r="CJ19" s="2" t="s">
        <v>456</v>
      </c>
      <c r="CK19" s="2" t="s">
        <v>454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158</v>
      </c>
      <c r="CU19" s="2" t="s">
        <v>457</v>
      </c>
      <c r="CV19" s="2" t="s">
        <v>458</v>
      </c>
      <c r="CW19" s="2" t="s">
        <v>174</v>
      </c>
      <c r="CX19" s="2" t="s">
        <v>161</v>
      </c>
      <c r="CY19" s="4"/>
      <c r="CZ19" s="8"/>
      <c r="DA19" s="4"/>
      <c r="DB19" s="8"/>
      <c r="DC19" s="7"/>
      <c r="DD19" s="7"/>
      <c r="DE19" s="2" t="s">
        <v>171</v>
      </c>
      <c r="DF19" s="2" t="s">
        <v>158</v>
      </c>
      <c r="DG19" s="2" t="s">
        <v>459</v>
      </c>
      <c r="DH19" s="2" t="s">
        <v>460</v>
      </c>
      <c r="DI19" s="2" t="s">
        <v>174</v>
      </c>
      <c r="DJ19" s="2" t="s">
        <v>161</v>
      </c>
      <c r="DK19" s="4"/>
      <c r="DL19" s="8"/>
      <c r="DM19" s="4"/>
      <c r="DN19" s="8"/>
      <c r="DO19" s="7"/>
      <c r="DP19" s="7"/>
      <c r="DQ19" s="2" t="s">
        <v>200</v>
      </c>
      <c r="DR19" s="2" t="s">
        <v>158</v>
      </c>
      <c r="DS19" s="2" t="s">
        <v>161</v>
      </c>
      <c r="DT19" s="2" t="s">
        <v>161</v>
      </c>
      <c r="DU19" s="2" t="s">
        <v>174</v>
      </c>
      <c r="DV19" s="2" t="s">
        <v>161</v>
      </c>
      <c r="DW19" s="4"/>
      <c r="DX19" s="8"/>
      <c r="DY19" s="4"/>
      <c r="DZ19" s="8"/>
      <c r="EA19" s="7"/>
      <c r="EB19" s="7"/>
      <c r="EC19" s="2" t="s">
        <v>171</v>
      </c>
      <c r="ED19" s="2" t="s">
        <v>158</v>
      </c>
      <c r="EE19" s="2" t="s">
        <v>461</v>
      </c>
      <c r="EF19" s="2" t="s">
        <v>306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251</v>
      </c>
      <c r="EP19" s="2" t="s">
        <v>158</v>
      </c>
      <c r="EQ19" s="2" t="s">
        <v>161</v>
      </c>
      <c r="ER19" s="2" t="s">
        <v>161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158</v>
      </c>
      <c r="FC19" s="2" t="s">
        <v>290</v>
      </c>
      <c r="FD19" s="2" t="s">
        <v>462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251</v>
      </c>
      <c r="FN19" s="2" t="s">
        <v>158</v>
      </c>
      <c r="FO19" s="2" t="s">
        <v>161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200</v>
      </c>
      <c r="FZ19" s="2" t="s">
        <v>158</v>
      </c>
      <c r="GA19" s="2" t="s">
        <v>161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180</v>
      </c>
      <c r="GM19" s="2" t="s">
        <v>290</v>
      </c>
      <c r="GN19" s="2" t="s">
        <v>463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171</v>
      </c>
      <c r="GX19" s="2" t="s">
        <v>193</v>
      </c>
      <c r="GY19" s="2" t="s">
        <v>464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251</v>
      </c>
      <c r="HJ19" s="2" t="s">
        <v>158</v>
      </c>
      <c r="HK19" s="2" t="s">
        <v>161</v>
      </c>
      <c r="HL19" s="2" t="s">
        <v>161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203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200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251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251</v>
      </c>
      <c r="JF19" s="2" t="s">
        <v>158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203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158</v>
      </c>
      <c r="KE19" s="2" t="s">
        <v>461</v>
      </c>
      <c r="KF19" s="2" t="s">
        <v>161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203</v>
      </c>
      <c r="KP19" s="2" t="s">
        <v>158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161</v>
      </c>
      <c r="LB19" s="2" t="s">
        <v>161</v>
      </c>
      <c r="LC19" s="2" t="s">
        <v>161</v>
      </c>
      <c r="LD19" s="2" t="s">
        <v>161</v>
      </c>
      <c r="LE19" s="2" t="s">
        <v>161</v>
      </c>
      <c r="LF19" s="2" t="s">
        <v>161</v>
      </c>
      <c r="LG19" s="4"/>
      <c r="LH19" s="8"/>
      <c r="LI19" s="4"/>
      <c r="LJ19" s="8"/>
      <c r="LK19" s="7"/>
      <c r="LL19" s="7"/>
      <c r="LM19" s="2" t="s">
        <v>203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158</v>
      </c>
      <c r="MA19" s="2" t="s">
        <v>465</v>
      </c>
      <c r="MB19" s="2" t="s">
        <v>161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203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203</v>
      </c>
      <c r="MX19" s="2" t="s">
        <v>158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171</v>
      </c>
      <c r="NJ19" s="2" t="s">
        <v>180</v>
      </c>
      <c r="NK19" s="2" t="s">
        <v>205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251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203</v>
      </c>
      <c r="OH19" s="2" t="s">
        <v>158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161</v>
      </c>
      <c r="OT19" s="2" t="s">
        <v>161</v>
      </c>
      <c r="OU19" s="2" t="s">
        <v>161</v>
      </c>
      <c r="OV19" s="2" t="s">
        <v>161</v>
      </c>
      <c r="OW19" s="2" t="s">
        <v>161</v>
      </c>
      <c r="OX19" s="2" t="s">
        <v>161</v>
      </c>
      <c r="OY19" s="4"/>
      <c r="OZ19" s="8"/>
      <c r="PA19" s="4"/>
      <c r="PB19" s="8"/>
      <c r="PC19" s="7"/>
      <c r="PD19" s="7"/>
      <c r="PE19" s="2" t="s">
        <v>203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207</v>
      </c>
      <c r="PR19" s="2" t="s">
        <v>158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200</v>
      </c>
      <c r="QD19" s="2" t="s">
        <v>158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>
        <v>27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466</v>
      </c>
      <c r="B20" s="2" t="s">
        <v>150</v>
      </c>
      <c r="C20" s="2" t="s">
        <v>151</v>
      </c>
      <c r="D20" s="2" t="s">
        <v>152</v>
      </c>
      <c r="E20" s="2" t="s">
        <v>355</v>
      </c>
      <c r="F20" s="2" t="s">
        <v>447</v>
      </c>
      <c r="G20" s="2" t="s">
        <v>447</v>
      </c>
      <c r="H20" s="2" t="s">
        <v>447</v>
      </c>
      <c r="I20" s="2" t="s">
        <v>448</v>
      </c>
      <c r="J20" s="2" t="s">
        <v>211</v>
      </c>
      <c r="K20" s="2" t="s">
        <v>233</v>
      </c>
      <c r="L20" s="3">
        <v>85.5</v>
      </c>
      <c r="M20" s="3">
        <v>89.78</v>
      </c>
      <c r="N20" s="3">
        <v>189.99</v>
      </c>
      <c r="O20" s="2" t="s">
        <v>434</v>
      </c>
      <c r="P20" s="2" t="s">
        <v>450</v>
      </c>
      <c r="Q20" s="2" t="s">
        <v>160</v>
      </c>
      <c r="R20" s="2" t="s">
        <v>161</v>
      </c>
      <c r="S20" s="2" t="s">
        <v>451</v>
      </c>
      <c r="T20" s="2" t="s">
        <v>161</v>
      </c>
      <c r="U20" s="2" t="s">
        <v>164</v>
      </c>
      <c r="V20" s="2" t="s">
        <v>165</v>
      </c>
      <c r="W20" s="2" t="s">
        <v>167</v>
      </c>
      <c r="X20" s="2" t="s">
        <v>452</v>
      </c>
      <c r="Y20" s="2" t="s">
        <v>291</v>
      </c>
      <c r="Z20" s="4"/>
      <c r="AA20" s="4">
        <f>=ROUNDDOWN({0},0)</f>
      </c>
      <c r="AB20" s="5"/>
      <c r="AC20" s="2" t="s">
        <v>161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/>
      <c r="AQ20" s="8"/>
      <c r="AR20" s="4">
        <v>1</v>
      </c>
      <c r="AS20" s="8">
        <v>89.78</v>
      </c>
      <c r="AT20" s="7">
        <v>-1</v>
      </c>
      <c r="AU20" s="7">
        <v>-1</v>
      </c>
      <c r="AV20" s="4" t="s">
        <v>161</v>
      </c>
      <c r="AW20" s="8" t="s">
        <v>161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/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/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180</v>
      </c>
      <c r="BW20" s="2" t="s">
        <v>283</v>
      </c>
      <c r="BX20" s="2" t="s">
        <v>467</v>
      </c>
      <c r="BY20" s="2" t="s">
        <v>454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180</v>
      </c>
      <c r="CI20" s="2" t="s">
        <v>455</v>
      </c>
      <c r="CJ20" s="2" t="s">
        <v>463</v>
      </c>
      <c r="CK20" s="2" t="s">
        <v>454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180</v>
      </c>
      <c r="CU20" s="2" t="s">
        <v>457</v>
      </c>
      <c r="CV20" s="2" t="s">
        <v>468</v>
      </c>
      <c r="CW20" s="2" t="s">
        <v>174</v>
      </c>
      <c r="CX20" s="2" t="s">
        <v>161</v>
      </c>
      <c r="CY20" s="4"/>
      <c r="CZ20" s="8"/>
      <c r="DA20" s="4">
        <v>1</v>
      </c>
      <c r="DB20" s="8">
        <v>89.78</v>
      </c>
      <c r="DC20" s="7">
        <v>-1</v>
      </c>
      <c r="DD20" s="7">
        <v>-1</v>
      </c>
      <c r="DE20" s="2" t="s">
        <v>171</v>
      </c>
      <c r="DF20" s="2" t="s">
        <v>180</v>
      </c>
      <c r="DG20" s="2" t="s">
        <v>459</v>
      </c>
      <c r="DH20" s="2" t="s">
        <v>469</v>
      </c>
      <c r="DI20" s="2" t="s">
        <v>174</v>
      </c>
      <c r="DJ20" s="2" t="s">
        <v>161</v>
      </c>
      <c r="DK20" s="4"/>
      <c r="DL20" s="8"/>
      <c r="DM20" s="4"/>
      <c r="DN20" s="8"/>
      <c r="DO20" s="7"/>
      <c r="DP20" s="7"/>
      <c r="DQ20" s="2" t="s">
        <v>200</v>
      </c>
      <c r="DR20" s="2" t="s">
        <v>180</v>
      </c>
      <c r="DS20" s="2" t="s">
        <v>161</v>
      </c>
      <c r="DT20" s="2" t="s">
        <v>161</v>
      </c>
      <c r="DU20" s="2" t="s">
        <v>174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180</v>
      </c>
      <c r="EE20" s="2" t="s">
        <v>461</v>
      </c>
      <c r="EF20" s="2" t="s">
        <v>470</v>
      </c>
      <c r="EG20" s="2" t="s">
        <v>174</v>
      </c>
      <c r="EH20" s="2" t="s">
        <v>161</v>
      </c>
      <c r="EI20" s="4"/>
      <c r="EJ20" s="8"/>
      <c r="EK20" s="4"/>
      <c r="EL20" s="8"/>
      <c r="EM20" s="7"/>
      <c r="EN20" s="7"/>
      <c r="EO20" s="2" t="s">
        <v>251</v>
      </c>
      <c r="EP20" s="2" t="s">
        <v>180</v>
      </c>
      <c r="EQ20" s="2" t="s">
        <v>161</v>
      </c>
      <c r="ER20" s="2" t="s">
        <v>161</v>
      </c>
      <c r="ES20" s="2" t="s">
        <v>174</v>
      </c>
      <c r="ET20" s="2" t="s">
        <v>161</v>
      </c>
      <c r="EU20" s="4"/>
      <c r="EV20" s="8"/>
      <c r="EW20" s="4"/>
      <c r="EX20" s="8"/>
      <c r="EY20" s="7"/>
      <c r="EZ20" s="7"/>
      <c r="FA20" s="2" t="s">
        <v>171</v>
      </c>
      <c r="FB20" s="2" t="s">
        <v>180</v>
      </c>
      <c r="FC20" s="2" t="s">
        <v>290</v>
      </c>
      <c r="FD20" s="2" t="s">
        <v>471</v>
      </c>
      <c r="FE20" s="2" t="s">
        <v>174</v>
      </c>
      <c r="FF20" s="2" t="s">
        <v>161</v>
      </c>
      <c r="FG20" s="4"/>
      <c r="FH20" s="8"/>
      <c r="FI20" s="4"/>
      <c r="FJ20" s="8"/>
      <c r="FK20" s="7"/>
      <c r="FL20" s="7"/>
      <c r="FM20" s="2" t="s">
        <v>251</v>
      </c>
      <c r="FN20" s="2" t="s">
        <v>180</v>
      </c>
      <c r="FO20" s="2" t="s">
        <v>161</v>
      </c>
      <c r="FP20" s="2" t="s">
        <v>161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200</v>
      </c>
      <c r="FZ20" s="2" t="s">
        <v>180</v>
      </c>
      <c r="GA20" s="2" t="s">
        <v>161</v>
      </c>
      <c r="GB20" s="2" t="s">
        <v>161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171</v>
      </c>
      <c r="GL20" s="2" t="s">
        <v>180</v>
      </c>
      <c r="GM20" s="2" t="s">
        <v>290</v>
      </c>
      <c r="GN20" s="2" t="s">
        <v>472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171</v>
      </c>
      <c r="GX20" s="2" t="s">
        <v>193</v>
      </c>
      <c r="GY20" s="2" t="s">
        <v>464</v>
      </c>
      <c r="GZ20" s="2" t="s">
        <v>161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251</v>
      </c>
      <c r="HJ20" s="2" t="s">
        <v>180</v>
      </c>
      <c r="HK20" s="2" t="s">
        <v>161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203</v>
      </c>
      <c r="HV20" s="2" t="s">
        <v>180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200</v>
      </c>
      <c r="IH20" s="2" t="s">
        <v>180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251</v>
      </c>
      <c r="IT20" s="2" t="s">
        <v>180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251</v>
      </c>
      <c r="JF20" s="2" t="s">
        <v>180</v>
      </c>
      <c r="JG20" s="2" t="s">
        <v>161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203</v>
      </c>
      <c r="JR20" s="2" t="s">
        <v>180</v>
      </c>
      <c r="JS20" s="2" t="s">
        <v>161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171</v>
      </c>
      <c r="KD20" s="2" t="s">
        <v>180</v>
      </c>
      <c r="KE20" s="2" t="s">
        <v>461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203</v>
      </c>
      <c r="KP20" s="2" t="s">
        <v>180</v>
      </c>
      <c r="KQ20" s="2" t="s">
        <v>161</v>
      </c>
      <c r="KR20" s="2" t="s">
        <v>161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203</v>
      </c>
      <c r="LN20" s="2" t="s">
        <v>180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180</v>
      </c>
      <c r="MA20" s="2" t="s">
        <v>465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203</v>
      </c>
      <c r="ML20" s="2" t="s">
        <v>180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203</v>
      </c>
      <c r="MX20" s="2" t="s">
        <v>180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180</v>
      </c>
      <c r="NK20" s="2" t="s">
        <v>205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251</v>
      </c>
      <c r="NV20" s="2" t="s">
        <v>180</v>
      </c>
      <c r="NW20" s="2" t="s">
        <v>161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203</v>
      </c>
      <c r="OH20" s="2" t="s">
        <v>180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203</v>
      </c>
      <c r="PF20" s="2" t="s">
        <v>180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207</v>
      </c>
      <c r="PR20" s="2" t="s">
        <v>180</v>
      </c>
      <c r="PS20" s="2" t="s">
        <v>161</v>
      </c>
      <c r="PT20" s="2" t="s">
        <v>161</v>
      </c>
      <c r="PU20" s="2" t="s">
        <v>174</v>
      </c>
      <c r="PV20" s="2" t="s">
        <v>161</v>
      </c>
      <c r="PW20" s="4"/>
      <c r="PX20" s="8"/>
      <c r="PY20" s="4"/>
      <c r="PZ20" s="8"/>
      <c r="QA20" s="7"/>
      <c r="QB20" s="7"/>
      <c r="QC20" s="2" t="s">
        <v>200</v>
      </c>
      <c r="QD20" s="2" t="s">
        <v>180</v>
      </c>
      <c r="QE20" s="2" t="s">
        <v>161</v>
      </c>
      <c r="QF20" s="2" t="s">
        <v>161</v>
      </c>
      <c r="QG20" s="2" t="s">
        <v>174</v>
      </c>
      <c r="QH20" s="2" t="s">
        <v>161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473</v>
      </c>
      <c r="B21" s="2" t="s">
        <v>150</v>
      </c>
      <c r="C21" s="2" t="s">
        <v>151</v>
      </c>
      <c r="D21" s="2" t="s">
        <v>152</v>
      </c>
      <c r="E21" s="2" t="s">
        <v>474</v>
      </c>
      <c r="F21" s="2" t="s">
        <v>475</v>
      </c>
      <c r="G21" s="2" t="s">
        <v>161</v>
      </c>
      <c r="H21" s="2" t="s">
        <v>161</v>
      </c>
      <c r="I21" s="2" t="s">
        <v>161</v>
      </c>
      <c r="J21" s="2" t="s">
        <v>476</v>
      </c>
      <c r="K21" s="2" t="s">
        <v>357</v>
      </c>
      <c r="L21" s="3"/>
      <c r="M21" s="3"/>
      <c r="N21" s="3"/>
      <c r="O21" s="2" t="s">
        <v>477</v>
      </c>
      <c r="P21" s="2" t="s">
        <v>161</v>
      </c>
      <c r="Q21" s="2" t="s">
        <v>161</v>
      </c>
      <c r="R21" s="2" t="s">
        <v>34</v>
      </c>
      <c r="S21" s="2" t="s">
        <v>161</v>
      </c>
      <c r="T21" s="2" t="s">
        <v>161</v>
      </c>
      <c r="U21" s="2" t="s">
        <v>161</v>
      </c>
      <c r="V21" s="2" t="s">
        <v>161</v>
      </c>
      <c r="W21" s="2" t="s">
        <v>161</v>
      </c>
      <c r="X21" s="2" t="s">
        <v>161</v>
      </c>
      <c r="Y21" s="2" t="s">
        <v>161</v>
      </c>
      <c r="Z21" s="4"/>
      <c r="AA21" s="4">
        <f>=ROUNDDOWN({0},0)</f>
      </c>
      <c r="AB21" s="5"/>
      <c r="AC21" s="2" t="s">
        <v>161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/>
      <c r="BJ21" s="4"/>
      <c r="BK21" s="8"/>
      <c r="BL21" s="2" t="s">
        <v>161</v>
      </c>
      <c r="BM21" s="7"/>
      <c r="BN21" s="7"/>
      <c r="BO21" s="4"/>
      <c r="BP21" s="8"/>
      <c r="BQ21" s="4"/>
      <c r="BR21" s="8"/>
      <c r="BS21" s="7"/>
      <c r="BT21" s="7"/>
      <c r="BU21" s="2" t="s">
        <v>161</v>
      </c>
      <c r="BV21" s="2" t="s">
        <v>161</v>
      </c>
      <c r="BW21" s="2" t="s">
        <v>161</v>
      </c>
      <c r="BX21" s="2" t="s">
        <v>161</v>
      </c>
      <c r="BY21" s="2" t="s">
        <v>161</v>
      </c>
      <c r="BZ21" s="2" t="s">
        <v>161</v>
      </c>
      <c r="CA21" s="4"/>
      <c r="CB21" s="8"/>
      <c r="CC21" s="4"/>
      <c r="CD21" s="8"/>
      <c r="CE21" s="7"/>
      <c r="CF21" s="7"/>
      <c r="CG21" s="2" t="s">
        <v>161</v>
      </c>
      <c r="CH21" s="2" t="s">
        <v>161</v>
      </c>
      <c r="CI21" s="2" t="s">
        <v>161</v>
      </c>
      <c r="CJ21" s="2" t="s">
        <v>161</v>
      </c>
      <c r="CK21" s="2" t="s">
        <v>161</v>
      </c>
      <c r="CL21" s="2" t="s">
        <v>161</v>
      </c>
      <c r="CM21" s="4"/>
      <c r="CN21" s="8"/>
      <c r="CO21" s="4"/>
      <c r="CP21" s="8"/>
      <c r="CQ21" s="7"/>
      <c r="CR21" s="7"/>
      <c r="CS21" s="2" t="s">
        <v>161</v>
      </c>
      <c r="CT21" s="2" t="s">
        <v>161</v>
      </c>
      <c r="CU21" s="2" t="s">
        <v>161</v>
      </c>
      <c r="CV21" s="2" t="s">
        <v>161</v>
      </c>
      <c r="CW21" s="2" t="s">
        <v>161</v>
      </c>
      <c r="CX21" s="2" t="s">
        <v>161</v>
      </c>
      <c r="CY21" s="4"/>
      <c r="CZ21" s="8"/>
      <c r="DA21" s="4"/>
      <c r="DB21" s="8"/>
      <c r="DC21" s="7"/>
      <c r="DD21" s="7"/>
      <c r="DE21" s="2" t="s">
        <v>161</v>
      </c>
      <c r="DF21" s="2" t="s">
        <v>161</v>
      </c>
      <c r="DG21" s="2" t="s">
        <v>161</v>
      </c>
      <c r="DH21" s="2" t="s">
        <v>161</v>
      </c>
      <c r="DI21" s="2" t="s">
        <v>161</v>
      </c>
      <c r="DJ21" s="2" t="s">
        <v>161</v>
      </c>
      <c r="DK21" s="4"/>
      <c r="DL21" s="8"/>
      <c r="DM21" s="4"/>
      <c r="DN21" s="8"/>
      <c r="DO21" s="7"/>
      <c r="DP21" s="7"/>
      <c r="DQ21" s="2" t="s">
        <v>161</v>
      </c>
      <c r="DR21" s="2" t="s">
        <v>161</v>
      </c>
      <c r="DS21" s="2" t="s">
        <v>161</v>
      </c>
      <c r="DT21" s="2" t="s">
        <v>161</v>
      </c>
      <c r="DU21" s="2" t="s">
        <v>161</v>
      </c>
      <c r="DV21" s="2" t="s">
        <v>161</v>
      </c>
      <c r="DW21" s="4"/>
      <c r="DX21" s="8"/>
      <c r="DY21" s="4"/>
      <c r="DZ21" s="8"/>
      <c r="EA21" s="7"/>
      <c r="EB21" s="7"/>
      <c r="EC21" s="2" t="s">
        <v>161</v>
      </c>
      <c r="ED21" s="2" t="s">
        <v>161</v>
      </c>
      <c r="EE21" s="2" t="s">
        <v>161</v>
      </c>
      <c r="EF21" s="2" t="s">
        <v>161</v>
      </c>
      <c r="EG21" s="2" t="s">
        <v>161</v>
      </c>
      <c r="EH21" s="2" t="s">
        <v>161</v>
      </c>
      <c r="EI21" s="4"/>
      <c r="EJ21" s="8"/>
      <c r="EK21" s="4"/>
      <c r="EL21" s="8"/>
      <c r="EM21" s="7"/>
      <c r="EN21" s="7"/>
      <c r="EO21" s="2" t="s">
        <v>161</v>
      </c>
      <c r="EP21" s="2" t="s">
        <v>161</v>
      </c>
      <c r="EQ21" s="2" t="s">
        <v>161</v>
      </c>
      <c r="ER21" s="2" t="s">
        <v>161</v>
      </c>
      <c r="ES21" s="2" t="s">
        <v>161</v>
      </c>
      <c r="ET21" s="2" t="s">
        <v>161</v>
      </c>
      <c r="EU21" s="4"/>
      <c r="EV21" s="8"/>
      <c r="EW21" s="4"/>
      <c r="EX21" s="8"/>
      <c r="EY21" s="7"/>
      <c r="EZ21" s="7"/>
      <c r="FA21" s="2" t="s">
        <v>161</v>
      </c>
      <c r="FB21" s="2" t="s">
        <v>161</v>
      </c>
      <c r="FC21" s="2" t="s">
        <v>161</v>
      </c>
      <c r="FD21" s="2" t="s">
        <v>161</v>
      </c>
      <c r="FE21" s="2" t="s">
        <v>161</v>
      </c>
      <c r="FF21" s="2" t="s">
        <v>161</v>
      </c>
      <c r="FG21" s="4"/>
      <c r="FH21" s="8"/>
      <c r="FI21" s="4"/>
      <c r="FJ21" s="8"/>
      <c r="FK21" s="7"/>
      <c r="FL21" s="7"/>
      <c r="FM21" s="2" t="s">
        <v>161</v>
      </c>
      <c r="FN21" s="2" t="s">
        <v>161</v>
      </c>
      <c r="FO21" s="2" t="s">
        <v>161</v>
      </c>
      <c r="FP21" s="2" t="s">
        <v>161</v>
      </c>
      <c r="FQ21" s="2" t="s">
        <v>161</v>
      </c>
      <c r="FR21" s="2" t="s">
        <v>161</v>
      </c>
      <c r="FS21" s="4"/>
      <c r="FT21" s="8"/>
      <c r="FU21" s="4"/>
      <c r="FV21" s="8"/>
      <c r="FW21" s="7"/>
      <c r="FX21" s="7"/>
      <c r="FY21" s="2" t="s">
        <v>161</v>
      </c>
      <c r="FZ21" s="2" t="s">
        <v>161</v>
      </c>
      <c r="GA21" s="2" t="s">
        <v>161</v>
      </c>
      <c r="GB21" s="2" t="s">
        <v>161</v>
      </c>
      <c r="GC21" s="2" t="s">
        <v>161</v>
      </c>
      <c r="GD21" s="2" t="s">
        <v>161</v>
      </c>
      <c r="GE21" s="4"/>
      <c r="GF21" s="8"/>
      <c r="GG21" s="4"/>
      <c r="GH21" s="8"/>
      <c r="GI21" s="7"/>
      <c r="GJ21" s="7"/>
      <c r="GK21" s="2" t="s">
        <v>161</v>
      </c>
      <c r="GL21" s="2" t="s">
        <v>161</v>
      </c>
      <c r="GM21" s="2" t="s">
        <v>161</v>
      </c>
      <c r="GN21" s="2" t="s">
        <v>161</v>
      </c>
      <c r="GO21" s="2" t="s">
        <v>161</v>
      </c>
      <c r="GP21" s="2" t="s">
        <v>161</v>
      </c>
      <c r="GQ21" s="4"/>
      <c r="GR21" s="8"/>
      <c r="GS21" s="4"/>
      <c r="GT21" s="8"/>
      <c r="GU21" s="7"/>
      <c r="GV21" s="7"/>
      <c r="GW21" s="2" t="s">
        <v>161</v>
      </c>
      <c r="GX21" s="2" t="s">
        <v>161</v>
      </c>
      <c r="GY21" s="2" t="s">
        <v>161</v>
      </c>
      <c r="GZ21" s="2" t="s">
        <v>161</v>
      </c>
      <c r="HA21" s="2" t="s">
        <v>161</v>
      </c>
      <c r="HB21" s="2" t="s">
        <v>161</v>
      </c>
      <c r="HC21" s="4"/>
      <c r="HD21" s="8"/>
      <c r="HE21" s="4"/>
      <c r="HF21" s="8"/>
      <c r="HG21" s="7"/>
      <c r="HH21" s="7"/>
      <c r="HI21" s="2" t="s">
        <v>161</v>
      </c>
      <c r="HJ21" s="2" t="s">
        <v>161</v>
      </c>
      <c r="HK21" s="2" t="s">
        <v>161</v>
      </c>
      <c r="HL21" s="2" t="s">
        <v>161</v>
      </c>
      <c r="HM21" s="2" t="s">
        <v>161</v>
      </c>
      <c r="HN21" s="2" t="s">
        <v>161</v>
      </c>
      <c r="HO21" s="4"/>
      <c r="HP21" s="8"/>
      <c r="HQ21" s="4"/>
      <c r="HR21" s="8"/>
      <c r="HS21" s="7"/>
      <c r="HT21" s="7"/>
      <c r="HU21" s="2" t="s">
        <v>161</v>
      </c>
      <c r="HV21" s="2" t="s">
        <v>161</v>
      </c>
      <c r="HW21" s="2" t="s">
        <v>161</v>
      </c>
      <c r="HX21" s="2" t="s">
        <v>161</v>
      </c>
      <c r="HY21" s="2" t="s">
        <v>161</v>
      </c>
      <c r="HZ21" s="2" t="s">
        <v>161</v>
      </c>
      <c r="IA21" s="4"/>
      <c r="IB21" s="8"/>
      <c r="IC21" s="4"/>
      <c r="ID21" s="8"/>
      <c r="IE21" s="7"/>
      <c r="IF21" s="7"/>
      <c r="IG21" s="2" t="s">
        <v>161</v>
      </c>
      <c r="IH21" s="2" t="s">
        <v>161</v>
      </c>
      <c r="II21" s="2" t="s">
        <v>161</v>
      </c>
      <c r="IJ21" s="2" t="s">
        <v>161</v>
      </c>
      <c r="IK21" s="2" t="s">
        <v>161</v>
      </c>
      <c r="IL21" s="2" t="s">
        <v>161</v>
      </c>
      <c r="IM21" s="4"/>
      <c r="IN21" s="8"/>
      <c r="IO21" s="4"/>
      <c r="IP21" s="8"/>
      <c r="IQ21" s="7"/>
      <c r="IR21" s="7"/>
      <c r="IS21" s="2" t="s">
        <v>161</v>
      </c>
      <c r="IT21" s="2" t="s">
        <v>161</v>
      </c>
      <c r="IU21" s="2" t="s">
        <v>161</v>
      </c>
      <c r="IV21" s="2" t="s">
        <v>161</v>
      </c>
      <c r="IW21" s="2" t="s">
        <v>161</v>
      </c>
      <c r="IX21" s="2" t="s">
        <v>161</v>
      </c>
      <c r="IY21" s="4"/>
      <c r="IZ21" s="8"/>
      <c r="JA21" s="4"/>
      <c r="JB21" s="8"/>
      <c r="JC21" s="7"/>
      <c r="JD21" s="7"/>
      <c r="JE21" s="2" t="s">
        <v>161</v>
      </c>
      <c r="JF21" s="2" t="s">
        <v>161</v>
      </c>
      <c r="JG21" s="2" t="s">
        <v>161</v>
      </c>
      <c r="JH21" s="2" t="s">
        <v>161</v>
      </c>
      <c r="JI21" s="2" t="s">
        <v>161</v>
      </c>
      <c r="JJ21" s="2" t="s">
        <v>161</v>
      </c>
      <c r="JK21" s="4"/>
      <c r="JL21" s="8"/>
      <c r="JM21" s="4"/>
      <c r="JN21" s="8"/>
      <c r="JO21" s="7"/>
      <c r="JP21" s="7"/>
      <c r="JQ21" s="2" t="s">
        <v>161</v>
      </c>
      <c r="JR21" s="2" t="s">
        <v>161</v>
      </c>
      <c r="JS21" s="2" t="s">
        <v>161</v>
      </c>
      <c r="JT21" s="2" t="s">
        <v>161</v>
      </c>
      <c r="JU21" s="2" t="s">
        <v>161</v>
      </c>
      <c r="JV21" s="2" t="s">
        <v>161</v>
      </c>
      <c r="JW21" s="4"/>
      <c r="JX21" s="8"/>
      <c r="JY21" s="4"/>
      <c r="JZ21" s="8"/>
      <c r="KA21" s="7"/>
      <c r="KB21" s="7"/>
      <c r="KC21" s="2" t="s">
        <v>161</v>
      </c>
      <c r="KD21" s="2" t="s">
        <v>161</v>
      </c>
      <c r="KE21" s="2" t="s">
        <v>161</v>
      </c>
      <c r="KF21" s="2" t="s">
        <v>161</v>
      </c>
      <c r="KG21" s="2" t="s">
        <v>161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161</v>
      </c>
      <c r="LN21" s="2" t="s">
        <v>161</v>
      </c>
      <c r="LO21" s="2" t="s">
        <v>161</v>
      </c>
      <c r="LP21" s="2" t="s">
        <v>161</v>
      </c>
      <c r="LQ21" s="2" t="s">
        <v>161</v>
      </c>
      <c r="LR21" s="2" t="s">
        <v>161</v>
      </c>
      <c r="LS21" s="4"/>
      <c r="LT21" s="8"/>
      <c r="LU21" s="4"/>
      <c r="LV21" s="8"/>
      <c r="LW21" s="7"/>
      <c r="LX21" s="7"/>
      <c r="LY21" s="2" t="s">
        <v>161</v>
      </c>
      <c r="LZ21" s="2" t="s">
        <v>161</v>
      </c>
      <c r="MA21" s="2" t="s">
        <v>161</v>
      </c>
      <c r="MB21" s="2" t="s">
        <v>161</v>
      </c>
      <c r="MC21" s="2" t="s">
        <v>161</v>
      </c>
      <c r="MD21" s="2" t="s">
        <v>161</v>
      </c>
      <c r="ME21" s="4"/>
      <c r="MF21" s="8"/>
      <c r="MG21" s="4"/>
      <c r="MH21" s="8"/>
      <c r="MI21" s="7"/>
      <c r="MJ21" s="7"/>
      <c r="MK21" s="2" t="s">
        <v>161</v>
      </c>
      <c r="ML21" s="2" t="s">
        <v>161</v>
      </c>
      <c r="MM21" s="2" t="s">
        <v>161</v>
      </c>
      <c r="MN21" s="2" t="s">
        <v>161</v>
      </c>
      <c r="MO21" s="2" t="s">
        <v>161</v>
      </c>
      <c r="MP21" s="2" t="s">
        <v>161</v>
      </c>
      <c r="MQ21" s="4"/>
      <c r="MR21" s="8"/>
      <c r="MS21" s="4"/>
      <c r="MT21" s="8"/>
      <c r="MU21" s="7"/>
      <c r="MV21" s="7"/>
      <c r="MW21" s="2" t="s">
        <v>161</v>
      </c>
      <c r="MX21" s="2" t="s">
        <v>161</v>
      </c>
      <c r="MY21" s="2" t="s">
        <v>161</v>
      </c>
      <c r="MZ21" s="2" t="s">
        <v>161</v>
      </c>
      <c r="NA21" s="2" t="s">
        <v>161</v>
      </c>
      <c r="NB21" s="2" t="s">
        <v>161</v>
      </c>
      <c r="NC21" s="4"/>
      <c r="ND21" s="8"/>
      <c r="NE21" s="4"/>
      <c r="NF21" s="8"/>
      <c r="NG21" s="7"/>
      <c r="NH21" s="7"/>
      <c r="NI21" s="2" t="s">
        <v>161</v>
      </c>
      <c r="NJ21" s="2" t="s">
        <v>161</v>
      </c>
      <c r="NK21" s="2" t="s">
        <v>161</v>
      </c>
      <c r="NL21" s="2" t="s">
        <v>161</v>
      </c>
      <c r="NM21" s="2" t="s">
        <v>161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4"/>
      <c r="OB21" s="8"/>
      <c r="OC21" s="4"/>
      <c r="OD21" s="8"/>
      <c r="OE21" s="7"/>
      <c r="OF21" s="7"/>
      <c r="OG21" s="2" t="s">
        <v>161</v>
      </c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161</v>
      </c>
      <c r="PF21" s="2" t="s">
        <v>161</v>
      </c>
      <c r="PG21" s="2" t="s">
        <v>161</v>
      </c>
      <c r="PH21" s="2" t="s">
        <v>161</v>
      </c>
      <c r="PI21" s="2" t="s">
        <v>161</v>
      </c>
      <c r="PJ21" s="2" t="s">
        <v>161</v>
      </c>
      <c r="PK21" s="4"/>
      <c r="PL21" s="8"/>
      <c r="PM21" s="4"/>
      <c r="PN21" s="8"/>
      <c r="PO21" s="7"/>
      <c r="PP21" s="7"/>
      <c r="PQ21" s="2" t="s">
        <v>161</v>
      </c>
      <c r="PR21" s="2" t="s">
        <v>161</v>
      </c>
      <c r="PS21" s="2" t="s">
        <v>161</v>
      </c>
      <c r="PT21" s="2" t="s">
        <v>161</v>
      </c>
      <c r="PU21" s="2" t="s">
        <v>161</v>
      </c>
      <c r="PV21" s="2" t="s">
        <v>161</v>
      </c>
      <c r="PW21" s="4"/>
      <c r="PX21" s="8"/>
      <c r="PY21" s="4"/>
      <c r="PZ21" s="8"/>
      <c r="QA21" s="7"/>
      <c r="QB21" s="7"/>
      <c r="QC21" s="2" t="s">
        <v>161</v>
      </c>
      <c r="QD21" s="2" t="s">
        <v>161</v>
      </c>
      <c r="QE21" s="2" t="s">
        <v>161</v>
      </c>
      <c r="QF21" s="2" t="s">
        <v>161</v>
      </c>
      <c r="QG21" s="2" t="s">
        <v>161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478</v>
      </c>
      <c r="B22" s="2" t="s">
        <v>150</v>
      </c>
      <c r="C22" s="2" t="s">
        <v>151</v>
      </c>
      <c r="D22" s="2" t="s">
        <v>152</v>
      </c>
      <c r="E22" s="2" t="s">
        <v>474</v>
      </c>
      <c r="F22" s="2" t="s">
        <v>475</v>
      </c>
      <c r="G22" s="2" t="s">
        <v>161</v>
      </c>
      <c r="H22" s="2" t="s">
        <v>161</v>
      </c>
      <c r="I22" s="2" t="s">
        <v>161</v>
      </c>
      <c r="J22" s="2" t="s">
        <v>479</v>
      </c>
      <c r="K22" s="2" t="s">
        <v>357</v>
      </c>
      <c r="L22" s="3"/>
      <c r="M22" s="3"/>
      <c r="N22" s="3"/>
      <c r="O22" s="2" t="s">
        <v>477</v>
      </c>
      <c r="P22" s="2" t="s">
        <v>161</v>
      </c>
      <c r="Q22" s="2" t="s">
        <v>161</v>
      </c>
      <c r="R22" s="2" t="s">
        <v>34</v>
      </c>
      <c r="S22" s="2" t="s">
        <v>161</v>
      </c>
      <c r="T22" s="2" t="s">
        <v>161</v>
      </c>
      <c r="U22" s="2" t="s">
        <v>161</v>
      </c>
      <c r="V22" s="2" t="s">
        <v>161</v>
      </c>
      <c r="W22" s="2" t="s">
        <v>161</v>
      </c>
      <c r="X22" s="2" t="s">
        <v>161</v>
      </c>
      <c r="Y22" s="2" t="s">
        <v>161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4"/>
      <c r="CB22" s="8"/>
      <c r="CC22" s="4"/>
      <c r="CD22" s="8"/>
      <c r="CE22" s="7"/>
      <c r="CF22" s="7"/>
      <c r="CG22" s="2" t="s">
        <v>161</v>
      </c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4"/>
      <c r="CN22" s="8"/>
      <c r="CO22" s="4"/>
      <c r="CP22" s="8"/>
      <c r="CQ22" s="7"/>
      <c r="CR22" s="7"/>
      <c r="CS22" s="2" t="s">
        <v>161</v>
      </c>
      <c r="CT22" s="2" t="s">
        <v>161</v>
      </c>
      <c r="CU22" s="2" t="s">
        <v>161</v>
      </c>
      <c r="CV22" s="2" t="s">
        <v>161</v>
      </c>
      <c r="CW22" s="2" t="s">
        <v>161</v>
      </c>
      <c r="CX22" s="2" t="s">
        <v>161</v>
      </c>
      <c r="CY22" s="4"/>
      <c r="CZ22" s="8"/>
      <c r="DA22" s="4"/>
      <c r="DB22" s="8"/>
      <c r="DC22" s="7"/>
      <c r="DD22" s="7"/>
      <c r="DE22" s="2" t="s">
        <v>161</v>
      </c>
      <c r="DF22" s="2" t="s">
        <v>161</v>
      </c>
      <c r="DG22" s="2" t="s">
        <v>161</v>
      </c>
      <c r="DH22" s="2" t="s">
        <v>161</v>
      </c>
      <c r="DI22" s="2" t="s">
        <v>161</v>
      </c>
      <c r="DJ22" s="2" t="s">
        <v>161</v>
      </c>
      <c r="DK22" s="4"/>
      <c r="DL22" s="8"/>
      <c r="DM22" s="4"/>
      <c r="DN22" s="8"/>
      <c r="DO22" s="7"/>
      <c r="DP22" s="7"/>
      <c r="DQ22" s="2" t="s">
        <v>161</v>
      </c>
      <c r="DR22" s="2" t="s">
        <v>161</v>
      </c>
      <c r="DS22" s="2" t="s">
        <v>161</v>
      </c>
      <c r="DT22" s="2" t="s">
        <v>161</v>
      </c>
      <c r="DU22" s="2" t="s">
        <v>161</v>
      </c>
      <c r="DV22" s="2" t="s">
        <v>161</v>
      </c>
      <c r="DW22" s="4"/>
      <c r="DX22" s="8"/>
      <c r="DY22" s="4"/>
      <c r="DZ22" s="8"/>
      <c r="EA22" s="7"/>
      <c r="EB22" s="7"/>
      <c r="EC22" s="2" t="s">
        <v>161</v>
      </c>
      <c r="ED22" s="2" t="s">
        <v>161</v>
      </c>
      <c r="EE22" s="2" t="s">
        <v>161</v>
      </c>
      <c r="EF22" s="2" t="s">
        <v>161</v>
      </c>
      <c r="EG22" s="2" t="s">
        <v>161</v>
      </c>
      <c r="EH22" s="2" t="s">
        <v>161</v>
      </c>
      <c r="EI22" s="4"/>
      <c r="EJ22" s="8"/>
      <c r="EK22" s="4"/>
      <c r="EL22" s="8"/>
      <c r="EM22" s="7"/>
      <c r="EN22" s="7"/>
      <c r="EO22" s="2" t="s">
        <v>161</v>
      </c>
      <c r="EP22" s="2" t="s">
        <v>161</v>
      </c>
      <c r="EQ22" s="2" t="s">
        <v>161</v>
      </c>
      <c r="ER22" s="2" t="s">
        <v>161</v>
      </c>
      <c r="ES22" s="2" t="s">
        <v>161</v>
      </c>
      <c r="ET22" s="2" t="s">
        <v>161</v>
      </c>
      <c r="EU22" s="4"/>
      <c r="EV22" s="8"/>
      <c r="EW22" s="4"/>
      <c r="EX22" s="8"/>
      <c r="EY22" s="7"/>
      <c r="EZ22" s="7"/>
      <c r="FA22" s="2" t="s">
        <v>161</v>
      </c>
      <c r="FB22" s="2" t="s">
        <v>161</v>
      </c>
      <c r="FC22" s="2" t="s">
        <v>161</v>
      </c>
      <c r="FD22" s="2" t="s">
        <v>161</v>
      </c>
      <c r="FE22" s="2" t="s">
        <v>161</v>
      </c>
      <c r="FF22" s="2" t="s">
        <v>161</v>
      </c>
      <c r="FG22" s="4"/>
      <c r="FH22" s="8"/>
      <c r="FI22" s="4"/>
      <c r="FJ22" s="8"/>
      <c r="FK22" s="7"/>
      <c r="FL22" s="7"/>
      <c r="FM22" s="2" t="s">
        <v>161</v>
      </c>
      <c r="FN22" s="2" t="s">
        <v>161</v>
      </c>
      <c r="FO22" s="2" t="s">
        <v>161</v>
      </c>
      <c r="FP22" s="2" t="s">
        <v>161</v>
      </c>
      <c r="FQ22" s="2" t="s">
        <v>161</v>
      </c>
      <c r="FR22" s="2" t="s">
        <v>161</v>
      </c>
      <c r="FS22" s="4"/>
      <c r="FT22" s="8"/>
      <c r="FU22" s="4"/>
      <c r="FV22" s="8"/>
      <c r="FW22" s="7"/>
      <c r="FX22" s="7"/>
      <c r="FY22" s="2" t="s">
        <v>161</v>
      </c>
      <c r="FZ22" s="2" t="s">
        <v>161</v>
      </c>
      <c r="GA22" s="2" t="s">
        <v>161</v>
      </c>
      <c r="GB22" s="2" t="s">
        <v>161</v>
      </c>
      <c r="GC22" s="2" t="s">
        <v>161</v>
      </c>
      <c r="GD22" s="2" t="s">
        <v>161</v>
      </c>
      <c r="GE22" s="4"/>
      <c r="GF22" s="8"/>
      <c r="GG22" s="4"/>
      <c r="GH22" s="8"/>
      <c r="GI22" s="7"/>
      <c r="GJ22" s="7"/>
      <c r="GK22" s="2" t="s">
        <v>161</v>
      </c>
      <c r="GL22" s="2" t="s">
        <v>161</v>
      </c>
      <c r="GM22" s="2" t="s">
        <v>161</v>
      </c>
      <c r="GN22" s="2" t="s">
        <v>161</v>
      </c>
      <c r="GO22" s="2" t="s">
        <v>161</v>
      </c>
      <c r="GP22" s="2" t="s">
        <v>161</v>
      </c>
      <c r="GQ22" s="4"/>
      <c r="GR22" s="8"/>
      <c r="GS22" s="4"/>
      <c r="GT22" s="8"/>
      <c r="GU22" s="7"/>
      <c r="GV22" s="7"/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161</v>
      </c>
      <c r="IH22" s="2" t="s">
        <v>161</v>
      </c>
      <c r="II22" s="2" t="s">
        <v>161</v>
      </c>
      <c r="IJ22" s="2" t="s">
        <v>161</v>
      </c>
      <c r="IK22" s="2" t="s">
        <v>161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161</v>
      </c>
      <c r="JF22" s="2" t="s">
        <v>161</v>
      </c>
      <c r="JG22" s="2" t="s">
        <v>161</v>
      </c>
      <c r="JH22" s="2" t="s">
        <v>161</v>
      </c>
      <c r="JI22" s="2" t="s">
        <v>161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161</v>
      </c>
      <c r="ML22" s="2" t="s">
        <v>161</v>
      </c>
      <c r="MM22" s="2" t="s">
        <v>161</v>
      </c>
      <c r="MN22" s="2" t="s">
        <v>161</v>
      </c>
      <c r="MO22" s="2" t="s">
        <v>161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161</v>
      </c>
      <c r="PF22" s="2" t="s">
        <v>161</v>
      </c>
      <c r="PG22" s="2" t="s">
        <v>161</v>
      </c>
      <c r="PH22" s="2" t="s">
        <v>161</v>
      </c>
      <c r="PI22" s="2" t="s">
        <v>161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/>
      <c r="PX22" s="8"/>
      <c r="PY22" s="4"/>
      <c r="PZ22" s="8"/>
      <c r="QA22" s="7"/>
      <c r="QB22" s="7"/>
      <c r="QC22" s="2" t="s">
        <v>161</v>
      </c>
      <c r="QD22" s="2" t="s">
        <v>161</v>
      </c>
      <c r="QE22" s="2" t="s">
        <v>161</v>
      </c>
      <c r="QF22" s="2" t="s">
        <v>161</v>
      </c>
      <c r="QG22" s="2" t="s">
        <v>161</v>
      </c>
      <c r="QH22" s="2" t="s">
        <v>161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480</v>
      </c>
      <c r="B23" s="2" t="s">
        <v>150</v>
      </c>
      <c r="C23" s="2" t="s">
        <v>151</v>
      </c>
      <c r="D23" s="2" t="s">
        <v>481</v>
      </c>
      <c r="E23" s="2" t="s">
        <v>482</v>
      </c>
      <c r="F23" s="2" t="s">
        <v>311</v>
      </c>
      <c r="G23" s="2" t="s">
        <v>311</v>
      </c>
      <c r="H23" s="2" t="s">
        <v>311</v>
      </c>
      <c r="I23" s="2" t="s">
        <v>483</v>
      </c>
      <c r="J23" s="2" t="s">
        <v>156</v>
      </c>
      <c r="K23" s="2" t="s">
        <v>313</v>
      </c>
      <c r="L23" s="3">
        <v>75.2</v>
      </c>
      <c r="M23" s="3">
        <v>78.96</v>
      </c>
      <c r="N23" s="3">
        <v>159.99</v>
      </c>
      <c r="O23" s="2" t="s">
        <v>158</v>
      </c>
      <c r="P23" s="2" t="s">
        <v>159</v>
      </c>
      <c r="Q23" s="2" t="s">
        <v>160</v>
      </c>
      <c r="R23" s="2" t="s">
        <v>161</v>
      </c>
      <c r="S23" s="2" t="s">
        <v>314</v>
      </c>
      <c r="T23" s="2" t="s">
        <v>163</v>
      </c>
      <c r="U23" s="2" t="s">
        <v>164</v>
      </c>
      <c r="V23" s="2" t="s">
        <v>315</v>
      </c>
      <c r="W23" s="2" t="s">
        <v>316</v>
      </c>
      <c r="X23" s="2" t="s">
        <v>317</v>
      </c>
      <c r="Y23" s="2" t="s">
        <v>318</v>
      </c>
      <c r="Z23" s="4">
        <v>60</v>
      </c>
      <c r="AA23" s="4">
        <f>=ROUNDDOWN(10,0)</f>
      </c>
      <c r="AB23" s="5">
        <v>6</v>
      </c>
      <c r="AC23" s="2" t="s">
        <v>319</v>
      </c>
      <c r="AD23" s="4">
        <v>85</v>
      </c>
      <c r="AE23" s="4">
        <v>145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>
        <v>3</v>
      </c>
      <c r="AQ23" s="8">
        <v>206.28</v>
      </c>
      <c r="AR23" s="4">
        <v>5</v>
      </c>
      <c r="AS23" s="8">
        <v>370.6</v>
      </c>
      <c r="AT23" s="7">
        <v>-0.4</v>
      </c>
      <c r="AU23" s="7">
        <v>-0.4434</v>
      </c>
      <c r="AV23" s="4">
        <v>7</v>
      </c>
      <c r="AW23" s="8">
        <v>536.29</v>
      </c>
      <c r="AX23" s="4">
        <v>15</v>
      </c>
      <c r="AY23" s="8">
        <v>1217.1</v>
      </c>
      <c r="AZ23" s="7">
        <v>-0.5333</v>
      </c>
      <c r="BA23" s="7">
        <v>-0.5594</v>
      </c>
      <c r="BB23" s="7">
        <v>0.3846</v>
      </c>
      <c r="BC23" s="4">
        <v>7</v>
      </c>
      <c r="BD23" s="8">
        <v>536.29</v>
      </c>
      <c r="BE23" s="4">
        <v>15</v>
      </c>
      <c r="BF23" s="8">
        <v>1217.1</v>
      </c>
      <c r="BG23" s="7">
        <v>-0.5333</v>
      </c>
      <c r="BH23" s="7">
        <v>-0.5594</v>
      </c>
      <c r="BI23" s="7">
        <v>1</v>
      </c>
      <c r="BJ23" s="4">
        <v>3</v>
      </c>
      <c r="BK23" s="8">
        <v>206.28</v>
      </c>
      <c r="BL23" s="2" t="s">
        <v>258</v>
      </c>
      <c r="BM23" s="7">
        <v>1</v>
      </c>
      <c r="BN23" s="7">
        <v>1</v>
      </c>
      <c r="BO23" s="4">
        <v>1</v>
      </c>
      <c r="BP23" s="8">
        <v>73.6</v>
      </c>
      <c r="BQ23" s="4">
        <v>4</v>
      </c>
      <c r="BR23" s="8">
        <v>294.4</v>
      </c>
      <c r="BS23" s="7">
        <v>-0.75</v>
      </c>
      <c r="BT23" s="7">
        <v>-0.75</v>
      </c>
      <c r="BU23" s="2" t="s">
        <v>171</v>
      </c>
      <c r="BV23" s="2" t="s">
        <v>158</v>
      </c>
      <c r="BW23" s="2" t="s">
        <v>318</v>
      </c>
      <c r="BX23" s="2" t="s">
        <v>342</v>
      </c>
      <c r="BY23" s="2" t="s">
        <v>174</v>
      </c>
      <c r="BZ23" s="2" t="s">
        <v>161</v>
      </c>
      <c r="CA23" s="4">
        <v>2</v>
      </c>
      <c r="CB23" s="8">
        <v>132.68</v>
      </c>
      <c r="CC23" s="4"/>
      <c r="CD23" s="8"/>
      <c r="CE23" s="7"/>
      <c r="CF23" s="7"/>
      <c r="CG23" s="2" t="s">
        <v>171</v>
      </c>
      <c r="CH23" s="2" t="s">
        <v>158</v>
      </c>
      <c r="CI23" s="2" t="s">
        <v>321</v>
      </c>
      <c r="CJ23" s="2" t="s">
        <v>484</v>
      </c>
      <c r="CK23" s="2" t="s">
        <v>174</v>
      </c>
      <c r="CL23" s="2" t="s">
        <v>161</v>
      </c>
      <c r="CM23" s="4"/>
      <c r="CN23" s="8"/>
      <c r="CO23" s="4">
        <v>1</v>
      </c>
      <c r="CP23" s="8">
        <v>76.2</v>
      </c>
      <c r="CQ23" s="7">
        <v>-1</v>
      </c>
      <c r="CR23" s="7">
        <v>-1</v>
      </c>
      <c r="CS23" s="2" t="s">
        <v>171</v>
      </c>
      <c r="CT23" s="2" t="s">
        <v>158</v>
      </c>
      <c r="CU23" s="2" t="s">
        <v>322</v>
      </c>
      <c r="CV23" s="2" t="s">
        <v>202</v>
      </c>
      <c r="CW23" s="2" t="s">
        <v>174</v>
      </c>
      <c r="CX23" s="2" t="s">
        <v>161</v>
      </c>
      <c r="CY23" s="4"/>
      <c r="CZ23" s="8"/>
      <c r="DA23" s="4"/>
      <c r="DB23" s="8"/>
      <c r="DC23" s="7"/>
      <c r="DD23" s="7"/>
      <c r="DE23" s="2" t="s">
        <v>171</v>
      </c>
      <c r="DF23" s="2" t="s">
        <v>158</v>
      </c>
      <c r="DG23" s="2" t="s">
        <v>240</v>
      </c>
      <c r="DH23" s="2" t="s">
        <v>208</v>
      </c>
      <c r="DI23" s="2" t="s">
        <v>174</v>
      </c>
      <c r="DJ23" s="2" t="s">
        <v>161</v>
      </c>
      <c r="DK23" s="4"/>
      <c r="DL23" s="8"/>
      <c r="DM23" s="4"/>
      <c r="DN23" s="8"/>
      <c r="DO23" s="7"/>
      <c r="DP23" s="7"/>
      <c r="DQ23" s="2" t="s">
        <v>171</v>
      </c>
      <c r="DR23" s="2" t="s">
        <v>158</v>
      </c>
      <c r="DS23" s="2" t="s">
        <v>161</v>
      </c>
      <c r="DT23" s="2" t="s">
        <v>485</v>
      </c>
      <c r="DU23" s="2" t="s">
        <v>174</v>
      </c>
      <c r="DV23" s="2" t="s">
        <v>161</v>
      </c>
      <c r="DW23" s="4"/>
      <c r="DX23" s="8"/>
      <c r="DY23" s="4"/>
      <c r="DZ23" s="8"/>
      <c r="EA23" s="7"/>
      <c r="EB23" s="7"/>
      <c r="EC23" s="2" t="s">
        <v>171</v>
      </c>
      <c r="ED23" s="2" t="s">
        <v>158</v>
      </c>
      <c r="EE23" s="2" t="s">
        <v>325</v>
      </c>
      <c r="EF23" s="2" t="s">
        <v>486</v>
      </c>
      <c r="EG23" s="2" t="s">
        <v>174</v>
      </c>
      <c r="EH23" s="2" t="s">
        <v>161</v>
      </c>
      <c r="EI23" s="4"/>
      <c r="EJ23" s="8"/>
      <c r="EK23" s="4"/>
      <c r="EL23" s="8"/>
      <c r="EM23" s="7"/>
      <c r="EN23" s="7"/>
      <c r="EO23" s="2" t="s">
        <v>171</v>
      </c>
      <c r="EP23" s="2" t="s">
        <v>158</v>
      </c>
      <c r="EQ23" s="2" t="s">
        <v>184</v>
      </c>
      <c r="ER23" s="2" t="s">
        <v>161</v>
      </c>
      <c r="ES23" s="2" t="s">
        <v>174</v>
      </c>
      <c r="ET23" s="2" t="s">
        <v>161</v>
      </c>
      <c r="EU23" s="4"/>
      <c r="EV23" s="8"/>
      <c r="EW23" s="4"/>
      <c r="EX23" s="8"/>
      <c r="EY23" s="7"/>
      <c r="EZ23" s="7"/>
      <c r="FA23" s="2" t="s">
        <v>171</v>
      </c>
      <c r="FB23" s="2" t="s">
        <v>158</v>
      </c>
      <c r="FC23" s="2" t="s">
        <v>185</v>
      </c>
      <c r="FD23" s="2" t="s">
        <v>264</v>
      </c>
      <c r="FE23" s="2" t="s">
        <v>174</v>
      </c>
      <c r="FF23" s="2" t="s">
        <v>161</v>
      </c>
      <c r="FG23" s="4"/>
      <c r="FH23" s="8"/>
      <c r="FI23" s="4"/>
      <c r="FJ23" s="8"/>
      <c r="FK23" s="7"/>
      <c r="FL23" s="7"/>
      <c r="FM23" s="2" t="s">
        <v>251</v>
      </c>
      <c r="FN23" s="2" t="s">
        <v>158</v>
      </c>
      <c r="FO23" s="2" t="s">
        <v>161</v>
      </c>
      <c r="FP23" s="2" t="s">
        <v>161</v>
      </c>
      <c r="FQ23" s="2" t="s">
        <v>174</v>
      </c>
      <c r="FR23" s="2" t="s">
        <v>161</v>
      </c>
      <c r="FS23" s="4"/>
      <c r="FT23" s="8"/>
      <c r="FU23" s="4"/>
      <c r="FV23" s="8"/>
      <c r="FW23" s="7"/>
      <c r="FX23" s="7"/>
      <c r="FY23" s="2" t="s">
        <v>179</v>
      </c>
      <c r="FZ23" s="2" t="s">
        <v>180</v>
      </c>
      <c r="GA23" s="2" t="s">
        <v>223</v>
      </c>
      <c r="GB23" s="2" t="s">
        <v>487</v>
      </c>
      <c r="GC23" s="2" t="s">
        <v>174</v>
      </c>
      <c r="GD23" s="2" t="s">
        <v>161</v>
      </c>
      <c r="GE23" s="4"/>
      <c r="GF23" s="8"/>
      <c r="GG23" s="4"/>
      <c r="GH23" s="8"/>
      <c r="GI23" s="7"/>
      <c r="GJ23" s="7"/>
      <c r="GK23" s="2" t="s">
        <v>171</v>
      </c>
      <c r="GL23" s="2" t="s">
        <v>180</v>
      </c>
      <c r="GM23" s="2" t="s">
        <v>328</v>
      </c>
      <c r="GN23" s="2" t="s">
        <v>488</v>
      </c>
      <c r="GO23" s="2" t="s">
        <v>174</v>
      </c>
      <c r="GP23" s="2" t="s">
        <v>161</v>
      </c>
      <c r="GQ23" s="4"/>
      <c r="GR23" s="8"/>
      <c r="GS23" s="4"/>
      <c r="GT23" s="8"/>
      <c r="GU23" s="7"/>
      <c r="GV23" s="7"/>
      <c r="GW23" s="2" t="s">
        <v>171</v>
      </c>
      <c r="GX23" s="2" t="s">
        <v>193</v>
      </c>
      <c r="GY23" s="2" t="s">
        <v>194</v>
      </c>
      <c r="GZ23" s="2" t="s">
        <v>195</v>
      </c>
      <c r="HA23" s="2" t="s">
        <v>174</v>
      </c>
      <c r="HB23" s="2" t="s">
        <v>161</v>
      </c>
      <c r="HC23" s="4"/>
      <c r="HD23" s="8"/>
      <c r="HE23" s="4"/>
      <c r="HF23" s="8"/>
      <c r="HG23" s="7"/>
      <c r="HH23" s="7"/>
      <c r="HI23" s="2" t="s">
        <v>251</v>
      </c>
      <c r="HJ23" s="2" t="s">
        <v>158</v>
      </c>
      <c r="HK23" s="2" t="s">
        <v>161</v>
      </c>
      <c r="HL23" s="2" t="s">
        <v>161</v>
      </c>
      <c r="HM23" s="2" t="s">
        <v>174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171</v>
      </c>
      <c r="IH23" s="2" t="s">
        <v>158</v>
      </c>
      <c r="II23" s="2" t="s">
        <v>489</v>
      </c>
      <c r="IJ23" s="2" t="s">
        <v>490</v>
      </c>
      <c r="IK23" s="2" t="s">
        <v>174</v>
      </c>
      <c r="IL23" s="2" t="s">
        <v>161</v>
      </c>
      <c r="IM23" s="4"/>
      <c r="IN23" s="8"/>
      <c r="IO23" s="4"/>
      <c r="IP23" s="8"/>
      <c r="IQ23" s="7"/>
      <c r="IR23" s="7"/>
      <c r="IS23" s="2" t="s">
        <v>171</v>
      </c>
      <c r="IT23" s="2" t="s">
        <v>158</v>
      </c>
      <c r="IU23" s="2" t="s">
        <v>161</v>
      </c>
      <c r="IV23" s="2" t="s">
        <v>253</v>
      </c>
      <c r="IW23" s="2" t="s">
        <v>174</v>
      </c>
      <c r="IX23" s="2" t="s">
        <v>161</v>
      </c>
      <c r="IY23" s="4"/>
      <c r="IZ23" s="8"/>
      <c r="JA23" s="4"/>
      <c r="JB23" s="8"/>
      <c r="JC23" s="7"/>
      <c r="JD23" s="7"/>
      <c r="JE23" s="2" t="s">
        <v>200</v>
      </c>
      <c r="JF23" s="2" t="s">
        <v>158</v>
      </c>
      <c r="JG23" s="2" t="s">
        <v>161</v>
      </c>
      <c r="JH23" s="2" t="s">
        <v>161</v>
      </c>
      <c r="JI23" s="2" t="s">
        <v>174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171</v>
      </c>
      <c r="KD23" s="2" t="s">
        <v>158</v>
      </c>
      <c r="KE23" s="2" t="s">
        <v>254</v>
      </c>
      <c r="KF23" s="2" t="s">
        <v>341</v>
      </c>
      <c r="KG23" s="2" t="s">
        <v>174</v>
      </c>
      <c r="KH23" s="2" t="s">
        <v>161</v>
      </c>
      <c r="KI23" s="4"/>
      <c r="KJ23" s="8"/>
      <c r="KK23" s="4"/>
      <c r="KL23" s="8"/>
      <c r="KM23" s="7"/>
      <c r="KN23" s="7"/>
      <c r="KO23" s="2" t="s">
        <v>203</v>
      </c>
      <c r="KP23" s="2" t="s">
        <v>158</v>
      </c>
      <c r="KQ23" s="2" t="s">
        <v>161</v>
      </c>
      <c r="KR23" s="2" t="s">
        <v>161</v>
      </c>
      <c r="KS23" s="2" t="s">
        <v>174</v>
      </c>
      <c r="KT23" s="2" t="s">
        <v>161</v>
      </c>
      <c r="KU23" s="4"/>
      <c r="KV23" s="8"/>
      <c r="KW23" s="4"/>
      <c r="KX23" s="8"/>
      <c r="KY23" s="7"/>
      <c r="KZ23" s="7"/>
      <c r="LA23" s="2" t="s">
        <v>171</v>
      </c>
      <c r="LB23" s="2" t="s">
        <v>180</v>
      </c>
      <c r="LC23" s="2" t="s">
        <v>204</v>
      </c>
      <c r="LD23" s="2" t="s">
        <v>161</v>
      </c>
      <c r="LE23" s="2" t="s">
        <v>174</v>
      </c>
      <c r="LF23" s="2" t="s">
        <v>161</v>
      </c>
      <c r="LG23" s="4"/>
      <c r="LH23" s="8"/>
      <c r="LI23" s="4"/>
      <c r="LJ23" s="8"/>
      <c r="LK23" s="7"/>
      <c r="LL23" s="7"/>
      <c r="LM23" s="2" t="s">
        <v>203</v>
      </c>
      <c r="LN23" s="2" t="s">
        <v>158</v>
      </c>
      <c r="LO23" s="2" t="s">
        <v>161</v>
      </c>
      <c r="LP23" s="2" t="s">
        <v>161</v>
      </c>
      <c r="LQ23" s="2" t="s">
        <v>174</v>
      </c>
      <c r="LR23" s="2" t="s">
        <v>161</v>
      </c>
      <c r="LS23" s="4"/>
      <c r="LT23" s="8"/>
      <c r="LU23" s="4"/>
      <c r="LV23" s="8"/>
      <c r="LW23" s="7"/>
      <c r="LX23" s="7"/>
      <c r="LY23" s="2" t="s">
        <v>171</v>
      </c>
      <c r="LZ23" s="2" t="s">
        <v>158</v>
      </c>
      <c r="MA23" s="2" t="s">
        <v>491</v>
      </c>
      <c r="MB23" s="2" t="s">
        <v>161</v>
      </c>
      <c r="MC23" s="2" t="s">
        <v>174</v>
      </c>
      <c r="MD23" s="2" t="s">
        <v>161</v>
      </c>
      <c r="ME23" s="4"/>
      <c r="MF23" s="8"/>
      <c r="MG23" s="4"/>
      <c r="MH23" s="8"/>
      <c r="MI23" s="7"/>
      <c r="MJ23" s="7"/>
      <c r="MK23" s="2" t="s">
        <v>203</v>
      </c>
      <c r="ML23" s="2" t="s">
        <v>158</v>
      </c>
      <c r="MM23" s="2" t="s">
        <v>161</v>
      </c>
      <c r="MN23" s="2" t="s">
        <v>161</v>
      </c>
      <c r="MO23" s="2" t="s">
        <v>174</v>
      </c>
      <c r="MP23" s="2" t="s">
        <v>161</v>
      </c>
      <c r="MQ23" s="4"/>
      <c r="MR23" s="8"/>
      <c r="MS23" s="4"/>
      <c r="MT23" s="8"/>
      <c r="MU23" s="7"/>
      <c r="MV23" s="7"/>
      <c r="MW23" s="2" t="s">
        <v>203</v>
      </c>
      <c r="MX23" s="2" t="s">
        <v>158</v>
      </c>
      <c r="MY23" s="2" t="s">
        <v>161</v>
      </c>
      <c r="MZ23" s="2" t="s">
        <v>161</v>
      </c>
      <c r="NA23" s="2" t="s">
        <v>174</v>
      </c>
      <c r="NB23" s="2" t="s">
        <v>161</v>
      </c>
      <c r="NC23" s="4"/>
      <c r="ND23" s="8"/>
      <c r="NE23" s="4"/>
      <c r="NF23" s="8"/>
      <c r="NG23" s="7"/>
      <c r="NH23" s="7"/>
      <c r="NI23" s="2" t="s">
        <v>171</v>
      </c>
      <c r="NJ23" s="2" t="s">
        <v>180</v>
      </c>
      <c r="NK23" s="2" t="s">
        <v>334</v>
      </c>
      <c r="NL23" s="2" t="s">
        <v>161</v>
      </c>
      <c r="NM23" s="2" t="s">
        <v>174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203</v>
      </c>
      <c r="OH23" s="2" t="s">
        <v>158</v>
      </c>
      <c r="OI23" s="2" t="s">
        <v>161</v>
      </c>
      <c r="OJ23" s="2" t="s">
        <v>161</v>
      </c>
      <c r="OK23" s="2" t="s">
        <v>174</v>
      </c>
      <c r="OL23" s="2" t="s">
        <v>161</v>
      </c>
      <c r="OM23" s="4"/>
      <c r="ON23" s="8"/>
      <c r="OO23" s="4"/>
      <c r="OP23" s="8"/>
      <c r="OQ23" s="7"/>
      <c r="OR23" s="7"/>
      <c r="OS23" s="2" t="s">
        <v>203</v>
      </c>
      <c r="OT23" s="2" t="s">
        <v>180</v>
      </c>
      <c r="OU23" s="2" t="s">
        <v>161</v>
      </c>
      <c r="OV23" s="2" t="s">
        <v>161</v>
      </c>
      <c r="OW23" s="2" t="s">
        <v>174</v>
      </c>
      <c r="OX23" s="2" t="s">
        <v>161</v>
      </c>
      <c r="OY23" s="4"/>
      <c r="OZ23" s="8"/>
      <c r="PA23" s="4"/>
      <c r="PB23" s="8"/>
      <c r="PC23" s="7"/>
      <c r="PD23" s="7"/>
      <c r="PE23" s="2" t="s">
        <v>203</v>
      </c>
      <c r="PF23" s="2" t="s">
        <v>158</v>
      </c>
      <c r="PG23" s="2" t="s">
        <v>161</v>
      </c>
      <c r="PH23" s="2" t="s">
        <v>161</v>
      </c>
      <c r="PI23" s="2" t="s">
        <v>174</v>
      </c>
      <c r="PJ23" s="2" t="s">
        <v>161</v>
      </c>
      <c r="PK23" s="4"/>
      <c r="PL23" s="8"/>
      <c r="PM23" s="4"/>
      <c r="PN23" s="8"/>
      <c r="PO23" s="7"/>
      <c r="PP23" s="7"/>
      <c r="PQ23" s="2" t="s">
        <v>207</v>
      </c>
      <c r="PR23" s="2" t="s">
        <v>158</v>
      </c>
      <c r="PS23" s="2" t="s">
        <v>161</v>
      </c>
      <c r="PT23" s="2" t="s">
        <v>161</v>
      </c>
      <c r="PU23" s="2" t="s">
        <v>174</v>
      </c>
      <c r="PV23" s="2" t="s">
        <v>161</v>
      </c>
      <c r="PW23" s="4"/>
      <c r="PX23" s="8"/>
      <c r="PY23" s="4"/>
      <c r="PZ23" s="8"/>
      <c r="QA23" s="7"/>
      <c r="QB23" s="7"/>
      <c r="QC23" s="2" t="s">
        <v>171</v>
      </c>
      <c r="QD23" s="2" t="s">
        <v>180</v>
      </c>
      <c r="QE23" s="2" t="s">
        <v>492</v>
      </c>
      <c r="QF23" s="2" t="s">
        <v>329</v>
      </c>
      <c r="QG23" s="2" t="s">
        <v>174</v>
      </c>
      <c r="QH23" s="2" t="s">
        <v>161</v>
      </c>
      <c r="QI23" s="4">
        <v>60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v>85</v>
      </c>
      <c r="RA23" s="4"/>
      <c r="RB23" s="4"/>
      <c r="RC23" s="4"/>
      <c r="RD23" s="4"/>
      <c r="RE23" s="4"/>
      <c r="RF23" s="4"/>
      <c r="RG23" s="4"/>
      <c r="RH23" s="4"/>
      <c r="RI23" s="4">
        <v>60</v>
      </c>
      <c r="RJ23" s="4"/>
      <c r="RK23" s="4"/>
      <c r="RL23" s="4"/>
      <c r="RM23" s="4"/>
    </row>
    <row r="24">
      <c r="A24" s="2" t="s">
        <v>493</v>
      </c>
      <c r="B24" s="2" t="s">
        <v>150</v>
      </c>
      <c r="C24" s="2" t="s">
        <v>151</v>
      </c>
      <c r="D24" s="2" t="s">
        <v>481</v>
      </c>
      <c r="E24" s="2" t="s">
        <v>482</v>
      </c>
      <c r="F24" s="2" t="s">
        <v>311</v>
      </c>
      <c r="G24" s="2" t="s">
        <v>311</v>
      </c>
      <c r="H24" s="2" t="s">
        <v>311</v>
      </c>
      <c r="I24" s="2" t="s">
        <v>483</v>
      </c>
      <c r="J24" s="2" t="s">
        <v>301</v>
      </c>
      <c r="K24" s="2" t="s">
        <v>313</v>
      </c>
      <c r="L24" s="3">
        <v>84.6</v>
      </c>
      <c r="M24" s="3">
        <v>88.83</v>
      </c>
      <c r="N24" s="3">
        <v>179.99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314</v>
      </c>
      <c r="T24" s="2" t="s">
        <v>163</v>
      </c>
      <c r="U24" s="2" t="s">
        <v>164</v>
      </c>
      <c r="V24" s="2" t="s">
        <v>315</v>
      </c>
      <c r="W24" s="2" t="s">
        <v>316</v>
      </c>
      <c r="X24" s="2" t="s">
        <v>317</v>
      </c>
      <c r="Y24" s="2" t="s">
        <v>318</v>
      </c>
      <c r="Z24" s="4">
        <v>52</v>
      </c>
      <c r="AA24" s="4">
        <f>=ROUNDDOWN(7.42857142857143,0)</f>
      </c>
      <c r="AB24" s="5">
        <v>7</v>
      </c>
      <c r="AC24" s="2" t="s">
        <v>319</v>
      </c>
      <c r="AD24" s="4">
        <v>85</v>
      </c>
      <c r="AE24" s="4">
        <v>145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4</v>
      </c>
      <c r="AQ24" s="8">
        <v>330.01</v>
      </c>
      <c r="AR24" s="4">
        <v>10</v>
      </c>
      <c r="AS24" s="8">
        <v>846.5</v>
      </c>
      <c r="AT24" s="7">
        <v>-0.6</v>
      </c>
      <c r="AU24" s="7">
        <v>-0.6101</v>
      </c>
      <c r="AV24" s="4" t="s">
        <v>161</v>
      </c>
      <c r="AW24" s="8" t="s">
        <v>161</v>
      </c>
      <c r="AX24" s="4" t="s">
        <v>161</v>
      </c>
      <c r="AY24" s="8" t="s">
        <v>161</v>
      </c>
      <c r="AZ24" s="7" t="s">
        <v>161</v>
      </c>
      <c r="BA24" s="7" t="s">
        <v>161</v>
      </c>
      <c r="BB24" s="7">
        <v>0.6154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 t="s">
        <v>161</v>
      </c>
      <c r="BJ24" s="4">
        <v>4</v>
      </c>
      <c r="BK24" s="8">
        <v>330.01</v>
      </c>
      <c r="BL24" s="2" t="s">
        <v>494</v>
      </c>
      <c r="BM24" s="7">
        <v>1</v>
      </c>
      <c r="BN24" s="7">
        <v>1</v>
      </c>
      <c r="BO24" s="4">
        <v>1</v>
      </c>
      <c r="BP24" s="8">
        <v>82.8</v>
      </c>
      <c r="BQ24" s="4">
        <v>7</v>
      </c>
      <c r="BR24" s="8">
        <v>579.6</v>
      </c>
      <c r="BS24" s="7">
        <v>-0.8571</v>
      </c>
      <c r="BT24" s="7">
        <v>-0.8571</v>
      </c>
      <c r="BU24" s="2" t="s">
        <v>171</v>
      </c>
      <c r="BV24" s="2" t="s">
        <v>158</v>
      </c>
      <c r="BW24" s="2" t="s">
        <v>318</v>
      </c>
      <c r="BX24" s="2" t="s">
        <v>495</v>
      </c>
      <c r="BY24" s="2" t="s">
        <v>174</v>
      </c>
      <c r="BZ24" s="2" t="s">
        <v>161</v>
      </c>
      <c r="CA24" s="4">
        <v>2</v>
      </c>
      <c r="CB24" s="8">
        <v>154.39</v>
      </c>
      <c r="CC24" s="4">
        <v>1</v>
      </c>
      <c r="CD24" s="8">
        <v>81.26</v>
      </c>
      <c r="CE24" s="7">
        <v>1</v>
      </c>
      <c r="CF24" s="7">
        <v>0.9</v>
      </c>
      <c r="CG24" s="2" t="s">
        <v>171</v>
      </c>
      <c r="CH24" s="2" t="s">
        <v>158</v>
      </c>
      <c r="CI24" s="2" t="s">
        <v>321</v>
      </c>
      <c r="CJ24" s="2" t="s">
        <v>195</v>
      </c>
      <c r="CK24" s="2" t="s">
        <v>174</v>
      </c>
      <c r="CL24" s="2" t="s">
        <v>161</v>
      </c>
      <c r="CM24" s="4"/>
      <c r="CN24" s="8"/>
      <c r="CO24" s="4"/>
      <c r="CP24" s="8"/>
      <c r="CQ24" s="7"/>
      <c r="CR24" s="7"/>
      <c r="CS24" s="2" t="s">
        <v>171</v>
      </c>
      <c r="CT24" s="2" t="s">
        <v>158</v>
      </c>
      <c r="CU24" s="2" t="s">
        <v>322</v>
      </c>
      <c r="CV24" s="2" t="s">
        <v>185</v>
      </c>
      <c r="CW24" s="2" t="s">
        <v>174</v>
      </c>
      <c r="CX24" s="2" t="s">
        <v>161</v>
      </c>
      <c r="CY24" s="4"/>
      <c r="CZ24" s="8"/>
      <c r="DA24" s="4"/>
      <c r="DB24" s="8"/>
      <c r="DC24" s="7"/>
      <c r="DD24" s="7"/>
      <c r="DE24" s="2" t="s">
        <v>171</v>
      </c>
      <c r="DF24" s="2" t="s">
        <v>158</v>
      </c>
      <c r="DG24" s="2" t="s">
        <v>240</v>
      </c>
      <c r="DH24" s="2" t="s">
        <v>177</v>
      </c>
      <c r="DI24" s="2" t="s">
        <v>174</v>
      </c>
      <c r="DJ24" s="2" t="s">
        <v>161</v>
      </c>
      <c r="DK24" s="4">
        <v>1</v>
      </c>
      <c r="DL24" s="8">
        <v>92.82</v>
      </c>
      <c r="DM24" s="4">
        <v>2</v>
      </c>
      <c r="DN24" s="8">
        <v>185.64</v>
      </c>
      <c r="DO24" s="7">
        <v>-0.5</v>
      </c>
      <c r="DP24" s="7">
        <v>-0.5</v>
      </c>
      <c r="DQ24" s="2" t="s">
        <v>171</v>
      </c>
      <c r="DR24" s="2" t="s">
        <v>158</v>
      </c>
      <c r="DS24" s="2" t="s">
        <v>161</v>
      </c>
      <c r="DT24" s="2" t="s">
        <v>485</v>
      </c>
      <c r="DU24" s="2" t="s">
        <v>174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325</v>
      </c>
      <c r="EF24" s="2" t="s">
        <v>496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184</v>
      </c>
      <c r="ER24" s="2" t="s">
        <v>161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158</v>
      </c>
      <c r="FC24" s="2" t="s">
        <v>185</v>
      </c>
      <c r="FD24" s="2" t="s">
        <v>497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251</v>
      </c>
      <c r="FN24" s="2" t="s">
        <v>158</v>
      </c>
      <c r="FO24" s="2" t="s">
        <v>161</v>
      </c>
      <c r="FP24" s="2" t="s">
        <v>161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179</v>
      </c>
      <c r="FZ24" s="2" t="s">
        <v>180</v>
      </c>
      <c r="GA24" s="2" t="s">
        <v>223</v>
      </c>
      <c r="GB24" s="2" t="s">
        <v>498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180</v>
      </c>
      <c r="GM24" s="2" t="s">
        <v>328</v>
      </c>
      <c r="GN24" s="2" t="s">
        <v>499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171</v>
      </c>
      <c r="GX24" s="2" t="s">
        <v>193</v>
      </c>
      <c r="GY24" s="2" t="s">
        <v>194</v>
      </c>
      <c r="GZ24" s="2" t="s">
        <v>195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251</v>
      </c>
      <c r="HJ24" s="2" t="s">
        <v>158</v>
      </c>
      <c r="HK24" s="2" t="s">
        <v>161</v>
      </c>
      <c r="HL24" s="2" t="s">
        <v>161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161</v>
      </c>
      <c r="HV24" s="2" t="s">
        <v>161</v>
      </c>
      <c r="HW24" s="2" t="s">
        <v>161</v>
      </c>
      <c r="HX24" s="2" t="s">
        <v>161</v>
      </c>
      <c r="HY24" s="2" t="s">
        <v>161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489</v>
      </c>
      <c r="IJ24" s="2" t="s">
        <v>500</v>
      </c>
      <c r="IK24" s="2" t="s">
        <v>174</v>
      </c>
      <c r="IL24" s="2" t="s">
        <v>161</v>
      </c>
      <c r="IM24" s="4"/>
      <c r="IN24" s="8"/>
      <c r="IO24" s="4"/>
      <c r="IP24" s="8"/>
      <c r="IQ24" s="7"/>
      <c r="IR24" s="7"/>
      <c r="IS24" s="2" t="s">
        <v>171</v>
      </c>
      <c r="IT24" s="2" t="s">
        <v>158</v>
      </c>
      <c r="IU24" s="2" t="s">
        <v>161</v>
      </c>
      <c r="IV24" s="2" t="s">
        <v>501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200</v>
      </c>
      <c r="JF24" s="2" t="s">
        <v>158</v>
      </c>
      <c r="JG24" s="2" t="s">
        <v>161</v>
      </c>
      <c r="JH24" s="2" t="s">
        <v>161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158</v>
      </c>
      <c r="KE24" s="2" t="s">
        <v>254</v>
      </c>
      <c r="KF24" s="2" t="s">
        <v>255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203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180</v>
      </c>
      <c r="LC24" s="2" t="s">
        <v>204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203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171</v>
      </c>
      <c r="LZ24" s="2" t="s">
        <v>158</v>
      </c>
      <c r="MA24" s="2" t="s">
        <v>491</v>
      </c>
      <c r="MB24" s="2" t="s">
        <v>161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203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203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171</v>
      </c>
      <c r="NJ24" s="2" t="s">
        <v>180</v>
      </c>
      <c r="NK24" s="2" t="s">
        <v>334</v>
      </c>
      <c r="NL24" s="2" t="s">
        <v>502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203</v>
      </c>
      <c r="OH24" s="2" t="s">
        <v>158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203</v>
      </c>
      <c r="OT24" s="2" t="s">
        <v>180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203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207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171</v>
      </c>
      <c r="QD24" s="2" t="s">
        <v>180</v>
      </c>
      <c r="QE24" s="2" t="s">
        <v>208</v>
      </c>
      <c r="QF24" s="2" t="s">
        <v>248</v>
      </c>
      <c r="QG24" s="2" t="s">
        <v>174</v>
      </c>
      <c r="QH24" s="2" t="s">
        <v>161</v>
      </c>
      <c r="QI24" s="4">
        <v>52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85</v>
      </c>
      <c r="RA24" s="4"/>
      <c r="RB24" s="4"/>
      <c r="RC24" s="4"/>
      <c r="RD24" s="4"/>
      <c r="RE24" s="4"/>
      <c r="RF24" s="4"/>
      <c r="RG24" s="4"/>
      <c r="RH24" s="4"/>
      <c r="RI24" s="4">
        <v>60</v>
      </c>
      <c r="RJ24" s="4"/>
      <c r="RK24" s="4"/>
      <c r="RL24" s="4"/>
      <c r="RM24" s="4"/>
    </row>
    <row r="25">
      <c r="A25" s="2" t="s">
        <v>503</v>
      </c>
      <c r="B25" s="2" t="s">
        <v>150</v>
      </c>
      <c r="C25" s="2" t="s">
        <v>151</v>
      </c>
      <c r="D25" s="2" t="s">
        <v>481</v>
      </c>
      <c r="E25" s="2" t="s">
        <v>482</v>
      </c>
      <c r="F25" s="2" t="s">
        <v>154</v>
      </c>
      <c r="G25" s="2" t="s">
        <v>154</v>
      </c>
      <c r="H25" s="2" t="s">
        <v>154</v>
      </c>
      <c r="I25" s="2" t="s">
        <v>504</v>
      </c>
      <c r="J25" s="2" t="s">
        <v>156</v>
      </c>
      <c r="K25" s="2" t="s">
        <v>157</v>
      </c>
      <c r="L25" s="3">
        <v>75.2</v>
      </c>
      <c r="M25" s="3">
        <v>78.96</v>
      </c>
      <c r="N25" s="3">
        <v>159.99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162</v>
      </c>
      <c r="T25" s="2" t="s">
        <v>163</v>
      </c>
      <c r="U25" s="2" t="s">
        <v>164</v>
      </c>
      <c r="V25" s="2" t="s">
        <v>165</v>
      </c>
      <c r="W25" s="2" t="s">
        <v>166</v>
      </c>
      <c r="X25" s="2" t="s">
        <v>167</v>
      </c>
      <c r="Y25" s="2" t="s">
        <v>168</v>
      </c>
      <c r="Z25" s="4">
        <v>26</v>
      </c>
      <c r="AA25" s="4">
        <f>=ROUNDDOWN(8.66666666666667,0)</f>
      </c>
      <c r="AB25" s="5">
        <v>3</v>
      </c>
      <c r="AC25" s="2" t="s">
        <v>169</v>
      </c>
      <c r="AD25" s="4">
        <v>12</v>
      </c>
      <c r="AE25" s="4">
        <v>47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2</v>
      </c>
      <c r="AQ25" s="8">
        <v>147.92</v>
      </c>
      <c r="AR25" s="4">
        <v>2</v>
      </c>
      <c r="AS25" s="8">
        <v>145.32</v>
      </c>
      <c r="AT25" s="7"/>
      <c r="AU25" s="7">
        <v>0.0179</v>
      </c>
      <c r="AV25" s="4">
        <v>3</v>
      </c>
      <c r="AW25" s="8">
        <v>236.74</v>
      </c>
      <c r="AX25" s="4">
        <v>3</v>
      </c>
      <c r="AY25" s="8">
        <v>231.66</v>
      </c>
      <c r="AZ25" s="7" t="s">
        <v>161</v>
      </c>
      <c r="BA25" s="7">
        <v>0.0219</v>
      </c>
      <c r="BB25" s="7">
        <v>0.6248</v>
      </c>
      <c r="BC25" s="4">
        <v>6</v>
      </c>
      <c r="BD25" s="8">
        <v>466.74</v>
      </c>
      <c r="BE25" s="4">
        <v>11</v>
      </c>
      <c r="BF25" s="8">
        <v>836.98</v>
      </c>
      <c r="BG25" s="7">
        <v>-0.4545</v>
      </c>
      <c r="BH25" s="7">
        <v>-0.4424</v>
      </c>
      <c r="BI25" s="7">
        <v>0.5072</v>
      </c>
      <c r="BJ25" s="4">
        <v>2</v>
      </c>
      <c r="BK25" s="8">
        <v>147.92</v>
      </c>
      <c r="BL25" s="2" t="s">
        <v>258</v>
      </c>
      <c r="BM25" s="7">
        <v>1</v>
      </c>
      <c r="BN25" s="7">
        <v>1</v>
      </c>
      <c r="BO25" s="4"/>
      <c r="BP25" s="8"/>
      <c r="BQ25" s="4">
        <v>1</v>
      </c>
      <c r="BR25" s="8">
        <v>73.6</v>
      </c>
      <c r="BS25" s="7">
        <v>-1</v>
      </c>
      <c r="BT25" s="7">
        <v>-1</v>
      </c>
      <c r="BU25" s="2" t="s">
        <v>171</v>
      </c>
      <c r="BV25" s="2" t="s">
        <v>158</v>
      </c>
      <c r="BW25" s="2" t="s">
        <v>172</v>
      </c>
      <c r="BX25" s="2" t="s">
        <v>505</v>
      </c>
      <c r="BY25" s="2" t="s">
        <v>174</v>
      </c>
      <c r="BZ25" s="2" t="s">
        <v>161</v>
      </c>
      <c r="CA25" s="4">
        <v>1</v>
      </c>
      <c r="CB25" s="8">
        <v>71.72</v>
      </c>
      <c r="CC25" s="4">
        <v>1</v>
      </c>
      <c r="CD25" s="8">
        <v>71.72</v>
      </c>
      <c r="CE25" s="7"/>
      <c r="CF25" s="7"/>
      <c r="CG25" s="2" t="s">
        <v>171</v>
      </c>
      <c r="CH25" s="2" t="s">
        <v>158</v>
      </c>
      <c r="CI25" s="2" t="s">
        <v>172</v>
      </c>
      <c r="CJ25" s="2" t="s">
        <v>506</v>
      </c>
      <c r="CK25" s="2" t="s">
        <v>174</v>
      </c>
      <c r="CL25" s="2" t="s">
        <v>161</v>
      </c>
      <c r="CM25" s="4">
        <v>1</v>
      </c>
      <c r="CN25" s="8">
        <v>76.2</v>
      </c>
      <c r="CO25" s="4"/>
      <c r="CP25" s="8"/>
      <c r="CQ25" s="7"/>
      <c r="CR25" s="7"/>
      <c r="CS25" s="2" t="s">
        <v>171</v>
      </c>
      <c r="CT25" s="2" t="s">
        <v>158</v>
      </c>
      <c r="CU25" s="2" t="s">
        <v>172</v>
      </c>
      <c r="CV25" s="2" t="s">
        <v>507</v>
      </c>
      <c r="CW25" s="2" t="s">
        <v>174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177</v>
      </c>
      <c r="DH25" s="2" t="s">
        <v>508</v>
      </c>
      <c r="DI25" s="2" t="s">
        <v>174</v>
      </c>
      <c r="DJ25" s="2" t="s">
        <v>161</v>
      </c>
      <c r="DK25" s="4"/>
      <c r="DL25" s="8"/>
      <c r="DM25" s="4"/>
      <c r="DN25" s="8"/>
      <c r="DO25" s="7"/>
      <c r="DP25" s="7"/>
      <c r="DQ25" s="2" t="s">
        <v>179</v>
      </c>
      <c r="DR25" s="2" t="s">
        <v>180</v>
      </c>
      <c r="DS25" s="2" t="s">
        <v>161</v>
      </c>
      <c r="DT25" s="2" t="s">
        <v>509</v>
      </c>
      <c r="DU25" s="2" t="s">
        <v>174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182</v>
      </c>
      <c r="EF25" s="2" t="s">
        <v>510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158</v>
      </c>
      <c r="EQ25" s="2" t="s">
        <v>184</v>
      </c>
      <c r="ER25" s="2" t="s">
        <v>161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158</v>
      </c>
      <c r="FC25" s="2" t="s">
        <v>185</v>
      </c>
      <c r="FD25" s="2" t="s">
        <v>511</v>
      </c>
      <c r="FE25" s="2" t="s">
        <v>174</v>
      </c>
      <c r="FF25" s="2" t="s">
        <v>161</v>
      </c>
      <c r="FG25" s="4"/>
      <c r="FH25" s="8"/>
      <c r="FI25" s="4"/>
      <c r="FJ25" s="8"/>
      <c r="FK25" s="7"/>
      <c r="FL25" s="7"/>
      <c r="FM25" s="2" t="s">
        <v>251</v>
      </c>
      <c r="FN25" s="2" t="s">
        <v>158</v>
      </c>
      <c r="FO25" s="2" t="s">
        <v>161</v>
      </c>
      <c r="FP25" s="2" t="s">
        <v>161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158</v>
      </c>
      <c r="GA25" s="2" t="s">
        <v>223</v>
      </c>
      <c r="GB25" s="2" t="s">
        <v>512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180</v>
      </c>
      <c r="GM25" s="2" t="s">
        <v>191</v>
      </c>
      <c r="GN25" s="2" t="s">
        <v>513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171</v>
      </c>
      <c r="GX25" s="2" t="s">
        <v>193</v>
      </c>
      <c r="GY25" s="2" t="s">
        <v>194</v>
      </c>
      <c r="GZ25" s="2" t="s">
        <v>514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171</v>
      </c>
      <c r="HJ25" s="2" t="s">
        <v>158</v>
      </c>
      <c r="HK25" s="2" t="s">
        <v>196</v>
      </c>
      <c r="HL25" s="2" t="s">
        <v>247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161</v>
      </c>
      <c r="HV25" s="2" t="s">
        <v>161</v>
      </c>
      <c r="HW25" s="2" t="s">
        <v>161</v>
      </c>
      <c r="HX25" s="2" t="s">
        <v>161</v>
      </c>
      <c r="HY25" s="2" t="s">
        <v>161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515</v>
      </c>
      <c r="IJ25" s="2" t="s">
        <v>516</v>
      </c>
      <c r="IK25" s="2" t="s">
        <v>174</v>
      </c>
      <c r="IL25" s="2" t="s">
        <v>161</v>
      </c>
      <c r="IM25" s="4"/>
      <c r="IN25" s="8"/>
      <c r="IO25" s="4"/>
      <c r="IP25" s="8"/>
      <c r="IQ25" s="7"/>
      <c r="IR25" s="7"/>
      <c r="IS25" s="2" t="s">
        <v>171</v>
      </c>
      <c r="IT25" s="2" t="s">
        <v>158</v>
      </c>
      <c r="IU25" s="2" t="s">
        <v>161</v>
      </c>
      <c r="IV25" s="2" t="s">
        <v>199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200</v>
      </c>
      <c r="JF25" s="2" t="s">
        <v>158</v>
      </c>
      <c r="JG25" s="2" t="s">
        <v>161</v>
      </c>
      <c r="JH25" s="2" t="s">
        <v>161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158</v>
      </c>
      <c r="KE25" s="2" t="s">
        <v>201</v>
      </c>
      <c r="KF25" s="2" t="s">
        <v>517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203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180</v>
      </c>
      <c r="LC25" s="2" t="s">
        <v>204</v>
      </c>
      <c r="LD25" s="2" t="s">
        <v>161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203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200</v>
      </c>
      <c r="LZ25" s="2" t="s">
        <v>158</v>
      </c>
      <c r="MA25" s="2" t="s">
        <v>161</v>
      </c>
      <c r="MB25" s="2" t="s">
        <v>161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203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203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171</v>
      </c>
      <c r="NJ25" s="2" t="s">
        <v>180</v>
      </c>
      <c r="NK25" s="2" t="s">
        <v>205</v>
      </c>
      <c r="NL25" s="2" t="s">
        <v>161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203</v>
      </c>
      <c r="OH25" s="2" t="s">
        <v>158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203</v>
      </c>
      <c r="OT25" s="2" t="s">
        <v>180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203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207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203</v>
      </c>
      <c r="QD25" s="2" t="s">
        <v>158</v>
      </c>
      <c r="QE25" s="2" t="s">
        <v>161</v>
      </c>
      <c r="QF25" s="2" t="s">
        <v>161</v>
      </c>
      <c r="QG25" s="2" t="s">
        <v>174</v>
      </c>
      <c r="QH25" s="2" t="s">
        <v>161</v>
      </c>
      <c r="QI25" s="4">
        <v>26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12</v>
      </c>
      <c r="RD25" s="4"/>
      <c r="RE25" s="4"/>
      <c r="RF25" s="4">
        <v>10</v>
      </c>
      <c r="RG25" s="4"/>
      <c r="RH25" s="4"/>
      <c r="RI25" s="4"/>
      <c r="RJ25" s="4"/>
      <c r="RK25" s="4"/>
      <c r="RL25" s="4">
        <v>25</v>
      </c>
      <c r="RM25" s="4"/>
    </row>
    <row r="26">
      <c r="A26" s="2" t="s">
        <v>518</v>
      </c>
      <c r="B26" s="2" t="s">
        <v>150</v>
      </c>
      <c r="C26" s="2" t="s">
        <v>151</v>
      </c>
      <c r="D26" s="2" t="s">
        <v>481</v>
      </c>
      <c r="E26" s="2" t="s">
        <v>482</v>
      </c>
      <c r="F26" s="2" t="s">
        <v>154</v>
      </c>
      <c r="G26" s="2" t="s">
        <v>154</v>
      </c>
      <c r="H26" s="2" t="s">
        <v>154</v>
      </c>
      <c r="I26" s="2" t="s">
        <v>504</v>
      </c>
      <c r="J26" s="2" t="s">
        <v>301</v>
      </c>
      <c r="K26" s="2" t="s">
        <v>157</v>
      </c>
      <c r="L26" s="3">
        <v>84.6</v>
      </c>
      <c r="M26" s="3">
        <v>88.83</v>
      </c>
      <c r="N26" s="3">
        <v>179.99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162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167</v>
      </c>
      <c r="Y26" s="2" t="s">
        <v>168</v>
      </c>
      <c r="Z26" s="4">
        <v>49</v>
      </c>
      <c r="AA26" s="4">
        <f>=ROUNDDOWN(8.16666666666667,0)</f>
      </c>
      <c r="AB26" s="5">
        <v>6</v>
      </c>
      <c r="AC26" s="2" t="s">
        <v>169</v>
      </c>
      <c r="AD26" s="4">
        <v>29</v>
      </c>
      <c r="AE26" s="4">
        <v>219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1</v>
      </c>
      <c r="AQ26" s="8">
        <v>88.82</v>
      </c>
      <c r="AR26" s="4">
        <v>1</v>
      </c>
      <c r="AS26" s="8">
        <v>86.34</v>
      </c>
      <c r="AT26" s="7"/>
      <c r="AU26" s="7">
        <v>0.0287</v>
      </c>
      <c r="AV26" s="4" t="s">
        <v>161</v>
      </c>
      <c r="AW26" s="8" t="s">
        <v>161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>
        <v>0.3752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 t="s">
        <v>161</v>
      </c>
      <c r="BJ26" s="4">
        <v>1</v>
      </c>
      <c r="BK26" s="8">
        <v>88.82</v>
      </c>
      <c r="BL26" s="2" t="s">
        <v>519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158</v>
      </c>
      <c r="BW26" s="2" t="s">
        <v>172</v>
      </c>
      <c r="BX26" s="2" t="s">
        <v>520</v>
      </c>
      <c r="BY26" s="2" t="s">
        <v>174</v>
      </c>
      <c r="BZ26" s="2" t="s">
        <v>161</v>
      </c>
      <c r="CA26" s="4"/>
      <c r="CB26" s="8"/>
      <c r="CC26" s="4"/>
      <c r="CD26" s="8"/>
      <c r="CE26" s="7"/>
      <c r="CF26" s="7"/>
      <c r="CG26" s="2" t="s">
        <v>171</v>
      </c>
      <c r="CH26" s="2" t="s">
        <v>158</v>
      </c>
      <c r="CI26" s="2" t="s">
        <v>172</v>
      </c>
      <c r="CJ26" s="2" t="s">
        <v>521</v>
      </c>
      <c r="CK26" s="2" t="s">
        <v>174</v>
      </c>
      <c r="CL26" s="2" t="s">
        <v>161</v>
      </c>
      <c r="CM26" s="4"/>
      <c r="CN26" s="8"/>
      <c r="CO26" s="4">
        <v>1</v>
      </c>
      <c r="CP26" s="8">
        <v>86.34</v>
      </c>
      <c r="CQ26" s="7">
        <v>-1</v>
      </c>
      <c r="CR26" s="7">
        <v>-1</v>
      </c>
      <c r="CS26" s="2" t="s">
        <v>171</v>
      </c>
      <c r="CT26" s="2" t="s">
        <v>158</v>
      </c>
      <c r="CU26" s="2" t="s">
        <v>172</v>
      </c>
      <c r="CV26" s="2" t="s">
        <v>522</v>
      </c>
      <c r="CW26" s="2" t="s">
        <v>174</v>
      </c>
      <c r="CX26" s="2" t="s">
        <v>161</v>
      </c>
      <c r="CY26" s="4">
        <v>1</v>
      </c>
      <c r="CZ26" s="8">
        <v>88.82</v>
      </c>
      <c r="DA26" s="4"/>
      <c r="DB26" s="8"/>
      <c r="DC26" s="7"/>
      <c r="DD26" s="7"/>
      <c r="DE26" s="2" t="s">
        <v>171</v>
      </c>
      <c r="DF26" s="2" t="s">
        <v>158</v>
      </c>
      <c r="DG26" s="2" t="s">
        <v>177</v>
      </c>
      <c r="DH26" s="2" t="s">
        <v>523</v>
      </c>
      <c r="DI26" s="2" t="s">
        <v>174</v>
      </c>
      <c r="DJ26" s="2" t="s">
        <v>161</v>
      </c>
      <c r="DK26" s="4"/>
      <c r="DL26" s="8"/>
      <c r="DM26" s="4"/>
      <c r="DN26" s="8"/>
      <c r="DO26" s="7"/>
      <c r="DP26" s="7"/>
      <c r="DQ26" s="2" t="s">
        <v>179</v>
      </c>
      <c r="DR26" s="2" t="s">
        <v>180</v>
      </c>
      <c r="DS26" s="2" t="s">
        <v>161</v>
      </c>
      <c r="DT26" s="2" t="s">
        <v>524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171</v>
      </c>
      <c r="ED26" s="2" t="s">
        <v>158</v>
      </c>
      <c r="EE26" s="2" t="s">
        <v>182</v>
      </c>
      <c r="EF26" s="2" t="s">
        <v>525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184</v>
      </c>
      <c r="ER26" s="2" t="s">
        <v>161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171</v>
      </c>
      <c r="FB26" s="2" t="s">
        <v>158</v>
      </c>
      <c r="FC26" s="2" t="s">
        <v>185</v>
      </c>
      <c r="FD26" s="2" t="s">
        <v>264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251</v>
      </c>
      <c r="FN26" s="2" t="s">
        <v>158</v>
      </c>
      <c r="FO26" s="2" t="s">
        <v>161</v>
      </c>
      <c r="FP26" s="2" t="s">
        <v>161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193</v>
      </c>
      <c r="GA26" s="2" t="s">
        <v>526</v>
      </c>
      <c r="GB26" s="2" t="s">
        <v>527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180</v>
      </c>
      <c r="GM26" s="2" t="s">
        <v>191</v>
      </c>
      <c r="GN26" s="2" t="s">
        <v>528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193</v>
      </c>
      <c r="GY26" s="2" t="s">
        <v>194</v>
      </c>
      <c r="GZ26" s="2" t="s">
        <v>195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171</v>
      </c>
      <c r="HJ26" s="2" t="s">
        <v>158</v>
      </c>
      <c r="HK26" s="2" t="s">
        <v>196</v>
      </c>
      <c r="HL26" s="2" t="s">
        <v>529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161</v>
      </c>
      <c r="HV26" s="2" t="s">
        <v>161</v>
      </c>
      <c r="HW26" s="2" t="s">
        <v>161</v>
      </c>
      <c r="HX26" s="2" t="s">
        <v>161</v>
      </c>
      <c r="HY26" s="2" t="s">
        <v>161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158</v>
      </c>
      <c r="II26" s="2" t="s">
        <v>197</v>
      </c>
      <c r="IJ26" s="2" t="s">
        <v>530</v>
      </c>
      <c r="IK26" s="2" t="s">
        <v>174</v>
      </c>
      <c r="IL26" s="2" t="s">
        <v>161</v>
      </c>
      <c r="IM26" s="4"/>
      <c r="IN26" s="8"/>
      <c r="IO26" s="4"/>
      <c r="IP26" s="8"/>
      <c r="IQ26" s="7"/>
      <c r="IR26" s="7"/>
      <c r="IS26" s="2" t="s">
        <v>171</v>
      </c>
      <c r="IT26" s="2" t="s">
        <v>158</v>
      </c>
      <c r="IU26" s="2" t="s">
        <v>161</v>
      </c>
      <c r="IV26" s="2" t="s">
        <v>199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200</v>
      </c>
      <c r="JF26" s="2" t="s">
        <v>158</v>
      </c>
      <c r="JG26" s="2" t="s">
        <v>161</v>
      </c>
      <c r="JH26" s="2" t="s">
        <v>161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171</v>
      </c>
      <c r="KD26" s="2" t="s">
        <v>158</v>
      </c>
      <c r="KE26" s="2" t="s">
        <v>201</v>
      </c>
      <c r="KF26" s="2" t="s">
        <v>244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203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180</v>
      </c>
      <c r="LC26" s="2" t="s">
        <v>204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203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200</v>
      </c>
      <c r="LZ26" s="2" t="s">
        <v>158</v>
      </c>
      <c r="MA26" s="2" t="s">
        <v>161</v>
      </c>
      <c r="MB26" s="2" t="s">
        <v>161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203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203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171</v>
      </c>
      <c r="NJ26" s="2" t="s">
        <v>180</v>
      </c>
      <c r="NK26" s="2" t="s">
        <v>205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203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203</v>
      </c>
      <c r="OT26" s="2" t="s">
        <v>180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203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207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203</v>
      </c>
      <c r="QD26" s="2" t="s">
        <v>158</v>
      </c>
      <c r="QE26" s="2" t="s">
        <v>161</v>
      </c>
      <c r="QF26" s="2" t="s">
        <v>161</v>
      </c>
      <c r="QG26" s="2" t="s">
        <v>174</v>
      </c>
      <c r="QH26" s="2" t="s">
        <v>161</v>
      </c>
      <c r="QI26" s="4">
        <v>49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29</v>
      </c>
      <c r="RD26" s="4"/>
      <c r="RE26" s="4"/>
      <c r="RF26" s="4">
        <v>100</v>
      </c>
      <c r="RG26" s="4"/>
      <c r="RH26" s="4"/>
      <c r="RI26" s="4"/>
      <c r="RJ26" s="4"/>
      <c r="RK26" s="4"/>
      <c r="RL26" s="4">
        <v>90</v>
      </c>
      <c r="RM26" s="4"/>
    </row>
    <row r="27">
      <c r="A27" s="2" t="s">
        <v>531</v>
      </c>
      <c r="B27" s="2" t="s">
        <v>150</v>
      </c>
      <c r="C27" s="2" t="s">
        <v>151</v>
      </c>
      <c r="D27" s="2" t="s">
        <v>481</v>
      </c>
      <c r="E27" s="2" t="s">
        <v>482</v>
      </c>
      <c r="F27" s="2" t="s">
        <v>154</v>
      </c>
      <c r="G27" s="2" t="s">
        <v>154</v>
      </c>
      <c r="H27" s="2" t="s">
        <v>154</v>
      </c>
      <c r="I27" s="2" t="s">
        <v>504</v>
      </c>
      <c r="J27" s="2" t="s">
        <v>156</v>
      </c>
      <c r="K27" s="2" t="s">
        <v>233</v>
      </c>
      <c r="L27" s="3">
        <v>75.2</v>
      </c>
      <c r="M27" s="3">
        <v>78.96</v>
      </c>
      <c r="N27" s="3">
        <v>159.99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234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167</v>
      </c>
      <c r="Y27" s="2" t="s">
        <v>168</v>
      </c>
      <c r="Z27" s="4">
        <v>40</v>
      </c>
      <c r="AA27" s="4">
        <f>=ROUNDDOWN(20,0)</f>
      </c>
      <c r="AB27" s="5">
        <v>2</v>
      </c>
      <c r="AC27" s="2" t="s">
        <v>532</v>
      </c>
      <c r="AD27" s="4">
        <v>50</v>
      </c>
      <c r="AE27" s="4">
        <v>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2</v>
      </c>
      <c r="AQ27" s="8">
        <v>147.2</v>
      </c>
      <c r="AR27" s="4">
        <v>6</v>
      </c>
      <c r="AS27" s="8">
        <v>439.72</v>
      </c>
      <c r="AT27" s="7">
        <v>-0.6667</v>
      </c>
      <c r="AU27" s="7">
        <v>-0.6652</v>
      </c>
      <c r="AV27" s="4">
        <v>3</v>
      </c>
      <c r="AW27" s="8">
        <v>230</v>
      </c>
      <c r="AX27" s="4">
        <v>8</v>
      </c>
      <c r="AY27" s="8">
        <v>605.32</v>
      </c>
      <c r="AZ27" s="7">
        <v>-0.625</v>
      </c>
      <c r="BA27" s="7">
        <v>-0.62</v>
      </c>
      <c r="BB27" s="7">
        <v>0.64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>
        <v>0.4928</v>
      </c>
      <c r="BJ27" s="4">
        <v>2</v>
      </c>
      <c r="BK27" s="8">
        <v>147.2</v>
      </c>
      <c r="BL27" s="2" t="s">
        <v>533</v>
      </c>
      <c r="BM27" s="7">
        <v>1</v>
      </c>
      <c r="BN27" s="7">
        <v>1</v>
      </c>
      <c r="BO27" s="4">
        <v>2</v>
      </c>
      <c r="BP27" s="8">
        <v>147.2</v>
      </c>
      <c r="BQ27" s="4">
        <v>5</v>
      </c>
      <c r="BR27" s="8">
        <v>368</v>
      </c>
      <c r="BS27" s="7">
        <v>-0.6</v>
      </c>
      <c r="BT27" s="7">
        <v>-0.6</v>
      </c>
      <c r="BU27" s="2" t="s">
        <v>171</v>
      </c>
      <c r="BV27" s="2" t="s">
        <v>158</v>
      </c>
      <c r="BW27" s="2" t="s">
        <v>172</v>
      </c>
      <c r="BX27" s="2" t="s">
        <v>534</v>
      </c>
      <c r="BY27" s="2" t="s">
        <v>174</v>
      </c>
      <c r="BZ27" s="2" t="s">
        <v>161</v>
      </c>
      <c r="CA27" s="4"/>
      <c r="CB27" s="8"/>
      <c r="CC27" s="4">
        <v>1</v>
      </c>
      <c r="CD27" s="8">
        <v>71.72</v>
      </c>
      <c r="CE27" s="7">
        <v>-1</v>
      </c>
      <c r="CF27" s="7">
        <v>-1</v>
      </c>
      <c r="CG27" s="2" t="s">
        <v>171</v>
      </c>
      <c r="CH27" s="2" t="s">
        <v>158</v>
      </c>
      <c r="CI27" s="2" t="s">
        <v>172</v>
      </c>
      <c r="CJ27" s="2" t="s">
        <v>535</v>
      </c>
      <c r="CK27" s="2" t="s">
        <v>174</v>
      </c>
      <c r="CL27" s="2" t="s">
        <v>161</v>
      </c>
      <c r="CM27" s="4"/>
      <c r="CN27" s="8"/>
      <c r="CO27" s="4"/>
      <c r="CP27" s="8"/>
      <c r="CQ27" s="7"/>
      <c r="CR27" s="7"/>
      <c r="CS27" s="2" t="s">
        <v>171</v>
      </c>
      <c r="CT27" s="2" t="s">
        <v>158</v>
      </c>
      <c r="CU27" s="2" t="s">
        <v>172</v>
      </c>
      <c r="CV27" s="2" t="s">
        <v>536</v>
      </c>
      <c r="CW27" s="2" t="s">
        <v>174</v>
      </c>
      <c r="CX27" s="2" t="s">
        <v>161</v>
      </c>
      <c r="CY27" s="4"/>
      <c r="CZ27" s="8"/>
      <c r="DA27" s="4"/>
      <c r="DB27" s="8"/>
      <c r="DC27" s="7"/>
      <c r="DD27" s="7"/>
      <c r="DE27" s="2" t="s">
        <v>171</v>
      </c>
      <c r="DF27" s="2" t="s">
        <v>158</v>
      </c>
      <c r="DG27" s="2" t="s">
        <v>240</v>
      </c>
      <c r="DH27" s="2" t="s">
        <v>330</v>
      </c>
      <c r="DI27" s="2" t="s">
        <v>174</v>
      </c>
      <c r="DJ27" s="2" t="s">
        <v>161</v>
      </c>
      <c r="DK27" s="4"/>
      <c r="DL27" s="8"/>
      <c r="DM27" s="4"/>
      <c r="DN27" s="8"/>
      <c r="DO27" s="7"/>
      <c r="DP27" s="7"/>
      <c r="DQ27" s="2" t="s">
        <v>179</v>
      </c>
      <c r="DR27" s="2" t="s">
        <v>180</v>
      </c>
      <c r="DS27" s="2" t="s">
        <v>161</v>
      </c>
      <c r="DT27" s="2" t="s">
        <v>524</v>
      </c>
      <c r="DU27" s="2" t="s">
        <v>174</v>
      </c>
      <c r="DV27" s="2" t="s">
        <v>161</v>
      </c>
      <c r="DW27" s="4"/>
      <c r="DX27" s="8"/>
      <c r="DY27" s="4"/>
      <c r="DZ27" s="8"/>
      <c r="EA27" s="7"/>
      <c r="EB27" s="7"/>
      <c r="EC27" s="2" t="s">
        <v>171</v>
      </c>
      <c r="ED27" s="2" t="s">
        <v>158</v>
      </c>
      <c r="EE27" s="2" t="s">
        <v>182</v>
      </c>
      <c r="EF27" s="2" t="s">
        <v>537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158</v>
      </c>
      <c r="EQ27" s="2" t="s">
        <v>184</v>
      </c>
      <c r="ER27" s="2" t="s">
        <v>161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171</v>
      </c>
      <c r="FB27" s="2" t="s">
        <v>158</v>
      </c>
      <c r="FC27" s="2" t="s">
        <v>185</v>
      </c>
      <c r="FD27" s="2" t="s">
        <v>264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251</v>
      </c>
      <c r="FN27" s="2" t="s">
        <v>158</v>
      </c>
      <c r="FO27" s="2" t="s">
        <v>161</v>
      </c>
      <c r="FP27" s="2" t="s">
        <v>161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158</v>
      </c>
      <c r="GA27" s="2" t="s">
        <v>223</v>
      </c>
      <c r="GB27" s="2" t="s">
        <v>347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171</v>
      </c>
      <c r="GL27" s="2" t="s">
        <v>180</v>
      </c>
      <c r="GM27" s="2" t="s">
        <v>191</v>
      </c>
      <c r="GN27" s="2" t="s">
        <v>538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193</v>
      </c>
      <c r="GY27" s="2" t="s">
        <v>194</v>
      </c>
      <c r="GZ27" s="2" t="s">
        <v>539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251</v>
      </c>
      <c r="HJ27" s="2" t="s">
        <v>158</v>
      </c>
      <c r="HK27" s="2" t="s">
        <v>161</v>
      </c>
      <c r="HL27" s="2" t="s">
        <v>161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161</v>
      </c>
      <c r="HV27" s="2" t="s">
        <v>161</v>
      </c>
      <c r="HW27" s="2" t="s">
        <v>161</v>
      </c>
      <c r="HX27" s="2" t="s">
        <v>161</v>
      </c>
      <c r="HY27" s="2" t="s">
        <v>161</v>
      </c>
      <c r="HZ27" s="2" t="s">
        <v>161</v>
      </c>
      <c r="IA27" s="4"/>
      <c r="IB27" s="8"/>
      <c r="IC27" s="4"/>
      <c r="ID27" s="8"/>
      <c r="IE27" s="7"/>
      <c r="IF27" s="7"/>
      <c r="IG27" s="2" t="s">
        <v>171</v>
      </c>
      <c r="IH27" s="2" t="s">
        <v>158</v>
      </c>
      <c r="II27" s="2" t="s">
        <v>197</v>
      </c>
      <c r="IJ27" s="2" t="s">
        <v>540</v>
      </c>
      <c r="IK27" s="2" t="s">
        <v>174</v>
      </c>
      <c r="IL27" s="2" t="s">
        <v>161</v>
      </c>
      <c r="IM27" s="4"/>
      <c r="IN27" s="8"/>
      <c r="IO27" s="4"/>
      <c r="IP27" s="8"/>
      <c r="IQ27" s="7"/>
      <c r="IR27" s="7"/>
      <c r="IS27" s="2" t="s">
        <v>171</v>
      </c>
      <c r="IT27" s="2" t="s">
        <v>158</v>
      </c>
      <c r="IU27" s="2" t="s">
        <v>161</v>
      </c>
      <c r="IV27" s="2" t="s">
        <v>253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200</v>
      </c>
      <c r="JF27" s="2" t="s">
        <v>158</v>
      </c>
      <c r="JG27" s="2" t="s">
        <v>161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171</v>
      </c>
      <c r="KD27" s="2" t="s">
        <v>158</v>
      </c>
      <c r="KE27" s="2" t="s">
        <v>254</v>
      </c>
      <c r="KF27" s="2" t="s">
        <v>240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203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180</v>
      </c>
      <c r="LC27" s="2" t="s">
        <v>204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203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200</v>
      </c>
      <c r="LZ27" s="2" t="s">
        <v>158</v>
      </c>
      <c r="MA27" s="2" t="s">
        <v>161</v>
      </c>
      <c r="MB27" s="2" t="s">
        <v>161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203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203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171</v>
      </c>
      <c r="NJ27" s="2" t="s">
        <v>180</v>
      </c>
      <c r="NK27" s="2" t="s">
        <v>205</v>
      </c>
      <c r="NL27" s="2" t="s">
        <v>161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203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203</v>
      </c>
      <c r="OT27" s="2" t="s">
        <v>180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203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207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171</v>
      </c>
      <c r="QD27" s="2" t="s">
        <v>180</v>
      </c>
      <c r="QE27" s="2" t="s">
        <v>208</v>
      </c>
      <c r="QF27" s="2" t="s">
        <v>541</v>
      </c>
      <c r="QG27" s="2" t="s">
        <v>174</v>
      </c>
      <c r="QH27" s="2" t="s">
        <v>161</v>
      </c>
      <c r="QI27" s="4">
        <v>40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50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542</v>
      </c>
      <c r="B28" s="2" t="s">
        <v>150</v>
      </c>
      <c r="C28" s="2" t="s">
        <v>151</v>
      </c>
      <c r="D28" s="2" t="s">
        <v>481</v>
      </c>
      <c r="E28" s="2" t="s">
        <v>482</v>
      </c>
      <c r="F28" s="2" t="s">
        <v>154</v>
      </c>
      <c r="G28" s="2" t="s">
        <v>154</v>
      </c>
      <c r="H28" s="2" t="s">
        <v>154</v>
      </c>
      <c r="I28" s="2" t="s">
        <v>504</v>
      </c>
      <c r="J28" s="2" t="s">
        <v>301</v>
      </c>
      <c r="K28" s="2" t="s">
        <v>233</v>
      </c>
      <c r="L28" s="3">
        <v>84.6</v>
      </c>
      <c r="M28" s="3">
        <v>88.83</v>
      </c>
      <c r="N28" s="3">
        <v>179.99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234</v>
      </c>
      <c r="T28" s="2" t="s">
        <v>163</v>
      </c>
      <c r="U28" s="2" t="s">
        <v>164</v>
      </c>
      <c r="V28" s="2" t="s">
        <v>165</v>
      </c>
      <c r="W28" s="2" t="s">
        <v>166</v>
      </c>
      <c r="X28" s="2" t="s">
        <v>167</v>
      </c>
      <c r="Y28" s="2" t="s">
        <v>168</v>
      </c>
      <c r="Z28" s="4">
        <v>22</v>
      </c>
      <c r="AA28" s="4">
        <f>=ROUNDDOWN(5.5,0)</f>
      </c>
      <c r="AB28" s="5">
        <v>4</v>
      </c>
      <c r="AC28" s="2" t="s">
        <v>235</v>
      </c>
      <c r="AD28" s="4">
        <v>50</v>
      </c>
      <c r="AE28" s="4">
        <v>193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>
        <v>1</v>
      </c>
      <c r="AQ28" s="8">
        <v>82.8</v>
      </c>
      <c r="AR28" s="4">
        <v>2</v>
      </c>
      <c r="AS28" s="8">
        <v>165.6</v>
      </c>
      <c r="AT28" s="7">
        <v>-0.5</v>
      </c>
      <c r="AU28" s="7">
        <v>-0.5</v>
      </c>
      <c r="AV28" s="4" t="s">
        <v>161</v>
      </c>
      <c r="AW28" s="8" t="s">
        <v>161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0.36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 t="s">
        <v>161</v>
      </c>
      <c r="BJ28" s="4">
        <v>1</v>
      </c>
      <c r="BK28" s="8">
        <v>82.8</v>
      </c>
      <c r="BL28" s="2" t="s">
        <v>16</v>
      </c>
      <c r="BM28" s="7">
        <v>1</v>
      </c>
      <c r="BN28" s="7">
        <v>1</v>
      </c>
      <c r="BO28" s="4">
        <v>1</v>
      </c>
      <c r="BP28" s="8">
        <v>82.8</v>
      </c>
      <c r="BQ28" s="4">
        <v>2</v>
      </c>
      <c r="BR28" s="8">
        <v>165.6</v>
      </c>
      <c r="BS28" s="7">
        <v>-0.5</v>
      </c>
      <c r="BT28" s="7">
        <v>-0.5</v>
      </c>
      <c r="BU28" s="2" t="s">
        <v>171</v>
      </c>
      <c r="BV28" s="2" t="s">
        <v>158</v>
      </c>
      <c r="BW28" s="2" t="s">
        <v>172</v>
      </c>
      <c r="BX28" s="2" t="s">
        <v>543</v>
      </c>
      <c r="BY28" s="2" t="s">
        <v>174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158</v>
      </c>
      <c r="CI28" s="2" t="s">
        <v>172</v>
      </c>
      <c r="CJ28" s="2" t="s">
        <v>185</v>
      </c>
      <c r="CK28" s="2" t="s">
        <v>174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158</v>
      </c>
      <c r="CU28" s="2" t="s">
        <v>172</v>
      </c>
      <c r="CV28" s="2" t="s">
        <v>341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240</v>
      </c>
      <c r="DH28" s="2" t="s">
        <v>543</v>
      </c>
      <c r="DI28" s="2" t="s">
        <v>174</v>
      </c>
      <c r="DJ28" s="2" t="s">
        <v>161</v>
      </c>
      <c r="DK28" s="4"/>
      <c r="DL28" s="8"/>
      <c r="DM28" s="4"/>
      <c r="DN28" s="8"/>
      <c r="DO28" s="7"/>
      <c r="DP28" s="7"/>
      <c r="DQ28" s="2" t="s">
        <v>179</v>
      </c>
      <c r="DR28" s="2" t="s">
        <v>180</v>
      </c>
      <c r="DS28" s="2" t="s">
        <v>161</v>
      </c>
      <c r="DT28" s="2" t="s">
        <v>524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182</v>
      </c>
      <c r="EF28" s="2" t="s">
        <v>544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171</v>
      </c>
      <c r="EP28" s="2" t="s">
        <v>158</v>
      </c>
      <c r="EQ28" s="2" t="s">
        <v>184</v>
      </c>
      <c r="ER28" s="2" t="s">
        <v>161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171</v>
      </c>
      <c r="FB28" s="2" t="s">
        <v>158</v>
      </c>
      <c r="FC28" s="2" t="s">
        <v>185</v>
      </c>
      <c r="FD28" s="2" t="s">
        <v>264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251</v>
      </c>
      <c r="FN28" s="2" t="s">
        <v>158</v>
      </c>
      <c r="FO28" s="2" t="s">
        <v>161</v>
      </c>
      <c r="FP28" s="2" t="s">
        <v>161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158</v>
      </c>
      <c r="GA28" s="2" t="s">
        <v>223</v>
      </c>
      <c r="GB28" s="2" t="s">
        <v>352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180</v>
      </c>
      <c r="GM28" s="2" t="s">
        <v>248</v>
      </c>
      <c r="GN28" s="2" t="s">
        <v>545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171</v>
      </c>
      <c r="GX28" s="2" t="s">
        <v>193</v>
      </c>
      <c r="GY28" s="2" t="s">
        <v>194</v>
      </c>
      <c r="GZ28" s="2" t="s">
        <v>195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251</v>
      </c>
      <c r="HJ28" s="2" t="s">
        <v>158</v>
      </c>
      <c r="HK28" s="2" t="s">
        <v>161</v>
      </c>
      <c r="HL28" s="2" t="s">
        <v>161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161</v>
      </c>
      <c r="HV28" s="2" t="s">
        <v>161</v>
      </c>
      <c r="HW28" s="2" t="s">
        <v>161</v>
      </c>
      <c r="HX28" s="2" t="s">
        <v>161</v>
      </c>
      <c r="HY28" s="2" t="s">
        <v>161</v>
      </c>
      <c r="HZ28" s="2" t="s">
        <v>161</v>
      </c>
      <c r="IA28" s="4"/>
      <c r="IB28" s="8"/>
      <c r="IC28" s="4"/>
      <c r="ID28" s="8"/>
      <c r="IE28" s="7"/>
      <c r="IF28" s="7"/>
      <c r="IG28" s="2" t="s">
        <v>171</v>
      </c>
      <c r="IH28" s="2" t="s">
        <v>158</v>
      </c>
      <c r="II28" s="2" t="s">
        <v>197</v>
      </c>
      <c r="IJ28" s="2" t="s">
        <v>546</v>
      </c>
      <c r="IK28" s="2" t="s">
        <v>174</v>
      </c>
      <c r="IL28" s="2" t="s">
        <v>161</v>
      </c>
      <c r="IM28" s="4"/>
      <c r="IN28" s="8"/>
      <c r="IO28" s="4"/>
      <c r="IP28" s="8"/>
      <c r="IQ28" s="7"/>
      <c r="IR28" s="7"/>
      <c r="IS28" s="2" t="s">
        <v>171</v>
      </c>
      <c r="IT28" s="2" t="s">
        <v>158</v>
      </c>
      <c r="IU28" s="2" t="s">
        <v>161</v>
      </c>
      <c r="IV28" s="2" t="s">
        <v>501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200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171</v>
      </c>
      <c r="KD28" s="2" t="s">
        <v>158</v>
      </c>
      <c r="KE28" s="2" t="s">
        <v>254</v>
      </c>
      <c r="KF28" s="2" t="s">
        <v>547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203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180</v>
      </c>
      <c r="LC28" s="2" t="s">
        <v>204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203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200</v>
      </c>
      <c r="LZ28" s="2" t="s">
        <v>158</v>
      </c>
      <c r="MA28" s="2" t="s">
        <v>161</v>
      </c>
      <c r="MB28" s="2" t="s">
        <v>161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203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203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171</v>
      </c>
      <c r="NJ28" s="2" t="s">
        <v>180</v>
      </c>
      <c r="NK28" s="2" t="s">
        <v>205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203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203</v>
      </c>
      <c r="OT28" s="2" t="s">
        <v>180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203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207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171</v>
      </c>
      <c r="QD28" s="2" t="s">
        <v>180</v>
      </c>
      <c r="QE28" s="2" t="s">
        <v>208</v>
      </c>
      <c r="QF28" s="2" t="s">
        <v>269</v>
      </c>
      <c r="QG28" s="2" t="s">
        <v>174</v>
      </c>
      <c r="QH28" s="2" t="s">
        <v>161</v>
      </c>
      <c r="QI28" s="4">
        <v>22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>
        <v>50</v>
      </c>
      <c r="QZ28" s="4"/>
      <c r="RA28" s="4"/>
      <c r="RB28" s="4"/>
      <c r="RC28" s="4"/>
      <c r="RD28" s="4"/>
      <c r="RE28" s="4"/>
      <c r="RF28" s="4">
        <v>55</v>
      </c>
      <c r="RG28" s="4"/>
      <c r="RH28" s="4"/>
      <c r="RI28" s="4"/>
      <c r="RJ28" s="4"/>
      <c r="RK28" s="4"/>
      <c r="RL28" s="4">
        <v>88</v>
      </c>
      <c r="RM28" s="4"/>
    </row>
    <row r="29">
      <c r="A29" s="2" t="s">
        <v>548</v>
      </c>
      <c r="B29" s="2" t="s">
        <v>150</v>
      </c>
      <c r="C29" s="2" t="s">
        <v>151</v>
      </c>
      <c r="D29" s="2" t="s">
        <v>481</v>
      </c>
      <c r="E29" s="2" t="s">
        <v>482</v>
      </c>
      <c r="F29" s="2" t="s">
        <v>354</v>
      </c>
      <c r="G29" s="2" t="s">
        <v>161</v>
      </c>
      <c r="H29" s="2" t="s">
        <v>161</v>
      </c>
      <c r="I29" s="2" t="s">
        <v>549</v>
      </c>
      <c r="J29" s="2" t="s">
        <v>356</v>
      </c>
      <c r="K29" s="2" t="s">
        <v>357</v>
      </c>
      <c r="L29" s="3">
        <v>75.2</v>
      </c>
      <c r="M29" s="3">
        <v>78.96</v>
      </c>
      <c r="N29" s="3">
        <v>159.99</v>
      </c>
      <c r="O29" s="2" t="s">
        <v>158</v>
      </c>
      <c r="P29" s="2" t="s">
        <v>274</v>
      </c>
      <c r="Q29" s="2" t="s">
        <v>160</v>
      </c>
      <c r="R29" s="2" t="s">
        <v>161</v>
      </c>
      <c r="S29" s="2" t="s">
        <v>358</v>
      </c>
      <c r="T29" s="2" t="s">
        <v>161</v>
      </c>
      <c r="U29" s="2" t="s">
        <v>164</v>
      </c>
      <c r="V29" s="2" t="s">
        <v>315</v>
      </c>
      <c r="W29" s="2" t="s">
        <v>316</v>
      </c>
      <c r="X29" s="2" t="s">
        <v>279</v>
      </c>
      <c r="Y29" s="2" t="s">
        <v>359</v>
      </c>
      <c r="Z29" s="4">
        <v>83</v>
      </c>
      <c r="AA29" s="4">
        <f>=ROUNDDOWN(20.75,0)</f>
      </c>
      <c r="AB29" s="5">
        <v>4</v>
      </c>
      <c r="AC29" s="2" t="s">
        <v>360</v>
      </c>
      <c r="AD29" s="4">
        <v>110</v>
      </c>
      <c r="AE29" s="4">
        <v>110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>
        <v>1</v>
      </c>
      <c r="AQ29" s="8">
        <v>83.06</v>
      </c>
      <c r="AR29" s="4"/>
      <c r="AS29" s="8"/>
      <c r="AT29" s="7"/>
      <c r="AU29" s="7"/>
      <c r="AV29" s="4">
        <v>3</v>
      </c>
      <c r="AW29" s="8">
        <v>283.96</v>
      </c>
      <c r="AX29" s="4">
        <v>6</v>
      </c>
      <c r="AY29" s="8">
        <v>589.1</v>
      </c>
      <c r="AZ29" s="7">
        <v>-0.5</v>
      </c>
      <c r="BA29" s="7">
        <v>-0.518</v>
      </c>
      <c r="BB29" s="7">
        <v>0.2925</v>
      </c>
      <c r="BC29" s="4">
        <v>3</v>
      </c>
      <c r="BD29" s="8">
        <v>283.96</v>
      </c>
      <c r="BE29" s="4">
        <v>6</v>
      </c>
      <c r="BF29" s="8">
        <v>589.1</v>
      </c>
      <c r="BG29" s="7">
        <v>-0.5</v>
      </c>
      <c r="BH29" s="7">
        <v>-0.518</v>
      </c>
      <c r="BI29" s="7">
        <v>1</v>
      </c>
      <c r="BJ29" s="4">
        <v>1</v>
      </c>
      <c r="BK29" s="8">
        <v>83.06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158</v>
      </c>
      <c r="BW29" s="2" t="s">
        <v>361</v>
      </c>
      <c r="BX29" s="2" t="s">
        <v>373</v>
      </c>
      <c r="BY29" s="2" t="s">
        <v>174</v>
      </c>
      <c r="BZ29" s="2" t="s">
        <v>161</v>
      </c>
      <c r="CA29" s="4"/>
      <c r="CB29" s="8"/>
      <c r="CC29" s="4"/>
      <c r="CD29" s="8"/>
      <c r="CE29" s="7"/>
      <c r="CF29" s="7"/>
      <c r="CG29" s="2" t="s">
        <v>171</v>
      </c>
      <c r="CH29" s="2" t="s">
        <v>158</v>
      </c>
      <c r="CI29" s="2" t="s">
        <v>361</v>
      </c>
      <c r="CJ29" s="2" t="s">
        <v>550</v>
      </c>
      <c r="CK29" s="2" t="s">
        <v>174</v>
      </c>
      <c r="CL29" s="2" t="s">
        <v>161</v>
      </c>
      <c r="CM29" s="4"/>
      <c r="CN29" s="8"/>
      <c r="CO29" s="4"/>
      <c r="CP29" s="8"/>
      <c r="CQ29" s="7"/>
      <c r="CR29" s="7"/>
      <c r="CS29" s="2" t="s">
        <v>171</v>
      </c>
      <c r="CT29" s="2" t="s">
        <v>158</v>
      </c>
      <c r="CU29" s="2" t="s">
        <v>364</v>
      </c>
      <c r="CV29" s="2" t="s">
        <v>551</v>
      </c>
      <c r="CW29" s="2" t="s">
        <v>174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158</v>
      </c>
      <c r="DG29" s="2" t="s">
        <v>361</v>
      </c>
      <c r="DH29" s="2" t="s">
        <v>552</v>
      </c>
      <c r="DI29" s="2" t="s">
        <v>174</v>
      </c>
      <c r="DJ29" s="2" t="s">
        <v>161</v>
      </c>
      <c r="DK29" s="4">
        <v>1</v>
      </c>
      <c r="DL29" s="8">
        <v>83.06</v>
      </c>
      <c r="DM29" s="4"/>
      <c r="DN29" s="8"/>
      <c r="DO29" s="7"/>
      <c r="DP29" s="7"/>
      <c r="DQ29" s="2" t="s">
        <v>171</v>
      </c>
      <c r="DR29" s="2" t="s">
        <v>158</v>
      </c>
      <c r="DS29" s="2" t="s">
        <v>161</v>
      </c>
      <c r="DT29" s="2" t="s">
        <v>553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180</v>
      </c>
      <c r="EE29" s="2" t="s">
        <v>368</v>
      </c>
      <c r="EF29" s="2" t="s">
        <v>554</v>
      </c>
      <c r="EG29" s="2" t="s">
        <v>174</v>
      </c>
      <c r="EH29" s="2" t="s">
        <v>161</v>
      </c>
      <c r="EI29" s="4"/>
      <c r="EJ29" s="8"/>
      <c r="EK29" s="4"/>
      <c r="EL29" s="8"/>
      <c r="EM29" s="7"/>
      <c r="EN29" s="7"/>
      <c r="EO29" s="2" t="s">
        <v>251</v>
      </c>
      <c r="EP29" s="2" t="s">
        <v>158</v>
      </c>
      <c r="EQ29" s="2" t="s">
        <v>161</v>
      </c>
      <c r="ER29" s="2" t="s">
        <v>161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171</v>
      </c>
      <c r="FB29" s="2" t="s">
        <v>158</v>
      </c>
      <c r="FC29" s="2" t="s">
        <v>370</v>
      </c>
      <c r="FD29" s="2" t="s">
        <v>555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200</v>
      </c>
      <c r="FN29" s="2" t="s">
        <v>158</v>
      </c>
      <c r="FO29" s="2" t="s">
        <v>161</v>
      </c>
      <c r="FP29" s="2" t="s">
        <v>161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180</v>
      </c>
      <c r="GA29" s="2" t="s">
        <v>372</v>
      </c>
      <c r="GB29" s="2" t="s">
        <v>556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180</v>
      </c>
      <c r="GM29" s="2" t="s">
        <v>557</v>
      </c>
      <c r="GN29" s="2" t="s">
        <v>558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171</v>
      </c>
      <c r="GX29" s="2" t="s">
        <v>193</v>
      </c>
      <c r="GY29" s="2" t="s">
        <v>559</v>
      </c>
      <c r="GZ29" s="2" t="s">
        <v>560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251</v>
      </c>
      <c r="HJ29" s="2" t="s">
        <v>158</v>
      </c>
      <c r="HK29" s="2" t="s">
        <v>378</v>
      </c>
      <c r="HL29" s="2" t="s">
        <v>161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161</v>
      </c>
      <c r="HV29" s="2" t="s">
        <v>161</v>
      </c>
      <c r="HW29" s="2" t="s">
        <v>161</v>
      </c>
      <c r="HX29" s="2" t="s">
        <v>161</v>
      </c>
      <c r="HY29" s="2" t="s">
        <v>161</v>
      </c>
      <c r="HZ29" s="2" t="s">
        <v>161</v>
      </c>
      <c r="IA29" s="4"/>
      <c r="IB29" s="8"/>
      <c r="IC29" s="4"/>
      <c r="ID29" s="8"/>
      <c r="IE29" s="7"/>
      <c r="IF29" s="7"/>
      <c r="IG29" s="2" t="s">
        <v>171</v>
      </c>
      <c r="IH29" s="2" t="s">
        <v>158</v>
      </c>
      <c r="II29" s="2" t="s">
        <v>197</v>
      </c>
      <c r="IJ29" s="2" t="s">
        <v>161</v>
      </c>
      <c r="IK29" s="2" t="s">
        <v>174</v>
      </c>
      <c r="IL29" s="2" t="s">
        <v>161</v>
      </c>
      <c r="IM29" s="4"/>
      <c r="IN29" s="8"/>
      <c r="IO29" s="4"/>
      <c r="IP29" s="8"/>
      <c r="IQ29" s="7"/>
      <c r="IR29" s="7"/>
      <c r="IS29" s="2" t="s">
        <v>380</v>
      </c>
      <c r="IT29" s="2" t="s">
        <v>158</v>
      </c>
      <c r="IU29" s="2" t="s">
        <v>161</v>
      </c>
      <c r="IV29" s="2" t="s">
        <v>161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200</v>
      </c>
      <c r="JF29" s="2" t="s">
        <v>158</v>
      </c>
      <c r="JG29" s="2" t="s">
        <v>161</v>
      </c>
      <c r="JH29" s="2" t="s">
        <v>161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171</v>
      </c>
      <c r="KD29" s="2" t="s">
        <v>158</v>
      </c>
      <c r="KE29" s="2" t="s">
        <v>361</v>
      </c>
      <c r="KF29" s="2" t="s">
        <v>390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203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180</v>
      </c>
      <c r="LC29" s="2" t="s">
        <v>382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203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171</v>
      </c>
      <c r="LZ29" s="2" t="s">
        <v>158</v>
      </c>
      <c r="MA29" s="2" t="s">
        <v>561</v>
      </c>
      <c r="MB29" s="2" t="s">
        <v>562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203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203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251</v>
      </c>
      <c r="NJ29" s="2" t="s">
        <v>158</v>
      </c>
      <c r="NK29" s="2" t="s">
        <v>161</v>
      </c>
      <c r="NL29" s="2" t="s">
        <v>161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203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203</v>
      </c>
      <c r="OT29" s="2" t="s">
        <v>180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203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207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171</v>
      </c>
      <c r="QD29" s="2" t="s">
        <v>180</v>
      </c>
      <c r="QE29" s="2" t="s">
        <v>397</v>
      </c>
      <c r="QF29" s="2" t="s">
        <v>563</v>
      </c>
      <c r="QG29" s="2" t="s">
        <v>174</v>
      </c>
      <c r="QH29" s="2" t="s">
        <v>161</v>
      </c>
      <c r="QI29" s="4">
        <v>83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110</v>
      </c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564</v>
      </c>
      <c r="B30" s="2" t="s">
        <v>150</v>
      </c>
      <c r="C30" s="2" t="s">
        <v>151</v>
      </c>
      <c r="D30" s="2" t="s">
        <v>481</v>
      </c>
      <c r="E30" s="2" t="s">
        <v>482</v>
      </c>
      <c r="F30" s="2" t="s">
        <v>354</v>
      </c>
      <c r="G30" s="2" t="s">
        <v>161</v>
      </c>
      <c r="H30" s="2" t="s">
        <v>161</v>
      </c>
      <c r="I30" s="2" t="s">
        <v>549</v>
      </c>
      <c r="J30" s="2" t="s">
        <v>301</v>
      </c>
      <c r="K30" s="2" t="s">
        <v>357</v>
      </c>
      <c r="L30" s="3">
        <v>84.6</v>
      </c>
      <c r="M30" s="3">
        <v>88.83</v>
      </c>
      <c r="N30" s="3">
        <v>179.99</v>
      </c>
      <c r="O30" s="2" t="s">
        <v>158</v>
      </c>
      <c r="P30" s="2" t="s">
        <v>274</v>
      </c>
      <c r="Q30" s="2" t="s">
        <v>160</v>
      </c>
      <c r="R30" s="2" t="s">
        <v>161</v>
      </c>
      <c r="S30" s="2" t="s">
        <v>358</v>
      </c>
      <c r="T30" s="2" t="s">
        <v>161</v>
      </c>
      <c r="U30" s="2" t="s">
        <v>164</v>
      </c>
      <c r="V30" s="2" t="s">
        <v>315</v>
      </c>
      <c r="W30" s="2" t="s">
        <v>316</v>
      </c>
      <c r="X30" s="2" t="s">
        <v>279</v>
      </c>
      <c r="Y30" s="2" t="s">
        <v>565</v>
      </c>
      <c r="Z30" s="4">
        <v>122</v>
      </c>
      <c r="AA30" s="4">
        <f>=ROUNDDOWN(30.5,0)</f>
      </c>
      <c r="AB30" s="5">
        <v>4</v>
      </c>
      <c r="AC30" s="2" t="s">
        <v>360</v>
      </c>
      <c r="AD30" s="4">
        <v>75</v>
      </c>
      <c r="AE30" s="4">
        <v>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>
        <v>2</v>
      </c>
      <c r="AQ30" s="8">
        <v>200.9</v>
      </c>
      <c r="AR30" s="4">
        <v>6</v>
      </c>
      <c r="AS30" s="8">
        <v>589.1</v>
      </c>
      <c r="AT30" s="7">
        <v>-0.6667</v>
      </c>
      <c r="AU30" s="7">
        <v>-0.659</v>
      </c>
      <c r="AV30" s="4" t="s">
        <v>161</v>
      </c>
      <c r="AW30" s="8" t="s">
        <v>161</v>
      </c>
      <c r="AX30" s="4" t="s">
        <v>161</v>
      </c>
      <c r="AY30" s="8" t="s">
        <v>161</v>
      </c>
      <c r="AZ30" s="7" t="s">
        <v>161</v>
      </c>
      <c r="BA30" s="7" t="s">
        <v>161</v>
      </c>
      <c r="BB30" s="7">
        <v>0.7075</v>
      </c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 t="s">
        <v>161</v>
      </c>
      <c r="BJ30" s="4">
        <v>2</v>
      </c>
      <c r="BK30" s="8">
        <v>200.9</v>
      </c>
      <c r="BL30" s="2" t="s">
        <v>566</v>
      </c>
      <c r="BM30" s="7">
        <v>1</v>
      </c>
      <c r="BN30" s="7">
        <v>1</v>
      </c>
      <c r="BO30" s="4"/>
      <c r="BP30" s="8"/>
      <c r="BQ30" s="4">
        <v>2</v>
      </c>
      <c r="BR30" s="8">
        <v>162</v>
      </c>
      <c r="BS30" s="7">
        <v>-1</v>
      </c>
      <c r="BT30" s="7">
        <v>-1</v>
      </c>
      <c r="BU30" s="2" t="s">
        <v>171</v>
      </c>
      <c r="BV30" s="2" t="s">
        <v>158</v>
      </c>
      <c r="BW30" s="2" t="s">
        <v>361</v>
      </c>
      <c r="BX30" s="2" t="s">
        <v>373</v>
      </c>
      <c r="BY30" s="2" t="s">
        <v>174</v>
      </c>
      <c r="BZ30" s="2" t="s">
        <v>161</v>
      </c>
      <c r="CA30" s="4"/>
      <c r="CB30" s="8"/>
      <c r="CC30" s="4"/>
      <c r="CD30" s="8"/>
      <c r="CE30" s="7"/>
      <c r="CF30" s="7"/>
      <c r="CG30" s="2" t="s">
        <v>171</v>
      </c>
      <c r="CH30" s="2" t="s">
        <v>158</v>
      </c>
      <c r="CI30" s="2" t="s">
        <v>361</v>
      </c>
      <c r="CJ30" s="2" t="s">
        <v>362</v>
      </c>
      <c r="CK30" s="2" t="s">
        <v>174</v>
      </c>
      <c r="CL30" s="2" t="s">
        <v>161</v>
      </c>
      <c r="CM30" s="4"/>
      <c r="CN30" s="8"/>
      <c r="CO30" s="4">
        <v>1</v>
      </c>
      <c r="CP30" s="8">
        <v>93.26</v>
      </c>
      <c r="CQ30" s="7">
        <v>-1</v>
      </c>
      <c r="CR30" s="7">
        <v>-1</v>
      </c>
      <c r="CS30" s="2" t="s">
        <v>171</v>
      </c>
      <c r="CT30" s="2" t="s">
        <v>158</v>
      </c>
      <c r="CU30" s="2" t="s">
        <v>364</v>
      </c>
      <c r="CV30" s="2" t="s">
        <v>567</v>
      </c>
      <c r="CW30" s="2" t="s">
        <v>174</v>
      </c>
      <c r="CX30" s="2" t="s">
        <v>161</v>
      </c>
      <c r="CY30" s="4"/>
      <c r="CZ30" s="8"/>
      <c r="DA30" s="4"/>
      <c r="DB30" s="8"/>
      <c r="DC30" s="7"/>
      <c r="DD30" s="7"/>
      <c r="DE30" s="2" t="s">
        <v>171</v>
      </c>
      <c r="DF30" s="2" t="s">
        <v>158</v>
      </c>
      <c r="DG30" s="2" t="s">
        <v>361</v>
      </c>
      <c r="DH30" s="2" t="s">
        <v>568</v>
      </c>
      <c r="DI30" s="2" t="s">
        <v>174</v>
      </c>
      <c r="DJ30" s="2" t="s">
        <v>161</v>
      </c>
      <c r="DK30" s="4">
        <v>1</v>
      </c>
      <c r="DL30" s="8">
        <v>111.28</v>
      </c>
      <c r="DM30" s="4">
        <v>3</v>
      </c>
      <c r="DN30" s="8">
        <v>333.84</v>
      </c>
      <c r="DO30" s="7">
        <v>-0.6667</v>
      </c>
      <c r="DP30" s="7">
        <v>-0.6667</v>
      </c>
      <c r="DQ30" s="2" t="s">
        <v>171</v>
      </c>
      <c r="DR30" s="2" t="s">
        <v>158</v>
      </c>
      <c r="DS30" s="2" t="s">
        <v>161</v>
      </c>
      <c r="DT30" s="2" t="s">
        <v>569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180</v>
      </c>
      <c r="EE30" s="2" t="s">
        <v>368</v>
      </c>
      <c r="EF30" s="2" t="s">
        <v>570</v>
      </c>
      <c r="EG30" s="2" t="s">
        <v>174</v>
      </c>
      <c r="EH30" s="2" t="s">
        <v>161</v>
      </c>
      <c r="EI30" s="4"/>
      <c r="EJ30" s="8"/>
      <c r="EK30" s="4"/>
      <c r="EL30" s="8"/>
      <c r="EM30" s="7"/>
      <c r="EN30" s="7"/>
      <c r="EO30" s="2" t="s">
        <v>251</v>
      </c>
      <c r="EP30" s="2" t="s">
        <v>158</v>
      </c>
      <c r="EQ30" s="2" t="s">
        <v>161</v>
      </c>
      <c r="ER30" s="2" t="s">
        <v>161</v>
      </c>
      <c r="ES30" s="2" t="s">
        <v>174</v>
      </c>
      <c r="ET30" s="2" t="s">
        <v>161</v>
      </c>
      <c r="EU30" s="4">
        <v>1</v>
      </c>
      <c r="EV30" s="8">
        <v>89.62</v>
      </c>
      <c r="EW30" s="4"/>
      <c r="EX30" s="8"/>
      <c r="EY30" s="7"/>
      <c r="EZ30" s="7"/>
      <c r="FA30" s="2" t="s">
        <v>171</v>
      </c>
      <c r="FB30" s="2" t="s">
        <v>158</v>
      </c>
      <c r="FC30" s="2" t="s">
        <v>370</v>
      </c>
      <c r="FD30" s="2" t="s">
        <v>571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200</v>
      </c>
      <c r="FN30" s="2" t="s">
        <v>158</v>
      </c>
      <c r="FO30" s="2" t="s">
        <v>161</v>
      </c>
      <c r="FP30" s="2" t="s">
        <v>161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180</v>
      </c>
      <c r="GA30" s="2" t="s">
        <v>372</v>
      </c>
      <c r="GB30" s="2" t="s">
        <v>572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180</v>
      </c>
      <c r="GM30" s="2" t="s">
        <v>557</v>
      </c>
      <c r="GN30" s="2" t="s">
        <v>573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193</v>
      </c>
      <c r="GY30" s="2" t="s">
        <v>574</v>
      </c>
      <c r="GZ30" s="2" t="s">
        <v>195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251</v>
      </c>
      <c r="HJ30" s="2" t="s">
        <v>158</v>
      </c>
      <c r="HK30" s="2" t="s">
        <v>378</v>
      </c>
      <c r="HL30" s="2" t="s">
        <v>161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161</v>
      </c>
      <c r="HV30" s="2" t="s">
        <v>161</v>
      </c>
      <c r="HW30" s="2" t="s">
        <v>161</v>
      </c>
      <c r="HX30" s="2" t="s">
        <v>161</v>
      </c>
      <c r="HY30" s="2" t="s">
        <v>161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197</v>
      </c>
      <c r="IJ30" s="2" t="s">
        <v>161</v>
      </c>
      <c r="IK30" s="2" t="s">
        <v>174</v>
      </c>
      <c r="IL30" s="2" t="s">
        <v>161</v>
      </c>
      <c r="IM30" s="4"/>
      <c r="IN30" s="8"/>
      <c r="IO30" s="4"/>
      <c r="IP30" s="8"/>
      <c r="IQ30" s="7"/>
      <c r="IR30" s="7"/>
      <c r="IS30" s="2" t="s">
        <v>380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200</v>
      </c>
      <c r="JF30" s="2" t="s">
        <v>158</v>
      </c>
      <c r="JG30" s="2" t="s">
        <v>161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171</v>
      </c>
      <c r="KD30" s="2" t="s">
        <v>158</v>
      </c>
      <c r="KE30" s="2" t="s">
        <v>361</v>
      </c>
      <c r="KF30" s="2" t="s">
        <v>575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203</v>
      </c>
      <c r="KP30" s="2" t="s">
        <v>158</v>
      </c>
      <c r="KQ30" s="2" t="s">
        <v>161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180</v>
      </c>
      <c r="LC30" s="2" t="s">
        <v>382</v>
      </c>
      <c r="LD30" s="2" t="s">
        <v>576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203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171</v>
      </c>
      <c r="LZ30" s="2" t="s">
        <v>158</v>
      </c>
      <c r="MA30" s="2" t="s">
        <v>561</v>
      </c>
      <c r="MB30" s="2" t="s">
        <v>577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203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203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251</v>
      </c>
      <c r="NJ30" s="2" t="s">
        <v>158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203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203</v>
      </c>
      <c r="OT30" s="2" t="s">
        <v>180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203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207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171</v>
      </c>
      <c r="QD30" s="2" t="s">
        <v>180</v>
      </c>
      <c r="QE30" s="2" t="s">
        <v>397</v>
      </c>
      <c r="QF30" s="2" t="s">
        <v>397</v>
      </c>
      <c r="QG30" s="2" t="s">
        <v>174</v>
      </c>
      <c r="QH30" s="2" t="s">
        <v>161</v>
      </c>
      <c r="QI30" s="4">
        <v>122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>
        <v>75</v>
      </c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578</v>
      </c>
      <c r="B31" s="2" t="s">
        <v>150</v>
      </c>
      <c r="C31" s="2" t="s">
        <v>151</v>
      </c>
      <c r="D31" s="2" t="s">
        <v>481</v>
      </c>
      <c r="E31" s="2" t="s">
        <v>579</v>
      </c>
      <c r="F31" s="2" t="s">
        <v>271</v>
      </c>
      <c r="G31" s="2" t="s">
        <v>271</v>
      </c>
      <c r="H31" s="2" t="s">
        <v>271</v>
      </c>
      <c r="I31" s="2" t="s">
        <v>580</v>
      </c>
      <c r="J31" s="2" t="s">
        <v>156</v>
      </c>
      <c r="K31" s="2" t="s">
        <v>273</v>
      </c>
      <c r="L31" s="3">
        <v>36</v>
      </c>
      <c r="M31" s="3">
        <v>37.8</v>
      </c>
      <c r="N31" s="3">
        <v>79.99</v>
      </c>
      <c r="O31" s="2" t="s">
        <v>158</v>
      </c>
      <c r="P31" s="2" t="s">
        <v>274</v>
      </c>
      <c r="Q31" s="2" t="s">
        <v>160</v>
      </c>
      <c r="R31" s="2" t="s">
        <v>161</v>
      </c>
      <c r="S31" s="2" t="s">
        <v>275</v>
      </c>
      <c r="T31" s="2" t="s">
        <v>276</v>
      </c>
      <c r="U31" s="2" t="s">
        <v>164</v>
      </c>
      <c r="V31" s="2" t="s">
        <v>278</v>
      </c>
      <c r="W31" s="2" t="s">
        <v>279</v>
      </c>
      <c r="X31" s="2" t="s">
        <v>166</v>
      </c>
      <c r="Y31" s="2" t="s">
        <v>280</v>
      </c>
      <c r="Z31" s="4">
        <v>75</v>
      </c>
      <c r="AA31" s="4">
        <f>=ROUNDDOWN(12.5,0)</f>
      </c>
      <c r="AB31" s="5">
        <v>6</v>
      </c>
      <c r="AC31" s="2" t="s">
        <v>281</v>
      </c>
      <c r="AD31" s="4">
        <v>40</v>
      </c>
      <c r="AE31" s="4">
        <v>110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6</v>
      </c>
      <c r="AQ31" s="8">
        <v>234.36</v>
      </c>
      <c r="AR31" s="4"/>
      <c r="AS31" s="8"/>
      <c r="AT31" s="7"/>
      <c r="AU31" s="7"/>
      <c r="AV31" s="4">
        <v>9</v>
      </c>
      <c r="AW31" s="8">
        <v>387.45</v>
      </c>
      <c r="AX31" s="4">
        <v>2</v>
      </c>
      <c r="AY31" s="8">
        <v>99</v>
      </c>
      <c r="AZ31" s="7">
        <v>3.5</v>
      </c>
      <c r="BA31" s="7">
        <v>2.9136</v>
      </c>
      <c r="BB31" s="7">
        <v>0.6049</v>
      </c>
      <c r="BC31" s="4">
        <v>9</v>
      </c>
      <c r="BD31" s="8">
        <v>387.45</v>
      </c>
      <c r="BE31" s="4">
        <v>2</v>
      </c>
      <c r="BF31" s="8">
        <v>99</v>
      </c>
      <c r="BG31" s="7">
        <v>3.5</v>
      </c>
      <c r="BH31" s="7">
        <v>2.9136</v>
      </c>
      <c r="BI31" s="7">
        <v>1</v>
      </c>
      <c r="BJ31" s="4">
        <v>6</v>
      </c>
      <c r="BK31" s="8">
        <v>234.36</v>
      </c>
      <c r="BL31" s="2" t="s">
        <v>258</v>
      </c>
      <c r="BM31" s="7">
        <v>1</v>
      </c>
      <c r="BN31" s="7">
        <v>1</v>
      </c>
      <c r="BO31" s="4">
        <v>1</v>
      </c>
      <c r="BP31" s="8">
        <v>42.34</v>
      </c>
      <c r="BQ31" s="4"/>
      <c r="BR31" s="8"/>
      <c r="BS31" s="7"/>
      <c r="BT31" s="7"/>
      <c r="BU31" s="2" t="s">
        <v>171</v>
      </c>
      <c r="BV31" s="2" t="s">
        <v>158</v>
      </c>
      <c r="BW31" s="2" t="s">
        <v>283</v>
      </c>
      <c r="BX31" s="2" t="s">
        <v>304</v>
      </c>
      <c r="BY31" s="2" t="s">
        <v>174</v>
      </c>
      <c r="BZ31" s="2" t="s">
        <v>161</v>
      </c>
      <c r="CA31" s="4">
        <v>4</v>
      </c>
      <c r="CB31" s="8">
        <v>151.2</v>
      </c>
      <c r="CC31" s="4"/>
      <c r="CD31" s="8"/>
      <c r="CE31" s="7"/>
      <c r="CF31" s="7"/>
      <c r="CG31" s="2" t="s">
        <v>171</v>
      </c>
      <c r="CH31" s="2" t="s">
        <v>158</v>
      </c>
      <c r="CI31" s="2" t="s">
        <v>285</v>
      </c>
      <c r="CJ31" s="2" t="s">
        <v>581</v>
      </c>
      <c r="CK31" s="2" t="s">
        <v>174</v>
      </c>
      <c r="CL31" s="2" t="s">
        <v>161</v>
      </c>
      <c r="CM31" s="4">
        <v>1</v>
      </c>
      <c r="CN31" s="8">
        <v>40.82</v>
      </c>
      <c r="CO31" s="4"/>
      <c r="CP31" s="8"/>
      <c r="CQ31" s="7"/>
      <c r="CR31" s="7"/>
      <c r="CS31" s="2" t="s">
        <v>171</v>
      </c>
      <c r="CT31" s="2" t="s">
        <v>158</v>
      </c>
      <c r="CU31" s="2" t="s">
        <v>582</v>
      </c>
      <c r="CV31" s="2" t="s">
        <v>457</v>
      </c>
      <c r="CW31" s="2" t="s">
        <v>174</v>
      </c>
      <c r="CX31" s="2" t="s">
        <v>161</v>
      </c>
      <c r="CY31" s="4"/>
      <c r="CZ31" s="8"/>
      <c r="DA31" s="4"/>
      <c r="DB31" s="8"/>
      <c r="DC31" s="7"/>
      <c r="DD31" s="7"/>
      <c r="DE31" s="2" t="s">
        <v>171</v>
      </c>
      <c r="DF31" s="2" t="s">
        <v>158</v>
      </c>
      <c r="DG31" s="2" t="s">
        <v>289</v>
      </c>
      <c r="DH31" s="2" t="s">
        <v>583</v>
      </c>
      <c r="DI31" s="2" t="s">
        <v>174</v>
      </c>
      <c r="DJ31" s="2" t="s">
        <v>161</v>
      </c>
      <c r="DK31" s="4"/>
      <c r="DL31" s="8"/>
      <c r="DM31" s="4"/>
      <c r="DN31" s="8"/>
      <c r="DO31" s="7"/>
      <c r="DP31" s="7"/>
      <c r="DQ31" s="2" t="s">
        <v>171</v>
      </c>
      <c r="DR31" s="2" t="s">
        <v>158</v>
      </c>
      <c r="DS31" s="2" t="s">
        <v>161</v>
      </c>
      <c r="DT31" s="2" t="s">
        <v>161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158</v>
      </c>
      <c r="EE31" s="2" t="s">
        <v>291</v>
      </c>
      <c r="EF31" s="2" t="s">
        <v>584</v>
      </c>
      <c r="EG31" s="2" t="s">
        <v>174</v>
      </c>
      <c r="EH31" s="2" t="s">
        <v>161</v>
      </c>
      <c r="EI31" s="4"/>
      <c r="EJ31" s="8"/>
      <c r="EK31" s="4"/>
      <c r="EL31" s="8"/>
      <c r="EM31" s="7"/>
      <c r="EN31" s="7"/>
      <c r="EO31" s="2" t="s">
        <v>251</v>
      </c>
      <c r="EP31" s="2" t="s">
        <v>158</v>
      </c>
      <c r="EQ31" s="2" t="s">
        <v>161</v>
      </c>
      <c r="ER31" s="2" t="s">
        <v>161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158</v>
      </c>
      <c r="FC31" s="2" t="s">
        <v>293</v>
      </c>
      <c r="FD31" s="2" t="s">
        <v>585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251</v>
      </c>
      <c r="FN31" s="2" t="s">
        <v>158</v>
      </c>
      <c r="FO31" s="2" t="s">
        <v>161</v>
      </c>
      <c r="FP31" s="2" t="s">
        <v>161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200</v>
      </c>
      <c r="FZ31" s="2" t="s">
        <v>158</v>
      </c>
      <c r="GA31" s="2" t="s">
        <v>161</v>
      </c>
      <c r="GB31" s="2" t="s">
        <v>161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171</v>
      </c>
      <c r="GL31" s="2" t="s">
        <v>180</v>
      </c>
      <c r="GM31" s="2" t="s">
        <v>295</v>
      </c>
      <c r="GN31" s="2" t="s">
        <v>586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200</v>
      </c>
      <c r="GX31" s="2" t="s">
        <v>158</v>
      </c>
      <c r="GY31" s="2" t="s">
        <v>161</v>
      </c>
      <c r="GZ31" s="2" t="s">
        <v>161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251</v>
      </c>
      <c r="HJ31" s="2" t="s">
        <v>158</v>
      </c>
      <c r="HK31" s="2" t="s">
        <v>161</v>
      </c>
      <c r="HL31" s="2" t="s">
        <v>161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203</v>
      </c>
      <c r="HV31" s="2" t="s">
        <v>158</v>
      </c>
      <c r="HW31" s="2" t="s">
        <v>161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158</v>
      </c>
      <c r="II31" s="2" t="s">
        <v>297</v>
      </c>
      <c r="IJ31" s="2" t="s">
        <v>161</v>
      </c>
      <c r="IK31" s="2" t="s">
        <v>174</v>
      </c>
      <c r="IL31" s="2" t="s">
        <v>161</v>
      </c>
      <c r="IM31" s="4"/>
      <c r="IN31" s="8"/>
      <c r="IO31" s="4"/>
      <c r="IP31" s="8"/>
      <c r="IQ31" s="7"/>
      <c r="IR31" s="7"/>
      <c r="IS31" s="2" t="s">
        <v>251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200</v>
      </c>
      <c r="JF31" s="2" t="s">
        <v>158</v>
      </c>
      <c r="JG31" s="2" t="s">
        <v>161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203</v>
      </c>
      <c r="JR31" s="2" t="s">
        <v>158</v>
      </c>
      <c r="JS31" s="2" t="s">
        <v>161</v>
      </c>
      <c r="JT31" s="2" t="s">
        <v>161</v>
      </c>
      <c r="JU31" s="2" t="s">
        <v>174</v>
      </c>
      <c r="JV31" s="2" t="s">
        <v>161</v>
      </c>
      <c r="JW31" s="4"/>
      <c r="JX31" s="8"/>
      <c r="JY31" s="4"/>
      <c r="JZ31" s="8"/>
      <c r="KA31" s="7"/>
      <c r="KB31" s="7"/>
      <c r="KC31" s="2" t="s">
        <v>171</v>
      </c>
      <c r="KD31" s="2" t="s">
        <v>158</v>
      </c>
      <c r="KE31" s="2" t="s">
        <v>587</v>
      </c>
      <c r="KF31" s="2" t="s">
        <v>161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203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161</v>
      </c>
      <c r="LB31" s="2" t="s">
        <v>161</v>
      </c>
      <c r="LC31" s="2" t="s">
        <v>161</v>
      </c>
      <c r="LD31" s="2" t="s">
        <v>161</v>
      </c>
      <c r="LE31" s="2" t="s">
        <v>161</v>
      </c>
      <c r="LF31" s="2" t="s">
        <v>161</v>
      </c>
      <c r="LG31" s="4"/>
      <c r="LH31" s="8"/>
      <c r="LI31" s="4"/>
      <c r="LJ31" s="8"/>
      <c r="LK31" s="7"/>
      <c r="LL31" s="7"/>
      <c r="LM31" s="2" t="s">
        <v>203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171</v>
      </c>
      <c r="LZ31" s="2" t="s">
        <v>158</v>
      </c>
      <c r="MA31" s="2" t="s">
        <v>588</v>
      </c>
      <c r="MB31" s="2" t="s">
        <v>161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203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203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251</v>
      </c>
      <c r="NJ31" s="2" t="s">
        <v>158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251</v>
      </c>
      <c r="NV31" s="2" t="s">
        <v>158</v>
      </c>
      <c r="NW31" s="2" t="s">
        <v>161</v>
      </c>
      <c r="NX31" s="2" t="s">
        <v>161</v>
      </c>
      <c r="NY31" s="2" t="s">
        <v>174</v>
      </c>
      <c r="NZ31" s="2" t="s">
        <v>161</v>
      </c>
      <c r="OA31" s="4"/>
      <c r="OB31" s="8"/>
      <c r="OC31" s="4"/>
      <c r="OD31" s="8"/>
      <c r="OE31" s="7"/>
      <c r="OF31" s="7"/>
      <c r="OG31" s="2" t="s">
        <v>203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161</v>
      </c>
      <c r="OT31" s="2" t="s">
        <v>161</v>
      </c>
      <c r="OU31" s="2" t="s">
        <v>161</v>
      </c>
      <c r="OV31" s="2" t="s">
        <v>161</v>
      </c>
      <c r="OW31" s="2" t="s">
        <v>161</v>
      </c>
      <c r="OX31" s="2" t="s">
        <v>161</v>
      </c>
      <c r="OY31" s="4"/>
      <c r="OZ31" s="8"/>
      <c r="PA31" s="4"/>
      <c r="PB31" s="8"/>
      <c r="PC31" s="7"/>
      <c r="PD31" s="7"/>
      <c r="PE31" s="2" t="s">
        <v>203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251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203</v>
      </c>
      <c r="QD31" s="2" t="s">
        <v>158</v>
      </c>
      <c r="QE31" s="2" t="s">
        <v>161</v>
      </c>
      <c r="QF31" s="2" t="s">
        <v>161</v>
      </c>
      <c r="QG31" s="2" t="s">
        <v>174</v>
      </c>
      <c r="QH31" s="2" t="s">
        <v>161</v>
      </c>
      <c r="QI31" s="4">
        <v>75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>
        <v>40</v>
      </c>
      <c r="RH31" s="4"/>
      <c r="RI31" s="4"/>
      <c r="RJ31" s="4">
        <v>70</v>
      </c>
      <c r="RK31" s="4"/>
      <c r="RL31" s="4"/>
      <c r="RM31" s="4"/>
    </row>
    <row r="32">
      <c r="A32" s="2" t="s">
        <v>589</v>
      </c>
      <c r="B32" s="2" t="s">
        <v>150</v>
      </c>
      <c r="C32" s="2" t="s">
        <v>151</v>
      </c>
      <c r="D32" s="2" t="s">
        <v>481</v>
      </c>
      <c r="E32" s="2" t="s">
        <v>579</v>
      </c>
      <c r="F32" s="2" t="s">
        <v>271</v>
      </c>
      <c r="G32" s="2" t="s">
        <v>271</v>
      </c>
      <c r="H32" s="2" t="s">
        <v>271</v>
      </c>
      <c r="I32" s="2" t="s">
        <v>580</v>
      </c>
      <c r="J32" s="2" t="s">
        <v>301</v>
      </c>
      <c r="K32" s="2" t="s">
        <v>273</v>
      </c>
      <c r="L32" s="3">
        <v>45</v>
      </c>
      <c r="M32" s="3">
        <v>47.25</v>
      </c>
      <c r="N32" s="3">
        <v>99.99</v>
      </c>
      <c r="O32" s="2" t="s">
        <v>158</v>
      </c>
      <c r="P32" s="2" t="s">
        <v>274</v>
      </c>
      <c r="Q32" s="2" t="s">
        <v>160</v>
      </c>
      <c r="R32" s="2" t="s">
        <v>161</v>
      </c>
      <c r="S32" s="2" t="s">
        <v>275</v>
      </c>
      <c r="T32" s="2" t="s">
        <v>276</v>
      </c>
      <c r="U32" s="2" t="s">
        <v>164</v>
      </c>
      <c r="V32" s="2" t="s">
        <v>278</v>
      </c>
      <c r="W32" s="2" t="s">
        <v>279</v>
      </c>
      <c r="X32" s="2" t="s">
        <v>166</v>
      </c>
      <c r="Y32" s="2" t="s">
        <v>280</v>
      </c>
      <c r="Z32" s="4">
        <v>42</v>
      </c>
      <c r="AA32" s="4">
        <f>=ROUNDDOWN(8.4,0)</f>
      </c>
      <c r="AB32" s="5">
        <v>5</v>
      </c>
      <c r="AC32" s="2" t="s">
        <v>302</v>
      </c>
      <c r="AD32" s="4">
        <v>20</v>
      </c>
      <c r="AE32" s="4">
        <v>115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3</v>
      </c>
      <c r="AQ32" s="8">
        <v>153.09</v>
      </c>
      <c r="AR32" s="4">
        <v>2</v>
      </c>
      <c r="AS32" s="8">
        <v>99</v>
      </c>
      <c r="AT32" s="7">
        <v>0.5</v>
      </c>
      <c r="AU32" s="7">
        <v>0.5464</v>
      </c>
      <c r="AV32" s="4" t="s">
        <v>161</v>
      </c>
      <c r="AW32" s="8" t="s">
        <v>161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0.3951</v>
      </c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 t="s">
        <v>161</v>
      </c>
      <c r="BJ32" s="4">
        <v>3</v>
      </c>
      <c r="BK32" s="8">
        <v>153.09</v>
      </c>
      <c r="BL32" s="2" t="s">
        <v>590</v>
      </c>
      <c r="BM32" s="7">
        <v>1</v>
      </c>
      <c r="BN32" s="7">
        <v>1</v>
      </c>
      <c r="BO32" s="4">
        <v>2</v>
      </c>
      <c r="BP32" s="8">
        <v>105.84</v>
      </c>
      <c r="BQ32" s="4"/>
      <c r="BR32" s="8"/>
      <c r="BS32" s="7"/>
      <c r="BT32" s="7"/>
      <c r="BU32" s="2" t="s">
        <v>171</v>
      </c>
      <c r="BV32" s="2" t="s">
        <v>158</v>
      </c>
      <c r="BW32" s="2" t="s">
        <v>283</v>
      </c>
      <c r="BX32" s="2" t="s">
        <v>591</v>
      </c>
      <c r="BY32" s="2" t="s">
        <v>174</v>
      </c>
      <c r="BZ32" s="2" t="s">
        <v>161</v>
      </c>
      <c r="CA32" s="4">
        <v>1</v>
      </c>
      <c r="CB32" s="8">
        <v>47.25</v>
      </c>
      <c r="CC32" s="4">
        <v>1</v>
      </c>
      <c r="CD32" s="8">
        <v>47.25</v>
      </c>
      <c r="CE32" s="7"/>
      <c r="CF32" s="7"/>
      <c r="CG32" s="2" t="s">
        <v>171</v>
      </c>
      <c r="CH32" s="2" t="s">
        <v>158</v>
      </c>
      <c r="CI32" s="2" t="s">
        <v>285</v>
      </c>
      <c r="CJ32" s="2" t="s">
        <v>286</v>
      </c>
      <c r="CK32" s="2" t="s">
        <v>174</v>
      </c>
      <c r="CL32" s="2" t="s">
        <v>161</v>
      </c>
      <c r="CM32" s="4"/>
      <c r="CN32" s="8"/>
      <c r="CO32" s="4"/>
      <c r="CP32" s="8"/>
      <c r="CQ32" s="7"/>
      <c r="CR32" s="7"/>
      <c r="CS32" s="2" t="s">
        <v>171</v>
      </c>
      <c r="CT32" s="2" t="s">
        <v>158</v>
      </c>
      <c r="CU32" s="2" t="s">
        <v>582</v>
      </c>
      <c r="CV32" s="2" t="s">
        <v>592</v>
      </c>
      <c r="CW32" s="2" t="s">
        <v>174</v>
      </c>
      <c r="CX32" s="2" t="s">
        <v>161</v>
      </c>
      <c r="CY32" s="4"/>
      <c r="CZ32" s="8"/>
      <c r="DA32" s="4"/>
      <c r="DB32" s="8"/>
      <c r="DC32" s="7"/>
      <c r="DD32" s="7"/>
      <c r="DE32" s="2" t="s">
        <v>171</v>
      </c>
      <c r="DF32" s="2" t="s">
        <v>158</v>
      </c>
      <c r="DG32" s="2" t="s">
        <v>289</v>
      </c>
      <c r="DH32" s="2" t="s">
        <v>593</v>
      </c>
      <c r="DI32" s="2" t="s">
        <v>174</v>
      </c>
      <c r="DJ32" s="2" t="s">
        <v>161</v>
      </c>
      <c r="DK32" s="4"/>
      <c r="DL32" s="8"/>
      <c r="DM32" s="4">
        <v>1</v>
      </c>
      <c r="DN32" s="8">
        <v>51.75</v>
      </c>
      <c r="DO32" s="7">
        <v>-1</v>
      </c>
      <c r="DP32" s="7">
        <v>-1</v>
      </c>
      <c r="DQ32" s="2" t="s">
        <v>171</v>
      </c>
      <c r="DR32" s="2" t="s">
        <v>158</v>
      </c>
      <c r="DS32" s="2" t="s">
        <v>161</v>
      </c>
      <c r="DT32" s="2" t="s">
        <v>161</v>
      </c>
      <c r="DU32" s="2" t="s">
        <v>174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291</v>
      </c>
      <c r="EF32" s="2" t="s">
        <v>584</v>
      </c>
      <c r="EG32" s="2" t="s">
        <v>174</v>
      </c>
      <c r="EH32" s="2" t="s">
        <v>161</v>
      </c>
      <c r="EI32" s="4"/>
      <c r="EJ32" s="8"/>
      <c r="EK32" s="4"/>
      <c r="EL32" s="8"/>
      <c r="EM32" s="7"/>
      <c r="EN32" s="7"/>
      <c r="EO32" s="2" t="s">
        <v>251</v>
      </c>
      <c r="EP32" s="2" t="s">
        <v>158</v>
      </c>
      <c r="EQ32" s="2" t="s">
        <v>161</v>
      </c>
      <c r="ER32" s="2" t="s">
        <v>161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171</v>
      </c>
      <c r="FB32" s="2" t="s">
        <v>158</v>
      </c>
      <c r="FC32" s="2" t="s">
        <v>293</v>
      </c>
      <c r="FD32" s="2" t="s">
        <v>441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251</v>
      </c>
      <c r="FN32" s="2" t="s">
        <v>158</v>
      </c>
      <c r="FO32" s="2" t="s">
        <v>161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200</v>
      </c>
      <c r="FZ32" s="2" t="s">
        <v>158</v>
      </c>
      <c r="GA32" s="2" t="s">
        <v>161</v>
      </c>
      <c r="GB32" s="2" t="s">
        <v>161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180</v>
      </c>
      <c r="GM32" s="2" t="s">
        <v>295</v>
      </c>
      <c r="GN32" s="2" t="s">
        <v>594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200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251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203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171</v>
      </c>
      <c r="IH32" s="2" t="s">
        <v>158</v>
      </c>
      <c r="II32" s="2" t="s">
        <v>297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251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200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203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587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203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161</v>
      </c>
      <c r="LB32" s="2" t="s">
        <v>161</v>
      </c>
      <c r="LC32" s="2" t="s">
        <v>161</v>
      </c>
      <c r="LD32" s="2" t="s">
        <v>161</v>
      </c>
      <c r="LE32" s="2" t="s">
        <v>161</v>
      </c>
      <c r="LF32" s="2" t="s">
        <v>161</v>
      </c>
      <c r="LG32" s="4"/>
      <c r="LH32" s="8"/>
      <c r="LI32" s="4"/>
      <c r="LJ32" s="8"/>
      <c r="LK32" s="7"/>
      <c r="LL32" s="7"/>
      <c r="LM32" s="2" t="s">
        <v>203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171</v>
      </c>
      <c r="LZ32" s="2" t="s">
        <v>158</v>
      </c>
      <c r="MA32" s="2" t="s">
        <v>588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203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203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251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251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203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161</v>
      </c>
      <c r="OT32" s="2" t="s">
        <v>161</v>
      </c>
      <c r="OU32" s="2" t="s">
        <v>161</v>
      </c>
      <c r="OV32" s="2" t="s">
        <v>161</v>
      </c>
      <c r="OW32" s="2" t="s">
        <v>161</v>
      </c>
      <c r="OX32" s="2" t="s">
        <v>161</v>
      </c>
      <c r="OY32" s="4"/>
      <c r="OZ32" s="8"/>
      <c r="PA32" s="4"/>
      <c r="PB32" s="8"/>
      <c r="PC32" s="7"/>
      <c r="PD32" s="7"/>
      <c r="PE32" s="2" t="s">
        <v>203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251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203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42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20</v>
      </c>
      <c r="RF32" s="4"/>
      <c r="RG32" s="4">
        <v>50</v>
      </c>
      <c r="RH32" s="4"/>
      <c r="RI32" s="4"/>
      <c r="RJ32" s="4">
        <v>45</v>
      </c>
      <c r="RK32" s="4"/>
      <c r="RL32" s="4"/>
      <c r="RM32" s="4"/>
    </row>
    <row r="33">
      <c r="A33" s="2" t="s">
        <v>595</v>
      </c>
      <c r="B33" s="2" t="s">
        <v>150</v>
      </c>
      <c r="C33" s="2" t="s">
        <v>151</v>
      </c>
      <c r="D33" s="2" t="s">
        <v>481</v>
      </c>
      <c r="E33" s="2" t="s">
        <v>579</v>
      </c>
      <c r="F33" s="2" t="s">
        <v>402</v>
      </c>
      <c r="G33" s="2" t="s">
        <v>402</v>
      </c>
      <c r="H33" s="2" t="s">
        <v>402</v>
      </c>
      <c r="I33" s="2" t="s">
        <v>596</v>
      </c>
      <c r="J33" s="2" t="s">
        <v>156</v>
      </c>
      <c r="K33" s="2" t="s">
        <v>157</v>
      </c>
      <c r="L33" s="3">
        <v>67.5</v>
      </c>
      <c r="M33" s="3">
        <v>70.88</v>
      </c>
      <c r="N33" s="3">
        <v>149.99</v>
      </c>
      <c r="O33" s="2" t="s">
        <v>158</v>
      </c>
      <c r="P33" s="2" t="s">
        <v>274</v>
      </c>
      <c r="Q33" s="2" t="s">
        <v>160</v>
      </c>
      <c r="R33" s="2" t="s">
        <v>161</v>
      </c>
      <c r="S33" s="2" t="s">
        <v>404</v>
      </c>
      <c r="T33" s="2" t="s">
        <v>276</v>
      </c>
      <c r="U33" s="2" t="s">
        <v>164</v>
      </c>
      <c r="V33" s="2" t="s">
        <v>165</v>
      </c>
      <c r="W33" s="2" t="s">
        <v>279</v>
      </c>
      <c r="X33" s="2" t="s">
        <v>167</v>
      </c>
      <c r="Y33" s="2" t="s">
        <v>405</v>
      </c>
      <c r="Z33" s="4">
        <v>35</v>
      </c>
      <c r="AA33" s="4">
        <f>=ROUNDDOWN(17.5,0)</f>
      </c>
      <c r="AB33" s="5">
        <v>2</v>
      </c>
      <c r="AC33" s="2" t="s">
        <v>424</v>
      </c>
      <c r="AD33" s="4">
        <v>37</v>
      </c>
      <c r="AE33" s="4">
        <v>57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/>
      <c r="AQ33" s="8"/>
      <c r="AR33" s="4">
        <v>1</v>
      </c>
      <c r="AS33" s="8">
        <v>77.96</v>
      </c>
      <c r="AT33" s="7">
        <v>-1</v>
      </c>
      <c r="AU33" s="7">
        <v>-1</v>
      </c>
      <c r="AV33" s="4">
        <v>1</v>
      </c>
      <c r="AW33" s="8">
        <v>84.34</v>
      </c>
      <c r="AX33" s="4">
        <v>1</v>
      </c>
      <c r="AY33" s="8">
        <v>77.96</v>
      </c>
      <c r="AZ33" s="7" t="s">
        <v>161</v>
      </c>
      <c r="BA33" s="7">
        <v>0.0818</v>
      </c>
      <c r="BB33" s="7"/>
      <c r="BC33" s="4">
        <v>1</v>
      </c>
      <c r="BD33" s="8">
        <v>84.34</v>
      </c>
      <c r="BE33" s="4">
        <v>2</v>
      </c>
      <c r="BF33" s="8">
        <v>148.84</v>
      </c>
      <c r="BG33" s="7">
        <v>-0.5</v>
      </c>
      <c r="BH33" s="7">
        <v>-0.4334</v>
      </c>
      <c r="BI33" s="7">
        <v>1</v>
      </c>
      <c r="BJ33" s="4"/>
      <c r="BK33" s="8"/>
      <c r="BL33" s="2" t="s">
        <v>16</v>
      </c>
      <c r="BM33" s="7"/>
      <c r="BN33" s="7"/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171</v>
      </c>
      <c r="BV33" s="2" t="s">
        <v>158</v>
      </c>
      <c r="BW33" s="2" t="s">
        <v>407</v>
      </c>
      <c r="BX33" s="2" t="s">
        <v>408</v>
      </c>
      <c r="BY33" s="2" t="s">
        <v>174</v>
      </c>
      <c r="BZ33" s="2" t="s">
        <v>161</v>
      </c>
      <c r="CA33" s="4"/>
      <c r="CB33" s="8"/>
      <c r="CC33" s="4"/>
      <c r="CD33" s="8"/>
      <c r="CE33" s="7"/>
      <c r="CF33" s="7"/>
      <c r="CG33" s="2" t="s">
        <v>171</v>
      </c>
      <c r="CH33" s="2" t="s">
        <v>158</v>
      </c>
      <c r="CI33" s="2" t="s">
        <v>409</v>
      </c>
      <c r="CJ33" s="2" t="s">
        <v>597</v>
      </c>
      <c r="CK33" s="2" t="s">
        <v>174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411</v>
      </c>
      <c r="CV33" s="2" t="s">
        <v>598</v>
      </c>
      <c r="CW33" s="2" t="s">
        <v>174</v>
      </c>
      <c r="CX33" s="2" t="s">
        <v>161</v>
      </c>
      <c r="CY33" s="4"/>
      <c r="CZ33" s="8"/>
      <c r="DA33" s="4"/>
      <c r="DB33" s="8"/>
      <c r="DC33" s="7"/>
      <c r="DD33" s="7"/>
      <c r="DE33" s="2" t="s">
        <v>171</v>
      </c>
      <c r="DF33" s="2" t="s">
        <v>158</v>
      </c>
      <c r="DG33" s="2" t="s">
        <v>413</v>
      </c>
      <c r="DH33" s="2" t="s">
        <v>599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158</v>
      </c>
      <c r="DS33" s="2" t="s">
        <v>161</v>
      </c>
      <c r="DT33" s="2" t="s">
        <v>600</v>
      </c>
      <c r="DU33" s="2" t="s">
        <v>174</v>
      </c>
      <c r="DV33" s="2" t="s">
        <v>161</v>
      </c>
      <c r="DW33" s="4"/>
      <c r="DX33" s="8"/>
      <c r="DY33" s="4"/>
      <c r="DZ33" s="8"/>
      <c r="EA33" s="7"/>
      <c r="EB33" s="7"/>
      <c r="EC33" s="2" t="s">
        <v>171</v>
      </c>
      <c r="ED33" s="2" t="s">
        <v>158</v>
      </c>
      <c r="EE33" s="2" t="s">
        <v>182</v>
      </c>
      <c r="EF33" s="2" t="s">
        <v>601</v>
      </c>
      <c r="EG33" s="2" t="s">
        <v>174</v>
      </c>
      <c r="EH33" s="2" t="s">
        <v>161</v>
      </c>
      <c r="EI33" s="4"/>
      <c r="EJ33" s="8"/>
      <c r="EK33" s="4"/>
      <c r="EL33" s="8"/>
      <c r="EM33" s="7"/>
      <c r="EN33" s="7"/>
      <c r="EO33" s="2" t="s">
        <v>171</v>
      </c>
      <c r="EP33" s="2" t="s">
        <v>158</v>
      </c>
      <c r="EQ33" s="2" t="s">
        <v>243</v>
      </c>
      <c r="ER33" s="2" t="s">
        <v>161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602</v>
      </c>
      <c r="FD33" s="2" t="s">
        <v>597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171</v>
      </c>
      <c r="FN33" s="2" t="s">
        <v>158</v>
      </c>
      <c r="FO33" s="2" t="s">
        <v>603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200</v>
      </c>
      <c r="FZ33" s="2" t="s">
        <v>158</v>
      </c>
      <c r="GA33" s="2" t="s">
        <v>161</v>
      </c>
      <c r="GB33" s="2" t="s">
        <v>161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207</v>
      </c>
      <c r="GL33" s="2" t="s">
        <v>158</v>
      </c>
      <c r="GM33" s="2" t="s">
        <v>161</v>
      </c>
      <c r="GN33" s="2" t="s">
        <v>161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171</v>
      </c>
      <c r="GX33" s="2" t="s">
        <v>193</v>
      </c>
      <c r="GY33" s="2" t="s">
        <v>604</v>
      </c>
      <c r="GZ33" s="2" t="s">
        <v>605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251</v>
      </c>
      <c r="HJ33" s="2" t="s">
        <v>158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203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171</v>
      </c>
      <c r="IH33" s="2" t="s">
        <v>158</v>
      </c>
      <c r="II33" s="2" t="s">
        <v>297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251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200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203</v>
      </c>
      <c r="JR33" s="2" t="s">
        <v>158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602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203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251</v>
      </c>
      <c r="LB33" s="2" t="s">
        <v>180</v>
      </c>
      <c r="LC33" s="2" t="s">
        <v>161</v>
      </c>
      <c r="LD33" s="2" t="s">
        <v>161</v>
      </c>
      <c r="LE33" s="2" t="s">
        <v>174</v>
      </c>
      <c r="LF33" s="2" t="s">
        <v>161</v>
      </c>
      <c r="LG33" s="4"/>
      <c r="LH33" s="8"/>
      <c r="LI33" s="4"/>
      <c r="LJ33" s="8"/>
      <c r="LK33" s="7"/>
      <c r="LL33" s="7"/>
      <c r="LM33" s="2" t="s">
        <v>203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171</v>
      </c>
      <c r="LZ33" s="2" t="s">
        <v>158</v>
      </c>
      <c r="MA33" s="2" t="s">
        <v>422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203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203</v>
      </c>
      <c r="MX33" s="2" t="s">
        <v>158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251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251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203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203</v>
      </c>
      <c r="OT33" s="2" t="s">
        <v>180</v>
      </c>
      <c r="OU33" s="2" t="s">
        <v>161</v>
      </c>
      <c r="OV33" s="2" t="s">
        <v>161</v>
      </c>
      <c r="OW33" s="2" t="s">
        <v>174</v>
      </c>
      <c r="OX33" s="2" t="s">
        <v>161</v>
      </c>
      <c r="OY33" s="4"/>
      <c r="OZ33" s="8"/>
      <c r="PA33" s="4"/>
      <c r="PB33" s="8"/>
      <c r="PC33" s="7"/>
      <c r="PD33" s="7"/>
      <c r="PE33" s="2" t="s">
        <v>203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251</v>
      </c>
      <c r="PR33" s="2" t="s">
        <v>158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203</v>
      </c>
      <c r="QD33" s="2" t="s">
        <v>158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>
        <v>35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>
        <v>37</v>
      </c>
      <c r="RI33" s="4"/>
      <c r="RJ33" s="4"/>
      <c r="RK33" s="4">
        <v>20</v>
      </c>
      <c r="RL33" s="4"/>
      <c r="RM33" s="4"/>
    </row>
    <row r="34">
      <c r="A34" s="2" t="s">
        <v>606</v>
      </c>
      <c r="B34" s="2" t="s">
        <v>150</v>
      </c>
      <c r="C34" s="2" t="s">
        <v>151</v>
      </c>
      <c r="D34" s="2" t="s">
        <v>481</v>
      </c>
      <c r="E34" s="2" t="s">
        <v>579</v>
      </c>
      <c r="F34" s="2" t="s">
        <v>402</v>
      </c>
      <c r="G34" s="2" t="s">
        <v>402</v>
      </c>
      <c r="H34" s="2" t="s">
        <v>402</v>
      </c>
      <c r="I34" s="2" t="s">
        <v>596</v>
      </c>
      <c r="J34" s="2" t="s">
        <v>211</v>
      </c>
      <c r="K34" s="2" t="s">
        <v>157</v>
      </c>
      <c r="L34" s="3">
        <v>76.5</v>
      </c>
      <c r="M34" s="3">
        <v>80.33</v>
      </c>
      <c r="N34" s="3">
        <v>169.99</v>
      </c>
      <c r="O34" s="2" t="s">
        <v>158</v>
      </c>
      <c r="P34" s="2" t="s">
        <v>274</v>
      </c>
      <c r="Q34" s="2" t="s">
        <v>160</v>
      </c>
      <c r="R34" s="2" t="s">
        <v>161</v>
      </c>
      <c r="S34" s="2" t="s">
        <v>404</v>
      </c>
      <c r="T34" s="2" t="s">
        <v>276</v>
      </c>
      <c r="U34" s="2" t="s">
        <v>164</v>
      </c>
      <c r="V34" s="2" t="s">
        <v>165</v>
      </c>
      <c r="W34" s="2" t="s">
        <v>279</v>
      </c>
      <c r="X34" s="2" t="s">
        <v>167</v>
      </c>
      <c r="Y34" s="2" t="s">
        <v>405</v>
      </c>
      <c r="Z34" s="4">
        <v>98</v>
      </c>
      <c r="AA34" s="4">
        <f>=ROUNDDOWN(49,0)</f>
      </c>
      <c r="AB34" s="5">
        <v>2</v>
      </c>
      <c r="AC34" s="2" t="s">
        <v>424</v>
      </c>
      <c r="AD34" s="4">
        <v>55</v>
      </c>
      <c r="AE34" s="4">
        <v>55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>
        <v>1</v>
      </c>
      <c r="AQ34" s="8">
        <v>84.34</v>
      </c>
      <c r="AR34" s="4"/>
      <c r="AS34" s="8"/>
      <c r="AT34" s="7"/>
      <c r="AU34" s="7"/>
      <c r="AV34" s="4" t="s">
        <v>161</v>
      </c>
      <c r="AW34" s="8" t="s">
        <v>161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>
        <v>1</v>
      </c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 t="s">
        <v>161</v>
      </c>
      <c r="BJ34" s="4">
        <v>1</v>
      </c>
      <c r="BK34" s="8">
        <v>84.34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158</v>
      </c>
      <c r="BW34" s="2" t="s">
        <v>407</v>
      </c>
      <c r="BX34" s="2" t="s">
        <v>599</v>
      </c>
      <c r="BY34" s="2" t="s">
        <v>174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158</v>
      </c>
      <c r="CI34" s="2" t="s">
        <v>409</v>
      </c>
      <c r="CJ34" s="2" t="s">
        <v>410</v>
      </c>
      <c r="CK34" s="2" t="s">
        <v>174</v>
      </c>
      <c r="CL34" s="2" t="s">
        <v>161</v>
      </c>
      <c r="CM34" s="4"/>
      <c r="CN34" s="8"/>
      <c r="CO34" s="4"/>
      <c r="CP34" s="8"/>
      <c r="CQ34" s="7"/>
      <c r="CR34" s="7"/>
      <c r="CS34" s="2" t="s">
        <v>171</v>
      </c>
      <c r="CT34" s="2" t="s">
        <v>158</v>
      </c>
      <c r="CU34" s="2" t="s">
        <v>411</v>
      </c>
      <c r="CV34" s="2" t="s">
        <v>607</v>
      </c>
      <c r="CW34" s="2" t="s">
        <v>174</v>
      </c>
      <c r="CX34" s="2" t="s">
        <v>161</v>
      </c>
      <c r="CY34" s="4"/>
      <c r="CZ34" s="8"/>
      <c r="DA34" s="4"/>
      <c r="DB34" s="8"/>
      <c r="DC34" s="7"/>
      <c r="DD34" s="7"/>
      <c r="DE34" s="2" t="s">
        <v>171</v>
      </c>
      <c r="DF34" s="2" t="s">
        <v>158</v>
      </c>
      <c r="DG34" s="2" t="s">
        <v>413</v>
      </c>
      <c r="DH34" s="2" t="s">
        <v>608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161</v>
      </c>
      <c r="DT34" s="2" t="s">
        <v>609</v>
      </c>
      <c r="DU34" s="2" t="s">
        <v>174</v>
      </c>
      <c r="DV34" s="2" t="s">
        <v>161</v>
      </c>
      <c r="DW34" s="4">
        <v>1</v>
      </c>
      <c r="DX34" s="8">
        <v>84.34</v>
      </c>
      <c r="DY34" s="4"/>
      <c r="DZ34" s="8"/>
      <c r="EA34" s="7"/>
      <c r="EB34" s="7"/>
      <c r="EC34" s="2" t="s">
        <v>171</v>
      </c>
      <c r="ED34" s="2" t="s">
        <v>158</v>
      </c>
      <c r="EE34" s="2" t="s">
        <v>182</v>
      </c>
      <c r="EF34" s="2" t="s">
        <v>585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184</v>
      </c>
      <c r="ER34" s="2" t="s">
        <v>161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602</v>
      </c>
      <c r="FD34" s="2" t="s">
        <v>610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171</v>
      </c>
      <c r="FN34" s="2" t="s">
        <v>158</v>
      </c>
      <c r="FO34" s="2" t="s">
        <v>245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200</v>
      </c>
      <c r="FZ34" s="2" t="s">
        <v>158</v>
      </c>
      <c r="GA34" s="2" t="s">
        <v>161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207</v>
      </c>
      <c r="GL34" s="2" t="s">
        <v>158</v>
      </c>
      <c r="GM34" s="2" t="s">
        <v>161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193</v>
      </c>
      <c r="GY34" s="2" t="s">
        <v>604</v>
      </c>
      <c r="GZ34" s="2" t="s">
        <v>611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251</v>
      </c>
      <c r="HJ34" s="2" t="s">
        <v>158</v>
      </c>
      <c r="HK34" s="2" t="s">
        <v>161</v>
      </c>
      <c r="HL34" s="2" t="s">
        <v>161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203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171</v>
      </c>
      <c r="IH34" s="2" t="s">
        <v>158</v>
      </c>
      <c r="II34" s="2" t="s">
        <v>297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251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200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203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158</v>
      </c>
      <c r="KE34" s="2" t="s">
        <v>602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203</v>
      </c>
      <c r="KP34" s="2" t="s">
        <v>158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251</v>
      </c>
      <c r="LB34" s="2" t="s">
        <v>180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203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422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203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203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251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251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203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203</v>
      </c>
      <c r="OT34" s="2" t="s">
        <v>180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203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251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203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98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>
        <v>55</v>
      </c>
      <c r="RI34" s="4"/>
      <c r="RJ34" s="4"/>
      <c r="RK34" s="4"/>
      <c r="RL34" s="4"/>
      <c r="RM34" s="4"/>
    </row>
    <row r="35">
      <c r="A35" s="2" t="s">
        <v>612</v>
      </c>
      <c r="B35" s="2" t="s">
        <v>150</v>
      </c>
      <c r="C35" s="2" t="s">
        <v>151</v>
      </c>
      <c r="D35" s="2" t="s">
        <v>481</v>
      </c>
      <c r="E35" s="2" t="s">
        <v>579</v>
      </c>
      <c r="F35" s="2" t="s">
        <v>402</v>
      </c>
      <c r="G35" s="2" t="s">
        <v>402</v>
      </c>
      <c r="H35" s="2" t="s">
        <v>402</v>
      </c>
      <c r="I35" s="2" t="s">
        <v>596</v>
      </c>
      <c r="J35" s="2" t="s">
        <v>156</v>
      </c>
      <c r="K35" s="2" t="s">
        <v>233</v>
      </c>
      <c r="L35" s="3">
        <v>67.5</v>
      </c>
      <c r="M35" s="3">
        <v>70.88</v>
      </c>
      <c r="N35" s="3">
        <v>149.99</v>
      </c>
      <c r="O35" s="2" t="s">
        <v>158</v>
      </c>
      <c r="P35" s="2" t="s">
        <v>450</v>
      </c>
      <c r="Q35" s="2" t="s">
        <v>160</v>
      </c>
      <c r="R35" s="2" t="s">
        <v>161</v>
      </c>
      <c r="S35" s="2" t="s">
        <v>436</v>
      </c>
      <c r="T35" s="2" t="s">
        <v>276</v>
      </c>
      <c r="U35" s="2" t="s">
        <v>164</v>
      </c>
      <c r="V35" s="2" t="s">
        <v>165</v>
      </c>
      <c r="W35" s="2" t="s">
        <v>279</v>
      </c>
      <c r="X35" s="2" t="s">
        <v>167</v>
      </c>
      <c r="Y35" s="2" t="s">
        <v>405</v>
      </c>
      <c r="Z35" s="4">
        <v>16</v>
      </c>
      <c r="AA35" s="4">
        <f>=ROUNDDOWN(16,0)</f>
      </c>
      <c r="AB35" s="5">
        <v>1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>
        <v>1</v>
      </c>
      <c r="AS35" s="8">
        <v>70.88</v>
      </c>
      <c r="AT35" s="7">
        <v>-1</v>
      </c>
      <c r="AU35" s="7">
        <v>-1</v>
      </c>
      <c r="AV35" s="4"/>
      <c r="AW35" s="8"/>
      <c r="AX35" s="4">
        <v>1</v>
      </c>
      <c r="AY35" s="8">
        <v>70.88</v>
      </c>
      <c r="AZ35" s="7">
        <v>-1</v>
      </c>
      <c r="BA35" s="7">
        <v>-1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/>
      <c r="BJ35" s="4"/>
      <c r="BK35" s="8"/>
      <c r="BL35" s="2" t="s">
        <v>17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158</v>
      </c>
      <c r="BW35" s="2" t="s">
        <v>407</v>
      </c>
      <c r="BX35" s="2" t="s">
        <v>613</v>
      </c>
      <c r="BY35" s="2" t="s">
        <v>174</v>
      </c>
      <c r="BZ35" s="2" t="s">
        <v>161</v>
      </c>
      <c r="CA35" s="4"/>
      <c r="CB35" s="8"/>
      <c r="CC35" s="4">
        <v>1</v>
      </c>
      <c r="CD35" s="8">
        <v>70.88</v>
      </c>
      <c r="CE35" s="7">
        <v>-1</v>
      </c>
      <c r="CF35" s="7">
        <v>-1</v>
      </c>
      <c r="CG35" s="2" t="s">
        <v>171</v>
      </c>
      <c r="CH35" s="2" t="s">
        <v>158</v>
      </c>
      <c r="CI35" s="2" t="s">
        <v>409</v>
      </c>
      <c r="CJ35" s="2" t="s">
        <v>614</v>
      </c>
      <c r="CK35" s="2" t="s">
        <v>174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158</v>
      </c>
      <c r="CU35" s="2" t="s">
        <v>411</v>
      </c>
      <c r="CV35" s="2" t="s">
        <v>615</v>
      </c>
      <c r="CW35" s="2" t="s">
        <v>174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158</v>
      </c>
      <c r="DG35" s="2" t="s">
        <v>413</v>
      </c>
      <c r="DH35" s="2" t="s">
        <v>294</v>
      </c>
      <c r="DI35" s="2" t="s">
        <v>174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158</v>
      </c>
      <c r="DS35" s="2" t="s">
        <v>161</v>
      </c>
      <c r="DT35" s="2" t="s">
        <v>415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158</v>
      </c>
      <c r="EE35" s="2" t="s">
        <v>182</v>
      </c>
      <c r="EF35" s="2" t="s">
        <v>616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158</v>
      </c>
      <c r="EQ35" s="2" t="s">
        <v>184</v>
      </c>
      <c r="ER35" s="2" t="s">
        <v>161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158</v>
      </c>
      <c r="FC35" s="2" t="s">
        <v>405</v>
      </c>
      <c r="FD35" s="2" t="s">
        <v>617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171</v>
      </c>
      <c r="FN35" s="2" t="s">
        <v>158</v>
      </c>
      <c r="FO35" s="2" t="s">
        <v>245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200</v>
      </c>
      <c r="FZ35" s="2" t="s">
        <v>158</v>
      </c>
      <c r="GA35" s="2" t="s">
        <v>161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207</v>
      </c>
      <c r="GL35" s="2" t="s">
        <v>158</v>
      </c>
      <c r="GM35" s="2" t="s">
        <v>161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171</v>
      </c>
      <c r="GX35" s="2" t="s">
        <v>193</v>
      </c>
      <c r="GY35" s="2" t="s">
        <v>604</v>
      </c>
      <c r="GZ35" s="2" t="s">
        <v>618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251</v>
      </c>
      <c r="HJ35" s="2" t="s">
        <v>158</v>
      </c>
      <c r="HK35" s="2" t="s">
        <v>161</v>
      </c>
      <c r="HL35" s="2" t="s">
        <v>161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203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171</v>
      </c>
      <c r="IH35" s="2" t="s">
        <v>158</v>
      </c>
      <c r="II35" s="2" t="s">
        <v>297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251</v>
      </c>
      <c r="IT35" s="2" t="s">
        <v>158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200</v>
      </c>
      <c r="JF35" s="2" t="s">
        <v>158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203</v>
      </c>
      <c r="JR35" s="2" t="s">
        <v>158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158</v>
      </c>
      <c r="KE35" s="2" t="s">
        <v>405</v>
      </c>
      <c r="KF35" s="2" t="s">
        <v>161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203</v>
      </c>
      <c r="KP35" s="2" t="s">
        <v>158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251</v>
      </c>
      <c r="LB35" s="2" t="s">
        <v>180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203</v>
      </c>
      <c r="LN35" s="2" t="s">
        <v>158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158</v>
      </c>
      <c r="MA35" s="2" t="s">
        <v>422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203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203</v>
      </c>
      <c r="MX35" s="2" t="s">
        <v>158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251</v>
      </c>
      <c r="NJ35" s="2" t="s">
        <v>158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251</v>
      </c>
      <c r="NV35" s="2" t="s">
        <v>158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203</v>
      </c>
      <c r="OH35" s="2" t="s">
        <v>158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203</v>
      </c>
      <c r="OT35" s="2" t="s">
        <v>180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203</v>
      </c>
      <c r="PF35" s="2" t="s">
        <v>158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251</v>
      </c>
      <c r="PR35" s="2" t="s">
        <v>158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200</v>
      </c>
      <c r="QD35" s="2" t="s">
        <v>158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>
        <v>16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619</v>
      </c>
      <c r="B36" s="2" t="s">
        <v>150</v>
      </c>
      <c r="C36" s="2" t="s">
        <v>151</v>
      </c>
      <c r="D36" s="2" t="s">
        <v>481</v>
      </c>
      <c r="E36" s="2" t="s">
        <v>579</v>
      </c>
      <c r="F36" s="2" t="s">
        <v>620</v>
      </c>
      <c r="G36" s="2" t="s">
        <v>620</v>
      </c>
      <c r="H36" s="2" t="s">
        <v>620</v>
      </c>
      <c r="I36" s="2" t="s">
        <v>621</v>
      </c>
      <c r="J36" s="2" t="s">
        <v>156</v>
      </c>
      <c r="K36" s="2" t="s">
        <v>622</v>
      </c>
      <c r="L36" s="3">
        <v>36</v>
      </c>
      <c r="M36" s="3">
        <v>37.8</v>
      </c>
      <c r="N36" s="3">
        <v>79.99</v>
      </c>
      <c r="O36" s="2" t="s">
        <v>434</v>
      </c>
      <c r="P36" s="2" t="s">
        <v>450</v>
      </c>
      <c r="Q36" s="2" t="s">
        <v>160</v>
      </c>
      <c r="R36" s="2" t="s">
        <v>161</v>
      </c>
      <c r="S36" s="2" t="s">
        <v>623</v>
      </c>
      <c r="T36" s="2" t="s">
        <v>276</v>
      </c>
      <c r="U36" s="2" t="s">
        <v>164</v>
      </c>
      <c r="V36" s="2" t="s">
        <v>624</v>
      </c>
      <c r="W36" s="2" t="s">
        <v>279</v>
      </c>
      <c r="X36" s="2" t="s">
        <v>625</v>
      </c>
      <c r="Y36" s="2" t="s">
        <v>626</v>
      </c>
      <c r="Z36" s="4"/>
      <c r="AA36" s="4">
        <f>=ROUNDDOWN({0},0)</f>
      </c>
      <c r="AB36" s="5"/>
      <c r="AC36" s="2" t="s">
        <v>161</v>
      </c>
      <c r="AD36" s="4"/>
      <c r="AE36" s="4"/>
      <c r="AF36" s="6">
        <v>64</v>
      </c>
      <c r="AG36" s="6"/>
      <c r="AH36" s="7">
        <v>0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>
        <v>3</v>
      </c>
      <c r="AS36" s="8">
        <v>69.94</v>
      </c>
      <c r="AT36" s="7">
        <v>-1</v>
      </c>
      <c r="AU36" s="7">
        <v>-1</v>
      </c>
      <c r="AV36" s="4" t="s">
        <v>161</v>
      </c>
      <c r="AW36" s="8" t="s">
        <v>161</v>
      </c>
      <c r="AX36" s="4">
        <v>4</v>
      </c>
      <c r="AY36" s="8">
        <v>107.74</v>
      </c>
      <c r="AZ36" s="7" t="s">
        <v>161</v>
      </c>
      <c r="BA36" s="7" t="s">
        <v>161</v>
      </c>
      <c r="BB36" s="7"/>
      <c r="BC36" s="4" t="s">
        <v>161</v>
      </c>
      <c r="BD36" s="8" t="s">
        <v>161</v>
      </c>
      <c r="BE36" s="4">
        <v>4</v>
      </c>
      <c r="BF36" s="8">
        <v>107.74</v>
      </c>
      <c r="BG36" s="7" t="s">
        <v>161</v>
      </c>
      <c r="BH36" s="7" t="s">
        <v>161</v>
      </c>
      <c r="BI36" s="7"/>
      <c r="BJ36" s="4"/>
      <c r="BK36" s="8"/>
      <c r="BL36" s="2" t="s">
        <v>627</v>
      </c>
      <c r="BM36" s="7"/>
      <c r="BN36" s="7"/>
      <c r="BO36" s="4"/>
      <c r="BP36" s="8"/>
      <c r="BQ36" s="4"/>
      <c r="BR36" s="8"/>
      <c r="BS36" s="7"/>
      <c r="BT36" s="7"/>
      <c r="BU36" s="2" t="s">
        <v>251</v>
      </c>
      <c r="BV36" s="2" t="s">
        <v>180</v>
      </c>
      <c r="BW36" s="2" t="s">
        <v>280</v>
      </c>
      <c r="BX36" s="2" t="s">
        <v>161</v>
      </c>
      <c r="BY36" s="2" t="s">
        <v>454</v>
      </c>
      <c r="BZ36" s="2" t="s">
        <v>161</v>
      </c>
      <c r="CA36" s="4"/>
      <c r="CB36" s="8"/>
      <c r="CC36" s="4"/>
      <c r="CD36" s="8"/>
      <c r="CE36" s="7"/>
      <c r="CF36" s="7"/>
      <c r="CG36" s="2" t="s">
        <v>171</v>
      </c>
      <c r="CH36" s="2" t="s">
        <v>180</v>
      </c>
      <c r="CI36" s="2" t="s">
        <v>409</v>
      </c>
      <c r="CJ36" s="2" t="s">
        <v>628</v>
      </c>
      <c r="CK36" s="2" t="s">
        <v>454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180</v>
      </c>
      <c r="CU36" s="2" t="s">
        <v>629</v>
      </c>
      <c r="CV36" s="2" t="s">
        <v>292</v>
      </c>
      <c r="CW36" s="2" t="s">
        <v>174</v>
      </c>
      <c r="CX36" s="2" t="s">
        <v>161</v>
      </c>
      <c r="CY36" s="4"/>
      <c r="CZ36" s="8"/>
      <c r="DA36" s="4">
        <v>1</v>
      </c>
      <c r="DB36" s="8">
        <v>30.24</v>
      </c>
      <c r="DC36" s="7">
        <v>-1</v>
      </c>
      <c r="DD36" s="7">
        <v>-1</v>
      </c>
      <c r="DE36" s="2" t="s">
        <v>171</v>
      </c>
      <c r="DF36" s="2" t="s">
        <v>180</v>
      </c>
      <c r="DG36" s="2" t="s">
        <v>630</v>
      </c>
      <c r="DH36" s="2" t="s">
        <v>601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171</v>
      </c>
      <c r="DR36" s="2" t="s">
        <v>180</v>
      </c>
      <c r="DS36" s="2" t="s">
        <v>161</v>
      </c>
      <c r="DT36" s="2" t="s">
        <v>161</v>
      </c>
      <c r="DU36" s="2" t="s">
        <v>174</v>
      </c>
      <c r="DV36" s="2" t="s">
        <v>161</v>
      </c>
      <c r="DW36" s="4"/>
      <c r="DX36" s="8"/>
      <c r="DY36" s="4">
        <v>2</v>
      </c>
      <c r="DZ36" s="8">
        <v>39.7</v>
      </c>
      <c r="EA36" s="7">
        <v>-1</v>
      </c>
      <c r="EB36" s="7">
        <v>-1</v>
      </c>
      <c r="EC36" s="2" t="s">
        <v>171</v>
      </c>
      <c r="ED36" s="2" t="s">
        <v>180</v>
      </c>
      <c r="EE36" s="2" t="s">
        <v>182</v>
      </c>
      <c r="EF36" s="2" t="s">
        <v>289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251</v>
      </c>
      <c r="EP36" s="2" t="s">
        <v>180</v>
      </c>
      <c r="EQ36" s="2" t="s">
        <v>161</v>
      </c>
      <c r="ER36" s="2" t="s">
        <v>161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171</v>
      </c>
      <c r="FB36" s="2" t="s">
        <v>180</v>
      </c>
      <c r="FC36" s="2" t="s">
        <v>631</v>
      </c>
      <c r="FD36" s="2" t="s">
        <v>581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251</v>
      </c>
      <c r="FN36" s="2" t="s">
        <v>180</v>
      </c>
      <c r="FO36" s="2" t="s">
        <v>161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200</v>
      </c>
      <c r="FZ36" s="2" t="s">
        <v>180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180</v>
      </c>
      <c r="GM36" s="2" t="s">
        <v>632</v>
      </c>
      <c r="GN36" s="2" t="s">
        <v>218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180</v>
      </c>
      <c r="GY36" s="2" t="s">
        <v>604</v>
      </c>
      <c r="GZ36" s="2" t="s">
        <v>633</v>
      </c>
      <c r="HA36" s="2" t="s">
        <v>454</v>
      </c>
      <c r="HB36" s="2" t="s">
        <v>161</v>
      </c>
      <c r="HC36" s="4"/>
      <c r="HD36" s="8"/>
      <c r="HE36" s="4"/>
      <c r="HF36" s="8"/>
      <c r="HG36" s="7"/>
      <c r="HH36" s="7"/>
      <c r="HI36" s="2" t="s">
        <v>251</v>
      </c>
      <c r="HJ36" s="2" t="s">
        <v>180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203</v>
      </c>
      <c r="HV36" s="2" t="s">
        <v>180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251</v>
      </c>
      <c r="IH36" s="2" t="s">
        <v>180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251</v>
      </c>
      <c r="IT36" s="2" t="s">
        <v>180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161</v>
      </c>
      <c r="JF36" s="2" t="s">
        <v>161</v>
      </c>
      <c r="JG36" s="2" t="s">
        <v>161</v>
      </c>
      <c r="JH36" s="2" t="s">
        <v>161</v>
      </c>
      <c r="JI36" s="2" t="s">
        <v>161</v>
      </c>
      <c r="JJ36" s="2" t="s">
        <v>161</v>
      </c>
      <c r="JK36" s="4"/>
      <c r="JL36" s="8"/>
      <c r="JM36" s="4"/>
      <c r="JN36" s="8"/>
      <c r="JO36" s="7"/>
      <c r="JP36" s="7"/>
      <c r="JQ36" s="2" t="s">
        <v>203</v>
      </c>
      <c r="JR36" s="2" t="s">
        <v>180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171</v>
      </c>
      <c r="KD36" s="2" t="s">
        <v>180</v>
      </c>
      <c r="KE36" s="2" t="s">
        <v>634</v>
      </c>
      <c r="KF36" s="2" t="s">
        <v>635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203</v>
      </c>
      <c r="KP36" s="2" t="s">
        <v>180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251</v>
      </c>
      <c r="LB36" s="2" t="s">
        <v>180</v>
      </c>
      <c r="LC36" s="2" t="s">
        <v>161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203</v>
      </c>
      <c r="LN36" s="2" t="s">
        <v>180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636</v>
      </c>
      <c r="LZ36" s="2" t="s">
        <v>180</v>
      </c>
      <c r="MA36" s="2" t="s">
        <v>161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203</v>
      </c>
      <c r="ML36" s="2" t="s">
        <v>180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203</v>
      </c>
      <c r="MX36" s="2" t="s">
        <v>180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251</v>
      </c>
      <c r="NJ36" s="2" t="s">
        <v>180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251</v>
      </c>
      <c r="NV36" s="2" t="s">
        <v>180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203</v>
      </c>
      <c r="OH36" s="2" t="s">
        <v>180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203</v>
      </c>
      <c r="OT36" s="2" t="s">
        <v>180</v>
      </c>
      <c r="OU36" s="2" t="s">
        <v>161</v>
      </c>
      <c r="OV36" s="2" t="s">
        <v>161</v>
      </c>
      <c r="OW36" s="2" t="s">
        <v>174</v>
      </c>
      <c r="OX36" s="2" t="s">
        <v>161</v>
      </c>
      <c r="OY36" s="4"/>
      <c r="OZ36" s="8"/>
      <c r="PA36" s="4"/>
      <c r="PB36" s="8"/>
      <c r="PC36" s="7"/>
      <c r="PD36" s="7"/>
      <c r="PE36" s="2" t="s">
        <v>203</v>
      </c>
      <c r="PF36" s="2" t="s">
        <v>180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251</v>
      </c>
      <c r="PR36" s="2" t="s">
        <v>180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171</v>
      </c>
      <c r="QD36" s="2" t="s">
        <v>180</v>
      </c>
      <c r="QE36" s="2" t="s">
        <v>527</v>
      </c>
      <c r="QF36" s="2" t="s">
        <v>161</v>
      </c>
      <c r="QG36" s="2" t="s">
        <v>174</v>
      </c>
      <c r="QH36" s="2" t="s">
        <v>161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637</v>
      </c>
      <c r="B37" s="2" t="s">
        <v>150</v>
      </c>
      <c r="C37" s="2" t="s">
        <v>151</v>
      </c>
      <c r="D37" s="2" t="s">
        <v>481</v>
      </c>
      <c r="E37" s="2" t="s">
        <v>579</v>
      </c>
      <c r="F37" s="2" t="s">
        <v>620</v>
      </c>
      <c r="G37" s="2" t="s">
        <v>620</v>
      </c>
      <c r="H37" s="2" t="s">
        <v>620</v>
      </c>
      <c r="I37" s="2" t="s">
        <v>621</v>
      </c>
      <c r="J37" s="2" t="s">
        <v>211</v>
      </c>
      <c r="K37" s="2" t="s">
        <v>622</v>
      </c>
      <c r="L37" s="3">
        <v>45</v>
      </c>
      <c r="M37" s="3">
        <v>47.25</v>
      </c>
      <c r="N37" s="3">
        <v>99.99</v>
      </c>
      <c r="O37" s="2" t="s">
        <v>449</v>
      </c>
      <c r="P37" s="2" t="s">
        <v>450</v>
      </c>
      <c r="Q37" s="2" t="s">
        <v>160</v>
      </c>
      <c r="R37" s="2" t="s">
        <v>161</v>
      </c>
      <c r="S37" s="2" t="s">
        <v>623</v>
      </c>
      <c r="T37" s="2" t="s">
        <v>276</v>
      </c>
      <c r="U37" s="2" t="s">
        <v>164</v>
      </c>
      <c r="V37" s="2" t="s">
        <v>624</v>
      </c>
      <c r="W37" s="2" t="s">
        <v>279</v>
      </c>
      <c r="X37" s="2" t="s">
        <v>625</v>
      </c>
      <c r="Y37" s="2" t="s">
        <v>626</v>
      </c>
      <c r="Z37" s="4"/>
      <c r="AA37" s="4">
        <f>=ROUNDDOWN({0},0)</f>
      </c>
      <c r="AB37" s="5"/>
      <c r="AC37" s="2" t="s">
        <v>161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/>
      <c r="AQ37" s="8"/>
      <c r="AR37" s="4">
        <v>1</v>
      </c>
      <c r="AS37" s="8">
        <v>37.8</v>
      </c>
      <c r="AT37" s="7">
        <v>-1</v>
      </c>
      <c r="AU37" s="7">
        <v>-1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251</v>
      </c>
      <c r="BV37" s="2" t="s">
        <v>180</v>
      </c>
      <c r="BW37" s="2" t="s">
        <v>280</v>
      </c>
      <c r="BX37" s="2" t="s">
        <v>161</v>
      </c>
      <c r="BY37" s="2" t="s">
        <v>454</v>
      </c>
      <c r="BZ37" s="2" t="s">
        <v>161</v>
      </c>
      <c r="CA37" s="4"/>
      <c r="CB37" s="8"/>
      <c r="CC37" s="4"/>
      <c r="CD37" s="8"/>
      <c r="CE37" s="7"/>
      <c r="CF37" s="7"/>
      <c r="CG37" s="2" t="s">
        <v>171</v>
      </c>
      <c r="CH37" s="2" t="s">
        <v>180</v>
      </c>
      <c r="CI37" s="2" t="s">
        <v>409</v>
      </c>
      <c r="CJ37" s="2" t="s">
        <v>635</v>
      </c>
      <c r="CK37" s="2" t="s">
        <v>454</v>
      </c>
      <c r="CL37" s="2" t="s">
        <v>161</v>
      </c>
      <c r="CM37" s="4"/>
      <c r="CN37" s="8"/>
      <c r="CO37" s="4"/>
      <c r="CP37" s="8"/>
      <c r="CQ37" s="7"/>
      <c r="CR37" s="7"/>
      <c r="CS37" s="2" t="s">
        <v>171</v>
      </c>
      <c r="CT37" s="2" t="s">
        <v>180</v>
      </c>
      <c r="CU37" s="2" t="s">
        <v>629</v>
      </c>
      <c r="CV37" s="2" t="s">
        <v>586</v>
      </c>
      <c r="CW37" s="2" t="s">
        <v>174</v>
      </c>
      <c r="CX37" s="2" t="s">
        <v>161</v>
      </c>
      <c r="CY37" s="4"/>
      <c r="CZ37" s="8"/>
      <c r="DA37" s="4">
        <v>1</v>
      </c>
      <c r="DB37" s="8">
        <v>37.8</v>
      </c>
      <c r="DC37" s="7">
        <v>-1</v>
      </c>
      <c r="DD37" s="7">
        <v>-1</v>
      </c>
      <c r="DE37" s="2" t="s">
        <v>171</v>
      </c>
      <c r="DF37" s="2" t="s">
        <v>180</v>
      </c>
      <c r="DG37" s="2" t="s">
        <v>630</v>
      </c>
      <c r="DH37" s="2" t="s">
        <v>638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180</v>
      </c>
      <c r="DS37" s="2" t="s">
        <v>161</v>
      </c>
      <c r="DT37" s="2" t="s">
        <v>161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180</v>
      </c>
      <c r="EE37" s="2" t="s">
        <v>182</v>
      </c>
      <c r="EF37" s="2" t="s">
        <v>639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251</v>
      </c>
      <c r="EP37" s="2" t="s">
        <v>180</v>
      </c>
      <c r="EQ37" s="2" t="s">
        <v>161</v>
      </c>
      <c r="ER37" s="2" t="s">
        <v>161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171</v>
      </c>
      <c r="FB37" s="2" t="s">
        <v>180</v>
      </c>
      <c r="FC37" s="2" t="s">
        <v>631</v>
      </c>
      <c r="FD37" s="2" t="s">
        <v>640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251</v>
      </c>
      <c r="FN37" s="2" t="s">
        <v>180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200</v>
      </c>
      <c r="FZ37" s="2" t="s">
        <v>180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180</v>
      </c>
      <c r="GM37" s="2" t="s">
        <v>632</v>
      </c>
      <c r="GN37" s="2" t="s">
        <v>427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180</v>
      </c>
      <c r="GY37" s="2" t="s">
        <v>604</v>
      </c>
      <c r="GZ37" s="2" t="s">
        <v>641</v>
      </c>
      <c r="HA37" s="2" t="s">
        <v>454</v>
      </c>
      <c r="HB37" s="2" t="s">
        <v>161</v>
      </c>
      <c r="HC37" s="4"/>
      <c r="HD37" s="8"/>
      <c r="HE37" s="4"/>
      <c r="HF37" s="8"/>
      <c r="HG37" s="7"/>
      <c r="HH37" s="7"/>
      <c r="HI37" s="2" t="s">
        <v>251</v>
      </c>
      <c r="HJ37" s="2" t="s">
        <v>180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203</v>
      </c>
      <c r="HV37" s="2" t="s">
        <v>180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251</v>
      </c>
      <c r="IH37" s="2" t="s">
        <v>180</v>
      </c>
      <c r="II37" s="2" t="s">
        <v>161</v>
      </c>
      <c r="IJ37" s="2" t="s">
        <v>161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251</v>
      </c>
      <c r="IT37" s="2" t="s">
        <v>180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161</v>
      </c>
      <c r="JF37" s="2" t="s">
        <v>161</v>
      </c>
      <c r="JG37" s="2" t="s">
        <v>161</v>
      </c>
      <c r="JH37" s="2" t="s">
        <v>161</v>
      </c>
      <c r="JI37" s="2" t="s">
        <v>161</v>
      </c>
      <c r="JJ37" s="2" t="s">
        <v>161</v>
      </c>
      <c r="JK37" s="4"/>
      <c r="JL37" s="8"/>
      <c r="JM37" s="4"/>
      <c r="JN37" s="8"/>
      <c r="JO37" s="7"/>
      <c r="JP37" s="7"/>
      <c r="JQ37" s="2" t="s">
        <v>203</v>
      </c>
      <c r="JR37" s="2" t="s">
        <v>180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171</v>
      </c>
      <c r="KD37" s="2" t="s">
        <v>180</v>
      </c>
      <c r="KE37" s="2" t="s">
        <v>634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203</v>
      </c>
      <c r="KP37" s="2" t="s">
        <v>180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251</v>
      </c>
      <c r="LB37" s="2" t="s">
        <v>180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203</v>
      </c>
      <c r="LN37" s="2" t="s">
        <v>180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636</v>
      </c>
      <c r="LZ37" s="2" t="s">
        <v>180</v>
      </c>
      <c r="MA37" s="2" t="s">
        <v>161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203</v>
      </c>
      <c r="ML37" s="2" t="s">
        <v>180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203</v>
      </c>
      <c r="MX37" s="2" t="s">
        <v>180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251</v>
      </c>
      <c r="NJ37" s="2" t="s">
        <v>180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251</v>
      </c>
      <c r="NV37" s="2" t="s">
        <v>180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203</v>
      </c>
      <c r="OH37" s="2" t="s">
        <v>180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203</v>
      </c>
      <c r="OT37" s="2" t="s">
        <v>180</v>
      </c>
      <c r="OU37" s="2" t="s">
        <v>161</v>
      </c>
      <c r="OV37" s="2" t="s">
        <v>161</v>
      </c>
      <c r="OW37" s="2" t="s">
        <v>174</v>
      </c>
      <c r="OX37" s="2" t="s">
        <v>161</v>
      </c>
      <c r="OY37" s="4"/>
      <c r="OZ37" s="8"/>
      <c r="PA37" s="4"/>
      <c r="PB37" s="8"/>
      <c r="PC37" s="7"/>
      <c r="PD37" s="7"/>
      <c r="PE37" s="2" t="s">
        <v>203</v>
      </c>
      <c r="PF37" s="2" t="s">
        <v>180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251</v>
      </c>
      <c r="PR37" s="2" t="s">
        <v>180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171</v>
      </c>
      <c r="QD37" s="2" t="s">
        <v>180</v>
      </c>
      <c r="QE37" s="2" t="s">
        <v>527</v>
      </c>
      <c r="QF37" s="2" t="s">
        <v>161</v>
      </c>
      <c r="QG37" s="2" t="s">
        <v>174</v>
      </c>
      <c r="QH37" s="2" t="s">
        <v>161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642</v>
      </c>
      <c r="B38" s="2" t="s">
        <v>150</v>
      </c>
      <c r="C38" s="2" t="s">
        <v>151</v>
      </c>
      <c r="D38" s="2" t="s">
        <v>643</v>
      </c>
      <c r="E38" s="2" t="s">
        <v>644</v>
      </c>
      <c r="F38" s="2" t="s">
        <v>154</v>
      </c>
      <c r="G38" s="2" t="s">
        <v>154</v>
      </c>
      <c r="H38" s="2" t="s">
        <v>154</v>
      </c>
      <c r="I38" s="2" t="s">
        <v>645</v>
      </c>
      <c r="J38" s="2" t="s">
        <v>646</v>
      </c>
      <c r="K38" s="2" t="s">
        <v>157</v>
      </c>
      <c r="L38" s="3">
        <v>17.2</v>
      </c>
      <c r="M38" s="3">
        <v>18.06</v>
      </c>
      <c r="N38" s="3">
        <v>42.99</v>
      </c>
      <c r="O38" s="2" t="s">
        <v>158</v>
      </c>
      <c r="P38" s="2" t="s">
        <v>159</v>
      </c>
      <c r="Q38" s="2" t="s">
        <v>160</v>
      </c>
      <c r="R38" s="2" t="s">
        <v>161</v>
      </c>
      <c r="S38" s="2" t="s">
        <v>647</v>
      </c>
      <c r="T38" s="2" t="s">
        <v>163</v>
      </c>
      <c r="U38" s="2" t="s">
        <v>648</v>
      </c>
      <c r="V38" s="2" t="s">
        <v>165</v>
      </c>
      <c r="W38" s="2" t="s">
        <v>166</v>
      </c>
      <c r="X38" s="2" t="s">
        <v>167</v>
      </c>
      <c r="Y38" s="2" t="s">
        <v>168</v>
      </c>
      <c r="Z38" s="4">
        <v>159</v>
      </c>
      <c r="AA38" s="4">
        <f>=ROUNDDOWN(19.875,0)</f>
      </c>
      <c r="AB38" s="5">
        <v>8</v>
      </c>
      <c r="AC38" s="2" t="s">
        <v>169</v>
      </c>
      <c r="AD38" s="4">
        <v>96</v>
      </c>
      <c r="AE38" s="4">
        <v>160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>
        <v>11</v>
      </c>
      <c r="AQ38" s="8">
        <v>205.13</v>
      </c>
      <c r="AR38" s="4">
        <v>2</v>
      </c>
      <c r="AS38" s="8">
        <v>36.1</v>
      </c>
      <c r="AT38" s="7">
        <v>4.5</v>
      </c>
      <c r="AU38" s="7">
        <v>4.6823</v>
      </c>
      <c r="AV38" s="4">
        <v>11</v>
      </c>
      <c r="AW38" s="8">
        <v>205.13</v>
      </c>
      <c r="AX38" s="4">
        <v>2</v>
      </c>
      <c r="AY38" s="8">
        <v>36.1</v>
      </c>
      <c r="AZ38" s="7">
        <v>4.5</v>
      </c>
      <c r="BA38" s="7">
        <v>4.6823</v>
      </c>
      <c r="BB38" s="7">
        <v>1</v>
      </c>
      <c r="BC38" s="4">
        <v>19</v>
      </c>
      <c r="BD38" s="8">
        <v>353.28</v>
      </c>
      <c r="BE38" s="4">
        <v>15</v>
      </c>
      <c r="BF38" s="8">
        <v>276.44</v>
      </c>
      <c r="BG38" s="7">
        <v>0.2667</v>
      </c>
      <c r="BH38" s="7">
        <v>0.278</v>
      </c>
      <c r="BI38" s="7">
        <v>0.5806</v>
      </c>
      <c r="BJ38" s="4">
        <v>11</v>
      </c>
      <c r="BK38" s="8">
        <v>205.13</v>
      </c>
      <c r="BL38" s="2" t="s">
        <v>649</v>
      </c>
      <c r="BM38" s="7">
        <v>1</v>
      </c>
      <c r="BN38" s="7">
        <v>1</v>
      </c>
      <c r="BO38" s="4">
        <v>1</v>
      </c>
      <c r="BP38" s="8">
        <v>18.92</v>
      </c>
      <c r="BQ38" s="4"/>
      <c r="BR38" s="8"/>
      <c r="BS38" s="7"/>
      <c r="BT38" s="7"/>
      <c r="BU38" s="2" t="s">
        <v>171</v>
      </c>
      <c r="BV38" s="2" t="s">
        <v>158</v>
      </c>
      <c r="BW38" s="2" t="s">
        <v>172</v>
      </c>
      <c r="BX38" s="2" t="s">
        <v>650</v>
      </c>
      <c r="BY38" s="2" t="s">
        <v>174</v>
      </c>
      <c r="BZ38" s="2" t="s">
        <v>161</v>
      </c>
      <c r="CA38" s="4">
        <v>3</v>
      </c>
      <c r="CB38" s="8">
        <v>56.16</v>
      </c>
      <c r="CC38" s="4"/>
      <c r="CD38" s="8"/>
      <c r="CE38" s="7"/>
      <c r="CF38" s="7"/>
      <c r="CG38" s="2" t="s">
        <v>171</v>
      </c>
      <c r="CH38" s="2" t="s">
        <v>158</v>
      </c>
      <c r="CI38" s="2" t="s">
        <v>172</v>
      </c>
      <c r="CJ38" s="2" t="s">
        <v>345</v>
      </c>
      <c r="CK38" s="2" t="s">
        <v>174</v>
      </c>
      <c r="CL38" s="2" t="s">
        <v>161</v>
      </c>
      <c r="CM38" s="4">
        <v>2</v>
      </c>
      <c r="CN38" s="8">
        <v>39.78</v>
      </c>
      <c r="CO38" s="4"/>
      <c r="CP38" s="8"/>
      <c r="CQ38" s="7"/>
      <c r="CR38" s="7"/>
      <c r="CS38" s="2" t="s">
        <v>171</v>
      </c>
      <c r="CT38" s="2" t="s">
        <v>158</v>
      </c>
      <c r="CU38" s="2" t="s">
        <v>172</v>
      </c>
      <c r="CV38" s="2" t="s">
        <v>214</v>
      </c>
      <c r="CW38" s="2" t="s">
        <v>174</v>
      </c>
      <c r="CX38" s="2" t="s">
        <v>161</v>
      </c>
      <c r="CY38" s="4">
        <v>3</v>
      </c>
      <c r="CZ38" s="8">
        <v>54.15</v>
      </c>
      <c r="DA38" s="4">
        <v>2</v>
      </c>
      <c r="DB38" s="8">
        <v>36.1</v>
      </c>
      <c r="DC38" s="7">
        <v>0.5</v>
      </c>
      <c r="DD38" s="7">
        <v>0.5</v>
      </c>
      <c r="DE38" s="2" t="s">
        <v>171</v>
      </c>
      <c r="DF38" s="2" t="s">
        <v>158</v>
      </c>
      <c r="DG38" s="2" t="s">
        <v>177</v>
      </c>
      <c r="DH38" s="2" t="s">
        <v>651</v>
      </c>
      <c r="DI38" s="2" t="s">
        <v>174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161</v>
      </c>
      <c r="DT38" s="2" t="s">
        <v>652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158</v>
      </c>
      <c r="EE38" s="2" t="s">
        <v>182</v>
      </c>
      <c r="EF38" s="2" t="s">
        <v>289</v>
      </c>
      <c r="EG38" s="2" t="s">
        <v>174</v>
      </c>
      <c r="EH38" s="2" t="s">
        <v>161</v>
      </c>
      <c r="EI38" s="4">
        <v>2</v>
      </c>
      <c r="EJ38" s="8">
        <v>36.12</v>
      </c>
      <c r="EK38" s="4"/>
      <c r="EL38" s="8"/>
      <c r="EM38" s="7"/>
      <c r="EN38" s="7"/>
      <c r="EO38" s="2" t="s">
        <v>171</v>
      </c>
      <c r="EP38" s="2" t="s">
        <v>158</v>
      </c>
      <c r="EQ38" s="2" t="s">
        <v>184</v>
      </c>
      <c r="ER38" s="2" t="s">
        <v>653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171</v>
      </c>
      <c r="FB38" s="2" t="s">
        <v>158</v>
      </c>
      <c r="FC38" s="2" t="s">
        <v>185</v>
      </c>
      <c r="FD38" s="2" t="s">
        <v>264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251</v>
      </c>
      <c r="FN38" s="2" t="s">
        <v>158</v>
      </c>
      <c r="FO38" s="2" t="s">
        <v>161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158</v>
      </c>
      <c r="GA38" s="2" t="s">
        <v>223</v>
      </c>
      <c r="GB38" s="2" t="s">
        <v>654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171</v>
      </c>
      <c r="GL38" s="2" t="s">
        <v>180</v>
      </c>
      <c r="GM38" s="2" t="s">
        <v>191</v>
      </c>
      <c r="GN38" s="2" t="s">
        <v>513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171</v>
      </c>
      <c r="GX38" s="2" t="s">
        <v>193</v>
      </c>
      <c r="GY38" s="2" t="s">
        <v>225</v>
      </c>
      <c r="GZ38" s="2" t="s">
        <v>195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251</v>
      </c>
      <c r="HJ38" s="2" t="s">
        <v>158</v>
      </c>
      <c r="HK38" s="2" t="s">
        <v>161</v>
      </c>
      <c r="HL38" s="2" t="s">
        <v>161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161</v>
      </c>
      <c r="HV38" s="2" t="s">
        <v>161</v>
      </c>
      <c r="HW38" s="2" t="s">
        <v>161</v>
      </c>
      <c r="HX38" s="2" t="s">
        <v>161</v>
      </c>
      <c r="HY38" s="2" t="s">
        <v>161</v>
      </c>
      <c r="HZ38" s="2" t="s">
        <v>161</v>
      </c>
      <c r="IA38" s="4"/>
      <c r="IB38" s="8"/>
      <c r="IC38" s="4"/>
      <c r="ID38" s="8"/>
      <c r="IE38" s="7"/>
      <c r="IF38" s="7"/>
      <c r="IG38" s="2" t="s">
        <v>171</v>
      </c>
      <c r="IH38" s="2" t="s">
        <v>158</v>
      </c>
      <c r="II38" s="2" t="s">
        <v>515</v>
      </c>
      <c r="IJ38" s="2" t="s">
        <v>227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171</v>
      </c>
      <c r="IT38" s="2" t="s">
        <v>158</v>
      </c>
      <c r="IU38" s="2" t="s">
        <v>161</v>
      </c>
      <c r="IV38" s="2" t="s">
        <v>655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200</v>
      </c>
      <c r="JF38" s="2" t="s">
        <v>158</v>
      </c>
      <c r="JG38" s="2" t="s">
        <v>161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161</v>
      </c>
      <c r="JR38" s="2" t="s">
        <v>161</v>
      </c>
      <c r="JS38" s="2" t="s">
        <v>161</v>
      </c>
      <c r="JT38" s="2" t="s">
        <v>161</v>
      </c>
      <c r="JU38" s="2" t="s">
        <v>161</v>
      </c>
      <c r="JV38" s="2" t="s">
        <v>161</v>
      </c>
      <c r="JW38" s="4"/>
      <c r="JX38" s="8"/>
      <c r="JY38" s="4"/>
      <c r="JZ38" s="8"/>
      <c r="KA38" s="7"/>
      <c r="KB38" s="7"/>
      <c r="KC38" s="2" t="s">
        <v>171</v>
      </c>
      <c r="KD38" s="2" t="s">
        <v>158</v>
      </c>
      <c r="KE38" s="2" t="s">
        <v>201</v>
      </c>
      <c r="KF38" s="2" t="s">
        <v>517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203</v>
      </c>
      <c r="KP38" s="2" t="s">
        <v>158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171</v>
      </c>
      <c r="LB38" s="2" t="s">
        <v>180</v>
      </c>
      <c r="LC38" s="2" t="s">
        <v>204</v>
      </c>
      <c r="LD38" s="2" t="s">
        <v>161</v>
      </c>
      <c r="LE38" s="2" t="s">
        <v>174</v>
      </c>
      <c r="LF38" s="2" t="s">
        <v>161</v>
      </c>
      <c r="LG38" s="4"/>
      <c r="LH38" s="8"/>
      <c r="LI38" s="4"/>
      <c r="LJ38" s="8"/>
      <c r="LK38" s="7"/>
      <c r="LL38" s="7"/>
      <c r="LM38" s="2" t="s">
        <v>203</v>
      </c>
      <c r="LN38" s="2" t="s">
        <v>158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171</v>
      </c>
      <c r="LZ38" s="2" t="s">
        <v>158</v>
      </c>
      <c r="MA38" s="2" t="s">
        <v>491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203</v>
      </c>
      <c r="ML38" s="2" t="s">
        <v>158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203</v>
      </c>
      <c r="MX38" s="2" t="s">
        <v>158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171</v>
      </c>
      <c r="NJ38" s="2" t="s">
        <v>180</v>
      </c>
      <c r="NK38" s="2" t="s">
        <v>205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4"/>
      <c r="OB38" s="8"/>
      <c r="OC38" s="4"/>
      <c r="OD38" s="8"/>
      <c r="OE38" s="7"/>
      <c r="OF38" s="7"/>
      <c r="OG38" s="2" t="s">
        <v>203</v>
      </c>
      <c r="OH38" s="2" t="s">
        <v>158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203</v>
      </c>
      <c r="OT38" s="2" t="s">
        <v>180</v>
      </c>
      <c r="OU38" s="2" t="s">
        <v>161</v>
      </c>
      <c r="OV38" s="2" t="s">
        <v>161</v>
      </c>
      <c r="OW38" s="2" t="s">
        <v>174</v>
      </c>
      <c r="OX38" s="2" t="s">
        <v>161</v>
      </c>
      <c r="OY38" s="4"/>
      <c r="OZ38" s="8"/>
      <c r="PA38" s="4"/>
      <c r="PB38" s="8"/>
      <c r="PC38" s="7"/>
      <c r="PD38" s="7"/>
      <c r="PE38" s="2" t="s">
        <v>203</v>
      </c>
      <c r="PF38" s="2" t="s">
        <v>158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251</v>
      </c>
      <c r="PR38" s="2" t="s">
        <v>158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203</v>
      </c>
      <c r="QD38" s="2" t="s">
        <v>158</v>
      </c>
      <c r="QE38" s="2" t="s">
        <v>161</v>
      </c>
      <c r="QF38" s="2" t="s">
        <v>161</v>
      </c>
      <c r="QG38" s="2" t="s">
        <v>174</v>
      </c>
      <c r="QH38" s="2" t="s">
        <v>161</v>
      </c>
      <c r="QI38" s="4">
        <v>159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>
        <v>96</v>
      </c>
      <c r="RD38" s="4"/>
      <c r="RE38" s="4"/>
      <c r="RF38" s="4"/>
      <c r="RG38" s="4"/>
      <c r="RH38" s="4"/>
      <c r="RI38" s="4"/>
      <c r="RJ38" s="4">
        <v>64</v>
      </c>
      <c r="RK38" s="4"/>
      <c r="RL38" s="4"/>
      <c r="RM38" s="4"/>
    </row>
    <row r="39">
      <c r="A39" s="2" t="s">
        <v>656</v>
      </c>
      <c r="B39" s="2" t="s">
        <v>150</v>
      </c>
      <c r="C39" s="2" t="s">
        <v>151</v>
      </c>
      <c r="D39" s="2" t="s">
        <v>643</v>
      </c>
      <c r="E39" s="2" t="s">
        <v>644</v>
      </c>
      <c r="F39" s="2" t="s">
        <v>154</v>
      </c>
      <c r="G39" s="2" t="s">
        <v>154</v>
      </c>
      <c r="H39" s="2" t="s">
        <v>154</v>
      </c>
      <c r="I39" s="2" t="s">
        <v>645</v>
      </c>
      <c r="J39" s="2" t="s">
        <v>646</v>
      </c>
      <c r="K39" s="2" t="s">
        <v>233</v>
      </c>
      <c r="L39" s="3">
        <v>17.2</v>
      </c>
      <c r="M39" s="3">
        <v>18.06</v>
      </c>
      <c r="N39" s="3">
        <v>42.99</v>
      </c>
      <c r="O39" s="2" t="s">
        <v>158</v>
      </c>
      <c r="P39" s="2" t="s">
        <v>159</v>
      </c>
      <c r="Q39" s="2" t="s">
        <v>160</v>
      </c>
      <c r="R39" s="2" t="s">
        <v>161</v>
      </c>
      <c r="S39" s="2" t="s">
        <v>234</v>
      </c>
      <c r="T39" s="2" t="s">
        <v>163</v>
      </c>
      <c r="U39" s="2" t="s">
        <v>648</v>
      </c>
      <c r="V39" s="2" t="s">
        <v>165</v>
      </c>
      <c r="W39" s="2" t="s">
        <v>166</v>
      </c>
      <c r="X39" s="2" t="s">
        <v>167</v>
      </c>
      <c r="Y39" s="2" t="s">
        <v>168</v>
      </c>
      <c r="Z39" s="4">
        <v>331</v>
      </c>
      <c r="AA39" s="4">
        <f>=ROUNDDOWN(66.2,0)</f>
      </c>
      <c r="AB39" s="5">
        <v>5</v>
      </c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>
        <v>8</v>
      </c>
      <c r="AQ39" s="8">
        <v>148.15</v>
      </c>
      <c r="AR39" s="4">
        <v>13</v>
      </c>
      <c r="AS39" s="8">
        <v>240.34</v>
      </c>
      <c r="AT39" s="7">
        <v>-0.3846</v>
      </c>
      <c r="AU39" s="7">
        <v>-0.3836</v>
      </c>
      <c r="AV39" s="4">
        <v>8</v>
      </c>
      <c r="AW39" s="8">
        <v>148.15</v>
      </c>
      <c r="AX39" s="4">
        <v>13</v>
      </c>
      <c r="AY39" s="8">
        <v>240.34</v>
      </c>
      <c r="AZ39" s="7">
        <v>-0.3846</v>
      </c>
      <c r="BA39" s="7">
        <v>-0.3836</v>
      </c>
      <c r="BB39" s="7">
        <v>1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>
        <v>0.4194</v>
      </c>
      <c r="BJ39" s="4">
        <v>8</v>
      </c>
      <c r="BK39" s="8">
        <v>148.15</v>
      </c>
      <c r="BL39" s="2" t="s">
        <v>657</v>
      </c>
      <c r="BM39" s="7">
        <v>1</v>
      </c>
      <c r="BN39" s="7">
        <v>1</v>
      </c>
      <c r="BO39" s="4">
        <v>6</v>
      </c>
      <c r="BP39" s="8">
        <v>113.52</v>
      </c>
      <c r="BQ39" s="4">
        <v>5</v>
      </c>
      <c r="BR39" s="8">
        <v>94.6</v>
      </c>
      <c r="BS39" s="7">
        <v>0.2</v>
      </c>
      <c r="BT39" s="7">
        <v>0.2</v>
      </c>
      <c r="BU39" s="2" t="s">
        <v>171</v>
      </c>
      <c r="BV39" s="2" t="s">
        <v>158</v>
      </c>
      <c r="BW39" s="2" t="s">
        <v>172</v>
      </c>
      <c r="BX39" s="2" t="s">
        <v>658</v>
      </c>
      <c r="BY39" s="2" t="s">
        <v>174</v>
      </c>
      <c r="BZ39" s="2" t="s">
        <v>161</v>
      </c>
      <c r="CA39" s="4">
        <v>2</v>
      </c>
      <c r="CB39" s="8">
        <v>34.63</v>
      </c>
      <c r="CC39" s="4">
        <v>2</v>
      </c>
      <c r="CD39" s="8">
        <v>37.44</v>
      </c>
      <c r="CE39" s="7"/>
      <c r="CF39" s="7">
        <v>-0.0751</v>
      </c>
      <c r="CG39" s="2" t="s">
        <v>171</v>
      </c>
      <c r="CH39" s="2" t="s">
        <v>158</v>
      </c>
      <c r="CI39" s="2" t="s">
        <v>172</v>
      </c>
      <c r="CJ39" s="2" t="s">
        <v>659</v>
      </c>
      <c r="CK39" s="2" t="s">
        <v>174</v>
      </c>
      <c r="CL39" s="2" t="s">
        <v>161</v>
      </c>
      <c r="CM39" s="4"/>
      <c r="CN39" s="8"/>
      <c r="CO39" s="4"/>
      <c r="CP39" s="8"/>
      <c r="CQ39" s="7"/>
      <c r="CR39" s="7"/>
      <c r="CS39" s="2" t="s">
        <v>171</v>
      </c>
      <c r="CT39" s="2" t="s">
        <v>158</v>
      </c>
      <c r="CU39" s="2" t="s">
        <v>172</v>
      </c>
      <c r="CV39" s="2" t="s">
        <v>660</v>
      </c>
      <c r="CW39" s="2" t="s">
        <v>174</v>
      </c>
      <c r="CX39" s="2" t="s">
        <v>161</v>
      </c>
      <c r="CY39" s="4"/>
      <c r="CZ39" s="8"/>
      <c r="DA39" s="4">
        <v>6</v>
      </c>
      <c r="DB39" s="8">
        <v>108.3</v>
      </c>
      <c r="DC39" s="7">
        <v>-1</v>
      </c>
      <c r="DD39" s="7">
        <v>-1</v>
      </c>
      <c r="DE39" s="2" t="s">
        <v>171</v>
      </c>
      <c r="DF39" s="2" t="s">
        <v>158</v>
      </c>
      <c r="DG39" s="2" t="s">
        <v>240</v>
      </c>
      <c r="DH39" s="2" t="s">
        <v>330</v>
      </c>
      <c r="DI39" s="2" t="s">
        <v>174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161</v>
      </c>
      <c r="DT39" s="2" t="s">
        <v>661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158</v>
      </c>
      <c r="EE39" s="2" t="s">
        <v>182</v>
      </c>
      <c r="EF39" s="2" t="s">
        <v>662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158</v>
      </c>
      <c r="EQ39" s="2" t="s">
        <v>184</v>
      </c>
      <c r="ER39" s="2" t="s">
        <v>161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171</v>
      </c>
      <c r="FB39" s="2" t="s">
        <v>158</v>
      </c>
      <c r="FC39" s="2" t="s">
        <v>185</v>
      </c>
      <c r="FD39" s="2" t="s">
        <v>244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251</v>
      </c>
      <c r="FN39" s="2" t="s">
        <v>158</v>
      </c>
      <c r="FO39" s="2" t="s">
        <v>161</v>
      </c>
      <c r="FP39" s="2" t="s">
        <v>161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171</v>
      </c>
      <c r="FZ39" s="2" t="s">
        <v>158</v>
      </c>
      <c r="GA39" s="2" t="s">
        <v>223</v>
      </c>
      <c r="GB39" s="2" t="s">
        <v>663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171</v>
      </c>
      <c r="GL39" s="2" t="s">
        <v>180</v>
      </c>
      <c r="GM39" s="2" t="s">
        <v>248</v>
      </c>
      <c r="GN39" s="2" t="s">
        <v>557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171</v>
      </c>
      <c r="GX39" s="2" t="s">
        <v>193</v>
      </c>
      <c r="GY39" s="2" t="s">
        <v>225</v>
      </c>
      <c r="GZ39" s="2" t="s">
        <v>259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251</v>
      </c>
      <c r="HJ39" s="2" t="s">
        <v>158</v>
      </c>
      <c r="HK39" s="2" t="s">
        <v>161</v>
      </c>
      <c r="HL39" s="2" t="s">
        <v>161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161</v>
      </c>
      <c r="HV39" s="2" t="s">
        <v>161</v>
      </c>
      <c r="HW39" s="2" t="s">
        <v>161</v>
      </c>
      <c r="HX39" s="2" t="s">
        <v>161</v>
      </c>
      <c r="HY39" s="2" t="s">
        <v>161</v>
      </c>
      <c r="HZ39" s="2" t="s">
        <v>161</v>
      </c>
      <c r="IA39" s="4"/>
      <c r="IB39" s="8"/>
      <c r="IC39" s="4"/>
      <c r="ID39" s="8"/>
      <c r="IE39" s="7"/>
      <c r="IF39" s="7"/>
      <c r="IG39" s="2" t="s">
        <v>171</v>
      </c>
      <c r="IH39" s="2" t="s">
        <v>158</v>
      </c>
      <c r="II39" s="2" t="s">
        <v>197</v>
      </c>
      <c r="IJ39" s="2" t="s">
        <v>664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171</v>
      </c>
      <c r="IT39" s="2" t="s">
        <v>158</v>
      </c>
      <c r="IU39" s="2" t="s">
        <v>161</v>
      </c>
      <c r="IV39" s="2" t="s">
        <v>665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200</v>
      </c>
      <c r="JF39" s="2" t="s">
        <v>158</v>
      </c>
      <c r="JG39" s="2" t="s">
        <v>161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161</v>
      </c>
      <c r="JR39" s="2" t="s">
        <v>161</v>
      </c>
      <c r="JS39" s="2" t="s">
        <v>161</v>
      </c>
      <c r="JT39" s="2" t="s">
        <v>161</v>
      </c>
      <c r="JU39" s="2" t="s">
        <v>161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158</v>
      </c>
      <c r="KE39" s="2" t="s">
        <v>254</v>
      </c>
      <c r="KF39" s="2" t="s">
        <v>484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203</v>
      </c>
      <c r="KP39" s="2" t="s">
        <v>158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171</v>
      </c>
      <c r="LB39" s="2" t="s">
        <v>180</v>
      </c>
      <c r="LC39" s="2" t="s">
        <v>204</v>
      </c>
      <c r="LD39" s="2" t="s">
        <v>161</v>
      </c>
      <c r="LE39" s="2" t="s">
        <v>174</v>
      </c>
      <c r="LF39" s="2" t="s">
        <v>161</v>
      </c>
      <c r="LG39" s="4"/>
      <c r="LH39" s="8"/>
      <c r="LI39" s="4"/>
      <c r="LJ39" s="8"/>
      <c r="LK39" s="7"/>
      <c r="LL39" s="7"/>
      <c r="LM39" s="2" t="s">
        <v>203</v>
      </c>
      <c r="LN39" s="2" t="s">
        <v>158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171</v>
      </c>
      <c r="LZ39" s="2" t="s">
        <v>158</v>
      </c>
      <c r="MA39" s="2" t="s">
        <v>491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203</v>
      </c>
      <c r="ML39" s="2" t="s">
        <v>158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203</v>
      </c>
      <c r="MX39" s="2" t="s">
        <v>158</v>
      </c>
      <c r="MY39" s="2" t="s">
        <v>161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171</v>
      </c>
      <c r="NJ39" s="2" t="s">
        <v>180</v>
      </c>
      <c r="NK39" s="2" t="s">
        <v>205</v>
      </c>
      <c r="NL39" s="2" t="s">
        <v>161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4"/>
      <c r="OB39" s="8"/>
      <c r="OC39" s="4"/>
      <c r="OD39" s="8"/>
      <c r="OE39" s="7"/>
      <c r="OF39" s="7"/>
      <c r="OG39" s="2" t="s">
        <v>203</v>
      </c>
      <c r="OH39" s="2" t="s">
        <v>158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203</v>
      </c>
      <c r="OT39" s="2" t="s">
        <v>180</v>
      </c>
      <c r="OU39" s="2" t="s">
        <v>161</v>
      </c>
      <c r="OV39" s="2" t="s">
        <v>161</v>
      </c>
      <c r="OW39" s="2" t="s">
        <v>174</v>
      </c>
      <c r="OX39" s="2" t="s">
        <v>161</v>
      </c>
      <c r="OY39" s="4"/>
      <c r="OZ39" s="8"/>
      <c r="PA39" s="4"/>
      <c r="PB39" s="8"/>
      <c r="PC39" s="7"/>
      <c r="PD39" s="7"/>
      <c r="PE39" s="2" t="s">
        <v>203</v>
      </c>
      <c r="PF39" s="2" t="s">
        <v>158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251</v>
      </c>
      <c r="PR39" s="2" t="s">
        <v>158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171</v>
      </c>
      <c r="QD39" s="2" t="s">
        <v>180</v>
      </c>
      <c r="QE39" s="2" t="s">
        <v>208</v>
      </c>
      <c r="QF39" s="2" t="s">
        <v>666</v>
      </c>
      <c r="QG39" s="2" t="s">
        <v>174</v>
      </c>
      <c r="QH39" s="2" t="s">
        <v>161</v>
      </c>
      <c r="QI39" s="4">
        <v>331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667</v>
      </c>
      <c r="B40" s="2" t="s">
        <v>150</v>
      </c>
      <c r="C40" s="2" t="s">
        <v>151</v>
      </c>
      <c r="D40" s="2" t="s">
        <v>643</v>
      </c>
      <c r="E40" s="2" t="s">
        <v>644</v>
      </c>
      <c r="F40" s="2" t="s">
        <v>354</v>
      </c>
      <c r="G40" s="2" t="s">
        <v>161</v>
      </c>
      <c r="H40" s="2" t="s">
        <v>161</v>
      </c>
      <c r="I40" s="2" t="s">
        <v>668</v>
      </c>
      <c r="J40" s="2" t="s">
        <v>668</v>
      </c>
      <c r="K40" s="2" t="s">
        <v>233</v>
      </c>
      <c r="L40" s="3">
        <v>27</v>
      </c>
      <c r="M40" s="3">
        <v>28.35</v>
      </c>
      <c r="N40" s="3">
        <v>59.99</v>
      </c>
      <c r="O40" s="2" t="s">
        <v>158</v>
      </c>
      <c r="P40" s="2" t="s">
        <v>274</v>
      </c>
      <c r="Q40" s="2" t="s">
        <v>160</v>
      </c>
      <c r="R40" s="2" t="s">
        <v>161</v>
      </c>
      <c r="S40" s="2" t="s">
        <v>669</v>
      </c>
      <c r="T40" s="2" t="s">
        <v>161</v>
      </c>
      <c r="U40" s="2" t="s">
        <v>161</v>
      </c>
      <c r="V40" s="2" t="s">
        <v>670</v>
      </c>
      <c r="W40" s="2" t="s">
        <v>316</v>
      </c>
      <c r="X40" s="2" t="s">
        <v>279</v>
      </c>
      <c r="Y40" s="2" t="s">
        <v>359</v>
      </c>
      <c r="Z40" s="4">
        <v>25</v>
      </c>
      <c r="AA40" s="4">
        <f>=ROUNDDOWN(5,0)</f>
      </c>
      <c r="AB40" s="5">
        <v>5</v>
      </c>
      <c r="AC40" s="2" t="s">
        <v>235</v>
      </c>
      <c r="AD40" s="4">
        <v>200</v>
      </c>
      <c r="AE40" s="4">
        <v>200</v>
      </c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/>
      <c r="AQ40" s="8"/>
      <c r="AR40" s="4">
        <v>6</v>
      </c>
      <c r="AS40" s="8">
        <v>162</v>
      </c>
      <c r="AT40" s="7">
        <v>-1</v>
      </c>
      <c r="AU40" s="7">
        <v>-1</v>
      </c>
      <c r="AV40" s="4"/>
      <c r="AW40" s="8"/>
      <c r="AX40" s="4">
        <v>6</v>
      </c>
      <c r="AY40" s="8">
        <v>162</v>
      </c>
      <c r="AZ40" s="7">
        <v>-1</v>
      </c>
      <c r="BA40" s="7">
        <v>-1</v>
      </c>
      <c r="BB40" s="7"/>
      <c r="BC40" s="4"/>
      <c r="BD40" s="8"/>
      <c r="BE40" s="4">
        <v>6</v>
      </c>
      <c r="BF40" s="8">
        <v>162</v>
      </c>
      <c r="BG40" s="7">
        <v>-1</v>
      </c>
      <c r="BH40" s="7">
        <v>-1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6</v>
      </c>
      <c r="BR40" s="8">
        <v>162</v>
      </c>
      <c r="BS40" s="7">
        <v>-1</v>
      </c>
      <c r="BT40" s="7">
        <v>-1</v>
      </c>
      <c r="BU40" s="2" t="s">
        <v>171</v>
      </c>
      <c r="BV40" s="2" t="s">
        <v>158</v>
      </c>
      <c r="BW40" s="2" t="s">
        <v>361</v>
      </c>
      <c r="BX40" s="2" t="s">
        <v>362</v>
      </c>
      <c r="BY40" s="2" t="s">
        <v>174</v>
      </c>
      <c r="BZ40" s="2" t="s">
        <v>161</v>
      </c>
      <c r="CA40" s="4"/>
      <c r="CB40" s="8"/>
      <c r="CC40" s="4"/>
      <c r="CD40" s="8"/>
      <c r="CE40" s="7"/>
      <c r="CF40" s="7"/>
      <c r="CG40" s="2" t="s">
        <v>171</v>
      </c>
      <c r="CH40" s="2" t="s">
        <v>158</v>
      </c>
      <c r="CI40" s="2" t="s">
        <v>361</v>
      </c>
      <c r="CJ40" s="2" t="s">
        <v>390</v>
      </c>
      <c r="CK40" s="2" t="s">
        <v>174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158</v>
      </c>
      <c r="CU40" s="2" t="s">
        <v>671</v>
      </c>
      <c r="CV40" s="2" t="s">
        <v>567</v>
      </c>
      <c r="CW40" s="2" t="s">
        <v>174</v>
      </c>
      <c r="CX40" s="2" t="s">
        <v>161</v>
      </c>
      <c r="CY40" s="4"/>
      <c r="CZ40" s="8"/>
      <c r="DA40" s="4"/>
      <c r="DB40" s="8"/>
      <c r="DC40" s="7"/>
      <c r="DD40" s="7"/>
      <c r="DE40" s="2" t="s">
        <v>171</v>
      </c>
      <c r="DF40" s="2" t="s">
        <v>158</v>
      </c>
      <c r="DG40" s="2" t="s">
        <v>361</v>
      </c>
      <c r="DH40" s="2" t="s">
        <v>366</v>
      </c>
      <c r="DI40" s="2" t="s">
        <v>174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158</v>
      </c>
      <c r="DS40" s="2" t="s">
        <v>161</v>
      </c>
      <c r="DT40" s="2" t="s">
        <v>672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158</v>
      </c>
      <c r="EE40" s="2" t="s">
        <v>260</v>
      </c>
      <c r="EF40" s="2" t="s">
        <v>534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251</v>
      </c>
      <c r="EP40" s="2" t="s">
        <v>158</v>
      </c>
      <c r="EQ40" s="2" t="s">
        <v>161</v>
      </c>
      <c r="ER40" s="2" t="s">
        <v>161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171</v>
      </c>
      <c r="FB40" s="2" t="s">
        <v>158</v>
      </c>
      <c r="FC40" s="2" t="s">
        <v>370</v>
      </c>
      <c r="FD40" s="2" t="s">
        <v>371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200</v>
      </c>
      <c r="FN40" s="2" t="s">
        <v>158</v>
      </c>
      <c r="FO40" s="2" t="s">
        <v>161</v>
      </c>
      <c r="FP40" s="2" t="s">
        <v>161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171</v>
      </c>
      <c r="FZ40" s="2" t="s">
        <v>158</v>
      </c>
      <c r="GA40" s="2" t="s">
        <v>372</v>
      </c>
      <c r="GB40" s="2" t="s">
        <v>373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171</v>
      </c>
      <c r="GL40" s="2" t="s">
        <v>180</v>
      </c>
      <c r="GM40" s="2" t="s">
        <v>191</v>
      </c>
      <c r="GN40" s="2" t="s">
        <v>248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171</v>
      </c>
      <c r="GX40" s="2" t="s">
        <v>193</v>
      </c>
      <c r="GY40" s="2" t="s">
        <v>673</v>
      </c>
      <c r="GZ40" s="2" t="s">
        <v>674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251</v>
      </c>
      <c r="HJ40" s="2" t="s">
        <v>158</v>
      </c>
      <c r="HK40" s="2" t="s">
        <v>378</v>
      </c>
      <c r="HL40" s="2" t="s">
        <v>161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4"/>
      <c r="IB40" s="8"/>
      <c r="IC40" s="4"/>
      <c r="ID40" s="8"/>
      <c r="IE40" s="7"/>
      <c r="IF40" s="7"/>
      <c r="IG40" s="2" t="s">
        <v>171</v>
      </c>
      <c r="IH40" s="2" t="s">
        <v>158</v>
      </c>
      <c r="II40" s="2" t="s">
        <v>197</v>
      </c>
      <c r="IJ40" s="2" t="s">
        <v>161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380</v>
      </c>
      <c r="IT40" s="2" t="s">
        <v>158</v>
      </c>
      <c r="IU40" s="2" t="s">
        <v>161</v>
      </c>
      <c r="IV40" s="2" t="s">
        <v>161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200</v>
      </c>
      <c r="JF40" s="2" t="s">
        <v>158</v>
      </c>
      <c r="JG40" s="2" t="s">
        <v>161</v>
      </c>
      <c r="JH40" s="2" t="s">
        <v>161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158</v>
      </c>
      <c r="KE40" s="2" t="s">
        <v>361</v>
      </c>
      <c r="KF40" s="2" t="s">
        <v>390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203</v>
      </c>
      <c r="KP40" s="2" t="s">
        <v>158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171</v>
      </c>
      <c r="LB40" s="2" t="s">
        <v>180</v>
      </c>
      <c r="LC40" s="2" t="s">
        <v>382</v>
      </c>
      <c r="LD40" s="2" t="s">
        <v>675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203</v>
      </c>
      <c r="LN40" s="2" t="s">
        <v>158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171</v>
      </c>
      <c r="LZ40" s="2" t="s">
        <v>158</v>
      </c>
      <c r="MA40" s="2" t="s">
        <v>260</v>
      </c>
      <c r="MB40" s="2" t="s">
        <v>577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203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203</v>
      </c>
      <c r="MX40" s="2" t="s">
        <v>158</v>
      </c>
      <c r="MY40" s="2" t="s">
        <v>161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251</v>
      </c>
      <c r="NJ40" s="2" t="s">
        <v>158</v>
      </c>
      <c r="NK40" s="2" t="s">
        <v>161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203</v>
      </c>
      <c r="OH40" s="2" t="s">
        <v>158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203</v>
      </c>
      <c r="OT40" s="2" t="s">
        <v>180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203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161</v>
      </c>
      <c r="PR40" s="2" t="s">
        <v>161</v>
      </c>
      <c r="PS40" s="2" t="s">
        <v>161</v>
      </c>
      <c r="PT40" s="2" t="s">
        <v>161</v>
      </c>
      <c r="PU40" s="2" t="s">
        <v>161</v>
      </c>
      <c r="PV40" s="2" t="s">
        <v>161</v>
      </c>
      <c r="PW40" s="4"/>
      <c r="PX40" s="8"/>
      <c r="PY40" s="4"/>
      <c r="PZ40" s="8"/>
      <c r="QA40" s="7"/>
      <c r="QB40" s="7"/>
      <c r="QC40" s="2" t="s">
        <v>171</v>
      </c>
      <c r="QD40" s="2" t="s">
        <v>180</v>
      </c>
      <c r="QE40" s="2" t="s">
        <v>208</v>
      </c>
      <c r="QF40" s="2" t="s">
        <v>676</v>
      </c>
      <c r="QG40" s="2" t="s">
        <v>174</v>
      </c>
      <c r="QH40" s="2" t="s">
        <v>161</v>
      </c>
      <c r="QI40" s="4">
        <v>25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>
        <v>200</v>
      </c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677</v>
      </c>
      <c r="B41" s="2" t="s">
        <v>150</v>
      </c>
      <c r="C41" s="2" t="s">
        <v>151</v>
      </c>
      <c r="D41" s="2" t="s">
        <v>643</v>
      </c>
      <c r="E41" s="2" t="s">
        <v>644</v>
      </c>
      <c r="F41" s="2" t="s">
        <v>678</v>
      </c>
      <c r="G41" s="2" t="s">
        <v>161</v>
      </c>
      <c r="H41" s="2" t="s">
        <v>161</v>
      </c>
      <c r="I41" s="2" t="s">
        <v>668</v>
      </c>
      <c r="J41" s="2" t="s">
        <v>668</v>
      </c>
      <c r="K41" s="2" t="s">
        <v>679</v>
      </c>
      <c r="L41" s="3">
        <v>25</v>
      </c>
      <c r="M41" s="3"/>
      <c r="N41" s="3">
        <v>49.99</v>
      </c>
      <c r="O41" s="2" t="s">
        <v>477</v>
      </c>
      <c r="P41" s="2" t="s">
        <v>450</v>
      </c>
      <c r="Q41" s="2" t="s">
        <v>160</v>
      </c>
      <c r="R41" s="2" t="s">
        <v>161</v>
      </c>
      <c r="S41" s="2" t="s">
        <v>161</v>
      </c>
      <c r="T41" s="2" t="s">
        <v>161</v>
      </c>
      <c r="U41" s="2" t="s">
        <v>161</v>
      </c>
      <c r="V41" s="2" t="s">
        <v>680</v>
      </c>
      <c r="W41" s="2" t="s">
        <v>161</v>
      </c>
      <c r="X41" s="2" t="s">
        <v>161</v>
      </c>
      <c r="Y41" s="2" t="s">
        <v>359</v>
      </c>
      <c r="Z41" s="4"/>
      <c r="AA41" s="4">
        <f>=ROUNDDOWN({0},0)</f>
      </c>
      <c r="AB41" s="5"/>
      <c r="AC41" s="2" t="s">
        <v>161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161</v>
      </c>
      <c r="BM41" s="7"/>
      <c r="BN41" s="7"/>
      <c r="BO41" s="4"/>
      <c r="BP41" s="8"/>
      <c r="BQ41" s="4"/>
      <c r="BR41" s="8"/>
      <c r="BS41" s="7"/>
      <c r="BT41" s="7"/>
      <c r="BU41" s="2" t="s">
        <v>171</v>
      </c>
      <c r="BV41" s="2" t="s">
        <v>180</v>
      </c>
      <c r="BW41" s="2" t="s">
        <v>681</v>
      </c>
      <c r="BX41" s="2" t="s">
        <v>362</v>
      </c>
      <c r="BY41" s="2" t="s">
        <v>174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180</v>
      </c>
      <c r="CI41" s="2" t="s">
        <v>681</v>
      </c>
      <c r="CJ41" s="2" t="s">
        <v>362</v>
      </c>
      <c r="CK41" s="2" t="s">
        <v>174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180</v>
      </c>
      <c r="CU41" s="2" t="s">
        <v>681</v>
      </c>
      <c r="CV41" s="2" t="s">
        <v>373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180</v>
      </c>
      <c r="DG41" s="2" t="s">
        <v>681</v>
      </c>
      <c r="DH41" s="2" t="s">
        <v>161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251</v>
      </c>
      <c r="DR41" s="2" t="s">
        <v>180</v>
      </c>
      <c r="DS41" s="2" t="s">
        <v>161</v>
      </c>
      <c r="DT41" s="2" t="s">
        <v>161</v>
      </c>
      <c r="DU41" s="2" t="s">
        <v>174</v>
      </c>
      <c r="DV41" s="2" t="s">
        <v>161</v>
      </c>
      <c r="DW41" s="4"/>
      <c r="DX41" s="8"/>
      <c r="DY41" s="4"/>
      <c r="DZ41" s="8"/>
      <c r="EA41" s="7"/>
      <c r="EB41" s="7"/>
      <c r="EC41" s="2" t="s">
        <v>161</v>
      </c>
      <c r="ED41" s="2" t="s">
        <v>161</v>
      </c>
      <c r="EE41" s="2" t="s">
        <v>161</v>
      </c>
      <c r="EF41" s="2" t="s">
        <v>161</v>
      </c>
      <c r="EG41" s="2" t="s">
        <v>161</v>
      </c>
      <c r="EH41" s="2" t="s">
        <v>161</v>
      </c>
      <c r="EI41" s="4"/>
      <c r="EJ41" s="8"/>
      <c r="EK41" s="4"/>
      <c r="EL41" s="8"/>
      <c r="EM41" s="7"/>
      <c r="EN41" s="7"/>
      <c r="EO41" s="2" t="s">
        <v>161</v>
      </c>
      <c r="EP41" s="2" t="s">
        <v>161</v>
      </c>
      <c r="EQ41" s="2" t="s">
        <v>161</v>
      </c>
      <c r="ER41" s="2" t="s">
        <v>161</v>
      </c>
      <c r="ES41" s="2" t="s">
        <v>161</v>
      </c>
      <c r="ET41" s="2" t="s">
        <v>161</v>
      </c>
      <c r="EU41" s="4"/>
      <c r="EV41" s="8"/>
      <c r="EW41" s="4"/>
      <c r="EX41" s="8"/>
      <c r="EY41" s="7"/>
      <c r="EZ41" s="7"/>
      <c r="FA41" s="2" t="s">
        <v>161</v>
      </c>
      <c r="FB41" s="2" t="s">
        <v>161</v>
      </c>
      <c r="FC41" s="2" t="s">
        <v>161</v>
      </c>
      <c r="FD41" s="2" t="s">
        <v>161</v>
      </c>
      <c r="FE41" s="2" t="s">
        <v>161</v>
      </c>
      <c r="FF41" s="2" t="s">
        <v>161</v>
      </c>
      <c r="FG41" s="4"/>
      <c r="FH41" s="8"/>
      <c r="FI41" s="4"/>
      <c r="FJ41" s="8"/>
      <c r="FK41" s="7"/>
      <c r="FL41" s="7"/>
      <c r="FM41" s="2" t="s">
        <v>161</v>
      </c>
      <c r="FN41" s="2" t="s">
        <v>161</v>
      </c>
      <c r="FO41" s="2" t="s">
        <v>161</v>
      </c>
      <c r="FP41" s="2" t="s">
        <v>161</v>
      </c>
      <c r="FQ41" s="2" t="s">
        <v>161</v>
      </c>
      <c r="FR41" s="2" t="s">
        <v>161</v>
      </c>
      <c r="FS41" s="4"/>
      <c r="FT41" s="8"/>
      <c r="FU41" s="4"/>
      <c r="FV41" s="8"/>
      <c r="FW41" s="7"/>
      <c r="FX41" s="7"/>
      <c r="FY41" s="2" t="s">
        <v>171</v>
      </c>
      <c r="FZ41" s="2" t="s">
        <v>180</v>
      </c>
      <c r="GA41" s="2" t="s">
        <v>681</v>
      </c>
      <c r="GB41" s="2" t="s">
        <v>682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161</v>
      </c>
      <c r="GL41" s="2" t="s">
        <v>161</v>
      </c>
      <c r="GM41" s="2" t="s">
        <v>161</v>
      </c>
      <c r="GN41" s="2" t="s">
        <v>161</v>
      </c>
      <c r="GO41" s="2" t="s">
        <v>161</v>
      </c>
      <c r="GP41" s="2" t="s">
        <v>161</v>
      </c>
      <c r="GQ41" s="4"/>
      <c r="GR41" s="8"/>
      <c r="GS41" s="4"/>
      <c r="GT41" s="8"/>
      <c r="GU41" s="7"/>
      <c r="GV41" s="7"/>
      <c r="GW41" s="2" t="s">
        <v>171</v>
      </c>
      <c r="GX41" s="2" t="s">
        <v>180</v>
      </c>
      <c r="GY41" s="2" t="s">
        <v>681</v>
      </c>
      <c r="GZ41" s="2" t="s">
        <v>683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161</v>
      </c>
      <c r="IT41" s="2" t="s">
        <v>161</v>
      </c>
      <c r="IU41" s="2" t="s">
        <v>161</v>
      </c>
      <c r="IV41" s="2" t="s">
        <v>161</v>
      </c>
      <c r="IW41" s="2" t="s">
        <v>161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171</v>
      </c>
      <c r="KD41" s="2" t="s">
        <v>180</v>
      </c>
      <c r="KE41" s="2" t="s">
        <v>681</v>
      </c>
      <c r="KF41" s="2" t="s">
        <v>684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161</v>
      </c>
      <c r="KP41" s="2" t="s">
        <v>161</v>
      </c>
      <c r="KQ41" s="2" t="s">
        <v>161</v>
      </c>
      <c r="KR41" s="2" t="s">
        <v>161</v>
      </c>
      <c r="KS41" s="2" t="s">
        <v>161</v>
      </c>
      <c r="KT41" s="2" t="s">
        <v>161</v>
      </c>
      <c r="KU41" s="4"/>
      <c r="KV41" s="8"/>
      <c r="KW41" s="4"/>
      <c r="KX41" s="8"/>
      <c r="KY41" s="7"/>
      <c r="KZ41" s="7"/>
      <c r="LA41" s="2" t="s">
        <v>161</v>
      </c>
      <c r="LB41" s="2" t="s">
        <v>161</v>
      </c>
      <c r="LC41" s="2" t="s">
        <v>161</v>
      </c>
      <c r="LD41" s="2" t="s">
        <v>161</v>
      </c>
      <c r="LE41" s="2" t="s">
        <v>161</v>
      </c>
      <c r="LF41" s="2" t="s">
        <v>161</v>
      </c>
      <c r="LG41" s="4"/>
      <c r="LH41" s="8"/>
      <c r="LI41" s="4"/>
      <c r="LJ41" s="8"/>
      <c r="LK41" s="7"/>
      <c r="LL41" s="7"/>
      <c r="LM41" s="2" t="s">
        <v>161</v>
      </c>
      <c r="LN41" s="2" t="s">
        <v>161</v>
      </c>
      <c r="LO41" s="2" t="s">
        <v>161</v>
      </c>
      <c r="LP41" s="2" t="s">
        <v>161</v>
      </c>
      <c r="LQ41" s="2" t="s">
        <v>161</v>
      </c>
      <c r="LR41" s="2" t="s">
        <v>161</v>
      </c>
      <c r="LS41" s="4"/>
      <c r="LT41" s="8"/>
      <c r="LU41" s="4"/>
      <c r="LV41" s="8"/>
      <c r="LW41" s="7"/>
      <c r="LX41" s="7"/>
      <c r="LY41" s="2" t="s">
        <v>161</v>
      </c>
      <c r="LZ41" s="2" t="s">
        <v>161</v>
      </c>
      <c r="MA41" s="2" t="s">
        <v>161</v>
      </c>
      <c r="MB41" s="2" t="s">
        <v>161</v>
      </c>
      <c r="MC41" s="2" t="s">
        <v>161</v>
      </c>
      <c r="MD41" s="2" t="s">
        <v>161</v>
      </c>
      <c r="ME41" s="4"/>
      <c r="MF41" s="8"/>
      <c r="MG41" s="4"/>
      <c r="MH41" s="8"/>
      <c r="MI41" s="7"/>
      <c r="MJ41" s="7"/>
      <c r="MK41" s="2" t="s">
        <v>161</v>
      </c>
      <c r="ML41" s="2" t="s">
        <v>161</v>
      </c>
      <c r="MM41" s="2" t="s">
        <v>161</v>
      </c>
      <c r="MN41" s="2" t="s">
        <v>161</v>
      </c>
      <c r="MO41" s="2" t="s">
        <v>161</v>
      </c>
      <c r="MP41" s="2" t="s">
        <v>161</v>
      </c>
      <c r="MQ41" s="4"/>
      <c r="MR41" s="8"/>
      <c r="MS41" s="4"/>
      <c r="MT41" s="8"/>
      <c r="MU41" s="7"/>
      <c r="MV41" s="7"/>
      <c r="MW41" s="2" t="s">
        <v>203</v>
      </c>
      <c r="MX41" s="2" t="s">
        <v>158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161</v>
      </c>
      <c r="OT41" s="2" t="s">
        <v>161</v>
      </c>
      <c r="OU41" s="2" t="s">
        <v>161</v>
      </c>
      <c r="OV41" s="2" t="s">
        <v>161</v>
      </c>
      <c r="OW41" s="2" t="s">
        <v>161</v>
      </c>
      <c r="OX41" s="2" t="s">
        <v>161</v>
      </c>
      <c r="OY41" s="4"/>
      <c r="OZ41" s="8"/>
      <c r="PA41" s="4"/>
      <c r="PB41" s="8"/>
      <c r="PC41" s="7"/>
      <c r="PD41" s="7"/>
      <c r="PE41" s="2" t="s">
        <v>161</v>
      </c>
      <c r="PF41" s="2" t="s">
        <v>161</v>
      </c>
      <c r="PG41" s="2" t="s">
        <v>161</v>
      </c>
      <c r="PH41" s="2" t="s">
        <v>161</v>
      </c>
      <c r="PI41" s="2" t="s">
        <v>161</v>
      </c>
      <c r="PJ41" s="2" t="s">
        <v>161</v>
      </c>
      <c r="PK41" s="4"/>
      <c r="PL41" s="8"/>
      <c r="PM41" s="4"/>
      <c r="PN41" s="8"/>
      <c r="PO41" s="7"/>
      <c r="PP41" s="7"/>
      <c r="PQ41" s="2" t="s">
        <v>161</v>
      </c>
      <c r="PR41" s="2" t="s">
        <v>161</v>
      </c>
      <c r="PS41" s="2" t="s">
        <v>161</v>
      </c>
      <c r="PT41" s="2" t="s">
        <v>161</v>
      </c>
      <c r="PU41" s="2" t="s">
        <v>161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180</v>
      </c>
      <c r="QE41" s="2" t="s">
        <v>161</v>
      </c>
      <c r="QF41" s="2" t="s">
        <v>161</v>
      </c>
      <c r="QG41" s="2" t="s">
        <v>174</v>
      </c>
      <c r="QH41" s="2" t="s">
        <v>161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685</v>
      </c>
      <c r="B42" s="2" t="s">
        <v>150</v>
      </c>
      <c r="C42" s="2" t="s">
        <v>151</v>
      </c>
      <c r="D42" s="2" t="s">
        <v>643</v>
      </c>
      <c r="E42" s="2" t="s">
        <v>686</v>
      </c>
      <c r="F42" s="2" t="s">
        <v>402</v>
      </c>
      <c r="G42" s="2" t="s">
        <v>402</v>
      </c>
      <c r="H42" s="2" t="s">
        <v>402</v>
      </c>
      <c r="I42" s="2" t="s">
        <v>687</v>
      </c>
      <c r="J42" s="2" t="s">
        <v>668</v>
      </c>
      <c r="K42" s="2" t="s">
        <v>157</v>
      </c>
      <c r="L42" s="3">
        <v>18</v>
      </c>
      <c r="M42" s="3">
        <v>18.9</v>
      </c>
      <c r="N42" s="3">
        <v>39.99</v>
      </c>
      <c r="O42" s="2" t="s">
        <v>158</v>
      </c>
      <c r="P42" s="2" t="s">
        <v>274</v>
      </c>
      <c r="Q42" s="2" t="s">
        <v>160</v>
      </c>
      <c r="R42" s="2" t="s">
        <v>161</v>
      </c>
      <c r="S42" s="2" t="s">
        <v>404</v>
      </c>
      <c r="T42" s="2" t="s">
        <v>276</v>
      </c>
      <c r="U42" s="2" t="s">
        <v>648</v>
      </c>
      <c r="V42" s="2" t="s">
        <v>165</v>
      </c>
      <c r="W42" s="2" t="s">
        <v>279</v>
      </c>
      <c r="X42" s="2" t="s">
        <v>167</v>
      </c>
      <c r="Y42" s="2" t="s">
        <v>405</v>
      </c>
      <c r="Z42" s="4">
        <v>117</v>
      </c>
      <c r="AA42" s="4">
        <f>=ROUNDDOWN(16.7142857142857,0)</f>
      </c>
      <c r="AB42" s="5">
        <v>7</v>
      </c>
      <c r="AC42" s="2" t="s">
        <v>688</v>
      </c>
      <c r="AD42" s="4">
        <v>152</v>
      </c>
      <c r="AE42" s="4">
        <v>152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>
        <v>5</v>
      </c>
      <c r="AQ42" s="8">
        <v>98.28</v>
      </c>
      <c r="AR42" s="4"/>
      <c r="AS42" s="8"/>
      <c r="AT42" s="7"/>
      <c r="AU42" s="7"/>
      <c r="AV42" s="4">
        <v>5</v>
      </c>
      <c r="AW42" s="8">
        <v>98.28</v>
      </c>
      <c r="AX42" s="4"/>
      <c r="AY42" s="8"/>
      <c r="AZ42" s="7"/>
      <c r="BA42" s="7"/>
      <c r="BB42" s="7">
        <v>1</v>
      </c>
      <c r="BC42" s="4">
        <v>7</v>
      </c>
      <c r="BD42" s="8">
        <v>137.96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0.7124</v>
      </c>
      <c r="BJ42" s="4">
        <v>5</v>
      </c>
      <c r="BK42" s="8">
        <v>98.28</v>
      </c>
      <c r="BL42" s="2" t="s">
        <v>689</v>
      </c>
      <c r="BM42" s="7">
        <v>1</v>
      </c>
      <c r="BN42" s="7">
        <v>1</v>
      </c>
      <c r="BO42" s="4">
        <v>2</v>
      </c>
      <c r="BP42" s="8">
        <v>41.58</v>
      </c>
      <c r="BQ42" s="4"/>
      <c r="BR42" s="8"/>
      <c r="BS42" s="7"/>
      <c r="BT42" s="7"/>
      <c r="BU42" s="2" t="s">
        <v>171</v>
      </c>
      <c r="BV42" s="2" t="s">
        <v>158</v>
      </c>
      <c r="BW42" s="2" t="s">
        <v>407</v>
      </c>
      <c r="BX42" s="2" t="s">
        <v>690</v>
      </c>
      <c r="BY42" s="2" t="s">
        <v>174</v>
      </c>
      <c r="BZ42" s="2" t="s">
        <v>161</v>
      </c>
      <c r="CA42" s="4"/>
      <c r="CB42" s="8"/>
      <c r="CC42" s="4"/>
      <c r="CD42" s="8"/>
      <c r="CE42" s="7"/>
      <c r="CF42" s="7"/>
      <c r="CG42" s="2" t="s">
        <v>171</v>
      </c>
      <c r="CH42" s="2" t="s">
        <v>158</v>
      </c>
      <c r="CI42" s="2" t="s">
        <v>409</v>
      </c>
      <c r="CJ42" s="2" t="s">
        <v>408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171</v>
      </c>
      <c r="CT42" s="2" t="s">
        <v>158</v>
      </c>
      <c r="CU42" s="2" t="s">
        <v>411</v>
      </c>
      <c r="CV42" s="2" t="s">
        <v>691</v>
      </c>
      <c r="CW42" s="2" t="s">
        <v>174</v>
      </c>
      <c r="CX42" s="2" t="s">
        <v>161</v>
      </c>
      <c r="CY42" s="4">
        <v>3</v>
      </c>
      <c r="CZ42" s="8">
        <v>56.7</v>
      </c>
      <c r="DA42" s="4"/>
      <c r="DB42" s="8"/>
      <c r="DC42" s="7"/>
      <c r="DD42" s="7"/>
      <c r="DE42" s="2" t="s">
        <v>171</v>
      </c>
      <c r="DF42" s="2" t="s">
        <v>158</v>
      </c>
      <c r="DG42" s="2" t="s">
        <v>413</v>
      </c>
      <c r="DH42" s="2" t="s">
        <v>692</v>
      </c>
      <c r="DI42" s="2" t="s">
        <v>174</v>
      </c>
      <c r="DJ42" s="2" t="s">
        <v>161</v>
      </c>
      <c r="DK42" s="4"/>
      <c r="DL42" s="8"/>
      <c r="DM42" s="4"/>
      <c r="DN42" s="8"/>
      <c r="DO42" s="7"/>
      <c r="DP42" s="7"/>
      <c r="DQ42" s="2" t="s">
        <v>171</v>
      </c>
      <c r="DR42" s="2" t="s">
        <v>158</v>
      </c>
      <c r="DS42" s="2" t="s">
        <v>161</v>
      </c>
      <c r="DT42" s="2" t="s">
        <v>161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171</v>
      </c>
      <c r="ED42" s="2" t="s">
        <v>158</v>
      </c>
      <c r="EE42" s="2" t="s">
        <v>182</v>
      </c>
      <c r="EF42" s="2" t="s">
        <v>290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158</v>
      </c>
      <c r="EQ42" s="2" t="s">
        <v>184</v>
      </c>
      <c r="ER42" s="2" t="s">
        <v>161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171</v>
      </c>
      <c r="FB42" s="2" t="s">
        <v>158</v>
      </c>
      <c r="FC42" s="2" t="s">
        <v>602</v>
      </c>
      <c r="FD42" s="2" t="s">
        <v>693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251</v>
      </c>
      <c r="FN42" s="2" t="s">
        <v>158</v>
      </c>
      <c r="FO42" s="2" t="s">
        <v>161</v>
      </c>
      <c r="FP42" s="2" t="s">
        <v>161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200</v>
      </c>
      <c r="FZ42" s="2" t="s">
        <v>158</v>
      </c>
      <c r="GA42" s="2" t="s">
        <v>161</v>
      </c>
      <c r="GB42" s="2" t="s">
        <v>161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207</v>
      </c>
      <c r="GL42" s="2" t="s">
        <v>158</v>
      </c>
      <c r="GM42" s="2" t="s">
        <v>161</v>
      </c>
      <c r="GN42" s="2" t="s">
        <v>161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171</v>
      </c>
      <c r="GX42" s="2" t="s">
        <v>193</v>
      </c>
      <c r="GY42" s="2" t="s">
        <v>694</v>
      </c>
      <c r="GZ42" s="2" t="s">
        <v>413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251</v>
      </c>
      <c r="HJ42" s="2" t="s">
        <v>158</v>
      </c>
      <c r="HK42" s="2" t="s">
        <v>161</v>
      </c>
      <c r="HL42" s="2" t="s">
        <v>161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203</v>
      </c>
      <c r="HV42" s="2" t="s">
        <v>158</v>
      </c>
      <c r="HW42" s="2" t="s">
        <v>161</v>
      </c>
      <c r="HX42" s="2" t="s">
        <v>161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171</v>
      </c>
      <c r="IH42" s="2" t="s">
        <v>158</v>
      </c>
      <c r="II42" s="2" t="s">
        <v>297</v>
      </c>
      <c r="IJ42" s="2" t="s">
        <v>161</v>
      </c>
      <c r="IK42" s="2" t="s">
        <v>174</v>
      </c>
      <c r="IL42" s="2" t="s">
        <v>161</v>
      </c>
      <c r="IM42" s="4"/>
      <c r="IN42" s="8"/>
      <c r="IO42" s="4"/>
      <c r="IP42" s="8"/>
      <c r="IQ42" s="7"/>
      <c r="IR42" s="7"/>
      <c r="IS42" s="2" t="s">
        <v>251</v>
      </c>
      <c r="IT42" s="2" t="s">
        <v>158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200</v>
      </c>
      <c r="JF42" s="2" t="s">
        <v>158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203</v>
      </c>
      <c r="JR42" s="2" t="s">
        <v>158</v>
      </c>
      <c r="JS42" s="2" t="s">
        <v>161</v>
      </c>
      <c r="JT42" s="2" t="s">
        <v>161</v>
      </c>
      <c r="JU42" s="2" t="s">
        <v>174</v>
      </c>
      <c r="JV42" s="2" t="s">
        <v>161</v>
      </c>
      <c r="JW42" s="4"/>
      <c r="JX42" s="8"/>
      <c r="JY42" s="4"/>
      <c r="JZ42" s="8"/>
      <c r="KA42" s="7"/>
      <c r="KB42" s="7"/>
      <c r="KC42" s="2" t="s">
        <v>171</v>
      </c>
      <c r="KD42" s="2" t="s">
        <v>158</v>
      </c>
      <c r="KE42" s="2" t="s">
        <v>602</v>
      </c>
      <c r="KF42" s="2" t="s">
        <v>161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203</v>
      </c>
      <c r="KP42" s="2" t="s">
        <v>158</v>
      </c>
      <c r="KQ42" s="2" t="s">
        <v>161</v>
      </c>
      <c r="KR42" s="2" t="s">
        <v>161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251</v>
      </c>
      <c r="LB42" s="2" t="s">
        <v>180</v>
      </c>
      <c r="LC42" s="2" t="s">
        <v>161</v>
      </c>
      <c r="LD42" s="2" t="s">
        <v>161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203</v>
      </c>
      <c r="LN42" s="2" t="s">
        <v>158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171</v>
      </c>
      <c r="LZ42" s="2" t="s">
        <v>158</v>
      </c>
      <c r="MA42" s="2" t="s">
        <v>695</v>
      </c>
      <c r="MB42" s="2" t="s">
        <v>161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203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203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251</v>
      </c>
      <c r="NJ42" s="2" t="s">
        <v>158</v>
      </c>
      <c r="NK42" s="2" t="s">
        <v>161</v>
      </c>
      <c r="NL42" s="2" t="s">
        <v>161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251</v>
      </c>
      <c r="NV42" s="2" t="s">
        <v>158</v>
      </c>
      <c r="NW42" s="2" t="s">
        <v>161</v>
      </c>
      <c r="NX42" s="2" t="s">
        <v>161</v>
      </c>
      <c r="NY42" s="2" t="s">
        <v>174</v>
      </c>
      <c r="NZ42" s="2" t="s">
        <v>161</v>
      </c>
      <c r="OA42" s="4"/>
      <c r="OB42" s="8"/>
      <c r="OC42" s="4"/>
      <c r="OD42" s="8"/>
      <c r="OE42" s="7"/>
      <c r="OF42" s="7"/>
      <c r="OG42" s="2" t="s">
        <v>203</v>
      </c>
      <c r="OH42" s="2" t="s">
        <v>158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203</v>
      </c>
      <c r="OT42" s="2" t="s">
        <v>180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203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251</v>
      </c>
      <c r="PR42" s="2" t="s">
        <v>158</v>
      </c>
      <c r="PS42" s="2" t="s">
        <v>161</v>
      </c>
      <c r="PT42" s="2" t="s">
        <v>161</v>
      </c>
      <c r="PU42" s="2" t="s">
        <v>174</v>
      </c>
      <c r="PV42" s="2" t="s">
        <v>161</v>
      </c>
      <c r="PW42" s="4"/>
      <c r="PX42" s="8"/>
      <c r="PY42" s="4"/>
      <c r="PZ42" s="8"/>
      <c r="QA42" s="7"/>
      <c r="QB42" s="7"/>
      <c r="QC42" s="2" t="s">
        <v>203</v>
      </c>
      <c r="QD42" s="2" t="s">
        <v>158</v>
      </c>
      <c r="QE42" s="2" t="s">
        <v>161</v>
      </c>
      <c r="QF42" s="2" t="s">
        <v>161</v>
      </c>
      <c r="QG42" s="2" t="s">
        <v>174</v>
      </c>
      <c r="QH42" s="2" t="s">
        <v>161</v>
      </c>
      <c r="QI42" s="4">
        <v>117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>
        <v>152</v>
      </c>
      <c r="RL42" s="4"/>
      <c r="RM42" s="4"/>
    </row>
    <row r="43">
      <c r="A43" s="2" t="s">
        <v>696</v>
      </c>
      <c r="B43" s="2" t="s">
        <v>150</v>
      </c>
      <c r="C43" s="2" t="s">
        <v>151</v>
      </c>
      <c r="D43" s="2" t="s">
        <v>643</v>
      </c>
      <c r="E43" s="2" t="s">
        <v>686</v>
      </c>
      <c r="F43" s="2" t="s">
        <v>402</v>
      </c>
      <c r="G43" s="2" t="s">
        <v>402</v>
      </c>
      <c r="H43" s="2" t="s">
        <v>402</v>
      </c>
      <c r="I43" s="2" t="s">
        <v>687</v>
      </c>
      <c r="J43" s="2" t="s">
        <v>668</v>
      </c>
      <c r="K43" s="2" t="s">
        <v>233</v>
      </c>
      <c r="L43" s="3">
        <v>18</v>
      </c>
      <c r="M43" s="3">
        <v>18.9</v>
      </c>
      <c r="N43" s="3">
        <v>39.99</v>
      </c>
      <c r="O43" s="2" t="s">
        <v>434</v>
      </c>
      <c r="P43" s="2" t="s">
        <v>450</v>
      </c>
      <c r="Q43" s="2" t="s">
        <v>160</v>
      </c>
      <c r="R43" s="2" t="s">
        <v>161</v>
      </c>
      <c r="S43" s="2" t="s">
        <v>436</v>
      </c>
      <c r="T43" s="2" t="s">
        <v>276</v>
      </c>
      <c r="U43" s="2" t="s">
        <v>648</v>
      </c>
      <c r="V43" s="2" t="s">
        <v>165</v>
      </c>
      <c r="W43" s="2" t="s">
        <v>279</v>
      </c>
      <c r="X43" s="2" t="s">
        <v>167</v>
      </c>
      <c r="Y43" s="2" t="s">
        <v>405</v>
      </c>
      <c r="Z43" s="4">
        <v>287</v>
      </c>
      <c r="AA43" s="4">
        <f>=ROUNDDOWN(287,0)</f>
      </c>
      <c r="AB43" s="5">
        <v>1</v>
      </c>
      <c r="AC43" s="2" t="s">
        <v>161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>
        <v>2</v>
      </c>
      <c r="AQ43" s="8">
        <v>39.68</v>
      </c>
      <c r="AR43" s="4"/>
      <c r="AS43" s="8"/>
      <c r="AT43" s="7"/>
      <c r="AU43" s="7"/>
      <c r="AV43" s="4">
        <v>2</v>
      </c>
      <c r="AW43" s="8">
        <v>39.68</v>
      </c>
      <c r="AX43" s="4"/>
      <c r="AY43" s="8"/>
      <c r="AZ43" s="7"/>
      <c r="BA43" s="7"/>
      <c r="BB43" s="7">
        <v>1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0.2876</v>
      </c>
      <c r="BJ43" s="4">
        <v>2</v>
      </c>
      <c r="BK43" s="8">
        <v>39.68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407</v>
      </c>
      <c r="BX43" s="2" t="s">
        <v>613</v>
      </c>
      <c r="BY43" s="2" t="s">
        <v>174</v>
      </c>
      <c r="BZ43" s="2" t="s">
        <v>161</v>
      </c>
      <c r="CA43" s="4"/>
      <c r="CB43" s="8"/>
      <c r="CC43" s="4"/>
      <c r="CD43" s="8"/>
      <c r="CE43" s="7"/>
      <c r="CF43" s="7"/>
      <c r="CG43" s="2" t="s">
        <v>171</v>
      </c>
      <c r="CH43" s="2" t="s">
        <v>158</v>
      </c>
      <c r="CI43" s="2" t="s">
        <v>409</v>
      </c>
      <c r="CJ43" s="2" t="s">
        <v>697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171</v>
      </c>
      <c r="CT43" s="2" t="s">
        <v>158</v>
      </c>
      <c r="CU43" s="2" t="s">
        <v>411</v>
      </c>
      <c r="CV43" s="2" t="s">
        <v>698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158</v>
      </c>
      <c r="DG43" s="2" t="s">
        <v>413</v>
      </c>
      <c r="DH43" s="2" t="s">
        <v>699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171</v>
      </c>
      <c r="DR43" s="2" t="s">
        <v>158</v>
      </c>
      <c r="DS43" s="2" t="s">
        <v>161</v>
      </c>
      <c r="DT43" s="2" t="s">
        <v>161</v>
      </c>
      <c r="DU43" s="2" t="s">
        <v>174</v>
      </c>
      <c r="DV43" s="2" t="s">
        <v>161</v>
      </c>
      <c r="DW43" s="4">
        <v>2</v>
      </c>
      <c r="DX43" s="8">
        <v>39.68</v>
      </c>
      <c r="DY43" s="4"/>
      <c r="DZ43" s="8"/>
      <c r="EA43" s="7"/>
      <c r="EB43" s="7"/>
      <c r="EC43" s="2" t="s">
        <v>171</v>
      </c>
      <c r="ED43" s="2" t="s">
        <v>158</v>
      </c>
      <c r="EE43" s="2" t="s">
        <v>182</v>
      </c>
      <c r="EF43" s="2" t="s">
        <v>700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158</v>
      </c>
      <c r="EQ43" s="2" t="s">
        <v>184</v>
      </c>
      <c r="ER43" s="2" t="s">
        <v>161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171</v>
      </c>
      <c r="FB43" s="2" t="s">
        <v>158</v>
      </c>
      <c r="FC43" s="2" t="s">
        <v>405</v>
      </c>
      <c r="FD43" s="2" t="s">
        <v>701</v>
      </c>
      <c r="FE43" s="2" t="s">
        <v>174</v>
      </c>
      <c r="FF43" s="2" t="s">
        <v>161</v>
      </c>
      <c r="FG43" s="4"/>
      <c r="FH43" s="8"/>
      <c r="FI43" s="4"/>
      <c r="FJ43" s="8"/>
      <c r="FK43" s="7"/>
      <c r="FL43" s="7"/>
      <c r="FM43" s="2" t="s">
        <v>251</v>
      </c>
      <c r="FN43" s="2" t="s">
        <v>158</v>
      </c>
      <c r="FO43" s="2" t="s">
        <v>161</v>
      </c>
      <c r="FP43" s="2" t="s">
        <v>161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200</v>
      </c>
      <c r="FZ43" s="2" t="s">
        <v>158</v>
      </c>
      <c r="GA43" s="2" t="s">
        <v>161</v>
      </c>
      <c r="GB43" s="2" t="s">
        <v>161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207</v>
      </c>
      <c r="GL43" s="2" t="s">
        <v>158</v>
      </c>
      <c r="GM43" s="2" t="s">
        <v>161</v>
      </c>
      <c r="GN43" s="2" t="s">
        <v>161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171</v>
      </c>
      <c r="GX43" s="2" t="s">
        <v>193</v>
      </c>
      <c r="GY43" s="2" t="s">
        <v>629</v>
      </c>
      <c r="GZ43" s="2" t="s">
        <v>702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251</v>
      </c>
      <c r="HJ43" s="2" t="s">
        <v>158</v>
      </c>
      <c r="HK43" s="2" t="s">
        <v>161</v>
      </c>
      <c r="HL43" s="2" t="s">
        <v>161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203</v>
      </c>
      <c r="HV43" s="2" t="s">
        <v>158</v>
      </c>
      <c r="HW43" s="2" t="s">
        <v>161</v>
      </c>
      <c r="HX43" s="2" t="s">
        <v>161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171</v>
      </c>
      <c r="IH43" s="2" t="s">
        <v>158</v>
      </c>
      <c r="II43" s="2" t="s">
        <v>297</v>
      </c>
      <c r="IJ43" s="2" t="s">
        <v>161</v>
      </c>
      <c r="IK43" s="2" t="s">
        <v>174</v>
      </c>
      <c r="IL43" s="2" t="s">
        <v>161</v>
      </c>
      <c r="IM43" s="4"/>
      <c r="IN43" s="8"/>
      <c r="IO43" s="4"/>
      <c r="IP43" s="8"/>
      <c r="IQ43" s="7"/>
      <c r="IR43" s="7"/>
      <c r="IS43" s="2" t="s">
        <v>251</v>
      </c>
      <c r="IT43" s="2" t="s">
        <v>158</v>
      </c>
      <c r="IU43" s="2" t="s">
        <v>161</v>
      </c>
      <c r="IV43" s="2" t="s">
        <v>161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200</v>
      </c>
      <c r="JF43" s="2" t="s">
        <v>158</v>
      </c>
      <c r="JG43" s="2" t="s">
        <v>161</v>
      </c>
      <c r="JH43" s="2" t="s">
        <v>161</v>
      </c>
      <c r="JI43" s="2" t="s">
        <v>174</v>
      </c>
      <c r="JJ43" s="2" t="s">
        <v>161</v>
      </c>
      <c r="JK43" s="4"/>
      <c r="JL43" s="8"/>
      <c r="JM43" s="4"/>
      <c r="JN43" s="8"/>
      <c r="JO43" s="7"/>
      <c r="JP43" s="7"/>
      <c r="JQ43" s="2" t="s">
        <v>203</v>
      </c>
      <c r="JR43" s="2" t="s">
        <v>158</v>
      </c>
      <c r="JS43" s="2" t="s">
        <v>161</v>
      </c>
      <c r="JT43" s="2" t="s">
        <v>161</v>
      </c>
      <c r="JU43" s="2" t="s">
        <v>174</v>
      </c>
      <c r="JV43" s="2" t="s">
        <v>161</v>
      </c>
      <c r="JW43" s="4"/>
      <c r="JX43" s="8"/>
      <c r="JY43" s="4"/>
      <c r="JZ43" s="8"/>
      <c r="KA43" s="7"/>
      <c r="KB43" s="7"/>
      <c r="KC43" s="2" t="s">
        <v>171</v>
      </c>
      <c r="KD43" s="2" t="s">
        <v>158</v>
      </c>
      <c r="KE43" s="2" t="s">
        <v>405</v>
      </c>
      <c r="KF43" s="2" t="s">
        <v>641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203</v>
      </c>
      <c r="KP43" s="2" t="s">
        <v>158</v>
      </c>
      <c r="KQ43" s="2" t="s">
        <v>161</v>
      </c>
      <c r="KR43" s="2" t="s">
        <v>161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251</v>
      </c>
      <c r="LB43" s="2" t="s">
        <v>180</v>
      </c>
      <c r="LC43" s="2" t="s">
        <v>161</v>
      </c>
      <c r="LD43" s="2" t="s">
        <v>161</v>
      </c>
      <c r="LE43" s="2" t="s">
        <v>174</v>
      </c>
      <c r="LF43" s="2" t="s">
        <v>161</v>
      </c>
      <c r="LG43" s="4"/>
      <c r="LH43" s="8"/>
      <c r="LI43" s="4"/>
      <c r="LJ43" s="8"/>
      <c r="LK43" s="7"/>
      <c r="LL43" s="7"/>
      <c r="LM43" s="2" t="s">
        <v>203</v>
      </c>
      <c r="LN43" s="2" t="s">
        <v>158</v>
      </c>
      <c r="LO43" s="2" t="s">
        <v>161</v>
      </c>
      <c r="LP43" s="2" t="s">
        <v>161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171</v>
      </c>
      <c r="LZ43" s="2" t="s">
        <v>158</v>
      </c>
      <c r="MA43" s="2" t="s">
        <v>695</v>
      </c>
      <c r="MB43" s="2" t="s">
        <v>161</v>
      </c>
      <c r="MC43" s="2" t="s">
        <v>174</v>
      </c>
      <c r="MD43" s="2" t="s">
        <v>161</v>
      </c>
      <c r="ME43" s="4"/>
      <c r="MF43" s="8"/>
      <c r="MG43" s="4"/>
      <c r="MH43" s="8"/>
      <c r="MI43" s="7"/>
      <c r="MJ43" s="7"/>
      <c r="MK43" s="2" t="s">
        <v>203</v>
      </c>
      <c r="ML43" s="2" t="s">
        <v>158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203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251</v>
      </c>
      <c r="NJ43" s="2" t="s">
        <v>158</v>
      </c>
      <c r="NK43" s="2" t="s">
        <v>161</v>
      </c>
      <c r="NL43" s="2" t="s">
        <v>161</v>
      </c>
      <c r="NM43" s="2" t="s">
        <v>174</v>
      </c>
      <c r="NN43" s="2" t="s">
        <v>161</v>
      </c>
      <c r="NO43" s="4"/>
      <c r="NP43" s="8"/>
      <c r="NQ43" s="4"/>
      <c r="NR43" s="8"/>
      <c r="NS43" s="7"/>
      <c r="NT43" s="7"/>
      <c r="NU43" s="2" t="s">
        <v>251</v>
      </c>
      <c r="NV43" s="2" t="s">
        <v>158</v>
      </c>
      <c r="NW43" s="2" t="s">
        <v>161</v>
      </c>
      <c r="NX43" s="2" t="s">
        <v>161</v>
      </c>
      <c r="NY43" s="2" t="s">
        <v>174</v>
      </c>
      <c r="NZ43" s="2" t="s">
        <v>161</v>
      </c>
      <c r="OA43" s="4"/>
      <c r="OB43" s="8"/>
      <c r="OC43" s="4"/>
      <c r="OD43" s="8"/>
      <c r="OE43" s="7"/>
      <c r="OF43" s="7"/>
      <c r="OG43" s="2" t="s">
        <v>203</v>
      </c>
      <c r="OH43" s="2" t="s">
        <v>158</v>
      </c>
      <c r="OI43" s="2" t="s">
        <v>161</v>
      </c>
      <c r="OJ43" s="2" t="s">
        <v>161</v>
      </c>
      <c r="OK43" s="2" t="s">
        <v>174</v>
      </c>
      <c r="OL43" s="2" t="s">
        <v>161</v>
      </c>
      <c r="OM43" s="4"/>
      <c r="ON43" s="8"/>
      <c r="OO43" s="4"/>
      <c r="OP43" s="8"/>
      <c r="OQ43" s="7"/>
      <c r="OR43" s="7"/>
      <c r="OS43" s="2" t="s">
        <v>203</v>
      </c>
      <c r="OT43" s="2" t="s">
        <v>180</v>
      </c>
      <c r="OU43" s="2" t="s">
        <v>161</v>
      </c>
      <c r="OV43" s="2" t="s">
        <v>161</v>
      </c>
      <c r="OW43" s="2" t="s">
        <v>174</v>
      </c>
      <c r="OX43" s="2" t="s">
        <v>161</v>
      </c>
      <c r="OY43" s="4"/>
      <c r="OZ43" s="8"/>
      <c r="PA43" s="4"/>
      <c r="PB43" s="8"/>
      <c r="PC43" s="7"/>
      <c r="PD43" s="7"/>
      <c r="PE43" s="2" t="s">
        <v>203</v>
      </c>
      <c r="PF43" s="2" t="s">
        <v>158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251</v>
      </c>
      <c r="PR43" s="2" t="s">
        <v>158</v>
      </c>
      <c r="PS43" s="2" t="s">
        <v>161</v>
      </c>
      <c r="PT43" s="2" t="s">
        <v>161</v>
      </c>
      <c r="PU43" s="2" t="s">
        <v>174</v>
      </c>
      <c r="PV43" s="2" t="s">
        <v>161</v>
      </c>
      <c r="PW43" s="4"/>
      <c r="PX43" s="8"/>
      <c r="PY43" s="4"/>
      <c r="PZ43" s="8"/>
      <c r="QA43" s="7"/>
      <c r="QB43" s="7"/>
      <c r="QC43" s="2" t="s">
        <v>200</v>
      </c>
      <c r="QD43" s="2" t="s">
        <v>158</v>
      </c>
      <c r="QE43" s="2" t="s">
        <v>161</v>
      </c>
      <c r="QF43" s="2" t="s">
        <v>161</v>
      </c>
      <c r="QG43" s="2" t="s">
        <v>174</v>
      </c>
      <c r="QH43" s="2" t="s">
        <v>161</v>
      </c>
      <c r="QI43" s="4">
        <v>287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703</v>
      </c>
      <c r="B44" s="2" t="s">
        <v>150</v>
      </c>
      <c r="C44" s="2" t="s">
        <v>151</v>
      </c>
      <c r="D44" s="2" t="s">
        <v>704</v>
      </c>
      <c r="E44" s="2" t="s">
        <v>705</v>
      </c>
      <c r="F44" s="2" t="s">
        <v>154</v>
      </c>
      <c r="G44" s="2" t="s">
        <v>154</v>
      </c>
      <c r="H44" s="2" t="s">
        <v>154</v>
      </c>
      <c r="I44" s="2" t="s">
        <v>706</v>
      </c>
      <c r="J44" s="2" t="s">
        <v>707</v>
      </c>
      <c r="K44" s="2" t="s">
        <v>233</v>
      </c>
      <c r="L44" s="3">
        <v>18</v>
      </c>
      <c r="M44" s="3">
        <v>18.9</v>
      </c>
      <c r="N44" s="3">
        <v>44.99</v>
      </c>
      <c r="O44" s="2" t="s">
        <v>158</v>
      </c>
      <c r="P44" s="2" t="s">
        <v>159</v>
      </c>
      <c r="Q44" s="2" t="s">
        <v>160</v>
      </c>
      <c r="R44" s="2" t="s">
        <v>161</v>
      </c>
      <c r="S44" s="2" t="s">
        <v>708</v>
      </c>
      <c r="T44" s="2" t="s">
        <v>163</v>
      </c>
      <c r="U44" s="2" t="s">
        <v>648</v>
      </c>
      <c r="V44" s="2" t="s">
        <v>165</v>
      </c>
      <c r="W44" s="2" t="s">
        <v>166</v>
      </c>
      <c r="X44" s="2" t="s">
        <v>167</v>
      </c>
      <c r="Y44" s="2" t="s">
        <v>168</v>
      </c>
      <c r="Z44" s="4">
        <v>123</v>
      </c>
      <c r="AA44" s="4">
        <f>=ROUNDDOWN(53.4782608695652,0)</f>
      </c>
      <c r="AB44" s="5">
        <v>2.3</v>
      </c>
      <c r="AC44" s="2" t="s">
        <v>169</v>
      </c>
      <c r="AD44" s="4">
        <v>90</v>
      </c>
      <c r="AE44" s="4">
        <v>90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>
        <v>4</v>
      </c>
      <c r="AQ44" s="8">
        <v>73.08</v>
      </c>
      <c r="AR44" s="4">
        <v>2</v>
      </c>
      <c r="AS44" s="8">
        <v>37.8</v>
      </c>
      <c r="AT44" s="7">
        <v>1</v>
      </c>
      <c r="AU44" s="7">
        <v>0.9333</v>
      </c>
      <c r="AV44" s="4">
        <v>4</v>
      </c>
      <c r="AW44" s="8">
        <v>73.08</v>
      </c>
      <c r="AX44" s="4">
        <v>2</v>
      </c>
      <c r="AY44" s="8">
        <v>37.8</v>
      </c>
      <c r="AZ44" s="7">
        <v>1</v>
      </c>
      <c r="BA44" s="7">
        <v>0.9333</v>
      </c>
      <c r="BB44" s="7">
        <v>1</v>
      </c>
      <c r="BC44" s="4">
        <v>6</v>
      </c>
      <c r="BD44" s="8">
        <v>110.88</v>
      </c>
      <c r="BE44" s="4">
        <v>4</v>
      </c>
      <c r="BF44" s="8">
        <v>89.94</v>
      </c>
      <c r="BG44" s="7">
        <v>0.5</v>
      </c>
      <c r="BH44" s="7">
        <v>0.2328</v>
      </c>
      <c r="BI44" s="7">
        <v>0.6591</v>
      </c>
      <c r="BJ44" s="4">
        <v>4</v>
      </c>
      <c r="BK44" s="8">
        <v>73.08</v>
      </c>
      <c r="BL44" s="2" t="s">
        <v>533</v>
      </c>
      <c r="BM44" s="7">
        <v>1</v>
      </c>
      <c r="BN44" s="7">
        <v>1</v>
      </c>
      <c r="BO44" s="4">
        <v>2</v>
      </c>
      <c r="BP44" s="8">
        <v>37.8</v>
      </c>
      <c r="BQ44" s="4">
        <v>2</v>
      </c>
      <c r="BR44" s="8">
        <v>37.8</v>
      </c>
      <c r="BS44" s="7"/>
      <c r="BT44" s="7"/>
      <c r="BU44" s="2" t="s">
        <v>171</v>
      </c>
      <c r="BV44" s="2" t="s">
        <v>158</v>
      </c>
      <c r="BW44" s="2" t="s">
        <v>172</v>
      </c>
      <c r="BX44" s="2" t="s">
        <v>709</v>
      </c>
      <c r="BY44" s="2" t="s">
        <v>174</v>
      </c>
      <c r="BZ44" s="2" t="s">
        <v>161</v>
      </c>
      <c r="CA44" s="4">
        <v>2</v>
      </c>
      <c r="CB44" s="8">
        <v>35.28</v>
      </c>
      <c r="CC44" s="4"/>
      <c r="CD44" s="8"/>
      <c r="CE44" s="7"/>
      <c r="CF44" s="7"/>
      <c r="CG44" s="2" t="s">
        <v>171</v>
      </c>
      <c r="CH44" s="2" t="s">
        <v>158</v>
      </c>
      <c r="CI44" s="2" t="s">
        <v>172</v>
      </c>
      <c r="CJ44" s="2" t="s">
        <v>496</v>
      </c>
      <c r="CK44" s="2" t="s">
        <v>174</v>
      </c>
      <c r="CL44" s="2" t="s">
        <v>161</v>
      </c>
      <c r="CM44" s="4"/>
      <c r="CN44" s="8"/>
      <c r="CO44" s="4"/>
      <c r="CP44" s="8"/>
      <c r="CQ44" s="7"/>
      <c r="CR44" s="7"/>
      <c r="CS44" s="2" t="s">
        <v>171</v>
      </c>
      <c r="CT44" s="2" t="s">
        <v>158</v>
      </c>
      <c r="CU44" s="2" t="s">
        <v>172</v>
      </c>
      <c r="CV44" s="2" t="s">
        <v>710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158</v>
      </c>
      <c r="DG44" s="2" t="s">
        <v>240</v>
      </c>
      <c r="DH44" s="2" t="s">
        <v>330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161</v>
      </c>
      <c r="DT44" s="2" t="s">
        <v>711</v>
      </c>
      <c r="DU44" s="2" t="s">
        <v>174</v>
      </c>
      <c r="DV44" s="2" t="s">
        <v>161</v>
      </c>
      <c r="DW44" s="4"/>
      <c r="DX44" s="8"/>
      <c r="DY44" s="4"/>
      <c r="DZ44" s="8"/>
      <c r="EA44" s="7"/>
      <c r="EB44" s="7"/>
      <c r="EC44" s="2" t="s">
        <v>171</v>
      </c>
      <c r="ED44" s="2" t="s">
        <v>158</v>
      </c>
      <c r="EE44" s="2" t="s">
        <v>712</v>
      </c>
      <c r="EF44" s="2" t="s">
        <v>713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158</v>
      </c>
      <c r="EQ44" s="2" t="s">
        <v>184</v>
      </c>
      <c r="ER44" s="2" t="s">
        <v>161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171</v>
      </c>
      <c r="FB44" s="2" t="s">
        <v>158</v>
      </c>
      <c r="FC44" s="2" t="s">
        <v>185</v>
      </c>
      <c r="FD44" s="2" t="s">
        <v>244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251</v>
      </c>
      <c r="FN44" s="2" t="s">
        <v>158</v>
      </c>
      <c r="FO44" s="2" t="s">
        <v>161</v>
      </c>
      <c r="FP44" s="2" t="s">
        <v>161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171</v>
      </c>
      <c r="FZ44" s="2" t="s">
        <v>158</v>
      </c>
      <c r="GA44" s="2" t="s">
        <v>223</v>
      </c>
      <c r="GB44" s="2" t="s">
        <v>498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180</v>
      </c>
      <c r="GM44" s="2" t="s">
        <v>248</v>
      </c>
      <c r="GN44" s="2" t="s">
        <v>573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193</v>
      </c>
      <c r="GY44" s="2" t="s">
        <v>225</v>
      </c>
      <c r="GZ44" s="2" t="s">
        <v>238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251</v>
      </c>
      <c r="HJ44" s="2" t="s">
        <v>158</v>
      </c>
      <c r="HK44" s="2" t="s">
        <v>161</v>
      </c>
      <c r="HL44" s="2" t="s">
        <v>161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161</v>
      </c>
      <c r="HV44" s="2" t="s">
        <v>161</v>
      </c>
      <c r="HW44" s="2" t="s">
        <v>161</v>
      </c>
      <c r="HX44" s="2" t="s">
        <v>161</v>
      </c>
      <c r="HY44" s="2" t="s">
        <v>161</v>
      </c>
      <c r="HZ44" s="2" t="s">
        <v>161</v>
      </c>
      <c r="IA44" s="4"/>
      <c r="IB44" s="8"/>
      <c r="IC44" s="4"/>
      <c r="ID44" s="8"/>
      <c r="IE44" s="7"/>
      <c r="IF44" s="7"/>
      <c r="IG44" s="2" t="s">
        <v>171</v>
      </c>
      <c r="IH44" s="2" t="s">
        <v>158</v>
      </c>
      <c r="II44" s="2" t="s">
        <v>197</v>
      </c>
      <c r="IJ44" s="2" t="s">
        <v>714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171</v>
      </c>
      <c r="IT44" s="2" t="s">
        <v>158</v>
      </c>
      <c r="IU44" s="2" t="s">
        <v>161</v>
      </c>
      <c r="IV44" s="2" t="s">
        <v>715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200</v>
      </c>
      <c r="JF44" s="2" t="s">
        <v>158</v>
      </c>
      <c r="JG44" s="2" t="s">
        <v>161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171</v>
      </c>
      <c r="KD44" s="2" t="s">
        <v>158</v>
      </c>
      <c r="KE44" s="2" t="s">
        <v>254</v>
      </c>
      <c r="KF44" s="2" t="s">
        <v>238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203</v>
      </c>
      <c r="KP44" s="2" t="s">
        <v>158</v>
      </c>
      <c r="KQ44" s="2" t="s">
        <v>161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171</v>
      </c>
      <c r="LB44" s="2" t="s">
        <v>180</v>
      </c>
      <c r="LC44" s="2" t="s">
        <v>716</v>
      </c>
      <c r="LD44" s="2" t="s">
        <v>161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203</v>
      </c>
      <c r="LN44" s="2" t="s">
        <v>158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158</v>
      </c>
      <c r="MA44" s="2" t="s">
        <v>491</v>
      </c>
      <c r="MB44" s="2" t="s">
        <v>161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203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203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171</v>
      </c>
      <c r="NJ44" s="2" t="s">
        <v>180</v>
      </c>
      <c r="NK44" s="2" t="s">
        <v>205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203</v>
      </c>
      <c r="OH44" s="2" t="s">
        <v>158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203</v>
      </c>
      <c r="OT44" s="2" t="s">
        <v>180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203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251</v>
      </c>
      <c r="PR44" s="2" t="s">
        <v>158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8"/>
      <c r="PY44" s="4"/>
      <c r="PZ44" s="8"/>
      <c r="QA44" s="7"/>
      <c r="QB44" s="7"/>
      <c r="QC44" s="2" t="s">
        <v>171</v>
      </c>
      <c r="QD44" s="2" t="s">
        <v>180</v>
      </c>
      <c r="QE44" s="2" t="s">
        <v>527</v>
      </c>
      <c r="QF44" s="2" t="s">
        <v>161</v>
      </c>
      <c r="QG44" s="2" t="s">
        <v>174</v>
      </c>
      <c r="QH44" s="2" t="s">
        <v>161</v>
      </c>
      <c r="QI44" s="4">
        <v>123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>
        <v>90</v>
      </c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717</v>
      </c>
      <c r="B45" s="2" t="s">
        <v>150</v>
      </c>
      <c r="C45" s="2" t="s">
        <v>151</v>
      </c>
      <c r="D45" s="2" t="s">
        <v>704</v>
      </c>
      <c r="E45" s="2" t="s">
        <v>705</v>
      </c>
      <c r="F45" s="2" t="s">
        <v>154</v>
      </c>
      <c r="G45" s="2" t="s">
        <v>154</v>
      </c>
      <c r="H45" s="2" t="s">
        <v>154</v>
      </c>
      <c r="I45" s="2" t="s">
        <v>706</v>
      </c>
      <c r="J45" s="2" t="s">
        <v>707</v>
      </c>
      <c r="K45" s="2" t="s">
        <v>157</v>
      </c>
      <c r="L45" s="3">
        <v>18</v>
      </c>
      <c r="M45" s="3">
        <v>18.9</v>
      </c>
      <c r="N45" s="3">
        <v>44.99</v>
      </c>
      <c r="O45" s="2" t="s">
        <v>158</v>
      </c>
      <c r="P45" s="2" t="s">
        <v>159</v>
      </c>
      <c r="Q45" s="2" t="s">
        <v>160</v>
      </c>
      <c r="R45" s="2" t="s">
        <v>161</v>
      </c>
      <c r="S45" s="2" t="s">
        <v>708</v>
      </c>
      <c r="T45" s="2" t="s">
        <v>163</v>
      </c>
      <c r="U45" s="2" t="s">
        <v>648</v>
      </c>
      <c r="V45" s="2" t="s">
        <v>165</v>
      </c>
      <c r="W45" s="2" t="s">
        <v>166</v>
      </c>
      <c r="X45" s="2" t="s">
        <v>718</v>
      </c>
      <c r="Y45" s="2" t="s">
        <v>168</v>
      </c>
      <c r="Z45" s="4">
        <v>74</v>
      </c>
      <c r="AA45" s="4">
        <f>=ROUNDDOWN(24.6666666666667,0)</f>
      </c>
      <c r="AB45" s="5">
        <v>3</v>
      </c>
      <c r="AC45" s="2" t="s">
        <v>169</v>
      </c>
      <c r="AD45" s="4">
        <v>50</v>
      </c>
      <c r="AE45" s="4">
        <v>100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>
        <v>2</v>
      </c>
      <c r="AQ45" s="8">
        <v>37.8</v>
      </c>
      <c r="AR45" s="4">
        <v>2</v>
      </c>
      <c r="AS45" s="8">
        <v>52.14</v>
      </c>
      <c r="AT45" s="7"/>
      <c r="AU45" s="7">
        <v>-0.275</v>
      </c>
      <c r="AV45" s="4">
        <v>2</v>
      </c>
      <c r="AW45" s="8">
        <v>37.8</v>
      </c>
      <c r="AX45" s="4">
        <v>2</v>
      </c>
      <c r="AY45" s="8">
        <v>52.14</v>
      </c>
      <c r="AZ45" s="7"/>
      <c r="BA45" s="7">
        <v>-0.275</v>
      </c>
      <c r="BB45" s="7">
        <v>1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>
        <v>0.3409</v>
      </c>
      <c r="BJ45" s="4">
        <v>2</v>
      </c>
      <c r="BK45" s="8">
        <v>37.8</v>
      </c>
      <c r="BL45" s="2" t="s">
        <v>689</v>
      </c>
      <c r="BM45" s="7">
        <v>1</v>
      </c>
      <c r="BN45" s="7">
        <v>1</v>
      </c>
      <c r="BO45" s="4">
        <v>2</v>
      </c>
      <c r="BP45" s="8">
        <v>37.8</v>
      </c>
      <c r="BQ45" s="4"/>
      <c r="BR45" s="8"/>
      <c r="BS45" s="7"/>
      <c r="BT45" s="7"/>
      <c r="BU45" s="2" t="s">
        <v>171</v>
      </c>
      <c r="BV45" s="2" t="s">
        <v>158</v>
      </c>
      <c r="BW45" s="2" t="s">
        <v>172</v>
      </c>
      <c r="BX45" s="2" t="s">
        <v>186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172</v>
      </c>
      <c r="CJ45" s="2" t="s">
        <v>195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158</v>
      </c>
      <c r="CU45" s="2" t="s">
        <v>172</v>
      </c>
      <c r="CV45" s="2" t="s">
        <v>673</v>
      </c>
      <c r="CW45" s="2" t="s">
        <v>174</v>
      </c>
      <c r="CX45" s="2" t="s">
        <v>161</v>
      </c>
      <c r="CY45" s="4"/>
      <c r="CZ45" s="8"/>
      <c r="DA45" s="4">
        <v>2</v>
      </c>
      <c r="DB45" s="8">
        <v>52.14</v>
      </c>
      <c r="DC45" s="7">
        <v>-1</v>
      </c>
      <c r="DD45" s="7">
        <v>-1</v>
      </c>
      <c r="DE45" s="2" t="s">
        <v>171</v>
      </c>
      <c r="DF45" s="2" t="s">
        <v>158</v>
      </c>
      <c r="DG45" s="2" t="s">
        <v>177</v>
      </c>
      <c r="DH45" s="2" t="s">
        <v>323</v>
      </c>
      <c r="DI45" s="2" t="s">
        <v>174</v>
      </c>
      <c r="DJ45" s="2" t="s">
        <v>161</v>
      </c>
      <c r="DK45" s="4"/>
      <c r="DL45" s="8"/>
      <c r="DM45" s="4"/>
      <c r="DN45" s="8"/>
      <c r="DO45" s="7"/>
      <c r="DP45" s="7"/>
      <c r="DQ45" s="2" t="s">
        <v>171</v>
      </c>
      <c r="DR45" s="2" t="s">
        <v>158</v>
      </c>
      <c r="DS45" s="2" t="s">
        <v>161</v>
      </c>
      <c r="DT45" s="2" t="s">
        <v>515</v>
      </c>
      <c r="DU45" s="2" t="s">
        <v>174</v>
      </c>
      <c r="DV45" s="2" t="s">
        <v>161</v>
      </c>
      <c r="DW45" s="4"/>
      <c r="DX45" s="8"/>
      <c r="DY45" s="4"/>
      <c r="DZ45" s="8"/>
      <c r="EA45" s="7"/>
      <c r="EB45" s="7"/>
      <c r="EC45" s="2" t="s">
        <v>171</v>
      </c>
      <c r="ED45" s="2" t="s">
        <v>158</v>
      </c>
      <c r="EE45" s="2" t="s">
        <v>712</v>
      </c>
      <c r="EF45" s="2" t="s">
        <v>719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184</v>
      </c>
      <c r="ER45" s="2" t="s">
        <v>161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171</v>
      </c>
      <c r="FB45" s="2" t="s">
        <v>158</v>
      </c>
      <c r="FC45" s="2" t="s">
        <v>185</v>
      </c>
      <c r="FD45" s="2" t="s">
        <v>720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251</v>
      </c>
      <c r="FN45" s="2" t="s">
        <v>158</v>
      </c>
      <c r="FO45" s="2" t="s">
        <v>161</v>
      </c>
      <c r="FP45" s="2" t="s">
        <v>161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171</v>
      </c>
      <c r="FZ45" s="2" t="s">
        <v>158</v>
      </c>
      <c r="GA45" s="2" t="s">
        <v>223</v>
      </c>
      <c r="GB45" s="2" t="s">
        <v>721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180</v>
      </c>
      <c r="GM45" s="2" t="s">
        <v>344</v>
      </c>
      <c r="GN45" s="2" t="s">
        <v>513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171</v>
      </c>
      <c r="GX45" s="2" t="s">
        <v>193</v>
      </c>
      <c r="GY45" s="2" t="s">
        <v>225</v>
      </c>
      <c r="GZ45" s="2" t="s">
        <v>722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251</v>
      </c>
      <c r="HJ45" s="2" t="s">
        <v>158</v>
      </c>
      <c r="HK45" s="2" t="s">
        <v>161</v>
      </c>
      <c r="HL45" s="2" t="s">
        <v>161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161</v>
      </c>
      <c r="HV45" s="2" t="s">
        <v>161</v>
      </c>
      <c r="HW45" s="2" t="s">
        <v>161</v>
      </c>
      <c r="HX45" s="2" t="s">
        <v>161</v>
      </c>
      <c r="HY45" s="2" t="s">
        <v>161</v>
      </c>
      <c r="HZ45" s="2" t="s">
        <v>161</v>
      </c>
      <c r="IA45" s="4"/>
      <c r="IB45" s="8"/>
      <c r="IC45" s="4"/>
      <c r="ID45" s="8"/>
      <c r="IE45" s="7"/>
      <c r="IF45" s="7"/>
      <c r="IG45" s="2" t="s">
        <v>171</v>
      </c>
      <c r="IH45" s="2" t="s">
        <v>158</v>
      </c>
      <c r="II45" s="2" t="s">
        <v>197</v>
      </c>
      <c r="IJ45" s="2" t="s">
        <v>189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171</v>
      </c>
      <c r="IT45" s="2" t="s">
        <v>158</v>
      </c>
      <c r="IU45" s="2" t="s">
        <v>161</v>
      </c>
      <c r="IV45" s="2" t="s">
        <v>723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200</v>
      </c>
      <c r="JF45" s="2" t="s">
        <v>158</v>
      </c>
      <c r="JG45" s="2" t="s">
        <v>161</v>
      </c>
      <c r="JH45" s="2" t="s">
        <v>161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161</v>
      </c>
      <c r="JR45" s="2" t="s">
        <v>161</v>
      </c>
      <c r="JS45" s="2" t="s">
        <v>161</v>
      </c>
      <c r="JT45" s="2" t="s">
        <v>161</v>
      </c>
      <c r="JU45" s="2" t="s">
        <v>161</v>
      </c>
      <c r="JV45" s="2" t="s">
        <v>161</v>
      </c>
      <c r="JW45" s="4"/>
      <c r="JX45" s="8"/>
      <c r="JY45" s="4"/>
      <c r="JZ45" s="8"/>
      <c r="KA45" s="7"/>
      <c r="KB45" s="7"/>
      <c r="KC45" s="2" t="s">
        <v>171</v>
      </c>
      <c r="KD45" s="2" t="s">
        <v>158</v>
      </c>
      <c r="KE45" s="2" t="s">
        <v>254</v>
      </c>
      <c r="KF45" s="2" t="s">
        <v>322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203</v>
      </c>
      <c r="KP45" s="2" t="s">
        <v>158</v>
      </c>
      <c r="KQ45" s="2" t="s">
        <v>161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171</v>
      </c>
      <c r="LB45" s="2" t="s">
        <v>180</v>
      </c>
      <c r="LC45" s="2" t="s">
        <v>189</v>
      </c>
      <c r="LD45" s="2" t="s">
        <v>161</v>
      </c>
      <c r="LE45" s="2" t="s">
        <v>174</v>
      </c>
      <c r="LF45" s="2" t="s">
        <v>161</v>
      </c>
      <c r="LG45" s="4"/>
      <c r="LH45" s="8"/>
      <c r="LI45" s="4"/>
      <c r="LJ45" s="8"/>
      <c r="LK45" s="7"/>
      <c r="LL45" s="7"/>
      <c r="LM45" s="2" t="s">
        <v>203</v>
      </c>
      <c r="LN45" s="2" t="s">
        <v>158</v>
      </c>
      <c r="LO45" s="2" t="s">
        <v>161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491</v>
      </c>
      <c r="MB45" s="2" t="s">
        <v>161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203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203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171</v>
      </c>
      <c r="NJ45" s="2" t="s">
        <v>180</v>
      </c>
      <c r="NK45" s="2" t="s">
        <v>205</v>
      </c>
      <c r="NL45" s="2" t="s">
        <v>161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203</v>
      </c>
      <c r="OH45" s="2" t="s">
        <v>158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203</v>
      </c>
      <c r="OT45" s="2" t="s">
        <v>180</v>
      </c>
      <c r="OU45" s="2" t="s">
        <v>161</v>
      </c>
      <c r="OV45" s="2" t="s">
        <v>161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203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251</v>
      </c>
      <c r="PR45" s="2" t="s">
        <v>158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8"/>
      <c r="PY45" s="4"/>
      <c r="PZ45" s="8"/>
      <c r="QA45" s="7"/>
      <c r="QB45" s="7"/>
      <c r="QC45" s="2" t="s">
        <v>203</v>
      </c>
      <c r="QD45" s="2" t="s">
        <v>158</v>
      </c>
      <c r="QE45" s="2" t="s">
        <v>161</v>
      </c>
      <c r="QF45" s="2" t="s">
        <v>161</v>
      </c>
      <c r="QG45" s="2" t="s">
        <v>174</v>
      </c>
      <c r="QH45" s="2" t="s">
        <v>161</v>
      </c>
      <c r="QI45" s="4">
        <v>74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>
        <v>50</v>
      </c>
      <c r="RD45" s="4"/>
      <c r="RE45" s="4"/>
      <c r="RF45" s="4"/>
      <c r="RG45" s="4"/>
      <c r="RH45" s="4"/>
      <c r="RI45" s="4"/>
      <c r="RJ45" s="4"/>
      <c r="RK45" s="4"/>
      <c r="RL45" s="4"/>
      <c r="RM45" s="4">
        <v>50</v>
      </c>
    </row>
    <row r="46">
      <c r="A46" s="2" t="s">
        <v>724</v>
      </c>
      <c r="B46" s="2" t="s">
        <v>150</v>
      </c>
      <c r="C46" s="2" t="s">
        <v>151</v>
      </c>
      <c r="D46" s="2" t="s">
        <v>704</v>
      </c>
      <c r="E46" s="2" t="s">
        <v>705</v>
      </c>
      <c r="F46" s="2" t="s">
        <v>311</v>
      </c>
      <c r="G46" s="2" t="s">
        <v>311</v>
      </c>
      <c r="H46" s="2" t="s">
        <v>311</v>
      </c>
      <c r="I46" s="2" t="s">
        <v>706</v>
      </c>
      <c r="J46" s="2" t="s">
        <v>707</v>
      </c>
      <c r="K46" s="2" t="s">
        <v>313</v>
      </c>
      <c r="L46" s="3">
        <v>18</v>
      </c>
      <c r="M46" s="3">
        <v>18.9</v>
      </c>
      <c r="N46" s="3">
        <v>44.99</v>
      </c>
      <c r="O46" s="2" t="s">
        <v>158</v>
      </c>
      <c r="P46" s="2" t="s">
        <v>159</v>
      </c>
      <c r="Q46" s="2" t="s">
        <v>160</v>
      </c>
      <c r="R46" s="2" t="s">
        <v>161</v>
      </c>
      <c r="S46" s="2" t="s">
        <v>725</v>
      </c>
      <c r="T46" s="2" t="s">
        <v>163</v>
      </c>
      <c r="U46" s="2" t="s">
        <v>648</v>
      </c>
      <c r="V46" s="2" t="s">
        <v>315</v>
      </c>
      <c r="W46" s="2" t="s">
        <v>316</v>
      </c>
      <c r="X46" s="2" t="s">
        <v>317</v>
      </c>
      <c r="Y46" s="2" t="s">
        <v>318</v>
      </c>
      <c r="Z46" s="4">
        <v>50</v>
      </c>
      <c r="AA46" s="4">
        <f>=ROUNDDOWN(8.33333333333333,0)</f>
      </c>
      <c r="AB46" s="5">
        <v>6</v>
      </c>
      <c r="AC46" s="2" t="s">
        <v>319</v>
      </c>
      <c r="AD46" s="4">
        <v>40</v>
      </c>
      <c r="AE46" s="4">
        <v>165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>
        <v>5</v>
      </c>
      <c r="AQ46" s="8">
        <v>100.07</v>
      </c>
      <c r="AR46" s="4"/>
      <c r="AS46" s="8"/>
      <c r="AT46" s="7"/>
      <c r="AU46" s="7"/>
      <c r="AV46" s="4">
        <v>5</v>
      </c>
      <c r="AW46" s="8">
        <v>100.07</v>
      </c>
      <c r="AX46" s="4"/>
      <c r="AY46" s="8"/>
      <c r="AZ46" s="7"/>
      <c r="BA46" s="7"/>
      <c r="BB46" s="7">
        <v>1</v>
      </c>
      <c r="BC46" s="4">
        <v>5</v>
      </c>
      <c r="BD46" s="8">
        <v>100.07</v>
      </c>
      <c r="BE46" s="4"/>
      <c r="BF46" s="8"/>
      <c r="BG46" s="7"/>
      <c r="BH46" s="7"/>
      <c r="BI46" s="7">
        <v>1</v>
      </c>
      <c r="BJ46" s="4">
        <v>5</v>
      </c>
      <c r="BK46" s="8">
        <v>100.07</v>
      </c>
      <c r="BL46" s="2" t="s">
        <v>533</v>
      </c>
      <c r="BM46" s="7">
        <v>1</v>
      </c>
      <c r="BN46" s="7">
        <v>1</v>
      </c>
      <c r="BO46" s="4">
        <v>4</v>
      </c>
      <c r="BP46" s="8">
        <v>81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318</v>
      </c>
      <c r="BX46" s="2" t="s">
        <v>726</v>
      </c>
      <c r="BY46" s="2" t="s">
        <v>174</v>
      </c>
      <c r="BZ46" s="2" t="s">
        <v>161</v>
      </c>
      <c r="CA46" s="4">
        <v>1</v>
      </c>
      <c r="CB46" s="8">
        <v>19.07</v>
      </c>
      <c r="CC46" s="4"/>
      <c r="CD46" s="8"/>
      <c r="CE46" s="7"/>
      <c r="CF46" s="7"/>
      <c r="CG46" s="2" t="s">
        <v>171</v>
      </c>
      <c r="CH46" s="2" t="s">
        <v>158</v>
      </c>
      <c r="CI46" s="2" t="s">
        <v>321</v>
      </c>
      <c r="CJ46" s="2" t="s">
        <v>237</v>
      </c>
      <c r="CK46" s="2" t="s">
        <v>174</v>
      </c>
      <c r="CL46" s="2" t="s">
        <v>161</v>
      </c>
      <c r="CM46" s="4"/>
      <c r="CN46" s="8"/>
      <c r="CO46" s="4"/>
      <c r="CP46" s="8"/>
      <c r="CQ46" s="7"/>
      <c r="CR46" s="7"/>
      <c r="CS46" s="2" t="s">
        <v>171</v>
      </c>
      <c r="CT46" s="2" t="s">
        <v>158</v>
      </c>
      <c r="CU46" s="2" t="s">
        <v>322</v>
      </c>
      <c r="CV46" s="2" t="s">
        <v>341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240</v>
      </c>
      <c r="DH46" s="2" t="s">
        <v>727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161</v>
      </c>
      <c r="DT46" s="2" t="s">
        <v>651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171</v>
      </c>
      <c r="ED46" s="2" t="s">
        <v>158</v>
      </c>
      <c r="EE46" s="2" t="s">
        <v>325</v>
      </c>
      <c r="EF46" s="2" t="s">
        <v>728</v>
      </c>
      <c r="EG46" s="2" t="s">
        <v>174</v>
      </c>
      <c r="EH46" s="2" t="s">
        <v>161</v>
      </c>
      <c r="EI46" s="4"/>
      <c r="EJ46" s="8"/>
      <c r="EK46" s="4"/>
      <c r="EL46" s="8"/>
      <c r="EM46" s="7"/>
      <c r="EN46" s="7"/>
      <c r="EO46" s="2" t="s">
        <v>171</v>
      </c>
      <c r="EP46" s="2" t="s">
        <v>158</v>
      </c>
      <c r="EQ46" s="2" t="s">
        <v>184</v>
      </c>
      <c r="ER46" s="2" t="s">
        <v>161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171</v>
      </c>
      <c r="FB46" s="2" t="s">
        <v>158</v>
      </c>
      <c r="FC46" s="2" t="s">
        <v>185</v>
      </c>
      <c r="FD46" s="2" t="s">
        <v>264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251</v>
      </c>
      <c r="FN46" s="2" t="s">
        <v>158</v>
      </c>
      <c r="FO46" s="2" t="s">
        <v>161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171</v>
      </c>
      <c r="FZ46" s="2" t="s">
        <v>158</v>
      </c>
      <c r="GA46" s="2" t="s">
        <v>223</v>
      </c>
      <c r="GB46" s="2" t="s">
        <v>654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171</v>
      </c>
      <c r="GL46" s="2" t="s">
        <v>180</v>
      </c>
      <c r="GM46" s="2" t="s">
        <v>344</v>
      </c>
      <c r="GN46" s="2" t="s">
        <v>248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171</v>
      </c>
      <c r="GX46" s="2" t="s">
        <v>193</v>
      </c>
      <c r="GY46" s="2" t="s">
        <v>225</v>
      </c>
      <c r="GZ46" s="2" t="s">
        <v>729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171</v>
      </c>
      <c r="HJ46" s="2" t="s">
        <v>158</v>
      </c>
      <c r="HK46" s="2" t="s">
        <v>196</v>
      </c>
      <c r="HL46" s="2" t="s">
        <v>346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161</v>
      </c>
      <c r="HV46" s="2" t="s">
        <v>161</v>
      </c>
      <c r="HW46" s="2" t="s">
        <v>161</v>
      </c>
      <c r="HX46" s="2" t="s">
        <v>161</v>
      </c>
      <c r="HY46" s="2" t="s">
        <v>161</v>
      </c>
      <c r="HZ46" s="2" t="s">
        <v>161</v>
      </c>
      <c r="IA46" s="4"/>
      <c r="IB46" s="8"/>
      <c r="IC46" s="4"/>
      <c r="ID46" s="8"/>
      <c r="IE46" s="7"/>
      <c r="IF46" s="7"/>
      <c r="IG46" s="2" t="s">
        <v>171</v>
      </c>
      <c r="IH46" s="2" t="s">
        <v>158</v>
      </c>
      <c r="II46" s="2" t="s">
        <v>515</v>
      </c>
      <c r="IJ46" s="2" t="s">
        <v>490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171</v>
      </c>
      <c r="IT46" s="2" t="s">
        <v>158</v>
      </c>
      <c r="IU46" s="2" t="s">
        <v>161</v>
      </c>
      <c r="IV46" s="2" t="s">
        <v>658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200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161</v>
      </c>
      <c r="JR46" s="2" t="s">
        <v>161</v>
      </c>
      <c r="JS46" s="2" t="s">
        <v>161</v>
      </c>
      <c r="JT46" s="2" t="s">
        <v>161</v>
      </c>
      <c r="JU46" s="2" t="s">
        <v>161</v>
      </c>
      <c r="JV46" s="2" t="s">
        <v>161</v>
      </c>
      <c r="JW46" s="4"/>
      <c r="JX46" s="8"/>
      <c r="JY46" s="4"/>
      <c r="JZ46" s="8"/>
      <c r="KA46" s="7"/>
      <c r="KB46" s="7"/>
      <c r="KC46" s="2" t="s">
        <v>171</v>
      </c>
      <c r="KD46" s="2" t="s">
        <v>158</v>
      </c>
      <c r="KE46" s="2" t="s">
        <v>254</v>
      </c>
      <c r="KF46" s="2" t="s">
        <v>539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203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171</v>
      </c>
      <c r="LB46" s="2" t="s">
        <v>180</v>
      </c>
      <c r="LC46" s="2" t="s">
        <v>730</v>
      </c>
      <c r="LD46" s="2" t="s">
        <v>161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203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333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203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203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171</v>
      </c>
      <c r="NJ46" s="2" t="s">
        <v>180</v>
      </c>
      <c r="NK46" s="2" t="s">
        <v>334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203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203</v>
      </c>
      <c r="OT46" s="2" t="s">
        <v>180</v>
      </c>
      <c r="OU46" s="2" t="s">
        <v>161</v>
      </c>
      <c r="OV46" s="2" t="s">
        <v>161</v>
      </c>
      <c r="OW46" s="2" t="s">
        <v>174</v>
      </c>
      <c r="OX46" s="2" t="s">
        <v>161</v>
      </c>
      <c r="OY46" s="4"/>
      <c r="OZ46" s="8"/>
      <c r="PA46" s="4"/>
      <c r="PB46" s="8"/>
      <c r="PC46" s="7"/>
      <c r="PD46" s="7"/>
      <c r="PE46" s="2" t="s">
        <v>203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251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171</v>
      </c>
      <c r="QD46" s="2" t="s">
        <v>180</v>
      </c>
      <c r="QE46" s="2" t="s">
        <v>208</v>
      </c>
      <c r="QF46" s="2" t="s">
        <v>352</v>
      </c>
      <c r="QG46" s="2" t="s">
        <v>174</v>
      </c>
      <c r="QH46" s="2" t="s">
        <v>161</v>
      </c>
      <c r="QI46" s="4">
        <v>50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>
        <v>40</v>
      </c>
      <c r="RA46" s="4"/>
      <c r="RB46" s="4">
        <v>125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731</v>
      </c>
      <c r="B47" s="2" t="s">
        <v>150</v>
      </c>
      <c r="C47" s="2" t="s">
        <v>151</v>
      </c>
      <c r="D47" s="2" t="s">
        <v>704</v>
      </c>
      <c r="E47" s="2" t="s">
        <v>705</v>
      </c>
      <c r="F47" s="2" t="s">
        <v>354</v>
      </c>
      <c r="G47" s="2" t="s">
        <v>161</v>
      </c>
      <c r="H47" s="2" t="s">
        <v>161</v>
      </c>
      <c r="I47" s="2" t="s">
        <v>732</v>
      </c>
      <c r="J47" s="2" t="s">
        <v>733</v>
      </c>
      <c r="K47" s="2" t="s">
        <v>233</v>
      </c>
      <c r="L47" s="3">
        <v>19.8</v>
      </c>
      <c r="M47" s="3">
        <v>20.79</v>
      </c>
      <c r="N47" s="3">
        <v>44.99</v>
      </c>
      <c r="O47" s="2" t="s">
        <v>158</v>
      </c>
      <c r="P47" s="2" t="s">
        <v>450</v>
      </c>
      <c r="Q47" s="2" t="s">
        <v>160</v>
      </c>
      <c r="R47" s="2" t="s">
        <v>161</v>
      </c>
      <c r="S47" s="2" t="s">
        <v>734</v>
      </c>
      <c r="T47" s="2" t="s">
        <v>161</v>
      </c>
      <c r="U47" s="2" t="s">
        <v>648</v>
      </c>
      <c r="V47" s="2" t="s">
        <v>624</v>
      </c>
      <c r="W47" s="2" t="s">
        <v>316</v>
      </c>
      <c r="X47" s="2" t="s">
        <v>279</v>
      </c>
      <c r="Y47" s="2" t="s">
        <v>359</v>
      </c>
      <c r="Z47" s="4">
        <v>40</v>
      </c>
      <c r="AA47" s="4">
        <f>=ROUNDDOWN(21.0526315789474,0)</f>
      </c>
      <c r="AB47" s="5">
        <v>1.9</v>
      </c>
      <c r="AC47" s="2" t="s">
        <v>161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3</v>
      </c>
      <c r="AQ47" s="8">
        <v>41.8</v>
      </c>
      <c r="AR47" s="4">
        <v>1</v>
      </c>
      <c r="AS47" s="8">
        <v>19.8</v>
      </c>
      <c r="AT47" s="7">
        <v>2</v>
      </c>
      <c r="AU47" s="7">
        <v>1.1111</v>
      </c>
      <c r="AV47" s="4">
        <v>3</v>
      </c>
      <c r="AW47" s="8">
        <v>41.8</v>
      </c>
      <c r="AX47" s="4">
        <v>1</v>
      </c>
      <c r="AY47" s="8">
        <v>19.8</v>
      </c>
      <c r="AZ47" s="7">
        <v>2</v>
      </c>
      <c r="BA47" s="7">
        <v>1.1111</v>
      </c>
      <c r="BB47" s="7">
        <v>1</v>
      </c>
      <c r="BC47" s="4">
        <v>3</v>
      </c>
      <c r="BD47" s="8">
        <v>41.8</v>
      </c>
      <c r="BE47" s="4">
        <v>9</v>
      </c>
      <c r="BF47" s="8">
        <v>209.02</v>
      </c>
      <c r="BG47" s="7">
        <v>-0.6667</v>
      </c>
      <c r="BH47" s="7">
        <v>-0.8</v>
      </c>
      <c r="BI47" s="7">
        <v>1</v>
      </c>
      <c r="BJ47" s="4">
        <v>3</v>
      </c>
      <c r="BK47" s="8">
        <v>41.8</v>
      </c>
      <c r="BL47" s="2" t="s">
        <v>735</v>
      </c>
      <c r="BM47" s="7">
        <v>1</v>
      </c>
      <c r="BN47" s="7">
        <v>1</v>
      </c>
      <c r="BO47" s="4">
        <v>1</v>
      </c>
      <c r="BP47" s="8">
        <v>11.88</v>
      </c>
      <c r="BQ47" s="4">
        <v>1</v>
      </c>
      <c r="BR47" s="8">
        <v>19.8</v>
      </c>
      <c r="BS47" s="7"/>
      <c r="BT47" s="7">
        <v>-0.4</v>
      </c>
      <c r="BU47" s="2" t="s">
        <v>171</v>
      </c>
      <c r="BV47" s="2" t="s">
        <v>158</v>
      </c>
      <c r="BW47" s="2" t="s">
        <v>361</v>
      </c>
      <c r="BX47" s="2" t="s">
        <v>362</v>
      </c>
      <c r="BY47" s="2" t="s">
        <v>174</v>
      </c>
      <c r="BZ47" s="2" t="s">
        <v>161</v>
      </c>
      <c r="CA47" s="4"/>
      <c r="CB47" s="8"/>
      <c r="CC47" s="4"/>
      <c r="CD47" s="8"/>
      <c r="CE47" s="7"/>
      <c r="CF47" s="7"/>
      <c r="CG47" s="2" t="s">
        <v>171</v>
      </c>
      <c r="CH47" s="2" t="s">
        <v>158</v>
      </c>
      <c r="CI47" s="2" t="s">
        <v>361</v>
      </c>
      <c r="CJ47" s="2" t="s">
        <v>390</v>
      </c>
      <c r="CK47" s="2" t="s">
        <v>174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158</v>
      </c>
      <c r="CU47" s="2" t="s">
        <v>364</v>
      </c>
      <c r="CV47" s="2" t="s">
        <v>567</v>
      </c>
      <c r="CW47" s="2" t="s">
        <v>174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158</v>
      </c>
      <c r="DG47" s="2" t="s">
        <v>361</v>
      </c>
      <c r="DH47" s="2" t="s">
        <v>392</v>
      </c>
      <c r="DI47" s="2" t="s">
        <v>174</v>
      </c>
      <c r="DJ47" s="2" t="s">
        <v>161</v>
      </c>
      <c r="DK47" s="4">
        <v>2</v>
      </c>
      <c r="DL47" s="8">
        <v>29.92</v>
      </c>
      <c r="DM47" s="4"/>
      <c r="DN47" s="8"/>
      <c r="DO47" s="7"/>
      <c r="DP47" s="7"/>
      <c r="DQ47" s="2" t="s">
        <v>171</v>
      </c>
      <c r="DR47" s="2" t="s">
        <v>158</v>
      </c>
      <c r="DS47" s="2" t="s">
        <v>161</v>
      </c>
      <c r="DT47" s="2" t="s">
        <v>736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207</v>
      </c>
      <c r="ED47" s="2" t="s">
        <v>180</v>
      </c>
      <c r="EE47" s="2" t="s">
        <v>737</v>
      </c>
      <c r="EF47" s="2" t="s">
        <v>675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251</v>
      </c>
      <c r="EP47" s="2" t="s">
        <v>158</v>
      </c>
      <c r="EQ47" s="2" t="s">
        <v>161</v>
      </c>
      <c r="ER47" s="2" t="s">
        <v>161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171</v>
      </c>
      <c r="FB47" s="2" t="s">
        <v>158</v>
      </c>
      <c r="FC47" s="2" t="s">
        <v>370</v>
      </c>
      <c r="FD47" s="2" t="s">
        <v>371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200</v>
      </c>
      <c r="FN47" s="2" t="s">
        <v>158</v>
      </c>
      <c r="FO47" s="2" t="s">
        <v>161</v>
      </c>
      <c r="FP47" s="2" t="s">
        <v>161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180</v>
      </c>
      <c r="GA47" s="2" t="s">
        <v>372</v>
      </c>
      <c r="GB47" s="2" t="s">
        <v>373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180</v>
      </c>
      <c r="GM47" s="2" t="s">
        <v>344</v>
      </c>
      <c r="GN47" s="2" t="s">
        <v>538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171</v>
      </c>
      <c r="GX47" s="2" t="s">
        <v>193</v>
      </c>
      <c r="GY47" s="2" t="s">
        <v>673</v>
      </c>
      <c r="GZ47" s="2" t="s">
        <v>195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251</v>
      </c>
      <c r="HJ47" s="2" t="s">
        <v>158</v>
      </c>
      <c r="HK47" s="2" t="s">
        <v>378</v>
      </c>
      <c r="HL47" s="2" t="s">
        <v>161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161</v>
      </c>
      <c r="HV47" s="2" t="s">
        <v>161</v>
      </c>
      <c r="HW47" s="2" t="s">
        <v>161</v>
      </c>
      <c r="HX47" s="2" t="s">
        <v>161</v>
      </c>
      <c r="HY47" s="2" t="s">
        <v>161</v>
      </c>
      <c r="HZ47" s="2" t="s">
        <v>161</v>
      </c>
      <c r="IA47" s="4"/>
      <c r="IB47" s="8"/>
      <c r="IC47" s="4"/>
      <c r="ID47" s="8"/>
      <c r="IE47" s="7"/>
      <c r="IF47" s="7"/>
      <c r="IG47" s="2" t="s">
        <v>171</v>
      </c>
      <c r="IH47" s="2" t="s">
        <v>158</v>
      </c>
      <c r="II47" s="2" t="s">
        <v>197</v>
      </c>
      <c r="IJ47" s="2" t="s">
        <v>306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380</v>
      </c>
      <c r="IT47" s="2" t="s">
        <v>158</v>
      </c>
      <c r="IU47" s="2" t="s">
        <v>161</v>
      </c>
      <c r="IV47" s="2" t="s">
        <v>161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200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161</v>
      </c>
      <c r="JR47" s="2" t="s">
        <v>161</v>
      </c>
      <c r="JS47" s="2" t="s">
        <v>161</v>
      </c>
      <c r="JT47" s="2" t="s">
        <v>161</v>
      </c>
      <c r="JU47" s="2" t="s">
        <v>161</v>
      </c>
      <c r="JV47" s="2" t="s">
        <v>161</v>
      </c>
      <c r="JW47" s="4"/>
      <c r="JX47" s="8"/>
      <c r="JY47" s="4"/>
      <c r="JZ47" s="8"/>
      <c r="KA47" s="7"/>
      <c r="KB47" s="7"/>
      <c r="KC47" s="2" t="s">
        <v>171</v>
      </c>
      <c r="KD47" s="2" t="s">
        <v>158</v>
      </c>
      <c r="KE47" s="2" t="s">
        <v>361</v>
      </c>
      <c r="KF47" s="2" t="s">
        <v>390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203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180</v>
      </c>
      <c r="LC47" s="2" t="s">
        <v>382</v>
      </c>
      <c r="LD47" s="2" t="s">
        <v>675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203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158</v>
      </c>
      <c r="MA47" s="2" t="s">
        <v>738</v>
      </c>
      <c r="MB47" s="2" t="s">
        <v>577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203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203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251</v>
      </c>
      <c r="NJ47" s="2" t="s">
        <v>158</v>
      </c>
      <c r="NK47" s="2" t="s">
        <v>161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203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203</v>
      </c>
      <c r="OT47" s="2" t="s">
        <v>180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203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251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171</v>
      </c>
      <c r="QD47" s="2" t="s">
        <v>180</v>
      </c>
      <c r="QE47" s="2" t="s">
        <v>208</v>
      </c>
      <c r="QF47" s="2" t="s">
        <v>161</v>
      </c>
      <c r="QG47" s="2" t="s">
        <v>174</v>
      </c>
      <c r="QH47" s="2" t="s">
        <v>161</v>
      </c>
      <c r="QI47" s="4">
        <v>40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739</v>
      </c>
      <c r="B48" s="2" t="s">
        <v>150</v>
      </c>
      <c r="C48" s="2" t="s">
        <v>151</v>
      </c>
      <c r="D48" s="2" t="s">
        <v>704</v>
      </c>
      <c r="E48" s="2" t="s">
        <v>705</v>
      </c>
      <c r="F48" s="2" t="s">
        <v>354</v>
      </c>
      <c r="G48" s="2" t="s">
        <v>161</v>
      </c>
      <c r="H48" s="2" t="s">
        <v>161</v>
      </c>
      <c r="I48" s="2" t="s">
        <v>740</v>
      </c>
      <c r="J48" s="2" t="s">
        <v>741</v>
      </c>
      <c r="K48" s="2" t="s">
        <v>357</v>
      </c>
      <c r="L48" s="3">
        <v>22.5</v>
      </c>
      <c r="M48" s="3">
        <v>23.62</v>
      </c>
      <c r="N48" s="3">
        <v>44.99</v>
      </c>
      <c r="O48" s="2" t="s">
        <v>158</v>
      </c>
      <c r="P48" s="2" t="s">
        <v>450</v>
      </c>
      <c r="Q48" s="2" t="s">
        <v>160</v>
      </c>
      <c r="R48" s="2" t="s">
        <v>161</v>
      </c>
      <c r="S48" s="2" t="s">
        <v>742</v>
      </c>
      <c r="T48" s="2" t="s">
        <v>161</v>
      </c>
      <c r="U48" s="2" t="s">
        <v>161</v>
      </c>
      <c r="V48" s="2" t="s">
        <v>624</v>
      </c>
      <c r="W48" s="2" t="s">
        <v>316</v>
      </c>
      <c r="X48" s="2" t="s">
        <v>279</v>
      </c>
      <c r="Y48" s="2" t="s">
        <v>359</v>
      </c>
      <c r="Z48" s="4">
        <v>5</v>
      </c>
      <c r="AA48" s="4">
        <f>=ROUNDDOWN(10,0)</f>
      </c>
      <c r="AB48" s="5">
        <v>0.5</v>
      </c>
      <c r="AC48" s="2" t="s">
        <v>161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/>
      <c r="AQ48" s="8"/>
      <c r="AR48" s="4">
        <v>4</v>
      </c>
      <c r="AS48" s="8">
        <v>87.02</v>
      </c>
      <c r="AT48" s="7">
        <v>-1</v>
      </c>
      <c r="AU48" s="7">
        <v>-1</v>
      </c>
      <c r="AV48" s="4"/>
      <c r="AW48" s="8"/>
      <c r="AX48" s="4">
        <v>4</v>
      </c>
      <c r="AY48" s="8">
        <v>87.02</v>
      </c>
      <c r="AZ48" s="7">
        <v>-1</v>
      </c>
      <c r="BA48" s="7">
        <v>-1</v>
      </c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/>
      <c r="BJ48" s="4"/>
      <c r="BK48" s="8"/>
      <c r="BL48" s="2" t="s">
        <v>743</v>
      </c>
      <c r="BM48" s="7"/>
      <c r="BN48" s="7"/>
      <c r="BO48" s="4"/>
      <c r="BP48" s="8"/>
      <c r="BQ48" s="4">
        <v>2</v>
      </c>
      <c r="BR48" s="8">
        <v>42.3</v>
      </c>
      <c r="BS48" s="7">
        <v>-1</v>
      </c>
      <c r="BT48" s="7">
        <v>-1</v>
      </c>
      <c r="BU48" s="2" t="s">
        <v>171</v>
      </c>
      <c r="BV48" s="2" t="s">
        <v>158</v>
      </c>
      <c r="BW48" s="2" t="s">
        <v>361</v>
      </c>
      <c r="BX48" s="2" t="s">
        <v>572</v>
      </c>
      <c r="BY48" s="2" t="s">
        <v>174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158</v>
      </c>
      <c r="CI48" s="2" t="s">
        <v>361</v>
      </c>
      <c r="CJ48" s="2" t="s">
        <v>744</v>
      </c>
      <c r="CK48" s="2" t="s">
        <v>174</v>
      </c>
      <c r="CL48" s="2" t="s">
        <v>161</v>
      </c>
      <c r="CM48" s="4"/>
      <c r="CN48" s="8"/>
      <c r="CO48" s="4"/>
      <c r="CP48" s="8"/>
      <c r="CQ48" s="7"/>
      <c r="CR48" s="7"/>
      <c r="CS48" s="2" t="s">
        <v>171</v>
      </c>
      <c r="CT48" s="2" t="s">
        <v>158</v>
      </c>
      <c r="CU48" s="2" t="s">
        <v>364</v>
      </c>
      <c r="CV48" s="2" t="s">
        <v>745</v>
      </c>
      <c r="CW48" s="2" t="s">
        <v>174</v>
      </c>
      <c r="CX48" s="2" t="s">
        <v>161</v>
      </c>
      <c r="CY48" s="4"/>
      <c r="CZ48" s="8"/>
      <c r="DA48" s="4"/>
      <c r="DB48" s="8"/>
      <c r="DC48" s="7"/>
      <c r="DD48" s="7"/>
      <c r="DE48" s="2" t="s">
        <v>171</v>
      </c>
      <c r="DF48" s="2" t="s">
        <v>158</v>
      </c>
      <c r="DG48" s="2" t="s">
        <v>361</v>
      </c>
      <c r="DH48" s="2" t="s">
        <v>366</v>
      </c>
      <c r="DI48" s="2" t="s">
        <v>174</v>
      </c>
      <c r="DJ48" s="2" t="s">
        <v>161</v>
      </c>
      <c r="DK48" s="4"/>
      <c r="DL48" s="8"/>
      <c r="DM48" s="4">
        <v>2</v>
      </c>
      <c r="DN48" s="8">
        <v>44.72</v>
      </c>
      <c r="DO48" s="7">
        <v>-1</v>
      </c>
      <c r="DP48" s="7">
        <v>-1</v>
      </c>
      <c r="DQ48" s="2" t="s">
        <v>171</v>
      </c>
      <c r="DR48" s="2" t="s">
        <v>158</v>
      </c>
      <c r="DS48" s="2" t="s">
        <v>161</v>
      </c>
      <c r="DT48" s="2" t="s">
        <v>746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180</v>
      </c>
      <c r="EE48" s="2" t="s">
        <v>737</v>
      </c>
      <c r="EF48" s="2" t="s">
        <v>747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251</v>
      </c>
      <c r="EP48" s="2" t="s">
        <v>158</v>
      </c>
      <c r="EQ48" s="2" t="s">
        <v>161</v>
      </c>
      <c r="ER48" s="2" t="s">
        <v>161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171</v>
      </c>
      <c r="FB48" s="2" t="s">
        <v>158</v>
      </c>
      <c r="FC48" s="2" t="s">
        <v>370</v>
      </c>
      <c r="FD48" s="2" t="s">
        <v>371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251</v>
      </c>
      <c r="FN48" s="2" t="s">
        <v>158</v>
      </c>
      <c r="FO48" s="2" t="s">
        <v>161</v>
      </c>
      <c r="FP48" s="2" t="s">
        <v>161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158</v>
      </c>
      <c r="GA48" s="2" t="s">
        <v>372</v>
      </c>
      <c r="GB48" s="2" t="s">
        <v>373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180</v>
      </c>
      <c r="GM48" s="2" t="s">
        <v>748</v>
      </c>
      <c r="GN48" s="2" t="s">
        <v>749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171</v>
      </c>
      <c r="GX48" s="2" t="s">
        <v>193</v>
      </c>
      <c r="GY48" s="2" t="s">
        <v>574</v>
      </c>
      <c r="GZ48" s="2" t="s">
        <v>195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251</v>
      </c>
      <c r="HJ48" s="2" t="s">
        <v>158</v>
      </c>
      <c r="HK48" s="2" t="s">
        <v>378</v>
      </c>
      <c r="HL48" s="2" t="s">
        <v>161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161</v>
      </c>
      <c r="HV48" s="2" t="s">
        <v>161</v>
      </c>
      <c r="HW48" s="2" t="s">
        <v>161</v>
      </c>
      <c r="HX48" s="2" t="s">
        <v>161</v>
      </c>
      <c r="HY48" s="2" t="s">
        <v>161</v>
      </c>
      <c r="HZ48" s="2" t="s">
        <v>161</v>
      </c>
      <c r="IA48" s="4"/>
      <c r="IB48" s="8"/>
      <c r="IC48" s="4"/>
      <c r="ID48" s="8"/>
      <c r="IE48" s="7"/>
      <c r="IF48" s="7"/>
      <c r="IG48" s="2" t="s">
        <v>171</v>
      </c>
      <c r="IH48" s="2" t="s">
        <v>158</v>
      </c>
      <c r="II48" s="2" t="s">
        <v>197</v>
      </c>
      <c r="IJ48" s="2" t="s">
        <v>750</v>
      </c>
      <c r="IK48" s="2" t="s">
        <v>174</v>
      </c>
      <c r="IL48" s="2" t="s">
        <v>161</v>
      </c>
      <c r="IM48" s="4"/>
      <c r="IN48" s="8"/>
      <c r="IO48" s="4"/>
      <c r="IP48" s="8"/>
      <c r="IQ48" s="7"/>
      <c r="IR48" s="7"/>
      <c r="IS48" s="2" t="s">
        <v>380</v>
      </c>
      <c r="IT48" s="2" t="s">
        <v>158</v>
      </c>
      <c r="IU48" s="2" t="s">
        <v>161</v>
      </c>
      <c r="IV48" s="2" t="s">
        <v>161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200</v>
      </c>
      <c r="JF48" s="2" t="s">
        <v>158</v>
      </c>
      <c r="JG48" s="2" t="s">
        <v>161</v>
      </c>
      <c r="JH48" s="2" t="s">
        <v>161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158</v>
      </c>
      <c r="KE48" s="2" t="s">
        <v>361</v>
      </c>
      <c r="KF48" s="2" t="s">
        <v>381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203</v>
      </c>
      <c r="KP48" s="2" t="s">
        <v>158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180</v>
      </c>
      <c r="LC48" s="2" t="s">
        <v>382</v>
      </c>
      <c r="LD48" s="2" t="s">
        <v>675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203</v>
      </c>
      <c r="LN48" s="2" t="s">
        <v>158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158</v>
      </c>
      <c r="MA48" s="2" t="s">
        <v>738</v>
      </c>
      <c r="MB48" s="2" t="s">
        <v>577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203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203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251</v>
      </c>
      <c r="NJ48" s="2" t="s">
        <v>158</v>
      </c>
      <c r="NK48" s="2" t="s">
        <v>161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203</v>
      </c>
      <c r="OH48" s="2" t="s">
        <v>158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203</v>
      </c>
      <c r="OT48" s="2" t="s">
        <v>180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203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251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171</v>
      </c>
      <c r="QD48" s="2" t="s">
        <v>180</v>
      </c>
      <c r="QE48" s="2" t="s">
        <v>208</v>
      </c>
      <c r="QF48" s="2" t="s">
        <v>161</v>
      </c>
      <c r="QG48" s="2" t="s">
        <v>174</v>
      </c>
      <c r="QH48" s="2" t="s">
        <v>161</v>
      </c>
      <c r="QI48" s="4">
        <v>5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751</v>
      </c>
      <c r="B49" s="2" t="s">
        <v>150</v>
      </c>
      <c r="C49" s="2" t="s">
        <v>151</v>
      </c>
      <c r="D49" s="2" t="s">
        <v>704</v>
      </c>
      <c r="E49" s="2" t="s">
        <v>705</v>
      </c>
      <c r="F49" s="2" t="s">
        <v>354</v>
      </c>
      <c r="G49" s="2" t="s">
        <v>161</v>
      </c>
      <c r="H49" s="2" t="s">
        <v>161</v>
      </c>
      <c r="I49" s="2" t="s">
        <v>740</v>
      </c>
      <c r="J49" s="2" t="s">
        <v>752</v>
      </c>
      <c r="K49" s="2" t="s">
        <v>753</v>
      </c>
      <c r="L49" s="3">
        <v>27.5</v>
      </c>
      <c r="M49" s="3">
        <v>28.87</v>
      </c>
      <c r="N49" s="3">
        <v>54.99</v>
      </c>
      <c r="O49" s="2" t="s">
        <v>158</v>
      </c>
      <c r="P49" s="2" t="s">
        <v>274</v>
      </c>
      <c r="Q49" s="2" t="s">
        <v>160</v>
      </c>
      <c r="R49" s="2" t="s">
        <v>161</v>
      </c>
      <c r="S49" s="2" t="s">
        <v>754</v>
      </c>
      <c r="T49" s="2" t="s">
        <v>161</v>
      </c>
      <c r="U49" s="2" t="s">
        <v>161</v>
      </c>
      <c r="V49" s="2" t="s">
        <v>315</v>
      </c>
      <c r="W49" s="2" t="s">
        <v>316</v>
      </c>
      <c r="X49" s="2" t="s">
        <v>279</v>
      </c>
      <c r="Y49" s="2" t="s">
        <v>359</v>
      </c>
      <c r="Z49" s="4">
        <v>93</v>
      </c>
      <c r="AA49" s="4">
        <f>=ROUNDDOWN(31,0)</f>
      </c>
      <c r="AB49" s="5">
        <v>3</v>
      </c>
      <c r="AC49" s="2" t="s">
        <v>161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/>
      <c r="AQ49" s="8"/>
      <c r="AR49" s="4">
        <v>4</v>
      </c>
      <c r="AS49" s="8">
        <v>102.2</v>
      </c>
      <c r="AT49" s="7">
        <v>-1</v>
      </c>
      <c r="AU49" s="7">
        <v>-1</v>
      </c>
      <c r="AV49" s="4"/>
      <c r="AW49" s="8"/>
      <c r="AX49" s="4">
        <v>4</v>
      </c>
      <c r="AY49" s="8">
        <v>102.2</v>
      </c>
      <c r="AZ49" s="7">
        <v>-1</v>
      </c>
      <c r="BA49" s="7">
        <v>-1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/>
      <c r="BJ49" s="4"/>
      <c r="BK49" s="8"/>
      <c r="BL49" s="2" t="s">
        <v>494</v>
      </c>
      <c r="BM49" s="7"/>
      <c r="BN49" s="7"/>
      <c r="BO49" s="4"/>
      <c r="BP49" s="8"/>
      <c r="BQ49" s="4">
        <v>2</v>
      </c>
      <c r="BR49" s="8">
        <v>51.7</v>
      </c>
      <c r="BS49" s="7">
        <v>-1</v>
      </c>
      <c r="BT49" s="7">
        <v>-1</v>
      </c>
      <c r="BU49" s="2" t="s">
        <v>171</v>
      </c>
      <c r="BV49" s="2" t="s">
        <v>158</v>
      </c>
      <c r="BW49" s="2" t="s">
        <v>361</v>
      </c>
      <c r="BX49" s="2" t="s">
        <v>362</v>
      </c>
      <c r="BY49" s="2" t="s">
        <v>174</v>
      </c>
      <c r="BZ49" s="2" t="s">
        <v>161</v>
      </c>
      <c r="CA49" s="4"/>
      <c r="CB49" s="8"/>
      <c r="CC49" s="4">
        <v>1</v>
      </c>
      <c r="CD49" s="8">
        <v>27.83</v>
      </c>
      <c r="CE49" s="7">
        <v>-1</v>
      </c>
      <c r="CF49" s="7">
        <v>-1</v>
      </c>
      <c r="CG49" s="2" t="s">
        <v>171</v>
      </c>
      <c r="CH49" s="2" t="s">
        <v>158</v>
      </c>
      <c r="CI49" s="2" t="s">
        <v>361</v>
      </c>
      <c r="CJ49" s="2" t="s">
        <v>390</v>
      </c>
      <c r="CK49" s="2" t="s">
        <v>174</v>
      </c>
      <c r="CL49" s="2" t="s">
        <v>161</v>
      </c>
      <c r="CM49" s="4"/>
      <c r="CN49" s="8"/>
      <c r="CO49" s="4"/>
      <c r="CP49" s="8"/>
      <c r="CQ49" s="7"/>
      <c r="CR49" s="7"/>
      <c r="CS49" s="2" t="s">
        <v>171</v>
      </c>
      <c r="CT49" s="2" t="s">
        <v>158</v>
      </c>
      <c r="CU49" s="2" t="s">
        <v>364</v>
      </c>
      <c r="CV49" s="2" t="s">
        <v>745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158</v>
      </c>
      <c r="DG49" s="2" t="s">
        <v>361</v>
      </c>
      <c r="DH49" s="2" t="s">
        <v>366</v>
      </c>
      <c r="DI49" s="2" t="s">
        <v>174</v>
      </c>
      <c r="DJ49" s="2" t="s">
        <v>161</v>
      </c>
      <c r="DK49" s="4"/>
      <c r="DL49" s="8"/>
      <c r="DM49" s="4">
        <v>1</v>
      </c>
      <c r="DN49" s="8">
        <v>22.67</v>
      </c>
      <c r="DO49" s="7">
        <v>-1</v>
      </c>
      <c r="DP49" s="7">
        <v>-1</v>
      </c>
      <c r="DQ49" s="2" t="s">
        <v>171</v>
      </c>
      <c r="DR49" s="2" t="s">
        <v>158</v>
      </c>
      <c r="DS49" s="2" t="s">
        <v>161</v>
      </c>
      <c r="DT49" s="2" t="s">
        <v>755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180</v>
      </c>
      <c r="EE49" s="2" t="s">
        <v>737</v>
      </c>
      <c r="EF49" s="2" t="s">
        <v>756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251</v>
      </c>
      <c r="EP49" s="2" t="s">
        <v>158</v>
      </c>
      <c r="EQ49" s="2" t="s">
        <v>161</v>
      </c>
      <c r="ER49" s="2" t="s">
        <v>161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171</v>
      </c>
      <c r="FB49" s="2" t="s">
        <v>158</v>
      </c>
      <c r="FC49" s="2" t="s">
        <v>370</v>
      </c>
      <c r="FD49" s="2" t="s">
        <v>371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200</v>
      </c>
      <c r="FN49" s="2" t="s">
        <v>158</v>
      </c>
      <c r="FO49" s="2" t="s">
        <v>161</v>
      </c>
      <c r="FP49" s="2" t="s">
        <v>161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158</v>
      </c>
      <c r="GA49" s="2" t="s">
        <v>372</v>
      </c>
      <c r="GB49" s="2" t="s">
        <v>373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180</v>
      </c>
      <c r="GM49" s="2" t="s">
        <v>748</v>
      </c>
      <c r="GN49" s="2" t="s">
        <v>749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171</v>
      </c>
      <c r="GX49" s="2" t="s">
        <v>193</v>
      </c>
      <c r="GY49" s="2" t="s">
        <v>260</v>
      </c>
      <c r="GZ49" s="2" t="s">
        <v>186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251</v>
      </c>
      <c r="HJ49" s="2" t="s">
        <v>158</v>
      </c>
      <c r="HK49" s="2" t="s">
        <v>378</v>
      </c>
      <c r="HL49" s="2" t="s">
        <v>161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161</v>
      </c>
      <c r="HV49" s="2" t="s">
        <v>161</v>
      </c>
      <c r="HW49" s="2" t="s">
        <v>161</v>
      </c>
      <c r="HX49" s="2" t="s">
        <v>161</v>
      </c>
      <c r="HY49" s="2" t="s">
        <v>161</v>
      </c>
      <c r="HZ49" s="2" t="s">
        <v>161</v>
      </c>
      <c r="IA49" s="4"/>
      <c r="IB49" s="8"/>
      <c r="IC49" s="4"/>
      <c r="ID49" s="8"/>
      <c r="IE49" s="7"/>
      <c r="IF49" s="7"/>
      <c r="IG49" s="2" t="s">
        <v>171</v>
      </c>
      <c r="IH49" s="2" t="s">
        <v>158</v>
      </c>
      <c r="II49" s="2" t="s">
        <v>197</v>
      </c>
      <c r="IJ49" s="2" t="s">
        <v>750</v>
      </c>
      <c r="IK49" s="2" t="s">
        <v>174</v>
      </c>
      <c r="IL49" s="2" t="s">
        <v>161</v>
      </c>
      <c r="IM49" s="4"/>
      <c r="IN49" s="8"/>
      <c r="IO49" s="4"/>
      <c r="IP49" s="8"/>
      <c r="IQ49" s="7"/>
      <c r="IR49" s="7"/>
      <c r="IS49" s="2" t="s">
        <v>380</v>
      </c>
      <c r="IT49" s="2" t="s">
        <v>158</v>
      </c>
      <c r="IU49" s="2" t="s">
        <v>161</v>
      </c>
      <c r="IV49" s="2" t="s">
        <v>161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200</v>
      </c>
      <c r="JF49" s="2" t="s">
        <v>158</v>
      </c>
      <c r="JG49" s="2" t="s">
        <v>161</v>
      </c>
      <c r="JH49" s="2" t="s">
        <v>161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158</v>
      </c>
      <c r="KE49" s="2" t="s">
        <v>361</v>
      </c>
      <c r="KF49" s="2" t="s">
        <v>390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203</v>
      </c>
      <c r="KP49" s="2" t="s">
        <v>158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180</v>
      </c>
      <c r="LC49" s="2" t="s">
        <v>382</v>
      </c>
      <c r="LD49" s="2" t="s">
        <v>675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203</v>
      </c>
      <c r="LN49" s="2" t="s">
        <v>158</v>
      </c>
      <c r="LO49" s="2" t="s">
        <v>161</v>
      </c>
      <c r="LP49" s="2" t="s">
        <v>161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158</v>
      </c>
      <c r="MA49" s="2" t="s">
        <v>260</v>
      </c>
      <c r="MB49" s="2" t="s">
        <v>577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203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203</v>
      </c>
      <c r="MX49" s="2" t="s">
        <v>158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251</v>
      </c>
      <c r="NJ49" s="2" t="s">
        <v>158</v>
      </c>
      <c r="NK49" s="2" t="s">
        <v>161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203</v>
      </c>
      <c r="OH49" s="2" t="s">
        <v>158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203</v>
      </c>
      <c r="OT49" s="2" t="s">
        <v>180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203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251</v>
      </c>
      <c r="PR49" s="2" t="s">
        <v>158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180</v>
      </c>
      <c r="QE49" s="2" t="s">
        <v>208</v>
      </c>
      <c r="QF49" s="2" t="s">
        <v>352</v>
      </c>
      <c r="QG49" s="2" t="s">
        <v>174</v>
      </c>
      <c r="QH49" s="2" t="s">
        <v>161</v>
      </c>
      <c r="QI49" s="4">
        <v>93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757</v>
      </c>
      <c r="B50" s="2" t="s">
        <v>150</v>
      </c>
      <c r="C50" s="2" t="s">
        <v>151</v>
      </c>
      <c r="D50" s="2" t="s">
        <v>704</v>
      </c>
      <c r="E50" s="2" t="s">
        <v>758</v>
      </c>
      <c r="F50" s="2" t="s">
        <v>447</v>
      </c>
      <c r="G50" s="2" t="s">
        <v>447</v>
      </c>
      <c r="H50" s="2" t="s">
        <v>447</v>
      </c>
      <c r="I50" s="2" t="s">
        <v>759</v>
      </c>
      <c r="J50" s="2" t="s">
        <v>752</v>
      </c>
      <c r="K50" s="2" t="s">
        <v>233</v>
      </c>
      <c r="L50" s="3">
        <v>18</v>
      </c>
      <c r="M50" s="3">
        <v>18.9</v>
      </c>
      <c r="N50" s="3">
        <v>39.99</v>
      </c>
      <c r="O50" s="2" t="s">
        <v>434</v>
      </c>
      <c r="P50" s="2" t="s">
        <v>450</v>
      </c>
      <c r="Q50" s="2" t="s">
        <v>160</v>
      </c>
      <c r="R50" s="2" t="s">
        <v>161</v>
      </c>
      <c r="S50" s="2" t="s">
        <v>451</v>
      </c>
      <c r="T50" s="2" t="s">
        <v>161</v>
      </c>
      <c r="U50" s="2" t="s">
        <v>648</v>
      </c>
      <c r="V50" s="2" t="s">
        <v>165</v>
      </c>
      <c r="W50" s="2" t="s">
        <v>167</v>
      </c>
      <c r="X50" s="2" t="s">
        <v>760</v>
      </c>
      <c r="Y50" s="2" t="s">
        <v>761</v>
      </c>
      <c r="Z50" s="4">
        <v>41</v>
      </c>
      <c r="AA50" s="4">
        <f>=ROUNDDOWN(205,0)</f>
      </c>
      <c r="AB50" s="5">
        <v>0.2</v>
      </c>
      <c r="AC50" s="2" t="s">
        <v>161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158</v>
      </c>
      <c r="BW50" s="2" t="s">
        <v>762</v>
      </c>
      <c r="BX50" s="2" t="s">
        <v>306</v>
      </c>
      <c r="BY50" s="2" t="s">
        <v>174</v>
      </c>
      <c r="BZ50" s="2" t="s">
        <v>161</v>
      </c>
      <c r="CA50" s="4"/>
      <c r="CB50" s="8"/>
      <c r="CC50" s="4"/>
      <c r="CD50" s="8"/>
      <c r="CE50" s="7"/>
      <c r="CF50" s="7"/>
      <c r="CG50" s="2" t="s">
        <v>171</v>
      </c>
      <c r="CH50" s="2" t="s">
        <v>158</v>
      </c>
      <c r="CI50" s="2" t="s">
        <v>763</v>
      </c>
      <c r="CJ50" s="2" t="s">
        <v>161</v>
      </c>
      <c r="CK50" s="2" t="s">
        <v>174</v>
      </c>
      <c r="CL50" s="2" t="s">
        <v>161</v>
      </c>
      <c r="CM50" s="4"/>
      <c r="CN50" s="8"/>
      <c r="CO50" s="4"/>
      <c r="CP50" s="8"/>
      <c r="CQ50" s="7"/>
      <c r="CR50" s="7"/>
      <c r="CS50" s="2" t="s">
        <v>171</v>
      </c>
      <c r="CT50" s="2" t="s">
        <v>158</v>
      </c>
      <c r="CU50" s="2" t="s">
        <v>762</v>
      </c>
      <c r="CV50" s="2" t="s">
        <v>764</v>
      </c>
      <c r="CW50" s="2" t="s">
        <v>174</v>
      </c>
      <c r="CX50" s="2" t="s">
        <v>161</v>
      </c>
      <c r="CY50" s="4"/>
      <c r="CZ50" s="8"/>
      <c r="DA50" s="4"/>
      <c r="DB50" s="8"/>
      <c r="DC50" s="7"/>
      <c r="DD50" s="7"/>
      <c r="DE50" s="2" t="s">
        <v>171</v>
      </c>
      <c r="DF50" s="2" t="s">
        <v>158</v>
      </c>
      <c r="DG50" s="2" t="s">
        <v>462</v>
      </c>
      <c r="DH50" s="2" t="s">
        <v>161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200</v>
      </c>
      <c r="DR50" s="2" t="s">
        <v>158</v>
      </c>
      <c r="DS50" s="2" t="s">
        <v>161</v>
      </c>
      <c r="DT50" s="2" t="s">
        <v>161</v>
      </c>
      <c r="DU50" s="2" t="s">
        <v>174</v>
      </c>
      <c r="DV50" s="2" t="s">
        <v>161</v>
      </c>
      <c r="DW50" s="4"/>
      <c r="DX50" s="8"/>
      <c r="DY50" s="4"/>
      <c r="DZ50" s="8"/>
      <c r="EA50" s="7"/>
      <c r="EB50" s="7"/>
      <c r="EC50" s="2" t="s">
        <v>171</v>
      </c>
      <c r="ED50" s="2" t="s">
        <v>158</v>
      </c>
      <c r="EE50" s="2" t="s">
        <v>712</v>
      </c>
      <c r="EF50" s="2" t="s">
        <v>459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251</v>
      </c>
      <c r="EP50" s="2" t="s">
        <v>158</v>
      </c>
      <c r="EQ50" s="2" t="s">
        <v>161</v>
      </c>
      <c r="ER50" s="2" t="s">
        <v>161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171</v>
      </c>
      <c r="FB50" s="2" t="s">
        <v>158</v>
      </c>
      <c r="FC50" s="2" t="s">
        <v>290</v>
      </c>
      <c r="FD50" s="2" t="s">
        <v>765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251</v>
      </c>
      <c r="FN50" s="2" t="s">
        <v>158</v>
      </c>
      <c r="FO50" s="2" t="s">
        <v>161</v>
      </c>
      <c r="FP50" s="2" t="s">
        <v>161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200</v>
      </c>
      <c r="FZ50" s="2" t="s">
        <v>158</v>
      </c>
      <c r="GA50" s="2" t="s">
        <v>161</v>
      </c>
      <c r="GB50" s="2" t="s">
        <v>161</v>
      </c>
      <c r="GC50" s="2" t="s">
        <v>174</v>
      </c>
      <c r="GD50" s="2" t="s">
        <v>161</v>
      </c>
      <c r="GE50" s="4"/>
      <c r="GF50" s="8"/>
      <c r="GG50" s="4"/>
      <c r="GH50" s="8"/>
      <c r="GI50" s="7"/>
      <c r="GJ50" s="7"/>
      <c r="GK50" s="2" t="s">
        <v>171</v>
      </c>
      <c r="GL50" s="2" t="s">
        <v>180</v>
      </c>
      <c r="GM50" s="2" t="s">
        <v>290</v>
      </c>
      <c r="GN50" s="2" t="s">
        <v>766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171</v>
      </c>
      <c r="GX50" s="2" t="s">
        <v>193</v>
      </c>
      <c r="GY50" s="2" t="s">
        <v>290</v>
      </c>
      <c r="GZ50" s="2" t="s">
        <v>161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251</v>
      </c>
      <c r="HJ50" s="2" t="s">
        <v>158</v>
      </c>
      <c r="HK50" s="2" t="s">
        <v>161</v>
      </c>
      <c r="HL50" s="2" t="s">
        <v>161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203</v>
      </c>
      <c r="HV50" s="2" t="s">
        <v>158</v>
      </c>
      <c r="HW50" s="2" t="s">
        <v>161</v>
      </c>
      <c r="HX50" s="2" t="s">
        <v>161</v>
      </c>
      <c r="HY50" s="2" t="s">
        <v>174</v>
      </c>
      <c r="HZ50" s="2" t="s">
        <v>161</v>
      </c>
      <c r="IA50" s="4"/>
      <c r="IB50" s="8"/>
      <c r="IC50" s="4"/>
      <c r="ID50" s="8"/>
      <c r="IE50" s="7"/>
      <c r="IF50" s="7"/>
      <c r="IG50" s="2" t="s">
        <v>200</v>
      </c>
      <c r="IH50" s="2" t="s">
        <v>158</v>
      </c>
      <c r="II50" s="2" t="s">
        <v>161</v>
      </c>
      <c r="IJ50" s="2" t="s">
        <v>161</v>
      </c>
      <c r="IK50" s="2" t="s">
        <v>174</v>
      </c>
      <c r="IL50" s="2" t="s">
        <v>161</v>
      </c>
      <c r="IM50" s="4"/>
      <c r="IN50" s="8"/>
      <c r="IO50" s="4"/>
      <c r="IP50" s="8"/>
      <c r="IQ50" s="7"/>
      <c r="IR50" s="7"/>
      <c r="IS50" s="2" t="s">
        <v>251</v>
      </c>
      <c r="IT50" s="2" t="s">
        <v>158</v>
      </c>
      <c r="IU50" s="2" t="s">
        <v>161</v>
      </c>
      <c r="IV50" s="2" t="s">
        <v>161</v>
      </c>
      <c r="IW50" s="2" t="s">
        <v>174</v>
      </c>
      <c r="IX50" s="2" t="s">
        <v>161</v>
      </c>
      <c r="IY50" s="4"/>
      <c r="IZ50" s="8"/>
      <c r="JA50" s="4"/>
      <c r="JB50" s="8"/>
      <c r="JC50" s="7"/>
      <c r="JD50" s="7"/>
      <c r="JE50" s="2" t="s">
        <v>251</v>
      </c>
      <c r="JF50" s="2" t="s">
        <v>158</v>
      </c>
      <c r="JG50" s="2" t="s">
        <v>161</v>
      </c>
      <c r="JH50" s="2" t="s">
        <v>161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203</v>
      </c>
      <c r="JR50" s="2" t="s">
        <v>158</v>
      </c>
      <c r="JS50" s="2" t="s">
        <v>161</v>
      </c>
      <c r="JT50" s="2" t="s">
        <v>161</v>
      </c>
      <c r="JU50" s="2" t="s">
        <v>174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158</v>
      </c>
      <c r="KE50" s="2" t="s">
        <v>767</v>
      </c>
      <c r="KF50" s="2" t="s">
        <v>161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203</v>
      </c>
      <c r="KP50" s="2" t="s">
        <v>158</v>
      </c>
      <c r="KQ50" s="2" t="s">
        <v>161</v>
      </c>
      <c r="KR50" s="2" t="s">
        <v>161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203</v>
      </c>
      <c r="LN50" s="2" t="s">
        <v>158</v>
      </c>
      <c r="LO50" s="2" t="s">
        <v>161</v>
      </c>
      <c r="LP50" s="2" t="s">
        <v>161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171</v>
      </c>
      <c r="LZ50" s="2" t="s">
        <v>158</v>
      </c>
      <c r="MA50" s="2" t="s">
        <v>588</v>
      </c>
      <c r="MB50" s="2" t="s">
        <v>161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203</v>
      </c>
      <c r="ML50" s="2" t="s">
        <v>158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203</v>
      </c>
      <c r="MX50" s="2" t="s">
        <v>158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171</v>
      </c>
      <c r="NJ50" s="2" t="s">
        <v>180</v>
      </c>
      <c r="NK50" s="2" t="s">
        <v>205</v>
      </c>
      <c r="NL50" s="2" t="s">
        <v>161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251</v>
      </c>
      <c r="NV50" s="2" t="s">
        <v>158</v>
      </c>
      <c r="NW50" s="2" t="s">
        <v>161</v>
      </c>
      <c r="NX50" s="2" t="s">
        <v>161</v>
      </c>
      <c r="NY50" s="2" t="s">
        <v>174</v>
      </c>
      <c r="NZ50" s="2" t="s">
        <v>161</v>
      </c>
      <c r="OA50" s="4"/>
      <c r="OB50" s="8"/>
      <c r="OC50" s="4"/>
      <c r="OD50" s="8"/>
      <c r="OE50" s="7"/>
      <c r="OF50" s="7"/>
      <c r="OG50" s="2" t="s">
        <v>203</v>
      </c>
      <c r="OH50" s="2" t="s">
        <v>158</v>
      </c>
      <c r="OI50" s="2" t="s">
        <v>161</v>
      </c>
      <c r="OJ50" s="2" t="s">
        <v>161</v>
      </c>
      <c r="OK50" s="2" t="s">
        <v>174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203</v>
      </c>
      <c r="PF50" s="2" t="s">
        <v>158</v>
      </c>
      <c r="PG50" s="2" t="s">
        <v>161</v>
      </c>
      <c r="PH50" s="2" t="s">
        <v>161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207</v>
      </c>
      <c r="PR50" s="2" t="s">
        <v>158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8"/>
      <c r="PY50" s="4"/>
      <c r="PZ50" s="8"/>
      <c r="QA50" s="7"/>
      <c r="QB50" s="7"/>
      <c r="QC50" s="2" t="s">
        <v>200</v>
      </c>
      <c r="QD50" s="2" t="s">
        <v>158</v>
      </c>
      <c r="QE50" s="2" t="s">
        <v>161</v>
      </c>
      <c r="QF50" s="2" t="s">
        <v>161</v>
      </c>
      <c r="QG50" s="2" t="s">
        <v>174</v>
      </c>
      <c r="QH50" s="2" t="s">
        <v>161</v>
      </c>
      <c r="QI50" s="4">
        <v>41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768</v>
      </c>
      <c r="B51" s="2" t="s">
        <v>150</v>
      </c>
      <c r="C51" s="2" t="s">
        <v>151</v>
      </c>
      <c r="D51" s="2" t="s">
        <v>769</v>
      </c>
      <c r="E51" s="2" t="s">
        <v>770</v>
      </c>
      <c r="F51" s="2" t="s">
        <v>678</v>
      </c>
      <c r="G51" s="2" t="s">
        <v>161</v>
      </c>
      <c r="H51" s="2" t="s">
        <v>161</v>
      </c>
      <c r="I51" s="2" t="s">
        <v>771</v>
      </c>
      <c r="J51" s="2" t="s">
        <v>301</v>
      </c>
      <c r="K51" s="2" t="s">
        <v>157</v>
      </c>
      <c r="L51" s="3">
        <v>75</v>
      </c>
      <c r="M51" s="3"/>
      <c r="N51" s="3">
        <v>149.99</v>
      </c>
      <c r="O51" s="2" t="s">
        <v>477</v>
      </c>
      <c r="P51" s="2" t="s">
        <v>450</v>
      </c>
      <c r="Q51" s="2" t="s">
        <v>160</v>
      </c>
      <c r="R51" s="2" t="s">
        <v>161</v>
      </c>
      <c r="S51" s="2" t="s">
        <v>161</v>
      </c>
      <c r="T51" s="2" t="s">
        <v>161</v>
      </c>
      <c r="U51" s="2" t="s">
        <v>161</v>
      </c>
      <c r="V51" s="2" t="s">
        <v>680</v>
      </c>
      <c r="W51" s="2" t="s">
        <v>161</v>
      </c>
      <c r="X51" s="2" t="s">
        <v>161</v>
      </c>
      <c r="Y51" s="2" t="s">
        <v>359</v>
      </c>
      <c r="Z51" s="4"/>
      <c r="AA51" s="4">
        <f>=ROUNDDOWN({0},0)</f>
      </c>
      <c r="AB51" s="5"/>
      <c r="AC51" s="2" t="s">
        <v>161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161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180</v>
      </c>
      <c r="BW51" s="2" t="s">
        <v>681</v>
      </c>
      <c r="BX51" s="2" t="s">
        <v>373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180</v>
      </c>
      <c r="CI51" s="2" t="s">
        <v>681</v>
      </c>
      <c r="CJ51" s="2" t="s">
        <v>772</v>
      </c>
      <c r="CK51" s="2" t="s">
        <v>174</v>
      </c>
      <c r="CL51" s="2" t="s">
        <v>161</v>
      </c>
      <c r="CM51" s="4"/>
      <c r="CN51" s="8"/>
      <c r="CO51" s="4"/>
      <c r="CP51" s="8"/>
      <c r="CQ51" s="7"/>
      <c r="CR51" s="7"/>
      <c r="CS51" s="2" t="s">
        <v>171</v>
      </c>
      <c r="CT51" s="2" t="s">
        <v>180</v>
      </c>
      <c r="CU51" s="2" t="s">
        <v>681</v>
      </c>
      <c r="CV51" s="2" t="s">
        <v>773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180</v>
      </c>
      <c r="DG51" s="2" t="s">
        <v>681</v>
      </c>
      <c r="DH51" s="2" t="s">
        <v>161</v>
      </c>
      <c r="DI51" s="2" t="s">
        <v>174</v>
      </c>
      <c r="DJ51" s="2" t="s">
        <v>161</v>
      </c>
      <c r="DK51" s="4"/>
      <c r="DL51" s="8"/>
      <c r="DM51" s="4"/>
      <c r="DN51" s="8"/>
      <c r="DO51" s="7"/>
      <c r="DP51" s="7"/>
      <c r="DQ51" s="2" t="s">
        <v>251</v>
      </c>
      <c r="DR51" s="2" t="s">
        <v>180</v>
      </c>
      <c r="DS51" s="2" t="s">
        <v>161</v>
      </c>
      <c r="DT51" s="2" t="s">
        <v>774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161</v>
      </c>
      <c r="ED51" s="2" t="s">
        <v>161</v>
      </c>
      <c r="EE51" s="2" t="s">
        <v>161</v>
      </c>
      <c r="EF51" s="2" t="s">
        <v>161</v>
      </c>
      <c r="EG51" s="2" t="s">
        <v>161</v>
      </c>
      <c r="EH51" s="2" t="s">
        <v>161</v>
      </c>
      <c r="EI51" s="4"/>
      <c r="EJ51" s="8"/>
      <c r="EK51" s="4"/>
      <c r="EL51" s="8"/>
      <c r="EM51" s="7"/>
      <c r="EN51" s="7"/>
      <c r="EO51" s="2" t="s">
        <v>161</v>
      </c>
      <c r="EP51" s="2" t="s">
        <v>161</v>
      </c>
      <c r="EQ51" s="2" t="s">
        <v>161</v>
      </c>
      <c r="ER51" s="2" t="s">
        <v>161</v>
      </c>
      <c r="ES51" s="2" t="s">
        <v>161</v>
      </c>
      <c r="ET51" s="2" t="s">
        <v>161</v>
      </c>
      <c r="EU51" s="4"/>
      <c r="EV51" s="8"/>
      <c r="EW51" s="4"/>
      <c r="EX51" s="8"/>
      <c r="EY51" s="7"/>
      <c r="EZ51" s="7"/>
      <c r="FA51" s="2" t="s">
        <v>161</v>
      </c>
      <c r="FB51" s="2" t="s">
        <v>161</v>
      </c>
      <c r="FC51" s="2" t="s">
        <v>161</v>
      </c>
      <c r="FD51" s="2" t="s">
        <v>161</v>
      </c>
      <c r="FE51" s="2" t="s">
        <v>161</v>
      </c>
      <c r="FF51" s="2" t="s">
        <v>161</v>
      </c>
      <c r="FG51" s="4"/>
      <c r="FH51" s="8"/>
      <c r="FI51" s="4"/>
      <c r="FJ51" s="8"/>
      <c r="FK51" s="7"/>
      <c r="FL51" s="7"/>
      <c r="FM51" s="2" t="s">
        <v>161</v>
      </c>
      <c r="FN51" s="2" t="s">
        <v>161</v>
      </c>
      <c r="FO51" s="2" t="s">
        <v>161</v>
      </c>
      <c r="FP51" s="2" t="s">
        <v>161</v>
      </c>
      <c r="FQ51" s="2" t="s">
        <v>161</v>
      </c>
      <c r="FR51" s="2" t="s">
        <v>161</v>
      </c>
      <c r="FS51" s="4"/>
      <c r="FT51" s="8"/>
      <c r="FU51" s="4"/>
      <c r="FV51" s="8"/>
      <c r="FW51" s="7"/>
      <c r="FX51" s="7"/>
      <c r="FY51" s="2" t="s">
        <v>171</v>
      </c>
      <c r="FZ51" s="2" t="s">
        <v>180</v>
      </c>
      <c r="GA51" s="2" t="s">
        <v>681</v>
      </c>
      <c r="GB51" s="2" t="s">
        <v>556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161</v>
      </c>
      <c r="GL51" s="2" t="s">
        <v>161</v>
      </c>
      <c r="GM51" s="2" t="s">
        <v>161</v>
      </c>
      <c r="GN51" s="2" t="s">
        <v>161</v>
      </c>
      <c r="GO51" s="2" t="s">
        <v>161</v>
      </c>
      <c r="GP51" s="2" t="s">
        <v>161</v>
      </c>
      <c r="GQ51" s="4"/>
      <c r="GR51" s="8"/>
      <c r="GS51" s="4"/>
      <c r="GT51" s="8"/>
      <c r="GU51" s="7"/>
      <c r="GV51" s="7"/>
      <c r="GW51" s="2" t="s">
        <v>171</v>
      </c>
      <c r="GX51" s="2" t="s">
        <v>180</v>
      </c>
      <c r="GY51" s="2" t="s">
        <v>681</v>
      </c>
      <c r="GZ51" s="2" t="s">
        <v>399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161</v>
      </c>
      <c r="HJ51" s="2" t="s">
        <v>161</v>
      </c>
      <c r="HK51" s="2" t="s">
        <v>161</v>
      </c>
      <c r="HL51" s="2" t="s">
        <v>161</v>
      </c>
      <c r="HM51" s="2" t="s">
        <v>161</v>
      </c>
      <c r="HN51" s="2" t="s">
        <v>161</v>
      </c>
      <c r="HO51" s="4"/>
      <c r="HP51" s="8"/>
      <c r="HQ51" s="4"/>
      <c r="HR51" s="8"/>
      <c r="HS51" s="7"/>
      <c r="HT51" s="7"/>
      <c r="HU51" s="2" t="s">
        <v>161</v>
      </c>
      <c r="HV51" s="2" t="s">
        <v>161</v>
      </c>
      <c r="HW51" s="2" t="s">
        <v>161</v>
      </c>
      <c r="HX51" s="2" t="s">
        <v>161</v>
      </c>
      <c r="HY51" s="2" t="s">
        <v>161</v>
      </c>
      <c r="HZ51" s="2" t="s">
        <v>161</v>
      </c>
      <c r="IA51" s="4"/>
      <c r="IB51" s="8"/>
      <c r="IC51" s="4"/>
      <c r="ID51" s="8"/>
      <c r="IE51" s="7"/>
      <c r="IF51" s="7"/>
      <c r="IG51" s="2" t="s">
        <v>161</v>
      </c>
      <c r="IH51" s="2" t="s">
        <v>161</v>
      </c>
      <c r="II51" s="2" t="s">
        <v>161</v>
      </c>
      <c r="IJ51" s="2" t="s">
        <v>161</v>
      </c>
      <c r="IK51" s="2" t="s">
        <v>161</v>
      </c>
      <c r="IL51" s="2" t="s">
        <v>161</v>
      </c>
      <c r="IM51" s="4"/>
      <c r="IN51" s="8"/>
      <c r="IO51" s="4"/>
      <c r="IP51" s="8"/>
      <c r="IQ51" s="7"/>
      <c r="IR51" s="7"/>
      <c r="IS51" s="2" t="s">
        <v>161</v>
      </c>
      <c r="IT51" s="2" t="s">
        <v>161</v>
      </c>
      <c r="IU51" s="2" t="s">
        <v>161</v>
      </c>
      <c r="IV51" s="2" t="s">
        <v>161</v>
      </c>
      <c r="IW51" s="2" t="s">
        <v>161</v>
      </c>
      <c r="IX51" s="2" t="s">
        <v>161</v>
      </c>
      <c r="IY51" s="4"/>
      <c r="IZ51" s="8"/>
      <c r="JA51" s="4"/>
      <c r="JB51" s="8"/>
      <c r="JC51" s="7"/>
      <c r="JD51" s="7"/>
      <c r="JE51" s="2" t="s">
        <v>161</v>
      </c>
      <c r="JF51" s="2" t="s">
        <v>161</v>
      </c>
      <c r="JG51" s="2" t="s">
        <v>161</v>
      </c>
      <c r="JH51" s="2" t="s">
        <v>161</v>
      </c>
      <c r="JI51" s="2" t="s">
        <v>161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171</v>
      </c>
      <c r="KD51" s="2" t="s">
        <v>180</v>
      </c>
      <c r="KE51" s="2" t="s">
        <v>681</v>
      </c>
      <c r="KF51" s="2" t="s">
        <v>775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161</v>
      </c>
      <c r="KP51" s="2" t="s">
        <v>161</v>
      </c>
      <c r="KQ51" s="2" t="s">
        <v>161</v>
      </c>
      <c r="KR51" s="2" t="s">
        <v>161</v>
      </c>
      <c r="KS51" s="2" t="s">
        <v>161</v>
      </c>
      <c r="KT51" s="2" t="s">
        <v>161</v>
      </c>
      <c r="KU51" s="4"/>
      <c r="KV51" s="8"/>
      <c r="KW51" s="4"/>
      <c r="KX51" s="8"/>
      <c r="KY51" s="7"/>
      <c r="KZ51" s="7"/>
      <c r="LA51" s="2" t="s">
        <v>161</v>
      </c>
      <c r="LB51" s="2" t="s">
        <v>161</v>
      </c>
      <c r="LC51" s="2" t="s">
        <v>161</v>
      </c>
      <c r="LD51" s="2" t="s">
        <v>161</v>
      </c>
      <c r="LE51" s="2" t="s">
        <v>161</v>
      </c>
      <c r="LF51" s="2" t="s">
        <v>161</v>
      </c>
      <c r="LG51" s="4"/>
      <c r="LH51" s="8"/>
      <c r="LI51" s="4"/>
      <c r="LJ51" s="8"/>
      <c r="LK51" s="7"/>
      <c r="LL51" s="7"/>
      <c r="LM51" s="2" t="s">
        <v>161</v>
      </c>
      <c r="LN51" s="2" t="s">
        <v>161</v>
      </c>
      <c r="LO51" s="2" t="s">
        <v>161</v>
      </c>
      <c r="LP51" s="2" t="s">
        <v>161</v>
      </c>
      <c r="LQ51" s="2" t="s">
        <v>161</v>
      </c>
      <c r="LR51" s="2" t="s">
        <v>161</v>
      </c>
      <c r="LS51" s="4"/>
      <c r="LT51" s="8"/>
      <c r="LU51" s="4"/>
      <c r="LV51" s="8"/>
      <c r="LW51" s="7"/>
      <c r="LX51" s="7"/>
      <c r="LY51" s="2" t="s">
        <v>161</v>
      </c>
      <c r="LZ51" s="2" t="s">
        <v>161</v>
      </c>
      <c r="MA51" s="2" t="s">
        <v>161</v>
      </c>
      <c r="MB51" s="2" t="s">
        <v>161</v>
      </c>
      <c r="MC51" s="2" t="s">
        <v>161</v>
      </c>
      <c r="MD51" s="2" t="s">
        <v>161</v>
      </c>
      <c r="ME51" s="4"/>
      <c r="MF51" s="8"/>
      <c r="MG51" s="4"/>
      <c r="MH51" s="8"/>
      <c r="MI51" s="7"/>
      <c r="MJ51" s="7"/>
      <c r="MK51" s="2" t="s">
        <v>161</v>
      </c>
      <c r="ML51" s="2" t="s">
        <v>161</v>
      </c>
      <c r="MM51" s="2" t="s">
        <v>161</v>
      </c>
      <c r="MN51" s="2" t="s">
        <v>161</v>
      </c>
      <c r="MO51" s="2" t="s">
        <v>161</v>
      </c>
      <c r="MP51" s="2" t="s">
        <v>161</v>
      </c>
      <c r="MQ51" s="4"/>
      <c r="MR51" s="8"/>
      <c r="MS51" s="4"/>
      <c r="MT51" s="8"/>
      <c r="MU51" s="7"/>
      <c r="MV51" s="7"/>
      <c r="MW51" s="2" t="s">
        <v>203</v>
      </c>
      <c r="MX51" s="2" t="s">
        <v>158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161</v>
      </c>
      <c r="NJ51" s="2" t="s">
        <v>161</v>
      </c>
      <c r="NK51" s="2" t="s">
        <v>161</v>
      </c>
      <c r="NL51" s="2" t="s">
        <v>161</v>
      </c>
      <c r="NM51" s="2" t="s">
        <v>161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161</v>
      </c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4"/>
      <c r="ON51" s="8"/>
      <c r="OO51" s="4"/>
      <c r="OP51" s="8"/>
      <c r="OQ51" s="7"/>
      <c r="OR51" s="7"/>
      <c r="OS51" s="2" t="s">
        <v>161</v>
      </c>
      <c r="OT51" s="2" t="s">
        <v>161</v>
      </c>
      <c r="OU51" s="2" t="s">
        <v>161</v>
      </c>
      <c r="OV51" s="2" t="s">
        <v>161</v>
      </c>
      <c r="OW51" s="2" t="s">
        <v>161</v>
      </c>
      <c r="OX51" s="2" t="s">
        <v>161</v>
      </c>
      <c r="OY51" s="4"/>
      <c r="OZ51" s="8"/>
      <c r="PA51" s="4"/>
      <c r="PB51" s="8"/>
      <c r="PC51" s="7"/>
      <c r="PD51" s="7"/>
      <c r="PE51" s="2" t="s">
        <v>161</v>
      </c>
      <c r="PF51" s="2" t="s">
        <v>161</v>
      </c>
      <c r="PG51" s="2" t="s">
        <v>161</v>
      </c>
      <c r="PH51" s="2" t="s">
        <v>161</v>
      </c>
      <c r="PI51" s="2" t="s">
        <v>161</v>
      </c>
      <c r="PJ51" s="2" t="s">
        <v>161</v>
      </c>
      <c r="PK51" s="4"/>
      <c r="PL51" s="8"/>
      <c r="PM51" s="4"/>
      <c r="PN51" s="8"/>
      <c r="PO51" s="7"/>
      <c r="PP51" s="7"/>
      <c r="PQ51" s="2" t="s">
        <v>161</v>
      </c>
      <c r="PR51" s="2" t="s">
        <v>161</v>
      </c>
      <c r="PS51" s="2" t="s">
        <v>161</v>
      </c>
      <c r="PT51" s="2" t="s">
        <v>161</v>
      </c>
      <c r="PU51" s="2" t="s">
        <v>161</v>
      </c>
      <c r="PV51" s="2" t="s">
        <v>161</v>
      </c>
      <c r="PW51" s="4"/>
      <c r="PX51" s="8"/>
      <c r="PY51" s="4"/>
      <c r="PZ51" s="8"/>
      <c r="QA51" s="7"/>
      <c r="QB51" s="7"/>
      <c r="QC51" s="2" t="s">
        <v>171</v>
      </c>
      <c r="QD51" s="2" t="s">
        <v>180</v>
      </c>
      <c r="QE51" s="2" t="s">
        <v>161</v>
      </c>
      <c r="QF51" s="2" t="s">
        <v>161</v>
      </c>
      <c r="QG51" s="2" t="s">
        <v>174</v>
      </c>
      <c r="QH51" s="2" t="s">
        <v>161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16" t="s">
        <v>776</v>
      </c>
      <c r="B52" s="9" t="s">
        <v>161</v>
      </c>
      <c r="C52" s="9" t="s">
        <v>161</v>
      </c>
      <c r="D52" s="9" t="s">
        <v>161</v>
      </c>
      <c r="E52" s="9" t="s">
        <v>161</v>
      </c>
      <c r="F52" s="9" t="s">
        <v>161</v>
      </c>
      <c r="G52" s="9" t="s">
        <v>161</v>
      </c>
      <c r="H52" s="9" t="s">
        <v>161</v>
      </c>
      <c r="I52" s="9" t="s">
        <v>161</v>
      </c>
      <c r="J52" s="9" t="s">
        <v>161</v>
      </c>
      <c r="K52" s="9" t="s">
        <v>161</v>
      </c>
      <c r="L52" s="10"/>
      <c r="M52" s="10"/>
      <c r="N52" s="10"/>
      <c r="O52" s="9" t="s">
        <v>161</v>
      </c>
      <c r="P52" s="9" t="s">
        <v>161</v>
      </c>
      <c r="Q52" s="9" t="s">
        <v>161</v>
      </c>
      <c r="R52" s="9" t="s">
        <v>161</v>
      </c>
      <c r="S52" s="9" t="s">
        <v>161</v>
      </c>
      <c r="T52" s="9" t="s">
        <v>161</v>
      </c>
      <c r="U52" s="9" t="s">
        <v>161</v>
      </c>
      <c r="V52" s="9" t="s">
        <v>161</v>
      </c>
      <c r="W52" s="9" t="s">
        <v>161</v>
      </c>
      <c r="X52" s="9" t="s">
        <v>161</v>
      </c>
      <c r="Y52" s="9" t="s">
        <v>161</v>
      </c>
      <c r="Z52" s="11">
        <v>3255</v>
      </c>
      <c r="AA52" s="11">
        <f>=ROUNDDOWN({0},0)</f>
      </c>
      <c r="AB52" s="12">
        <v>165.8</v>
      </c>
      <c r="AC52" s="9" t="s">
        <v>161</v>
      </c>
      <c r="AD52" s="11"/>
      <c r="AE52" s="11">
        <v>3920</v>
      </c>
      <c r="AF52" s="13"/>
      <c r="AG52" s="13"/>
      <c r="AH52" s="14"/>
      <c r="AI52" s="11"/>
      <c r="AJ52" s="11">
        <f>=ROUNDDOWN({0},0)</f>
      </c>
      <c r="AK52" s="12"/>
      <c r="AL52" s="9" t="s">
        <v>161</v>
      </c>
      <c r="AM52" s="11"/>
      <c r="AN52" s="11"/>
      <c r="AO52" s="14"/>
      <c r="AP52" s="11">
        <v>120</v>
      </c>
      <c r="AQ52" s="15">
        <v>7498.87</v>
      </c>
      <c r="AR52" s="11">
        <v>129</v>
      </c>
      <c r="AS52" s="15">
        <v>8793.32</v>
      </c>
      <c r="AT52" s="14">
        <v>-0.0698</v>
      </c>
      <c r="AU52" s="14">
        <v>-0.1472</v>
      </c>
      <c r="AV52" s="11">
        <v>120</v>
      </c>
      <c r="AW52" s="15">
        <v>7498.87</v>
      </c>
      <c r="AX52" s="11">
        <v>129</v>
      </c>
      <c r="AY52" s="15">
        <v>8793.32</v>
      </c>
      <c r="AZ52" s="14">
        <v>-0.0698</v>
      </c>
      <c r="BA52" s="14">
        <v>-0.1472</v>
      </c>
      <c r="BB52" s="14"/>
      <c r="BC52" s="11">
        <v>120</v>
      </c>
      <c r="BD52" s="15">
        <v>7498.87</v>
      </c>
      <c r="BE52" s="11">
        <v>129</v>
      </c>
      <c r="BF52" s="15">
        <v>8793.32</v>
      </c>
      <c r="BG52" s="14">
        <v>-0.0698</v>
      </c>
      <c r="BH52" s="14">
        <v>-0.1472</v>
      </c>
      <c r="BI52" s="14"/>
      <c r="BJ52" s="11"/>
      <c r="BK52" s="15"/>
      <c r="BL52" s="9" t="s">
        <v>161</v>
      </c>
      <c r="BM52" s="14"/>
      <c r="BN52" s="14"/>
      <c r="BO52" s="11">
        <v>42</v>
      </c>
      <c r="BP52" s="15">
        <v>2403.02</v>
      </c>
      <c r="BQ52" s="11">
        <v>67</v>
      </c>
      <c r="BR52" s="15">
        <v>4618.87</v>
      </c>
      <c r="BS52" s="14">
        <v>-0.3731</v>
      </c>
      <c r="BT52" s="14">
        <v>-0.4797</v>
      </c>
      <c r="BU52" s="9" t="s">
        <v>161</v>
      </c>
      <c r="BV52" s="9" t="s">
        <v>161</v>
      </c>
      <c r="BW52" s="9" t="s">
        <v>161</v>
      </c>
      <c r="BX52" s="9" t="s">
        <v>161</v>
      </c>
      <c r="BY52" s="9" t="s">
        <v>161</v>
      </c>
      <c r="BZ52" s="9" t="s">
        <v>161</v>
      </c>
      <c r="CA52" s="11">
        <v>32</v>
      </c>
      <c r="CB52" s="15">
        <v>1868.57</v>
      </c>
      <c r="CC52" s="11">
        <v>23</v>
      </c>
      <c r="CD52" s="15">
        <v>1784.63</v>
      </c>
      <c r="CE52" s="14">
        <v>0.3913</v>
      </c>
      <c r="CF52" s="14">
        <v>0.047</v>
      </c>
      <c r="CG52" s="9" t="s">
        <v>161</v>
      </c>
      <c r="CH52" s="9" t="s">
        <v>161</v>
      </c>
      <c r="CI52" s="9" t="s">
        <v>161</v>
      </c>
      <c r="CJ52" s="9" t="s">
        <v>161</v>
      </c>
      <c r="CK52" s="9" t="s">
        <v>161</v>
      </c>
      <c r="CL52" s="9" t="s">
        <v>161</v>
      </c>
      <c r="CM52" s="11">
        <v>19</v>
      </c>
      <c r="CN52" s="15">
        <v>1612.44</v>
      </c>
      <c r="CO52" s="11">
        <v>5</v>
      </c>
      <c r="CP52" s="15">
        <v>435.68</v>
      </c>
      <c r="CQ52" s="14">
        <v>2.8</v>
      </c>
      <c r="CR52" s="14">
        <v>2.701</v>
      </c>
      <c r="CS52" s="9" t="s">
        <v>161</v>
      </c>
      <c r="CT52" s="9" t="s">
        <v>161</v>
      </c>
      <c r="CU52" s="9" t="s">
        <v>161</v>
      </c>
      <c r="CV52" s="9" t="s">
        <v>161</v>
      </c>
      <c r="CW52" s="9" t="s">
        <v>161</v>
      </c>
      <c r="CX52" s="9" t="s">
        <v>161</v>
      </c>
      <c r="CY52" s="11">
        <v>12</v>
      </c>
      <c r="CZ52" s="15">
        <v>649.81</v>
      </c>
      <c r="DA52" s="11">
        <v>17</v>
      </c>
      <c r="DB52" s="15">
        <v>741.18</v>
      </c>
      <c r="DC52" s="14">
        <v>-0.2941</v>
      </c>
      <c r="DD52" s="14">
        <v>-0.1233</v>
      </c>
      <c r="DE52" s="9" t="s">
        <v>161</v>
      </c>
      <c r="DF52" s="9" t="s">
        <v>161</v>
      </c>
      <c r="DG52" s="9" t="s">
        <v>161</v>
      </c>
      <c r="DH52" s="9" t="s">
        <v>161</v>
      </c>
      <c r="DI52" s="9" t="s">
        <v>161</v>
      </c>
      <c r="DJ52" s="9" t="s">
        <v>161</v>
      </c>
      <c r="DK52" s="11">
        <v>6</v>
      </c>
      <c r="DL52" s="15">
        <v>428.34</v>
      </c>
      <c r="DM52" s="11">
        <v>10</v>
      </c>
      <c r="DN52" s="15">
        <v>716.24</v>
      </c>
      <c r="DO52" s="14">
        <v>-0.4</v>
      </c>
      <c r="DP52" s="14">
        <v>-0.402</v>
      </c>
      <c r="DQ52" s="9" t="s">
        <v>161</v>
      </c>
      <c r="DR52" s="9" t="s">
        <v>161</v>
      </c>
      <c r="DS52" s="9" t="s">
        <v>161</v>
      </c>
      <c r="DT52" s="9" t="s">
        <v>161</v>
      </c>
      <c r="DU52" s="9" t="s">
        <v>161</v>
      </c>
      <c r="DV52" s="9" t="s">
        <v>161</v>
      </c>
      <c r="DW52" s="11">
        <v>5</v>
      </c>
      <c r="DX52" s="15">
        <v>317.18</v>
      </c>
      <c r="DY52" s="11">
        <v>2</v>
      </c>
      <c r="DZ52" s="15">
        <v>39.7</v>
      </c>
      <c r="EA52" s="14">
        <v>1.5</v>
      </c>
      <c r="EB52" s="14">
        <v>6.9894</v>
      </c>
      <c r="EC52" s="9" t="s">
        <v>161</v>
      </c>
      <c r="ED52" s="9" t="s">
        <v>161</v>
      </c>
      <c r="EE52" s="9" t="s">
        <v>161</v>
      </c>
      <c r="EF52" s="9" t="s">
        <v>161</v>
      </c>
      <c r="EG52" s="9" t="s">
        <v>161</v>
      </c>
      <c r="EH52" s="9" t="s">
        <v>161</v>
      </c>
      <c r="EI52" s="11">
        <v>3</v>
      </c>
      <c r="EJ52" s="15">
        <v>129.89</v>
      </c>
      <c r="EK52" s="11"/>
      <c r="EL52" s="15"/>
      <c r="EM52" s="14"/>
      <c r="EN52" s="14"/>
      <c r="EO52" s="9" t="s">
        <v>161</v>
      </c>
      <c r="EP52" s="9" t="s">
        <v>161</v>
      </c>
      <c r="EQ52" s="9" t="s">
        <v>161</v>
      </c>
      <c r="ER52" s="9" t="s">
        <v>161</v>
      </c>
      <c r="ES52" s="9" t="s">
        <v>161</v>
      </c>
      <c r="ET52" s="9" t="s">
        <v>161</v>
      </c>
      <c r="EU52" s="11">
        <v>1</v>
      </c>
      <c r="EV52" s="15">
        <v>89.62</v>
      </c>
      <c r="EW52" s="11">
        <v>2</v>
      </c>
      <c r="EX52" s="15">
        <v>163.29</v>
      </c>
      <c r="EY52" s="14">
        <v>-0.5</v>
      </c>
      <c r="EZ52" s="14">
        <v>-0.4512</v>
      </c>
      <c r="FA52" s="9" t="s">
        <v>161</v>
      </c>
      <c r="FB52" s="9" t="s">
        <v>161</v>
      </c>
      <c r="FC52" s="9" t="s">
        <v>161</v>
      </c>
      <c r="FD52" s="9" t="s">
        <v>161</v>
      </c>
      <c r="FE52" s="9" t="s">
        <v>161</v>
      </c>
      <c r="FF52" s="9" t="s">
        <v>161</v>
      </c>
      <c r="FG52" s="11"/>
      <c r="FH52" s="15"/>
      <c r="FI52" s="11">
        <v>1</v>
      </c>
      <c r="FJ52" s="15">
        <v>114.05</v>
      </c>
      <c r="FK52" s="14">
        <v>-1</v>
      </c>
      <c r="FL52" s="14">
        <v>-1</v>
      </c>
      <c r="FM52" s="9" t="s">
        <v>161</v>
      </c>
      <c r="FN52" s="9" t="s">
        <v>161</v>
      </c>
      <c r="FO52" s="9" t="s">
        <v>161</v>
      </c>
      <c r="FP52" s="9" t="s">
        <v>161</v>
      </c>
      <c r="FQ52" s="9" t="s">
        <v>161</v>
      </c>
      <c r="FR52" s="9" t="s">
        <v>161</v>
      </c>
      <c r="FS52" s="11"/>
      <c r="FT52" s="15"/>
      <c r="FU52" s="11">
        <v>1</v>
      </c>
      <c r="FV52" s="15">
        <v>103.14</v>
      </c>
      <c r="FW52" s="14">
        <v>-1</v>
      </c>
      <c r="FX52" s="14">
        <v>-1</v>
      </c>
      <c r="FY52" s="9" t="s">
        <v>161</v>
      </c>
      <c r="FZ52" s="9" t="s">
        <v>161</v>
      </c>
      <c r="GA52" s="9" t="s">
        <v>161</v>
      </c>
      <c r="GB52" s="9" t="s">
        <v>161</v>
      </c>
      <c r="GC52" s="9" t="s">
        <v>161</v>
      </c>
      <c r="GD52" s="9" t="s">
        <v>161</v>
      </c>
      <c r="GE52" s="11"/>
      <c r="GF52" s="15"/>
      <c r="GG52" s="11">
        <v>1</v>
      </c>
      <c r="GH52" s="15">
        <v>76.54</v>
      </c>
      <c r="GI52" s="14">
        <v>-1</v>
      </c>
      <c r="GJ52" s="14">
        <v>-1</v>
      </c>
      <c r="GK52" s="9" t="s">
        <v>161</v>
      </c>
      <c r="GL52" s="9" t="s">
        <v>161</v>
      </c>
      <c r="GM52" s="9" t="s">
        <v>161</v>
      </c>
      <c r="GN52" s="9" t="s">
        <v>161</v>
      </c>
      <c r="GO52" s="9" t="s">
        <v>161</v>
      </c>
      <c r="GP52" s="9" t="s">
        <v>161</v>
      </c>
      <c r="GQ52" s="11"/>
      <c r="GR52" s="15"/>
      <c r="GS52" s="11"/>
      <c r="GT52" s="15"/>
      <c r="GU52" s="14"/>
      <c r="GV52" s="14"/>
      <c r="GW52" s="9" t="s">
        <v>161</v>
      </c>
      <c r="GX52" s="9" t="s">
        <v>161</v>
      </c>
      <c r="GY52" s="9" t="s">
        <v>161</v>
      </c>
      <c r="GZ52" s="9" t="s">
        <v>161</v>
      </c>
      <c r="HA52" s="9" t="s">
        <v>161</v>
      </c>
      <c r="HB52" s="9" t="s">
        <v>161</v>
      </c>
      <c r="HC52" s="11"/>
      <c r="HD52" s="15"/>
      <c r="HE52" s="11"/>
      <c r="HF52" s="15"/>
      <c r="HG52" s="14"/>
      <c r="HH52" s="14"/>
      <c r="HI52" s="9" t="s">
        <v>161</v>
      </c>
      <c r="HJ52" s="9" t="s">
        <v>161</v>
      </c>
      <c r="HK52" s="9" t="s">
        <v>161</v>
      </c>
      <c r="HL52" s="9" t="s">
        <v>161</v>
      </c>
      <c r="HM52" s="9" t="s">
        <v>161</v>
      </c>
      <c r="HN52" s="9" t="s">
        <v>161</v>
      </c>
      <c r="HO52" s="11"/>
      <c r="HP52" s="15"/>
      <c r="HQ52" s="11"/>
      <c r="HR52" s="15"/>
      <c r="HS52" s="14"/>
      <c r="HT52" s="14"/>
      <c r="HU52" s="9" t="s">
        <v>161</v>
      </c>
      <c r="HV52" s="9" t="s">
        <v>161</v>
      </c>
      <c r="HW52" s="9" t="s">
        <v>161</v>
      </c>
      <c r="HX52" s="9" t="s">
        <v>161</v>
      </c>
      <c r="HY52" s="9" t="s">
        <v>161</v>
      </c>
      <c r="HZ52" s="9" t="s">
        <v>161</v>
      </c>
      <c r="IA52" s="11"/>
      <c r="IB52" s="15"/>
      <c r="IC52" s="11"/>
      <c r="ID52" s="15"/>
      <c r="IE52" s="14"/>
      <c r="IF52" s="14"/>
      <c r="IG52" s="9" t="s">
        <v>161</v>
      </c>
      <c r="IH52" s="9" t="s">
        <v>161</v>
      </c>
      <c r="II52" s="9" t="s">
        <v>161</v>
      </c>
      <c r="IJ52" s="9" t="s">
        <v>161</v>
      </c>
      <c r="IK52" s="9" t="s">
        <v>161</v>
      </c>
      <c r="IL52" s="9" t="s">
        <v>161</v>
      </c>
      <c r="IM52" s="11"/>
      <c r="IN52" s="15"/>
      <c r="IO52" s="11"/>
      <c r="IP52" s="15"/>
      <c r="IQ52" s="14"/>
      <c r="IR52" s="14"/>
      <c r="IS52" s="9" t="s">
        <v>161</v>
      </c>
      <c r="IT52" s="9" t="s">
        <v>161</v>
      </c>
      <c r="IU52" s="9" t="s">
        <v>161</v>
      </c>
      <c r="IV52" s="9" t="s">
        <v>161</v>
      </c>
      <c r="IW52" s="9" t="s">
        <v>161</v>
      </c>
      <c r="IX52" s="9" t="s">
        <v>161</v>
      </c>
      <c r="IY52" s="11"/>
      <c r="IZ52" s="15"/>
      <c r="JA52" s="11"/>
      <c r="JB52" s="15"/>
      <c r="JC52" s="14"/>
      <c r="JD52" s="14"/>
      <c r="JE52" s="9" t="s">
        <v>161</v>
      </c>
      <c r="JF52" s="9" t="s">
        <v>161</v>
      </c>
      <c r="JG52" s="9" t="s">
        <v>161</v>
      </c>
      <c r="JH52" s="9" t="s">
        <v>161</v>
      </c>
      <c r="JI52" s="9" t="s">
        <v>161</v>
      </c>
      <c r="JJ52" s="9" t="s">
        <v>161</v>
      </c>
      <c r="JK52" s="11"/>
      <c r="JL52" s="15"/>
      <c r="JM52" s="11"/>
      <c r="JN52" s="15"/>
      <c r="JO52" s="14"/>
      <c r="JP52" s="14"/>
      <c r="JQ52" s="9" t="s">
        <v>161</v>
      </c>
      <c r="JR52" s="9" t="s">
        <v>161</v>
      </c>
      <c r="JS52" s="9" t="s">
        <v>161</v>
      </c>
      <c r="JT52" s="9" t="s">
        <v>161</v>
      </c>
      <c r="JU52" s="9" t="s">
        <v>161</v>
      </c>
      <c r="JV52" s="9" t="s">
        <v>161</v>
      </c>
      <c r="JW52" s="11"/>
      <c r="JX52" s="15"/>
      <c r="JY52" s="11"/>
      <c r="JZ52" s="15"/>
      <c r="KA52" s="14"/>
      <c r="KB52" s="14"/>
      <c r="KC52" s="9" t="s">
        <v>161</v>
      </c>
      <c r="KD52" s="9" t="s">
        <v>161</v>
      </c>
      <c r="KE52" s="9" t="s">
        <v>161</v>
      </c>
      <c r="KF52" s="9" t="s">
        <v>161</v>
      </c>
      <c r="KG52" s="9" t="s">
        <v>161</v>
      </c>
      <c r="KH52" s="9" t="s">
        <v>161</v>
      </c>
      <c r="KI52" s="11"/>
      <c r="KJ52" s="15"/>
      <c r="KK52" s="11"/>
      <c r="KL52" s="15"/>
      <c r="KM52" s="14"/>
      <c r="KN52" s="14"/>
      <c r="KO52" s="9" t="s">
        <v>161</v>
      </c>
      <c r="KP52" s="9" t="s">
        <v>161</v>
      </c>
      <c r="KQ52" s="9" t="s">
        <v>161</v>
      </c>
      <c r="KR52" s="9" t="s">
        <v>161</v>
      </c>
      <c r="KS52" s="9" t="s">
        <v>161</v>
      </c>
      <c r="KT52" s="9" t="s">
        <v>161</v>
      </c>
      <c r="KU52" s="11"/>
      <c r="KV52" s="15"/>
      <c r="KW52" s="11"/>
      <c r="KX52" s="15"/>
      <c r="KY52" s="14"/>
      <c r="KZ52" s="14"/>
      <c r="LA52" s="9" t="s">
        <v>161</v>
      </c>
      <c r="LB52" s="9" t="s">
        <v>161</v>
      </c>
      <c r="LC52" s="9" t="s">
        <v>161</v>
      </c>
      <c r="LD52" s="9" t="s">
        <v>161</v>
      </c>
      <c r="LE52" s="9" t="s">
        <v>161</v>
      </c>
      <c r="LF52" s="9" t="s">
        <v>161</v>
      </c>
      <c r="LG52" s="11"/>
      <c r="LH52" s="15"/>
      <c r="LI52" s="11"/>
      <c r="LJ52" s="15"/>
      <c r="LK52" s="14"/>
      <c r="LL52" s="14"/>
      <c r="LM52" s="9" t="s">
        <v>161</v>
      </c>
      <c r="LN52" s="9" t="s">
        <v>161</v>
      </c>
      <c r="LO52" s="9" t="s">
        <v>161</v>
      </c>
      <c r="LP52" s="9" t="s">
        <v>161</v>
      </c>
      <c r="LQ52" s="9" t="s">
        <v>161</v>
      </c>
      <c r="LR52" s="9" t="s">
        <v>161</v>
      </c>
      <c r="LS52" s="11"/>
      <c r="LT52" s="15"/>
      <c r="LU52" s="11"/>
      <c r="LV52" s="15"/>
      <c r="LW52" s="14"/>
      <c r="LX52" s="14"/>
      <c r="LY52" s="9" t="s">
        <v>161</v>
      </c>
      <c r="LZ52" s="9" t="s">
        <v>161</v>
      </c>
      <c r="MA52" s="9" t="s">
        <v>161</v>
      </c>
      <c r="MB52" s="9" t="s">
        <v>161</v>
      </c>
      <c r="MC52" s="9" t="s">
        <v>161</v>
      </c>
      <c r="MD52" s="9" t="s">
        <v>161</v>
      </c>
      <c r="ME52" s="11"/>
      <c r="MF52" s="15"/>
      <c r="MG52" s="11"/>
      <c r="MH52" s="15"/>
      <c r="MI52" s="14"/>
      <c r="MJ52" s="14"/>
      <c r="MK52" s="9" t="s">
        <v>161</v>
      </c>
      <c r="ML52" s="9" t="s">
        <v>161</v>
      </c>
      <c r="MM52" s="9" t="s">
        <v>161</v>
      </c>
      <c r="MN52" s="9" t="s">
        <v>161</v>
      </c>
      <c r="MO52" s="9" t="s">
        <v>161</v>
      </c>
      <c r="MP52" s="9" t="s">
        <v>161</v>
      </c>
      <c r="MQ52" s="11"/>
      <c r="MR52" s="15"/>
      <c r="MS52" s="11"/>
      <c r="MT52" s="15"/>
      <c r="MU52" s="14"/>
      <c r="MV52" s="14"/>
      <c r="MW52" s="9" t="s">
        <v>161</v>
      </c>
      <c r="MX52" s="9" t="s">
        <v>161</v>
      </c>
      <c r="MY52" s="9" t="s">
        <v>161</v>
      </c>
      <c r="MZ52" s="9" t="s">
        <v>161</v>
      </c>
      <c r="NA52" s="9" t="s">
        <v>161</v>
      </c>
      <c r="NB52" s="9" t="s">
        <v>161</v>
      </c>
      <c r="NC52" s="11"/>
      <c r="ND52" s="15"/>
      <c r="NE52" s="11"/>
      <c r="NF52" s="15"/>
      <c r="NG52" s="14"/>
      <c r="NH52" s="14"/>
      <c r="NI52" s="9" t="s">
        <v>161</v>
      </c>
      <c r="NJ52" s="9" t="s">
        <v>161</v>
      </c>
      <c r="NK52" s="9" t="s">
        <v>161</v>
      </c>
      <c r="NL52" s="9" t="s">
        <v>161</v>
      </c>
      <c r="NM52" s="9" t="s">
        <v>161</v>
      </c>
      <c r="NN52" s="9" t="s">
        <v>161</v>
      </c>
      <c r="NO52" s="11"/>
      <c r="NP52" s="15"/>
      <c r="NQ52" s="11"/>
      <c r="NR52" s="15"/>
      <c r="NS52" s="14"/>
      <c r="NT52" s="14"/>
      <c r="NU52" s="9" t="s">
        <v>161</v>
      </c>
      <c r="NV52" s="9" t="s">
        <v>161</v>
      </c>
      <c r="NW52" s="9" t="s">
        <v>161</v>
      </c>
      <c r="NX52" s="9" t="s">
        <v>161</v>
      </c>
      <c r="NY52" s="9" t="s">
        <v>161</v>
      </c>
      <c r="NZ52" s="9" t="s">
        <v>161</v>
      </c>
      <c r="OA52" s="11"/>
      <c r="OB52" s="15"/>
      <c r="OC52" s="11"/>
      <c r="OD52" s="15"/>
      <c r="OE52" s="14"/>
      <c r="OF52" s="14"/>
      <c r="OG52" s="9" t="s">
        <v>161</v>
      </c>
      <c r="OH52" s="9" t="s">
        <v>161</v>
      </c>
      <c r="OI52" s="9" t="s">
        <v>161</v>
      </c>
      <c r="OJ52" s="9" t="s">
        <v>161</v>
      </c>
      <c r="OK52" s="9" t="s">
        <v>161</v>
      </c>
      <c r="OL52" s="9" t="s">
        <v>161</v>
      </c>
      <c r="OM52" s="11"/>
      <c r="ON52" s="15"/>
      <c r="OO52" s="11"/>
      <c r="OP52" s="15"/>
      <c r="OQ52" s="14"/>
      <c r="OR52" s="14"/>
      <c r="OS52" s="9" t="s">
        <v>161</v>
      </c>
      <c r="OT52" s="9" t="s">
        <v>161</v>
      </c>
      <c r="OU52" s="9" t="s">
        <v>161</v>
      </c>
      <c r="OV52" s="9" t="s">
        <v>161</v>
      </c>
      <c r="OW52" s="9" t="s">
        <v>161</v>
      </c>
      <c r="OX52" s="9" t="s">
        <v>161</v>
      </c>
      <c r="OY52" s="11"/>
      <c r="OZ52" s="15"/>
      <c r="PA52" s="11"/>
      <c r="PB52" s="15"/>
      <c r="PC52" s="14"/>
      <c r="PD52" s="14"/>
      <c r="PE52" s="9" t="s">
        <v>161</v>
      </c>
      <c r="PF52" s="9" t="s">
        <v>161</v>
      </c>
      <c r="PG52" s="9" t="s">
        <v>161</v>
      </c>
      <c r="PH52" s="9" t="s">
        <v>161</v>
      </c>
      <c r="PI52" s="9" t="s">
        <v>161</v>
      </c>
      <c r="PJ52" s="9" t="s">
        <v>161</v>
      </c>
      <c r="PK52" s="11"/>
      <c r="PL52" s="15"/>
      <c r="PM52" s="11"/>
      <c r="PN52" s="15"/>
      <c r="PO52" s="14"/>
      <c r="PP52" s="14"/>
      <c r="PQ52" s="9" t="s">
        <v>161</v>
      </c>
      <c r="PR52" s="9" t="s">
        <v>161</v>
      </c>
      <c r="PS52" s="9" t="s">
        <v>161</v>
      </c>
      <c r="PT52" s="9" t="s">
        <v>161</v>
      </c>
      <c r="PU52" s="9" t="s">
        <v>161</v>
      </c>
      <c r="PV52" s="9" t="s">
        <v>161</v>
      </c>
      <c r="PW52" s="11"/>
      <c r="PX52" s="15"/>
      <c r="PY52" s="11"/>
      <c r="PZ52" s="15"/>
      <c r="QA52" s="14"/>
      <c r="QB52" s="14"/>
      <c r="QC52" s="9" t="s">
        <v>161</v>
      </c>
      <c r="QD52" s="9" t="s">
        <v>161</v>
      </c>
      <c r="QE52" s="9" t="s">
        <v>161</v>
      </c>
      <c r="QF52" s="9" t="s">
        <v>161</v>
      </c>
      <c r="QG52" s="9" t="s">
        <v>161</v>
      </c>
      <c r="QH52" s="9" t="s">
        <v>161</v>
      </c>
      <c r="QI52" s="11">
        <v>3255</v>
      </c>
      <c r="QJ52" s="11"/>
      <c r="QK52" s="11"/>
      <c r="QL52" s="11"/>
      <c r="QM52" s="11"/>
      <c r="QN52" s="11"/>
      <c r="QO52" s="11"/>
      <c r="QP52" s="11"/>
      <c r="QQ52" s="11"/>
      <c r="QR52" s="11"/>
      <c r="QS52" s="11"/>
      <c r="QT52" s="11"/>
      <c r="QU52" s="11"/>
      <c r="QV52" s="11"/>
      <c r="QW52" s="11"/>
      <c r="QX52" s="11"/>
      <c r="QY52" s="11">
        <v>425</v>
      </c>
      <c r="QZ52" s="11">
        <v>320</v>
      </c>
      <c r="RA52" s="11">
        <v>50</v>
      </c>
      <c r="RB52" s="11">
        <v>125</v>
      </c>
      <c r="RC52" s="11">
        <v>394</v>
      </c>
      <c r="RD52" s="11">
        <v>305</v>
      </c>
      <c r="RE52" s="11">
        <v>80</v>
      </c>
      <c r="RF52" s="11">
        <v>203</v>
      </c>
      <c r="RG52" s="11">
        <v>220</v>
      </c>
      <c r="RH52" s="11">
        <v>204</v>
      </c>
      <c r="RI52" s="11">
        <v>258</v>
      </c>
      <c r="RJ52" s="11">
        <v>364</v>
      </c>
      <c r="RK52" s="11">
        <v>472</v>
      </c>
      <c r="RL52" s="11">
        <v>450</v>
      </c>
      <c r="RM52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9"/>
    <mergeCell ref="BD47:BD49"/>
    <mergeCell ref="BE47:BE49"/>
    <mergeCell ref="BF47:BF49"/>
    <mergeCell ref="BG47:BG49"/>
    <mergeCell ref="BH47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6:AV37"/>
    <mergeCell ref="AW36:AW37"/>
    <mergeCell ref="AX36:AX37"/>
    <mergeCell ref="AY36:AY37"/>
    <mergeCell ref="AZ36:AZ37"/>
    <mergeCell ref="BA36:BA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777</v>
      </c>
      <c r="D2" s="0" t="s">
        <v>778</v>
      </c>
      <c r="E2" s="0" t="s">
        <v>779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780</v>
      </c>
      <c r="J4" s="1" t="s">
        <v>781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782</v>
      </c>
      <c r="P4" s="1" t="s">
        <v>783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784</v>
      </c>
      <c r="F5" s="1" t="s">
        <v>785</v>
      </c>
      <c r="G5" s="1" t="s">
        <v>784</v>
      </c>
      <c r="H5" s="1" t="s">
        <v>785</v>
      </c>
      <c r="I5" s="1" t="s">
        <v>780</v>
      </c>
      <c r="J5" s="1" t="s">
        <v>781</v>
      </c>
      <c r="K5" s="1" t="s">
        <v>786</v>
      </c>
      <c r="L5" s="1" t="s">
        <v>787</v>
      </c>
      <c r="M5" s="1" t="s">
        <v>786</v>
      </c>
      <c r="N5" s="1" t="s">
        <v>787</v>
      </c>
      <c r="O5" s="1" t="s">
        <v>782</v>
      </c>
      <c r="P5" s="1" t="s">
        <v>783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54</v>
      </c>
      <c r="F6" s="8">
        <v>4996.1</v>
      </c>
      <c r="G6" s="4">
        <v>55</v>
      </c>
      <c r="H6" s="8">
        <v>5057.16</v>
      </c>
      <c r="I6" s="7">
        <v>-0.0182</v>
      </c>
      <c r="J6" s="7">
        <v>-0.0121</v>
      </c>
      <c r="K6" s="4">
        <v>52</v>
      </c>
      <c r="L6" s="8">
        <v>4816.54</v>
      </c>
      <c r="M6" s="4">
        <v>49</v>
      </c>
      <c r="N6" s="8">
        <v>4516.13</v>
      </c>
      <c r="O6" s="7">
        <v>0.0612</v>
      </c>
      <c r="P6" s="7">
        <v>0.0665</v>
      </c>
    </row>
    <row r="7">
      <c r="A7" s="2" t="s">
        <v>150</v>
      </c>
      <c r="B7" s="2" t="s">
        <v>151</v>
      </c>
      <c r="C7" s="2" t="s">
        <v>152</v>
      </c>
      <c r="D7" s="2" t="s">
        <v>355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2</v>
      </c>
      <c r="L7" s="8">
        <v>179.56</v>
      </c>
      <c r="M7" s="4">
        <v>6</v>
      </c>
      <c r="N7" s="8">
        <v>541.03</v>
      </c>
      <c r="O7" s="7">
        <v>-0.6667</v>
      </c>
      <c r="P7" s="7">
        <v>-0.6681</v>
      </c>
    </row>
    <row r="8">
      <c r="A8" s="2" t="s">
        <v>150</v>
      </c>
      <c r="B8" s="2" t="s">
        <v>151</v>
      </c>
      <c r="C8" s="2" t="s">
        <v>152</v>
      </c>
      <c r="D8" s="2" t="s">
        <v>474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481</v>
      </c>
      <c r="D9" s="2" t="s">
        <v>482</v>
      </c>
      <c r="E9" s="4">
        <v>26</v>
      </c>
      <c r="F9" s="8">
        <v>1758.78</v>
      </c>
      <c r="G9" s="4">
        <v>40</v>
      </c>
      <c r="H9" s="8">
        <v>2998.76</v>
      </c>
      <c r="I9" s="7">
        <v>-0.35</v>
      </c>
      <c r="J9" s="7">
        <v>-0.4135</v>
      </c>
      <c r="K9" s="4">
        <v>16</v>
      </c>
      <c r="L9" s="8">
        <v>1286.99</v>
      </c>
      <c r="M9" s="4">
        <v>32</v>
      </c>
      <c r="N9" s="8">
        <v>2643.18</v>
      </c>
      <c r="O9" s="7">
        <v>-0.5</v>
      </c>
      <c r="P9" s="7">
        <v>-0.5131</v>
      </c>
    </row>
    <row r="10">
      <c r="A10" s="2" t="s">
        <v>150</v>
      </c>
      <c r="B10" s="2" t="s">
        <v>151</v>
      </c>
      <c r="C10" s="2" t="s">
        <v>481</v>
      </c>
      <c r="D10" s="2" t="s">
        <v>579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10</v>
      </c>
      <c r="L10" s="8">
        <v>471.79</v>
      </c>
      <c r="M10" s="4">
        <v>8</v>
      </c>
      <c r="N10" s="8">
        <v>355.58</v>
      </c>
      <c r="O10" s="7">
        <v>0.25</v>
      </c>
      <c r="P10" s="7">
        <v>0.3268</v>
      </c>
    </row>
    <row r="11">
      <c r="A11" s="2" t="s">
        <v>150</v>
      </c>
      <c r="B11" s="2" t="s">
        <v>151</v>
      </c>
      <c r="C11" s="2" t="s">
        <v>643</v>
      </c>
      <c r="D11" s="2" t="s">
        <v>644</v>
      </c>
      <c r="E11" s="4">
        <v>26</v>
      </c>
      <c r="F11" s="8">
        <v>491.24</v>
      </c>
      <c r="G11" s="4">
        <v>21</v>
      </c>
      <c r="H11" s="8">
        <v>438.44</v>
      </c>
      <c r="I11" s="7">
        <v>0.2381</v>
      </c>
      <c r="J11" s="7">
        <v>0.1204</v>
      </c>
      <c r="K11" s="4">
        <v>19</v>
      </c>
      <c r="L11" s="8">
        <v>353.28</v>
      </c>
      <c r="M11" s="4">
        <v>21</v>
      </c>
      <c r="N11" s="8">
        <v>438.44</v>
      </c>
      <c r="O11" s="7">
        <v>-0.0952</v>
      </c>
      <c r="P11" s="7">
        <v>-0.1942</v>
      </c>
    </row>
    <row r="12">
      <c r="A12" s="2" t="s">
        <v>150</v>
      </c>
      <c r="B12" s="2" t="s">
        <v>151</v>
      </c>
      <c r="C12" s="2" t="s">
        <v>643</v>
      </c>
      <c r="D12" s="2" t="s">
        <v>686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7</v>
      </c>
      <c r="L12" s="8">
        <v>137.96</v>
      </c>
      <c r="M12" s="4"/>
      <c r="N12" s="8"/>
      <c r="O12" s="7"/>
      <c r="P12" s="7"/>
    </row>
    <row r="13">
      <c r="A13" s="2" t="s">
        <v>150</v>
      </c>
      <c r="B13" s="2" t="s">
        <v>151</v>
      </c>
      <c r="C13" s="2" t="s">
        <v>704</v>
      </c>
      <c r="D13" s="2" t="s">
        <v>705</v>
      </c>
      <c r="E13" s="4">
        <v>14</v>
      </c>
      <c r="F13" s="8">
        <v>252.75</v>
      </c>
      <c r="G13" s="4">
        <v>13</v>
      </c>
      <c r="H13" s="8">
        <v>298.96</v>
      </c>
      <c r="I13" s="7">
        <v>0.0769</v>
      </c>
      <c r="J13" s="7">
        <v>-0.1546</v>
      </c>
      <c r="K13" s="4">
        <v>14</v>
      </c>
      <c r="L13" s="8">
        <v>252.75</v>
      </c>
      <c r="M13" s="4">
        <v>13</v>
      </c>
      <c r="N13" s="8">
        <v>298.96</v>
      </c>
      <c r="O13" s="7">
        <v>0.0769</v>
      </c>
      <c r="P13" s="7">
        <v>-0.1546</v>
      </c>
    </row>
    <row r="14">
      <c r="A14" s="2" t="s">
        <v>150</v>
      </c>
      <c r="B14" s="2" t="s">
        <v>151</v>
      </c>
      <c r="C14" s="2" t="s">
        <v>704</v>
      </c>
      <c r="D14" s="2" t="s">
        <v>758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769</v>
      </c>
      <c r="D15" s="2" t="s">
        <v>770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777</v>
      </c>
      <c r="D2" s="0" t="s">
        <v>778</v>
      </c>
      <c r="E2" s="0" t="s">
        <v>779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780</v>
      </c>
      <c r="I4" s="1" t="s">
        <v>781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782</v>
      </c>
      <c r="O4" s="1" t="s">
        <v>783</v>
      </c>
    </row>
    <row r="5">
      <c r="A5" s="1" t="s">
        <v>85</v>
      </c>
      <c r="B5" s="1" t="s">
        <v>87</v>
      </c>
      <c r="C5" s="1" t="s">
        <v>88</v>
      </c>
      <c r="D5" s="1" t="s">
        <v>784</v>
      </c>
      <c r="E5" s="1" t="s">
        <v>785</v>
      </c>
      <c r="F5" s="1" t="s">
        <v>784</v>
      </c>
      <c r="G5" s="1" t="s">
        <v>785</v>
      </c>
      <c r="H5" s="1" t="s">
        <v>780</v>
      </c>
      <c r="I5" s="1" t="s">
        <v>781</v>
      </c>
      <c r="J5" s="1" t="s">
        <v>786</v>
      </c>
      <c r="K5" s="1" t="s">
        <v>787</v>
      </c>
      <c r="L5" s="1" t="s">
        <v>786</v>
      </c>
      <c r="M5" s="1" t="s">
        <v>787</v>
      </c>
      <c r="N5" s="1" t="s">
        <v>782</v>
      </c>
      <c r="O5" s="1" t="s">
        <v>783</v>
      </c>
    </row>
    <row r="6">
      <c r="A6" s="2" t="s">
        <v>150</v>
      </c>
      <c r="B6" s="2" t="s">
        <v>152</v>
      </c>
      <c r="C6" s="2" t="s">
        <v>153</v>
      </c>
      <c r="D6" s="4">
        <v>54</v>
      </c>
      <c r="E6" s="8">
        <v>4996.1</v>
      </c>
      <c r="F6" s="4">
        <v>55</v>
      </c>
      <c r="G6" s="8">
        <v>5057.16</v>
      </c>
      <c r="H6" s="7">
        <v>-0.0182</v>
      </c>
      <c r="I6" s="7">
        <v>-0.0121</v>
      </c>
      <c r="J6" s="4">
        <v>52</v>
      </c>
      <c r="K6" s="8">
        <v>4816.54</v>
      </c>
      <c r="L6" s="4">
        <v>49</v>
      </c>
      <c r="M6" s="8">
        <v>4516.13</v>
      </c>
      <c r="N6" s="7">
        <v>0.0612</v>
      </c>
      <c r="O6" s="7">
        <v>0.0665</v>
      </c>
    </row>
    <row r="7">
      <c r="A7" s="2" t="s">
        <v>150</v>
      </c>
      <c r="B7" s="2" t="s">
        <v>152</v>
      </c>
      <c r="C7" s="2" t="s">
        <v>355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2</v>
      </c>
      <c r="K7" s="8">
        <v>179.56</v>
      </c>
      <c r="L7" s="4">
        <v>6</v>
      </c>
      <c r="M7" s="8">
        <v>541.03</v>
      </c>
      <c r="N7" s="7">
        <v>-0.6667</v>
      </c>
      <c r="O7" s="7">
        <v>-0.6681</v>
      </c>
    </row>
    <row r="8">
      <c r="A8" s="2" t="s">
        <v>150</v>
      </c>
      <c r="B8" s="2" t="s">
        <v>152</v>
      </c>
      <c r="C8" s="2" t="s">
        <v>474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481</v>
      </c>
      <c r="C9" s="2" t="s">
        <v>482</v>
      </c>
      <c r="D9" s="4">
        <v>26</v>
      </c>
      <c r="E9" s="8">
        <v>1758.78</v>
      </c>
      <c r="F9" s="4">
        <v>40</v>
      </c>
      <c r="G9" s="8">
        <v>2998.76</v>
      </c>
      <c r="H9" s="7">
        <v>-0.35</v>
      </c>
      <c r="I9" s="7">
        <v>-0.4135</v>
      </c>
      <c r="J9" s="4">
        <v>16</v>
      </c>
      <c r="K9" s="8">
        <v>1286.99</v>
      </c>
      <c r="L9" s="4">
        <v>32</v>
      </c>
      <c r="M9" s="8">
        <v>2643.18</v>
      </c>
      <c r="N9" s="7">
        <v>-0.5</v>
      </c>
      <c r="O9" s="7">
        <v>-0.5131</v>
      </c>
    </row>
    <row r="10">
      <c r="A10" s="2" t="s">
        <v>150</v>
      </c>
      <c r="B10" s="2" t="s">
        <v>481</v>
      </c>
      <c r="C10" s="2" t="s">
        <v>579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10</v>
      </c>
      <c r="K10" s="8">
        <v>471.79</v>
      </c>
      <c r="L10" s="4">
        <v>8</v>
      </c>
      <c r="M10" s="8">
        <v>355.58</v>
      </c>
      <c r="N10" s="7">
        <v>0.25</v>
      </c>
      <c r="O10" s="7">
        <v>0.3268</v>
      </c>
    </row>
    <row r="11">
      <c r="A11" s="2" t="s">
        <v>150</v>
      </c>
      <c r="B11" s="2" t="s">
        <v>643</v>
      </c>
      <c r="C11" s="2" t="s">
        <v>644</v>
      </c>
      <c r="D11" s="4">
        <v>26</v>
      </c>
      <c r="E11" s="8">
        <v>491.24</v>
      </c>
      <c r="F11" s="4">
        <v>21</v>
      </c>
      <c r="G11" s="8">
        <v>438.44</v>
      </c>
      <c r="H11" s="7">
        <v>0.2381</v>
      </c>
      <c r="I11" s="7">
        <v>0.1204</v>
      </c>
      <c r="J11" s="4">
        <v>19</v>
      </c>
      <c r="K11" s="8">
        <v>353.28</v>
      </c>
      <c r="L11" s="4">
        <v>21</v>
      </c>
      <c r="M11" s="8">
        <v>438.44</v>
      </c>
      <c r="N11" s="7">
        <v>-0.0952</v>
      </c>
      <c r="O11" s="7">
        <v>-0.1942</v>
      </c>
    </row>
    <row r="12">
      <c r="A12" s="2" t="s">
        <v>150</v>
      </c>
      <c r="B12" s="2" t="s">
        <v>643</v>
      </c>
      <c r="C12" s="2" t="s">
        <v>686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7</v>
      </c>
      <c r="K12" s="8">
        <v>137.96</v>
      </c>
      <c r="L12" s="4"/>
      <c r="M12" s="8"/>
      <c r="N12" s="7"/>
      <c r="O12" s="7"/>
    </row>
    <row r="13">
      <c r="A13" s="2" t="s">
        <v>150</v>
      </c>
      <c r="B13" s="2" t="s">
        <v>704</v>
      </c>
      <c r="C13" s="2" t="s">
        <v>705</v>
      </c>
      <c r="D13" s="4">
        <v>14</v>
      </c>
      <c r="E13" s="8">
        <v>252.75</v>
      </c>
      <c r="F13" s="4">
        <v>13</v>
      </c>
      <c r="G13" s="8">
        <v>298.96</v>
      </c>
      <c r="H13" s="7">
        <v>0.0769</v>
      </c>
      <c r="I13" s="7">
        <v>-0.1546</v>
      </c>
      <c r="J13" s="4">
        <v>14</v>
      </c>
      <c r="K13" s="8">
        <v>252.75</v>
      </c>
      <c r="L13" s="4">
        <v>13</v>
      </c>
      <c r="M13" s="8">
        <v>298.96</v>
      </c>
      <c r="N13" s="7">
        <v>0.0769</v>
      </c>
      <c r="O13" s="7">
        <v>-0.1546</v>
      </c>
    </row>
    <row r="14">
      <c r="A14" s="2" t="s">
        <v>150</v>
      </c>
      <c r="B14" s="2" t="s">
        <v>704</v>
      </c>
      <c r="C14" s="2" t="s">
        <v>758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769</v>
      </c>
      <c r="C15" s="2" t="s">
        <v>770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