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<sst xmlns="http://schemas.openxmlformats.org/spreadsheetml/2006/main" count="82" uniqueCount="82">
  <si>
    <t>Date Type:</t>
  </si>
  <si>
    <t>Shipped Date</t>
  </si>
  <si>
    <t>Start Date:</t>
  </si>
  <si>
    <t>05/27/2024</t>
  </si>
  <si>
    <t>End Date:</t>
  </si>
  <si>
    <t>06/09/2024</t>
  </si>
  <si>
    <t>Report Run Date:</t>
  </si>
  <si>
    <t>06/10/2024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</si>
  <si>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</si>
  <si>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</si>
  <si>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</si>
  <si>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</si>
  <si>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</si>
  <si>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</si>
  <si>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</si>
  <si>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OLLIIX</t>
  </si>
  <si>
    <t>KOHLDSN</t>
  </si>
  <si>
    <t>TGTDVS</t>
  </si>
  <si>
    <t>JCPENNEY01</t>
  </si>
  <si>
    <t>NRTPORT</t>
  </si>
  <si>
    <t>KIRKLANDDS</t>
  </si>
  <si>
    <t>ASHFURNDS</t>
  </si>
  <si>
    <t>BLK01</t>
  </si>
  <si>
    <t>COSTCO01</t>
  </si>
  <si>
    <t>DESINC</t>
  </si>
  <si>
    <t>WALMARTDS</t>
  </si>
  <si>
    <t>HDDS</t>
  </si>
  <si>
    <t>FINGERHUTDS</t>
  </si>
  <si>
    <t>LAMPDS</t>
  </si>
  <si>
    <t>AMERSIGNDS</t>
  </si>
  <si>
    <t>ZOLA</t>
  </si>
  <si>
    <t>ROOMECOM</t>
  </si>
  <si>
    <t>HOUZZ</t>
  </si>
  <si>
    <t>HSNDS</t>
  </si>
  <si>
    <t>BIGLOTSDS</t>
  </si>
  <si>
    <t>NORDSTRACKDS</t>
  </si>
  <si>
    <t>DLCROSCILL</t>
  </si>
  <si>
    <t>AAFESDS</t>
  </si>
  <si>
    <t>BEALLSDS</t>
  </si>
  <si>
    <t>CHEWYDS</t>
  </si>
  <si>
    <t>LOWESDS</t>
  </si>
  <si>
    <t>BLOOM02</t>
  </si>
  <si>
    <t>BRANDX</t>
  </si>
  <si>
    <t>NEBFUR01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</si>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</sst>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1077892</v>
      </c>
      <c r="C5" s="11">
        <f>=ROUNDDOWN(29.8321427879519,0)</f>
      </c>
      <c r="D5" s="11">
        <v>1205617</v>
      </c>
      <c r="E5" s="12">
        <v>0.8192</v>
      </c>
      <c r="F5" s="11"/>
      <c r="G5" s="11">
        <f>=ROUNDDOWN({0},0)</f>
      </c>
      <c r="H5" s="11">
        <v>590</v>
      </c>
      <c r="I5" s="12"/>
      <c r="J5" s="11">
        <v>61508</v>
      </c>
      <c r="K5" s="13">
        <v>3305723.01</v>
      </c>
      <c r="L5" s="11">
        <v>2115</v>
      </c>
      <c r="M5" s="14">
        <v>1562.99</v>
      </c>
      <c r="N5" s="11"/>
      <c r="O5" s="13"/>
      <c r="P5" s="11"/>
      <c r="Q5" s="14"/>
      <c r="R5" s="12"/>
      <c r="S5" s="12"/>
      <c r="T5" s="12"/>
      <c r="U5" s="12"/>
      <c r="V5" s="11">
        <v>25133</v>
      </c>
      <c r="W5" s="13">
        <v>1356101.71</v>
      </c>
      <c r="X5" s="11">
        <v>1713</v>
      </c>
      <c r="Y5" s="11"/>
      <c r="Z5" s="13"/>
      <c r="AA5" s="11"/>
      <c r="AB5" s="12"/>
      <c r="AC5" s="12"/>
      <c r="AD5" s="11">
        <v>6892</v>
      </c>
      <c r="AE5" s="13">
        <v>346523.24</v>
      </c>
      <c r="AF5" s="11">
        <v>1885</v>
      </c>
      <c r="AG5" s="11"/>
      <c r="AH5" s="13"/>
      <c r="AI5" s="11"/>
      <c r="AJ5" s="12"/>
      <c r="AK5" s="12"/>
      <c r="AL5" s="11">
        <v>7476</v>
      </c>
      <c r="AM5" s="13">
        <v>407129.04</v>
      </c>
      <c r="AN5" s="11">
        <v>1541</v>
      </c>
      <c r="AO5" s="11"/>
      <c r="AP5" s="13"/>
      <c r="AQ5" s="11"/>
      <c r="AR5" s="12"/>
      <c r="AS5" s="12"/>
      <c r="AT5" s="11">
        <v>4524</v>
      </c>
      <c r="AU5" s="13">
        <v>328526.6</v>
      </c>
      <c r="AV5" s="11">
        <v>1868</v>
      </c>
      <c r="AW5" s="11"/>
      <c r="AX5" s="13"/>
      <c r="AY5" s="11"/>
      <c r="AZ5" s="12"/>
      <c r="BA5" s="12"/>
      <c r="BB5" s="11">
        <v>1249</v>
      </c>
      <c r="BC5" s="13">
        <v>92722.08</v>
      </c>
      <c r="BD5" s="11">
        <v>1774</v>
      </c>
      <c r="BE5" s="11"/>
      <c r="BF5" s="13"/>
      <c r="BG5" s="11"/>
      <c r="BH5" s="12"/>
      <c r="BI5" s="12"/>
      <c r="BJ5" s="11">
        <v>5385</v>
      </c>
      <c r="BK5" s="13">
        <v>209456.18</v>
      </c>
      <c r="BL5" s="11">
        <v>1859</v>
      </c>
      <c r="BM5" s="11"/>
      <c r="BN5" s="13"/>
      <c r="BO5" s="11"/>
      <c r="BP5" s="12"/>
      <c r="BQ5" s="12"/>
      <c r="BR5" s="11">
        <v>3012</v>
      </c>
      <c r="BS5" s="13">
        <v>166540.26</v>
      </c>
      <c r="BT5" s="11">
        <v>1606</v>
      </c>
      <c r="BU5" s="11"/>
      <c r="BV5" s="13"/>
      <c r="BW5" s="11"/>
      <c r="BX5" s="12"/>
      <c r="BY5" s="12"/>
      <c r="BZ5" s="11">
        <v>2884</v>
      </c>
      <c r="CA5" s="13">
        <v>161091.12</v>
      </c>
      <c r="CB5" s="11">
        <v>1751</v>
      </c>
      <c r="CC5" s="11"/>
      <c r="CD5" s="13"/>
      <c r="CE5" s="11"/>
      <c r="CF5" s="12"/>
      <c r="CG5" s="12"/>
      <c r="CH5" s="11">
        <v>1463</v>
      </c>
      <c r="CI5" s="13">
        <v>69640.07</v>
      </c>
      <c r="CJ5" s="11">
        <v>1746</v>
      </c>
      <c r="CK5" s="11"/>
      <c r="CL5" s="13"/>
      <c r="CM5" s="11"/>
      <c r="CN5" s="12"/>
      <c r="CO5" s="12"/>
      <c r="CP5" s="11">
        <v>75</v>
      </c>
      <c r="CQ5" s="13">
        <v>3927.08</v>
      </c>
      <c r="CR5" s="11">
        <v>128</v>
      </c>
      <c r="CS5" s="11"/>
      <c r="CT5" s="13"/>
      <c r="CU5" s="11"/>
      <c r="CV5" s="12"/>
      <c r="CW5" s="12"/>
      <c r="CX5" s="11">
        <v>170</v>
      </c>
      <c r="CY5" s="13">
        <v>8840</v>
      </c>
      <c r="CZ5" s="11">
        <v>917</v>
      </c>
      <c r="DA5" s="11"/>
      <c r="DB5" s="13"/>
      <c r="DC5" s="11"/>
      <c r="DD5" s="12"/>
      <c r="DE5" s="12"/>
      <c r="DF5" s="11">
        <v>597</v>
      </c>
      <c r="DG5" s="13">
        <v>37400.85</v>
      </c>
      <c r="DH5" s="11">
        <v>1756</v>
      </c>
      <c r="DI5" s="11"/>
      <c r="DJ5" s="13"/>
      <c r="DK5" s="11"/>
      <c r="DL5" s="12"/>
      <c r="DM5" s="12"/>
      <c r="DN5" s="11"/>
      <c r="DO5" s="13"/>
      <c r="DP5" s="11"/>
      <c r="DQ5" s="11"/>
      <c r="DR5" s="13"/>
      <c r="DS5" s="11"/>
      <c r="DT5" s="12"/>
      <c r="DU5" s="12"/>
      <c r="DV5" s="11">
        <v>348</v>
      </c>
      <c r="DW5" s="13">
        <v>25152.2</v>
      </c>
      <c r="DX5" s="11">
        <v>1983</v>
      </c>
      <c r="DY5" s="11"/>
      <c r="DZ5" s="13"/>
      <c r="EA5" s="11"/>
      <c r="EB5" s="12"/>
      <c r="EC5" s="12"/>
      <c r="ED5" s="11">
        <v>1472</v>
      </c>
      <c r="EE5" s="13">
        <v>37481.92</v>
      </c>
      <c r="EF5" s="11">
        <v>345</v>
      </c>
      <c r="EG5" s="11"/>
      <c r="EH5" s="13"/>
      <c r="EI5" s="11"/>
      <c r="EJ5" s="12"/>
      <c r="EK5" s="12"/>
      <c r="EL5" s="11">
        <v>195</v>
      </c>
      <c r="EM5" s="13">
        <v>7629.46</v>
      </c>
      <c r="EN5" s="11">
        <v>493</v>
      </c>
      <c r="EO5" s="11"/>
      <c r="EP5" s="13"/>
      <c r="EQ5" s="11"/>
      <c r="ER5" s="12"/>
      <c r="ES5" s="12"/>
      <c r="ET5" s="11">
        <v>228</v>
      </c>
      <c r="EU5" s="13">
        <v>16979.23</v>
      </c>
      <c r="EV5" s="11">
        <v>284</v>
      </c>
      <c r="EW5" s="11"/>
      <c r="EX5" s="13"/>
      <c r="EY5" s="11"/>
      <c r="EZ5" s="12"/>
      <c r="FA5" s="12"/>
      <c r="FB5" s="11">
        <v>3</v>
      </c>
      <c r="FC5" s="13">
        <v>372.39</v>
      </c>
      <c r="FD5" s="11">
        <v>190</v>
      </c>
      <c r="FE5" s="11"/>
      <c r="FF5" s="13"/>
      <c r="FG5" s="11"/>
      <c r="FH5" s="12"/>
      <c r="FI5" s="12"/>
      <c r="FJ5" s="11">
        <v>44</v>
      </c>
      <c r="FK5" s="13">
        <v>4193.84</v>
      </c>
      <c r="FL5" s="11">
        <v>291</v>
      </c>
      <c r="FM5" s="11"/>
      <c r="FN5" s="13"/>
      <c r="FO5" s="11"/>
      <c r="FP5" s="12"/>
      <c r="FQ5" s="12"/>
      <c r="FR5" s="11">
        <v>45</v>
      </c>
      <c r="FS5" s="13">
        <v>2740.44</v>
      </c>
      <c r="FT5" s="11">
        <v>269</v>
      </c>
      <c r="FU5" s="11"/>
      <c r="FV5" s="13"/>
      <c r="FW5" s="11"/>
      <c r="FX5" s="12"/>
      <c r="FY5" s="12"/>
      <c r="FZ5" s="11">
        <v>72</v>
      </c>
      <c r="GA5" s="13">
        <v>4849.55</v>
      </c>
      <c r="GB5" s="11">
        <v>530</v>
      </c>
      <c r="GC5" s="11"/>
      <c r="GD5" s="13"/>
      <c r="GE5" s="11"/>
      <c r="GF5" s="12"/>
      <c r="GG5" s="12"/>
      <c r="GH5" s="11">
        <v>16</v>
      </c>
      <c r="GI5" s="13">
        <v>1566.51</v>
      </c>
      <c r="GJ5" s="11">
        <v>1442</v>
      </c>
      <c r="GK5" s="11"/>
      <c r="GL5" s="13"/>
      <c r="GM5" s="11"/>
      <c r="GN5" s="12"/>
      <c r="GO5" s="12"/>
      <c r="GP5" s="11">
        <v>73</v>
      </c>
      <c r="GQ5" s="13">
        <v>4752.09</v>
      </c>
      <c r="GR5" s="11">
        <v>580</v>
      </c>
      <c r="GS5" s="11"/>
      <c r="GT5" s="13"/>
      <c r="GU5" s="11"/>
      <c r="GV5" s="12"/>
      <c r="GW5" s="12"/>
      <c r="GX5" s="11">
        <v>74</v>
      </c>
      <c r="GY5" s="13">
        <v>4544.05</v>
      </c>
      <c r="GZ5" s="11">
        <v>242</v>
      </c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>
        <v>19</v>
      </c>
      <c r="HO5" s="13">
        <v>3620.81</v>
      </c>
      <c r="HP5" s="11">
        <v>68</v>
      </c>
      <c r="HQ5" s="11"/>
      <c r="HR5" s="13"/>
      <c r="HS5" s="11"/>
      <c r="HT5" s="12"/>
      <c r="HU5" s="12"/>
      <c r="HV5" s="11">
        <v>18</v>
      </c>
      <c r="HW5" s="13">
        <v>1151.31</v>
      </c>
      <c r="HX5" s="11">
        <v>369</v>
      </c>
      <c r="HY5" s="11"/>
      <c r="HZ5" s="13"/>
      <c r="IA5" s="11"/>
      <c r="IB5" s="12"/>
      <c r="IC5" s="12"/>
      <c r="ID5" s="11">
        <v>35</v>
      </c>
      <c r="IE5" s="13">
        <v>2318.67</v>
      </c>
      <c r="IF5" s="11">
        <v>717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6</v>
      </c>
      <c r="IU5" s="13">
        <v>472.31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/>
      <c r="JH5" s="12"/>
      <c r="JI5" s="12"/>
      <c r="JJ5" s="11"/>
      <c r="JK5" s="13"/>
      <c r="JL5" s="11">
        <v>694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</row>
    <row r="6">
      <c r="A6" s="10" t="s">
        <v>66</v>
      </c>
      <c r="B6" s="11">
        <v>180991</v>
      </c>
      <c r="C6" s="11">
        <f>=ROUNDDOWN(134.746128648005,0)</f>
      </c>
      <c r="D6" s="11">
        <v>7728</v>
      </c>
      <c r="E6" s="12">
        <v>0.8546</v>
      </c>
      <c r="F6" s="11"/>
      <c r="G6" s="11">
        <f>=ROUNDDOWN({0},0)</f>
      </c>
      <c r="H6" s="11"/>
      <c r="I6" s="12"/>
      <c r="J6" s="11">
        <v>1098</v>
      </c>
      <c r="K6" s="13">
        <v>13696.94</v>
      </c>
      <c r="L6" s="11">
        <v>634</v>
      </c>
      <c r="M6" s="14">
        <v>21.6</v>
      </c>
      <c r="N6" s="11"/>
      <c r="O6" s="13"/>
      <c r="P6" s="11"/>
      <c r="Q6" s="14"/>
      <c r="R6" s="12"/>
      <c r="S6" s="12"/>
      <c r="T6" s="12"/>
      <c r="U6" s="12"/>
      <c r="V6" s="11">
        <v>13</v>
      </c>
      <c r="W6" s="13">
        <v>238.08</v>
      </c>
      <c r="X6" s="11">
        <v>250</v>
      </c>
      <c r="Y6" s="11"/>
      <c r="Z6" s="13"/>
      <c r="AA6" s="11"/>
      <c r="AB6" s="12"/>
      <c r="AC6" s="12"/>
      <c r="AD6" s="11">
        <v>1</v>
      </c>
      <c r="AE6" s="13">
        <v>23.8</v>
      </c>
      <c r="AF6" s="11">
        <v>29</v>
      </c>
      <c r="AG6" s="11"/>
      <c r="AH6" s="13"/>
      <c r="AI6" s="11"/>
      <c r="AJ6" s="12"/>
      <c r="AK6" s="12"/>
      <c r="AL6" s="11">
        <v>1051</v>
      </c>
      <c r="AM6" s="13">
        <v>12977.04</v>
      </c>
      <c r="AN6" s="11">
        <v>634</v>
      </c>
      <c r="AO6" s="11"/>
      <c r="AP6" s="13"/>
      <c r="AQ6" s="11"/>
      <c r="AR6" s="12"/>
      <c r="AS6" s="12"/>
      <c r="AT6" s="11">
        <v>12</v>
      </c>
      <c r="AU6" s="13">
        <v>234.02</v>
      </c>
      <c r="AV6" s="11">
        <v>29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20</v>
      </c>
      <c r="CA6" s="13">
        <v>212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103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/>
      <c r="EB6" s="12"/>
      <c r="EC6" s="12"/>
      <c r="ED6" s="11">
        <v>1</v>
      </c>
      <c r="EE6" s="13">
        <v>12</v>
      </c>
      <c r="EF6" s="11">
        <v>17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28421</v>
      </c>
      <c r="C7" s="11">
        <f>=ROUNDDOWN(20.8060029282577,0)</f>
      </c>
      <c r="D7" s="11">
        <v>17080</v>
      </c>
      <c r="E7" s="12">
        <v>0.9706</v>
      </c>
      <c r="F7" s="11"/>
      <c r="G7" s="11">
        <f>=ROUNDDOWN({0},0)</f>
      </c>
      <c r="H7" s="11"/>
      <c r="I7" s="12"/>
      <c r="J7" s="11">
        <v>3054</v>
      </c>
      <c r="K7" s="13">
        <v>166609.12</v>
      </c>
      <c r="L7" s="11">
        <v>199</v>
      </c>
      <c r="M7" s="14">
        <v>837.23</v>
      </c>
      <c r="N7" s="11"/>
      <c r="O7" s="13"/>
      <c r="P7" s="11"/>
      <c r="Q7" s="14"/>
      <c r="R7" s="12"/>
      <c r="S7" s="12"/>
      <c r="T7" s="12"/>
      <c r="U7" s="12"/>
      <c r="V7" s="11">
        <v>958</v>
      </c>
      <c r="W7" s="13">
        <v>55558.91</v>
      </c>
      <c r="X7" s="11">
        <v>173</v>
      </c>
      <c r="Y7" s="11"/>
      <c r="Z7" s="13"/>
      <c r="AA7" s="11"/>
      <c r="AB7" s="12"/>
      <c r="AC7" s="12"/>
      <c r="AD7" s="11">
        <v>617</v>
      </c>
      <c r="AE7" s="13">
        <v>32160.43</v>
      </c>
      <c r="AF7" s="11">
        <v>197</v>
      </c>
      <c r="AG7" s="11"/>
      <c r="AH7" s="13"/>
      <c r="AI7" s="11"/>
      <c r="AJ7" s="12"/>
      <c r="AK7" s="12"/>
      <c r="AL7" s="11">
        <v>38</v>
      </c>
      <c r="AM7" s="13">
        <v>1657.89</v>
      </c>
      <c r="AN7" s="11">
        <v>181</v>
      </c>
      <c r="AO7" s="11"/>
      <c r="AP7" s="13"/>
      <c r="AQ7" s="11"/>
      <c r="AR7" s="12"/>
      <c r="AS7" s="12"/>
      <c r="AT7" s="11">
        <v>88</v>
      </c>
      <c r="AU7" s="13">
        <v>5448.04</v>
      </c>
      <c r="AV7" s="11">
        <v>198</v>
      </c>
      <c r="AW7" s="11"/>
      <c r="AX7" s="13"/>
      <c r="AY7" s="11"/>
      <c r="AZ7" s="12"/>
      <c r="BA7" s="12"/>
      <c r="BB7" s="11">
        <v>307</v>
      </c>
      <c r="BC7" s="13">
        <v>17814.8</v>
      </c>
      <c r="BD7" s="11">
        <v>199</v>
      </c>
      <c r="BE7" s="11"/>
      <c r="BF7" s="13"/>
      <c r="BG7" s="11"/>
      <c r="BH7" s="12"/>
      <c r="BI7" s="12"/>
      <c r="BJ7" s="11">
        <v>127</v>
      </c>
      <c r="BK7" s="13">
        <v>6093.39</v>
      </c>
      <c r="BL7" s="11">
        <v>199</v>
      </c>
      <c r="BM7" s="11"/>
      <c r="BN7" s="13"/>
      <c r="BO7" s="11"/>
      <c r="BP7" s="12"/>
      <c r="BQ7" s="12"/>
      <c r="BR7" s="11">
        <v>149</v>
      </c>
      <c r="BS7" s="13">
        <v>8764.4</v>
      </c>
      <c r="BT7" s="11">
        <v>179</v>
      </c>
      <c r="BU7" s="11"/>
      <c r="BV7" s="13"/>
      <c r="BW7" s="11"/>
      <c r="BX7" s="12"/>
      <c r="BY7" s="12"/>
      <c r="BZ7" s="11">
        <v>48</v>
      </c>
      <c r="CA7" s="13">
        <v>2566.24</v>
      </c>
      <c r="CB7" s="11">
        <v>75</v>
      </c>
      <c r="CC7" s="11"/>
      <c r="CD7" s="13"/>
      <c r="CE7" s="11"/>
      <c r="CF7" s="12"/>
      <c r="CG7" s="12"/>
      <c r="CH7" s="11">
        <v>11</v>
      </c>
      <c r="CI7" s="13">
        <v>669.04</v>
      </c>
      <c r="CJ7" s="11">
        <v>176</v>
      </c>
      <c r="CK7" s="11"/>
      <c r="CL7" s="13"/>
      <c r="CM7" s="11"/>
      <c r="CN7" s="12"/>
      <c r="CO7" s="12"/>
      <c r="CP7" s="11">
        <v>420</v>
      </c>
      <c r="CQ7" s="13">
        <v>20154.14</v>
      </c>
      <c r="CR7" s="11">
        <v>119</v>
      </c>
      <c r="CS7" s="11"/>
      <c r="CT7" s="13"/>
      <c r="CU7" s="11"/>
      <c r="CV7" s="12"/>
      <c r="CW7" s="12"/>
      <c r="CX7" s="11">
        <v>39</v>
      </c>
      <c r="CY7" s="13">
        <v>1405.13</v>
      </c>
      <c r="CZ7" s="11">
        <v>121</v>
      </c>
      <c r="DA7" s="11"/>
      <c r="DB7" s="13"/>
      <c r="DC7" s="11"/>
      <c r="DD7" s="12"/>
      <c r="DE7" s="12"/>
      <c r="DF7" s="11">
        <v>15</v>
      </c>
      <c r="DG7" s="13">
        <v>957.11</v>
      </c>
      <c r="DH7" s="11">
        <v>127</v>
      </c>
      <c r="DI7" s="11"/>
      <c r="DJ7" s="13"/>
      <c r="DK7" s="11"/>
      <c r="DL7" s="12"/>
      <c r="DM7" s="12"/>
      <c r="DN7" s="11"/>
      <c r="DO7" s="13"/>
      <c r="DP7" s="11"/>
      <c r="DQ7" s="11"/>
      <c r="DR7" s="13"/>
      <c r="DS7" s="11"/>
      <c r="DT7" s="12"/>
      <c r="DU7" s="12"/>
      <c r="DV7" s="11">
        <v>47</v>
      </c>
      <c r="DW7" s="13">
        <v>3254.88</v>
      </c>
      <c r="DX7" s="11">
        <v>199</v>
      </c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>
        <v>11</v>
      </c>
      <c r="EM7" s="13">
        <v>1035.85</v>
      </c>
      <c r="EN7" s="11">
        <v>38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20</v>
      </c>
      <c r="FC7" s="13">
        <v>1176.99</v>
      </c>
      <c r="FD7" s="11">
        <v>166</v>
      </c>
      <c r="FE7" s="11"/>
      <c r="FF7" s="13"/>
      <c r="FG7" s="11"/>
      <c r="FH7" s="12"/>
      <c r="FI7" s="12"/>
      <c r="FJ7" s="11">
        <v>58</v>
      </c>
      <c r="FK7" s="13">
        <v>2565.05</v>
      </c>
      <c r="FL7" s="11">
        <v>105</v>
      </c>
      <c r="FM7" s="11"/>
      <c r="FN7" s="13"/>
      <c r="FO7" s="11"/>
      <c r="FP7" s="12"/>
      <c r="FQ7" s="12"/>
      <c r="FR7" s="11">
        <v>30</v>
      </c>
      <c r="FS7" s="13">
        <v>1447.78</v>
      </c>
      <c r="FT7" s="11">
        <v>62</v>
      </c>
      <c r="FU7" s="11"/>
      <c r="FV7" s="13"/>
      <c r="FW7" s="11"/>
      <c r="FX7" s="12"/>
      <c r="FY7" s="12"/>
      <c r="FZ7" s="11">
        <v>45</v>
      </c>
      <c r="GA7" s="13">
        <v>2704.53</v>
      </c>
      <c r="GB7" s="11">
        <v>88</v>
      </c>
      <c r="GC7" s="11"/>
      <c r="GD7" s="13"/>
      <c r="GE7" s="11"/>
      <c r="GF7" s="12"/>
      <c r="GG7" s="12"/>
      <c r="GH7" s="11">
        <v>15</v>
      </c>
      <c r="GI7" s="13">
        <v>796.09</v>
      </c>
      <c r="GJ7" s="11">
        <v>156</v>
      </c>
      <c r="GK7" s="11"/>
      <c r="GL7" s="13"/>
      <c r="GM7" s="11"/>
      <c r="GN7" s="12"/>
      <c r="GO7" s="12"/>
      <c r="GP7" s="11"/>
      <c r="GQ7" s="13"/>
      <c r="GR7" s="11">
        <v>2</v>
      </c>
      <c r="GS7" s="11"/>
      <c r="GT7" s="13"/>
      <c r="GU7" s="11"/>
      <c r="GV7" s="12"/>
      <c r="GW7" s="12"/>
      <c r="GX7" s="11">
        <v>6</v>
      </c>
      <c r="GY7" s="13">
        <v>131.17</v>
      </c>
      <c r="GZ7" s="11">
        <v>6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4</v>
      </c>
      <c r="IE7" s="13">
        <v>163.12</v>
      </c>
      <c r="IF7" s="11">
        <v>34</v>
      </c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1</v>
      </c>
      <c r="IU7" s="13">
        <v>84.14</v>
      </c>
      <c r="IV7" s="11">
        <v>16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</row>
    <row r="8">
      <c r="A8" s="10" t="s">
        <v>68</v>
      </c>
      <c r="B8" s="11">
        <v>109245</v>
      </c>
      <c r="C8" s="11">
        <f>=ROUNDDOWN(18.2375920268443,0)</f>
      </c>
      <c r="D8" s="11">
        <v>259316</v>
      </c>
      <c r="E8" s="12">
        <v>0.8811</v>
      </c>
      <c r="F8" s="11"/>
      <c r="G8" s="11">
        <f>=ROUNDDOWN({0},0)</f>
      </c>
      <c r="H8" s="11"/>
      <c r="I8" s="12"/>
      <c r="J8" s="11">
        <v>11408</v>
      </c>
      <c r="K8" s="13">
        <v>311331.6</v>
      </c>
      <c r="L8" s="11">
        <v>298</v>
      </c>
      <c r="M8" s="14">
        <v>1044.74</v>
      </c>
      <c r="N8" s="11"/>
      <c r="O8" s="13"/>
      <c r="P8" s="11"/>
      <c r="Q8" s="14"/>
      <c r="R8" s="12"/>
      <c r="S8" s="12"/>
      <c r="T8" s="12"/>
      <c r="U8" s="12"/>
      <c r="V8" s="11">
        <v>5255</v>
      </c>
      <c r="W8" s="13">
        <v>129733.09</v>
      </c>
      <c r="X8" s="11">
        <v>211</v>
      </c>
      <c r="Y8" s="11"/>
      <c r="Z8" s="13"/>
      <c r="AA8" s="11"/>
      <c r="AB8" s="12"/>
      <c r="AC8" s="12"/>
      <c r="AD8" s="11">
        <v>825</v>
      </c>
      <c r="AE8" s="13">
        <v>24070.42</v>
      </c>
      <c r="AF8" s="11">
        <v>256</v>
      </c>
      <c r="AG8" s="11"/>
      <c r="AH8" s="13"/>
      <c r="AI8" s="11"/>
      <c r="AJ8" s="12"/>
      <c r="AK8" s="12"/>
      <c r="AL8" s="11">
        <v>689</v>
      </c>
      <c r="AM8" s="13">
        <v>22281.65</v>
      </c>
      <c r="AN8" s="11">
        <v>237</v>
      </c>
      <c r="AO8" s="11"/>
      <c r="AP8" s="13"/>
      <c r="AQ8" s="11"/>
      <c r="AR8" s="12"/>
      <c r="AS8" s="12"/>
      <c r="AT8" s="11">
        <v>951</v>
      </c>
      <c r="AU8" s="13">
        <v>28753.38</v>
      </c>
      <c r="AV8" s="11">
        <v>285</v>
      </c>
      <c r="AW8" s="11"/>
      <c r="AX8" s="13"/>
      <c r="AY8" s="11"/>
      <c r="AZ8" s="12"/>
      <c r="BA8" s="12"/>
      <c r="BB8" s="11">
        <v>336</v>
      </c>
      <c r="BC8" s="13">
        <v>13590.19</v>
      </c>
      <c r="BD8" s="11">
        <v>290</v>
      </c>
      <c r="BE8" s="11"/>
      <c r="BF8" s="13"/>
      <c r="BG8" s="11"/>
      <c r="BH8" s="12"/>
      <c r="BI8" s="12"/>
      <c r="BJ8" s="11">
        <v>1038</v>
      </c>
      <c r="BK8" s="13">
        <v>25266.49</v>
      </c>
      <c r="BL8" s="11">
        <v>252</v>
      </c>
      <c r="BM8" s="11"/>
      <c r="BN8" s="13"/>
      <c r="BO8" s="11"/>
      <c r="BP8" s="12"/>
      <c r="BQ8" s="12"/>
      <c r="BR8" s="11">
        <v>955</v>
      </c>
      <c r="BS8" s="13">
        <v>29737.19</v>
      </c>
      <c r="BT8" s="11">
        <v>262</v>
      </c>
      <c r="BU8" s="11"/>
      <c r="BV8" s="13"/>
      <c r="BW8" s="11"/>
      <c r="BX8" s="12"/>
      <c r="BY8" s="12"/>
      <c r="BZ8" s="11">
        <v>606</v>
      </c>
      <c r="CA8" s="13">
        <v>15899.93</v>
      </c>
      <c r="CB8" s="11">
        <v>222</v>
      </c>
      <c r="CC8" s="11"/>
      <c r="CD8" s="13"/>
      <c r="CE8" s="11"/>
      <c r="CF8" s="12"/>
      <c r="CG8" s="12"/>
      <c r="CH8" s="11">
        <v>104</v>
      </c>
      <c r="CI8" s="13">
        <v>4398.52</v>
      </c>
      <c r="CJ8" s="11">
        <v>279</v>
      </c>
      <c r="CK8" s="11"/>
      <c r="CL8" s="13"/>
      <c r="CM8" s="11"/>
      <c r="CN8" s="12"/>
      <c r="CO8" s="12"/>
      <c r="CP8" s="11">
        <v>4</v>
      </c>
      <c r="CQ8" s="13">
        <v>148.57</v>
      </c>
      <c r="CR8" s="11">
        <v>3</v>
      </c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>
        <v>214</v>
      </c>
      <c r="DG8" s="13">
        <v>5786.73</v>
      </c>
      <c r="DH8" s="11">
        <v>228</v>
      </c>
      <c r="DI8" s="11"/>
      <c r="DJ8" s="13"/>
      <c r="DK8" s="11"/>
      <c r="DL8" s="12"/>
      <c r="DM8" s="12"/>
      <c r="DN8" s="11">
        <v>79</v>
      </c>
      <c r="DO8" s="13">
        <v>1892.52</v>
      </c>
      <c r="DP8" s="11"/>
      <c r="DQ8" s="11"/>
      <c r="DR8" s="13"/>
      <c r="DS8" s="11"/>
      <c r="DT8" s="12"/>
      <c r="DU8" s="12"/>
      <c r="DV8" s="11">
        <v>15</v>
      </c>
      <c r="DW8" s="13">
        <v>630.29</v>
      </c>
      <c r="DX8" s="11">
        <v>292</v>
      </c>
      <c r="DY8" s="11"/>
      <c r="DZ8" s="13"/>
      <c r="EA8" s="11"/>
      <c r="EB8" s="12"/>
      <c r="EC8" s="12"/>
      <c r="ED8" s="11">
        <v>48</v>
      </c>
      <c r="EE8" s="13">
        <v>1442.14</v>
      </c>
      <c r="EF8" s="11">
        <v>120</v>
      </c>
      <c r="EG8" s="11"/>
      <c r="EH8" s="13"/>
      <c r="EI8" s="11"/>
      <c r="EJ8" s="12"/>
      <c r="EK8" s="12"/>
      <c r="EL8" s="11">
        <v>141</v>
      </c>
      <c r="EM8" s="13">
        <v>2818.46</v>
      </c>
      <c r="EN8" s="11">
        <v>58</v>
      </c>
      <c r="EO8" s="11"/>
      <c r="EP8" s="13"/>
      <c r="EQ8" s="11"/>
      <c r="ER8" s="12"/>
      <c r="ES8" s="12"/>
      <c r="ET8" s="11">
        <v>60</v>
      </c>
      <c r="EU8" s="13">
        <v>1536.84</v>
      </c>
      <c r="EV8" s="11">
        <v>45</v>
      </c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>
        <v>2</v>
      </c>
      <c r="FK8" s="13">
        <v>75.1</v>
      </c>
      <c r="FL8" s="11">
        <v>2</v>
      </c>
      <c r="FM8" s="11"/>
      <c r="FN8" s="13"/>
      <c r="FO8" s="11"/>
      <c r="FP8" s="12"/>
      <c r="FQ8" s="12"/>
      <c r="FR8" s="11">
        <v>48</v>
      </c>
      <c r="FS8" s="13">
        <v>1831.5</v>
      </c>
      <c r="FT8" s="11">
        <v>85</v>
      </c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2</v>
      </c>
      <c r="GI8" s="13">
        <v>59.87</v>
      </c>
      <c r="GJ8" s="11">
        <v>206</v>
      </c>
      <c r="GK8" s="11"/>
      <c r="GL8" s="13"/>
      <c r="GM8" s="11"/>
      <c r="GN8" s="12"/>
      <c r="GO8" s="12"/>
      <c r="GP8" s="11">
        <v>4</v>
      </c>
      <c r="GQ8" s="13">
        <v>204.31</v>
      </c>
      <c r="GR8" s="11">
        <v>30</v>
      </c>
      <c r="GS8" s="11"/>
      <c r="GT8" s="13"/>
      <c r="GU8" s="11"/>
      <c r="GV8" s="12"/>
      <c r="GW8" s="12"/>
      <c r="GX8" s="11">
        <v>17</v>
      </c>
      <c r="GY8" s="13">
        <v>428.61</v>
      </c>
      <c r="GZ8" s="11">
        <v>72</v>
      </c>
      <c r="HA8" s="11"/>
      <c r="HB8" s="13"/>
      <c r="HC8" s="11"/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>
        <v>5</v>
      </c>
      <c r="HQ8" s="11"/>
      <c r="HR8" s="13"/>
      <c r="HS8" s="11"/>
      <c r="HT8" s="12"/>
      <c r="HU8" s="12"/>
      <c r="HV8" s="11">
        <v>11</v>
      </c>
      <c r="HW8" s="13">
        <v>639.79</v>
      </c>
      <c r="HX8" s="11">
        <v>66</v>
      </c>
      <c r="HY8" s="11"/>
      <c r="HZ8" s="13"/>
      <c r="IA8" s="11"/>
      <c r="IB8" s="12"/>
      <c r="IC8" s="12"/>
      <c r="ID8" s="11">
        <v>4</v>
      </c>
      <c r="IE8" s="13">
        <v>106.01</v>
      </c>
      <c r="IF8" s="11">
        <v>83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>
        <v>75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</row>
    <row r="9">
      <c r="A9" s="10" t="s">
        <v>69</v>
      </c>
      <c r="B9" s="11">
        <v>154457</v>
      </c>
      <c r="C9" s="11">
        <f>=ROUNDDOWN(16.330313058372,0)</f>
      </c>
      <c r="D9" s="11">
        <v>214212</v>
      </c>
      <c r="E9" s="12">
        <v>0.8958</v>
      </c>
      <c r="F9" s="11"/>
      <c r="G9" s="11">
        <f>=ROUNDDOWN({0},0)</f>
      </c>
      <c r="H9" s="11"/>
      <c r="I9" s="12"/>
      <c r="J9" s="11">
        <v>21940</v>
      </c>
      <c r="K9" s="13">
        <v>422640.26</v>
      </c>
      <c r="L9" s="11">
        <v>276</v>
      </c>
      <c r="M9" s="14">
        <v>1531.31</v>
      </c>
      <c r="N9" s="11"/>
      <c r="O9" s="13"/>
      <c r="P9" s="11"/>
      <c r="Q9" s="14"/>
      <c r="R9" s="12"/>
      <c r="S9" s="12"/>
      <c r="T9" s="12"/>
      <c r="U9" s="12"/>
      <c r="V9" s="11">
        <v>13859</v>
      </c>
      <c r="W9" s="13">
        <v>274358.29</v>
      </c>
      <c r="X9" s="11">
        <v>250</v>
      </c>
      <c r="Y9" s="11"/>
      <c r="Z9" s="13"/>
      <c r="AA9" s="11"/>
      <c r="AB9" s="12"/>
      <c r="AC9" s="12"/>
      <c r="AD9" s="11">
        <v>930</v>
      </c>
      <c r="AE9" s="13">
        <v>16419.49</v>
      </c>
      <c r="AF9" s="11">
        <v>250</v>
      </c>
      <c r="AG9" s="11"/>
      <c r="AH9" s="13"/>
      <c r="AI9" s="11"/>
      <c r="AJ9" s="12"/>
      <c r="AK9" s="12"/>
      <c r="AL9" s="11">
        <v>2766</v>
      </c>
      <c r="AM9" s="13">
        <v>47477.22</v>
      </c>
      <c r="AN9" s="11">
        <v>216</v>
      </c>
      <c r="AO9" s="11"/>
      <c r="AP9" s="13"/>
      <c r="AQ9" s="11"/>
      <c r="AR9" s="12"/>
      <c r="AS9" s="12"/>
      <c r="AT9" s="11">
        <v>855</v>
      </c>
      <c r="AU9" s="13">
        <v>17380.23</v>
      </c>
      <c r="AV9" s="11">
        <v>253</v>
      </c>
      <c r="AW9" s="11"/>
      <c r="AX9" s="13"/>
      <c r="AY9" s="11"/>
      <c r="AZ9" s="12"/>
      <c r="BA9" s="12"/>
      <c r="BB9" s="11">
        <v>272</v>
      </c>
      <c r="BC9" s="13">
        <v>5348.15</v>
      </c>
      <c r="BD9" s="11">
        <v>256</v>
      </c>
      <c r="BE9" s="11"/>
      <c r="BF9" s="13"/>
      <c r="BG9" s="11"/>
      <c r="BH9" s="12"/>
      <c r="BI9" s="12"/>
      <c r="BJ9" s="11">
        <v>1462</v>
      </c>
      <c r="BK9" s="13">
        <v>25198.42</v>
      </c>
      <c r="BL9" s="11">
        <v>258</v>
      </c>
      <c r="BM9" s="11"/>
      <c r="BN9" s="13"/>
      <c r="BO9" s="11"/>
      <c r="BP9" s="12"/>
      <c r="BQ9" s="12"/>
      <c r="BR9" s="11">
        <v>778</v>
      </c>
      <c r="BS9" s="13">
        <v>15861.23</v>
      </c>
      <c r="BT9" s="11">
        <v>234</v>
      </c>
      <c r="BU9" s="11"/>
      <c r="BV9" s="13"/>
      <c r="BW9" s="11"/>
      <c r="BX9" s="12"/>
      <c r="BY9" s="12"/>
      <c r="BZ9" s="11">
        <v>444</v>
      </c>
      <c r="CA9" s="13">
        <v>8131.15</v>
      </c>
      <c r="CB9" s="11">
        <v>228</v>
      </c>
      <c r="CC9" s="11"/>
      <c r="CD9" s="13"/>
      <c r="CE9" s="11"/>
      <c r="CF9" s="12"/>
      <c r="CG9" s="12"/>
      <c r="CH9" s="11">
        <v>20</v>
      </c>
      <c r="CI9" s="13">
        <v>689.36</v>
      </c>
      <c r="CJ9" s="11">
        <v>243</v>
      </c>
      <c r="CK9" s="11"/>
      <c r="CL9" s="13"/>
      <c r="CM9" s="11"/>
      <c r="CN9" s="12"/>
      <c r="CO9" s="12"/>
      <c r="CP9" s="11">
        <v>133</v>
      </c>
      <c r="CQ9" s="13">
        <v>2648.69</v>
      </c>
      <c r="CR9" s="11">
        <v>94</v>
      </c>
      <c r="CS9" s="11"/>
      <c r="CT9" s="13"/>
      <c r="CU9" s="11"/>
      <c r="CV9" s="12"/>
      <c r="CW9" s="12"/>
      <c r="CX9" s="11"/>
      <c r="CY9" s="13"/>
      <c r="CZ9" s="11">
        <v>179</v>
      </c>
      <c r="DA9" s="11"/>
      <c r="DB9" s="13"/>
      <c r="DC9" s="11"/>
      <c r="DD9" s="12"/>
      <c r="DE9" s="12"/>
      <c r="DF9" s="11">
        <v>4</v>
      </c>
      <c r="DG9" s="13">
        <v>119.8</v>
      </c>
      <c r="DH9" s="11">
        <v>12</v>
      </c>
      <c r="DI9" s="11"/>
      <c r="DJ9" s="13"/>
      <c r="DK9" s="11"/>
      <c r="DL9" s="12"/>
      <c r="DM9" s="12"/>
      <c r="DN9" s="11">
        <v>71</v>
      </c>
      <c r="DO9" s="13">
        <v>1597.5</v>
      </c>
      <c r="DP9" s="11"/>
      <c r="DQ9" s="11"/>
      <c r="DR9" s="13"/>
      <c r="DS9" s="11"/>
      <c r="DT9" s="12"/>
      <c r="DU9" s="12"/>
      <c r="DV9" s="11">
        <v>51</v>
      </c>
      <c r="DW9" s="13">
        <v>1629.69</v>
      </c>
      <c r="DX9" s="11">
        <v>265</v>
      </c>
      <c r="DY9" s="11"/>
      <c r="DZ9" s="13"/>
      <c r="EA9" s="11"/>
      <c r="EB9" s="12"/>
      <c r="EC9" s="12"/>
      <c r="ED9" s="11">
        <v>43</v>
      </c>
      <c r="EE9" s="13">
        <v>707.77</v>
      </c>
      <c r="EF9" s="11">
        <v>114</v>
      </c>
      <c r="EG9" s="11"/>
      <c r="EH9" s="13"/>
      <c r="EI9" s="11"/>
      <c r="EJ9" s="12"/>
      <c r="EK9" s="12"/>
      <c r="EL9" s="11">
        <v>132</v>
      </c>
      <c r="EM9" s="13">
        <v>2694.07</v>
      </c>
      <c r="EN9" s="11">
        <v>227</v>
      </c>
      <c r="EO9" s="11"/>
      <c r="EP9" s="13"/>
      <c r="EQ9" s="11"/>
      <c r="ER9" s="12"/>
      <c r="ES9" s="12"/>
      <c r="ET9" s="11">
        <v>36</v>
      </c>
      <c r="EU9" s="13">
        <v>607.36</v>
      </c>
      <c r="EV9" s="11">
        <v>46</v>
      </c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50</v>
      </c>
      <c r="FS9" s="13">
        <v>1045.84</v>
      </c>
      <c r="FT9" s="11">
        <v>95</v>
      </c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6</v>
      </c>
      <c r="GI9" s="13">
        <v>133.22</v>
      </c>
      <c r="GJ9" s="11">
        <v>209</v>
      </c>
      <c r="GK9" s="11"/>
      <c r="GL9" s="13"/>
      <c r="GM9" s="11"/>
      <c r="GN9" s="12"/>
      <c r="GO9" s="12"/>
      <c r="GP9" s="11">
        <v>6</v>
      </c>
      <c r="GQ9" s="13">
        <v>96.51</v>
      </c>
      <c r="GR9" s="11">
        <v>12</v>
      </c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1</v>
      </c>
      <c r="HO9" s="13">
        <v>89.99</v>
      </c>
      <c r="HP9" s="11">
        <v>11</v>
      </c>
      <c r="HQ9" s="11"/>
      <c r="HR9" s="13"/>
      <c r="HS9" s="11"/>
      <c r="HT9" s="12"/>
      <c r="HU9" s="12"/>
      <c r="HV9" s="11">
        <v>8</v>
      </c>
      <c r="HW9" s="13">
        <v>197.19</v>
      </c>
      <c r="HX9" s="11">
        <v>59</v>
      </c>
      <c r="HY9" s="11"/>
      <c r="HZ9" s="13"/>
      <c r="IA9" s="11"/>
      <c r="IB9" s="12"/>
      <c r="IC9" s="12"/>
      <c r="ID9" s="11">
        <v>13</v>
      </c>
      <c r="IE9" s="13">
        <v>209.09</v>
      </c>
      <c r="IF9" s="11">
        <v>81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168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</row>
    <row r="10">
      <c r="A10" s="10" t="s">
        <v>70</v>
      </c>
      <c r="B10" s="11">
        <v>475261</v>
      </c>
      <c r="C10" s="11">
        <f>=ROUNDDOWN(19.0306886527265,0)</f>
      </c>
      <c r="D10" s="11">
        <v>614297</v>
      </c>
      <c r="E10" s="12">
        <v>0.7307</v>
      </c>
      <c r="F10" s="11"/>
      <c r="G10" s="11">
        <f>=ROUNDDOWN({0},0)</f>
      </c>
      <c r="H10" s="11"/>
      <c r="I10" s="12"/>
      <c r="J10" s="11">
        <v>21094</v>
      </c>
      <c r="K10" s="13">
        <v>691648.84</v>
      </c>
      <c r="L10" s="11">
        <v>1216</v>
      </c>
      <c r="M10" s="14">
        <v>568.79</v>
      </c>
      <c r="N10" s="11"/>
      <c r="O10" s="13"/>
      <c r="P10" s="11"/>
      <c r="Q10" s="14"/>
      <c r="R10" s="12"/>
      <c r="S10" s="12"/>
      <c r="T10" s="12"/>
      <c r="U10" s="12"/>
      <c r="V10" s="11">
        <v>9814</v>
      </c>
      <c r="W10" s="13">
        <v>327215.25</v>
      </c>
      <c r="X10" s="11">
        <v>936</v>
      </c>
      <c r="Y10" s="11"/>
      <c r="Z10" s="13"/>
      <c r="AA10" s="11"/>
      <c r="AB10" s="12"/>
      <c r="AC10" s="12"/>
      <c r="AD10" s="11">
        <v>1272</v>
      </c>
      <c r="AE10" s="13">
        <v>36906.03</v>
      </c>
      <c r="AF10" s="11">
        <v>1013</v>
      </c>
      <c r="AG10" s="11"/>
      <c r="AH10" s="13"/>
      <c r="AI10" s="11"/>
      <c r="AJ10" s="12"/>
      <c r="AK10" s="12"/>
      <c r="AL10" s="11">
        <v>2355</v>
      </c>
      <c r="AM10" s="13">
        <v>77942.96</v>
      </c>
      <c r="AN10" s="11">
        <v>912</v>
      </c>
      <c r="AO10" s="11"/>
      <c r="AP10" s="13"/>
      <c r="AQ10" s="11"/>
      <c r="AR10" s="12"/>
      <c r="AS10" s="12"/>
      <c r="AT10" s="11">
        <v>1048</v>
      </c>
      <c r="AU10" s="13">
        <v>43865.87</v>
      </c>
      <c r="AV10" s="11">
        <v>1058</v>
      </c>
      <c r="AW10" s="11"/>
      <c r="AX10" s="13"/>
      <c r="AY10" s="11"/>
      <c r="AZ10" s="12"/>
      <c r="BA10" s="12"/>
      <c r="BB10" s="11">
        <v>526</v>
      </c>
      <c r="BC10" s="13">
        <v>18015.09</v>
      </c>
      <c r="BD10" s="11">
        <v>1013</v>
      </c>
      <c r="BE10" s="11"/>
      <c r="BF10" s="13"/>
      <c r="BG10" s="11"/>
      <c r="BH10" s="12"/>
      <c r="BI10" s="12"/>
      <c r="BJ10" s="11">
        <v>1697</v>
      </c>
      <c r="BK10" s="13">
        <v>44884.02</v>
      </c>
      <c r="BL10" s="11">
        <v>1000</v>
      </c>
      <c r="BM10" s="11"/>
      <c r="BN10" s="13"/>
      <c r="BO10" s="11"/>
      <c r="BP10" s="12"/>
      <c r="BQ10" s="12"/>
      <c r="BR10" s="11">
        <v>1930</v>
      </c>
      <c r="BS10" s="13">
        <v>56180.89</v>
      </c>
      <c r="BT10" s="11">
        <v>896</v>
      </c>
      <c r="BU10" s="11"/>
      <c r="BV10" s="13"/>
      <c r="BW10" s="11"/>
      <c r="BX10" s="12"/>
      <c r="BY10" s="12"/>
      <c r="BZ10" s="11">
        <v>1107</v>
      </c>
      <c r="CA10" s="13">
        <v>33686.83</v>
      </c>
      <c r="CB10" s="11">
        <v>749</v>
      </c>
      <c r="CC10" s="11"/>
      <c r="CD10" s="13"/>
      <c r="CE10" s="11"/>
      <c r="CF10" s="12"/>
      <c r="CG10" s="12"/>
      <c r="CH10" s="11">
        <v>36</v>
      </c>
      <c r="CI10" s="13">
        <v>1857.89</v>
      </c>
      <c r="CJ10" s="11">
        <v>572</v>
      </c>
      <c r="CK10" s="11"/>
      <c r="CL10" s="13"/>
      <c r="CM10" s="11"/>
      <c r="CN10" s="12"/>
      <c r="CO10" s="12"/>
      <c r="CP10" s="11">
        <v>73</v>
      </c>
      <c r="CQ10" s="13">
        <v>1521</v>
      </c>
      <c r="CR10" s="11">
        <v>62</v>
      </c>
      <c r="CS10" s="11"/>
      <c r="CT10" s="13"/>
      <c r="CU10" s="11"/>
      <c r="CV10" s="12"/>
      <c r="CW10" s="12"/>
      <c r="CX10" s="11">
        <v>149</v>
      </c>
      <c r="CY10" s="13">
        <v>3212.38</v>
      </c>
      <c r="CZ10" s="11">
        <v>567</v>
      </c>
      <c r="DA10" s="11"/>
      <c r="DB10" s="13"/>
      <c r="DC10" s="11"/>
      <c r="DD10" s="12"/>
      <c r="DE10" s="12"/>
      <c r="DF10" s="11">
        <v>141</v>
      </c>
      <c r="DG10" s="13">
        <v>5741.94</v>
      </c>
      <c r="DH10" s="11">
        <v>911</v>
      </c>
      <c r="DI10" s="11"/>
      <c r="DJ10" s="13"/>
      <c r="DK10" s="11"/>
      <c r="DL10" s="12"/>
      <c r="DM10" s="12"/>
      <c r="DN10" s="11">
        <v>162</v>
      </c>
      <c r="DO10" s="13">
        <v>13295.7</v>
      </c>
      <c r="DP10" s="11"/>
      <c r="DQ10" s="11"/>
      <c r="DR10" s="13"/>
      <c r="DS10" s="11"/>
      <c r="DT10" s="12"/>
      <c r="DU10" s="12"/>
      <c r="DV10" s="11">
        <v>40</v>
      </c>
      <c r="DW10" s="13">
        <v>2578.5</v>
      </c>
      <c r="DX10" s="11">
        <v>1143</v>
      </c>
      <c r="DY10" s="11"/>
      <c r="DZ10" s="13"/>
      <c r="EA10" s="11"/>
      <c r="EB10" s="12"/>
      <c r="EC10" s="12"/>
      <c r="ED10" s="11">
        <v>339</v>
      </c>
      <c r="EE10" s="13">
        <v>9087.4</v>
      </c>
      <c r="EF10" s="11">
        <v>476</v>
      </c>
      <c r="EG10" s="11"/>
      <c r="EH10" s="13"/>
      <c r="EI10" s="11"/>
      <c r="EJ10" s="12"/>
      <c r="EK10" s="12"/>
      <c r="EL10" s="11">
        <v>43</v>
      </c>
      <c r="EM10" s="13">
        <v>2365.42</v>
      </c>
      <c r="EN10" s="11">
        <v>371</v>
      </c>
      <c r="EO10" s="11"/>
      <c r="EP10" s="13"/>
      <c r="EQ10" s="11"/>
      <c r="ER10" s="12"/>
      <c r="ES10" s="12"/>
      <c r="ET10" s="11">
        <v>163</v>
      </c>
      <c r="EU10" s="13">
        <v>5437.06</v>
      </c>
      <c r="EV10" s="11">
        <v>447</v>
      </c>
      <c r="EW10" s="11"/>
      <c r="EX10" s="13"/>
      <c r="EY10" s="11"/>
      <c r="EZ10" s="12"/>
      <c r="FA10" s="12"/>
      <c r="FB10" s="11"/>
      <c r="FC10" s="13"/>
      <c r="FD10" s="11"/>
      <c r="FE10" s="11"/>
      <c r="FF10" s="13"/>
      <c r="FG10" s="11"/>
      <c r="FH10" s="12"/>
      <c r="FI10" s="12"/>
      <c r="FJ10" s="11">
        <v>9</v>
      </c>
      <c r="FK10" s="13">
        <v>138.96</v>
      </c>
      <c r="FL10" s="11">
        <v>10</v>
      </c>
      <c r="FM10" s="11"/>
      <c r="FN10" s="13"/>
      <c r="FO10" s="11"/>
      <c r="FP10" s="12"/>
      <c r="FQ10" s="12"/>
      <c r="FR10" s="11">
        <v>106</v>
      </c>
      <c r="FS10" s="13">
        <v>4509.95</v>
      </c>
      <c r="FT10" s="11">
        <v>120</v>
      </c>
      <c r="FU10" s="11"/>
      <c r="FV10" s="13"/>
      <c r="FW10" s="11"/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>
        <v>3</v>
      </c>
      <c r="GI10" s="13">
        <v>147.44</v>
      </c>
      <c r="GJ10" s="11">
        <v>788</v>
      </c>
      <c r="GK10" s="11"/>
      <c r="GL10" s="13"/>
      <c r="GM10" s="11"/>
      <c r="GN10" s="12"/>
      <c r="GO10" s="12"/>
      <c r="GP10" s="11">
        <v>41</v>
      </c>
      <c r="GQ10" s="13">
        <v>1305.69</v>
      </c>
      <c r="GR10" s="11">
        <v>328</v>
      </c>
      <c r="GS10" s="11"/>
      <c r="GT10" s="13"/>
      <c r="GU10" s="11"/>
      <c r="GV10" s="12"/>
      <c r="GW10" s="12"/>
      <c r="GX10" s="11">
        <v>10</v>
      </c>
      <c r="GY10" s="13">
        <v>361.24</v>
      </c>
      <c r="GZ10" s="11">
        <v>126</v>
      </c>
      <c r="HA10" s="11"/>
      <c r="HB10" s="13"/>
      <c r="HC10" s="11"/>
      <c r="HD10" s="12"/>
      <c r="HE10" s="12"/>
      <c r="HF10" s="11">
        <v>5</v>
      </c>
      <c r="HG10" s="13">
        <v>195.14</v>
      </c>
      <c r="HH10" s="11">
        <v>144</v>
      </c>
      <c r="HI10" s="11"/>
      <c r="HJ10" s="13"/>
      <c r="HK10" s="11"/>
      <c r="HL10" s="12"/>
      <c r="HM10" s="12"/>
      <c r="HN10" s="11">
        <v>6</v>
      </c>
      <c r="HO10" s="13">
        <v>305.94</v>
      </c>
      <c r="HP10" s="11">
        <v>20</v>
      </c>
      <c r="HQ10" s="11"/>
      <c r="HR10" s="13"/>
      <c r="HS10" s="11"/>
      <c r="HT10" s="12"/>
      <c r="HU10" s="12"/>
      <c r="HV10" s="11">
        <v>8</v>
      </c>
      <c r="HW10" s="13">
        <v>401.31</v>
      </c>
      <c r="HX10" s="11">
        <v>102</v>
      </c>
      <c r="HY10" s="11"/>
      <c r="HZ10" s="13"/>
      <c r="IA10" s="11"/>
      <c r="IB10" s="12"/>
      <c r="IC10" s="12"/>
      <c r="ID10" s="11">
        <v>7</v>
      </c>
      <c r="IE10" s="13">
        <v>140.04</v>
      </c>
      <c r="IF10" s="11">
        <v>429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4</v>
      </c>
      <c r="JC10" s="13">
        <v>348.9</v>
      </c>
      <c r="JD10" s="11">
        <v>83</v>
      </c>
      <c r="JE10" s="11"/>
      <c r="JF10" s="13"/>
      <c r="JG10" s="11"/>
      <c r="JH10" s="12"/>
      <c r="JI10" s="12"/>
      <c r="JJ10" s="11"/>
      <c r="JK10" s="13"/>
      <c r="JL10" s="11">
        <v>696</v>
      </c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</row>
    <row r="11">
      <c r="A11" s="10" t="s">
        <v>71</v>
      </c>
      <c r="B11" s="11">
        <v>3048</v>
      </c>
      <c r="C11" s="11">
        <f>=ROUNDDOWN(101.939799331104,0)</f>
      </c>
      <c r="D11" s="11">
        <v>604</v>
      </c>
      <c r="E11" s="12">
        <v>0.52</v>
      </c>
      <c r="F11" s="11"/>
      <c r="G11" s="11">
        <f>=ROUNDDOWN({0},0)</f>
      </c>
      <c r="H11" s="11"/>
      <c r="I11" s="12"/>
      <c r="J11" s="11">
        <v>42</v>
      </c>
      <c r="K11" s="13">
        <v>13210.75</v>
      </c>
      <c r="L11" s="11">
        <v>60</v>
      </c>
      <c r="M11" s="14">
        <v>220.18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42</v>
      </c>
      <c r="BC11" s="13">
        <v>13210.75</v>
      </c>
      <c r="BD11" s="11">
        <v>60</v>
      </c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</row>
    <row r="12">
      <c r="A12" s="10" t="s">
        <v>72</v>
      </c>
      <c r="B12" s="11">
        <v>122744</v>
      </c>
      <c r="C12" s="11">
        <f>=ROUNDDOWN(26.7369521652,0)</f>
      </c>
      <c r="D12" s="11">
        <v>81718</v>
      </c>
      <c r="E12" s="12">
        <v>0.8221</v>
      </c>
      <c r="F12" s="11"/>
      <c r="G12" s="11">
        <f>=ROUNDDOWN({0},0)</f>
      </c>
      <c r="H12" s="11">
        <v>2998</v>
      </c>
      <c r="I12" s="12"/>
      <c r="J12" s="11">
        <v>10002</v>
      </c>
      <c r="K12" s="13">
        <v>1796245.34</v>
      </c>
      <c r="L12" s="11">
        <v>664</v>
      </c>
      <c r="M12" s="14">
        <v>2705.19</v>
      </c>
      <c r="N12" s="11"/>
      <c r="O12" s="13"/>
      <c r="P12" s="11"/>
      <c r="Q12" s="14"/>
      <c r="R12" s="12"/>
      <c r="S12" s="12"/>
      <c r="T12" s="12"/>
      <c r="U12" s="12"/>
      <c r="V12" s="11">
        <v>579</v>
      </c>
      <c r="W12" s="13">
        <v>96220.91</v>
      </c>
      <c r="X12" s="11">
        <v>223</v>
      </c>
      <c r="Y12" s="11"/>
      <c r="Z12" s="13"/>
      <c r="AA12" s="11"/>
      <c r="AB12" s="12"/>
      <c r="AC12" s="12"/>
      <c r="AD12" s="11">
        <v>4722</v>
      </c>
      <c r="AE12" s="13">
        <v>795400.9</v>
      </c>
      <c r="AF12" s="11">
        <v>648</v>
      </c>
      <c r="AG12" s="11"/>
      <c r="AH12" s="13"/>
      <c r="AI12" s="11"/>
      <c r="AJ12" s="12"/>
      <c r="AK12" s="12"/>
      <c r="AL12" s="11">
        <v>246</v>
      </c>
      <c r="AM12" s="13">
        <v>41429.77</v>
      </c>
      <c r="AN12" s="11">
        <v>542</v>
      </c>
      <c r="AO12" s="11"/>
      <c r="AP12" s="13"/>
      <c r="AQ12" s="11"/>
      <c r="AR12" s="12"/>
      <c r="AS12" s="12"/>
      <c r="AT12" s="11">
        <v>1266</v>
      </c>
      <c r="AU12" s="13">
        <v>266657.56</v>
      </c>
      <c r="AV12" s="11">
        <v>621</v>
      </c>
      <c r="AW12" s="11"/>
      <c r="AX12" s="13"/>
      <c r="AY12" s="11"/>
      <c r="AZ12" s="12"/>
      <c r="BA12" s="12"/>
      <c r="BB12" s="11">
        <v>1325</v>
      </c>
      <c r="BC12" s="13">
        <v>263161.79</v>
      </c>
      <c r="BD12" s="11">
        <v>648</v>
      </c>
      <c r="BE12" s="11"/>
      <c r="BF12" s="13"/>
      <c r="BG12" s="11"/>
      <c r="BH12" s="12"/>
      <c r="BI12" s="12"/>
      <c r="BJ12" s="11">
        <v>241</v>
      </c>
      <c r="BK12" s="13">
        <v>38527.34</v>
      </c>
      <c r="BL12" s="11">
        <v>621</v>
      </c>
      <c r="BM12" s="11"/>
      <c r="BN12" s="13"/>
      <c r="BO12" s="11"/>
      <c r="BP12" s="12"/>
      <c r="BQ12" s="12"/>
      <c r="BR12" s="11">
        <v>175</v>
      </c>
      <c r="BS12" s="13">
        <v>32152.82</v>
      </c>
      <c r="BT12" s="11">
        <v>526</v>
      </c>
      <c r="BU12" s="11"/>
      <c r="BV12" s="13"/>
      <c r="BW12" s="11"/>
      <c r="BX12" s="12"/>
      <c r="BY12" s="12"/>
      <c r="BZ12" s="11">
        <v>27</v>
      </c>
      <c r="CA12" s="13">
        <v>5270.86</v>
      </c>
      <c r="CB12" s="11">
        <v>262</v>
      </c>
      <c r="CC12" s="11"/>
      <c r="CD12" s="13"/>
      <c r="CE12" s="11"/>
      <c r="CF12" s="12"/>
      <c r="CG12" s="12"/>
      <c r="CH12" s="11"/>
      <c r="CI12" s="13"/>
      <c r="CJ12" s="11">
        <v>506</v>
      </c>
      <c r="CK12" s="11"/>
      <c r="CL12" s="13"/>
      <c r="CM12" s="11"/>
      <c r="CN12" s="12"/>
      <c r="CO12" s="12"/>
      <c r="CP12" s="11">
        <v>424</v>
      </c>
      <c r="CQ12" s="13">
        <v>85019.73</v>
      </c>
      <c r="CR12" s="11">
        <v>247</v>
      </c>
      <c r="CS12" s="11"/>
      <c r="CT12" s="13"/>
      <c r="CU12" s="11"/>
      <c r="CV12" s="12"/>
      <c r="CW12" s="12"/>
      <c r="CX12" s="11">
        <v>382</v>
      </c>
      <c r="CY12" s="13">
        <v>70461.59</v>
      </c>
      <c r="CZ12" s="11">
        <v>226</v>
      </c>
      <c r="DA12" s="11"/>
      <c r="DB12" s="13"/>
      <c r="DC12" s="11"/>
      <c r="DD12" s="12"/>
      <c r="DE12" s="12"/>
      <c r="DF12" s="11">
        <v>4</v>
      </c>
      <c r="DG12" s="13">
        <v>977.7</v>
      </c>
      <c r="DH12" s="11">
        <v>279</v>
      </c>
      <c r="DI12" s="11"/>
      <c r="DJ12" s="13"/>
      <c r="DK12" s="11"/>
      <c r="DL12" s="12"/>
      <c r="DM12" s="12"/>
      <c r="DN12" s="11"/>
      <c r="DO12" s="13"/>
      <c r="DP12" s="11"/>
      <c r="DQ12" s="11"/>
      <c r="DR12" s="13"/>
      <c r="DS12" s="11"/>
      <c r="DT12" s="12"/>
      <c r="DU12" s="12"/>
      <c r="DV12" s="11">
        <v>17</v>
      </c>
      <c r="DW12" s="13">
        <v>4243.99</v>
      </c>
      <c r="DX12" s="11">
        <v>586</v>
      </c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>
        <v>66</v>
      </c>
      <c r="EM12" s="13">
        <v>12374</v>
      </c>
      <c r="EN12" s="11">
        <v>193</v>
      </c>
      <c r="EO12" s="11"/>
      <c r="EP12" s="13"/>
      <c r="EQ12" s="11"/>
      <c r="ER12" s="12"/>
      <c r="ES12" s="12"/>
      <c r="ET12" s="11"/>
      <c r="EU12" s="13"/>
      <c r="EV12" s="11">
        <v>2</v>
      </c>
      <c r="EW12" s="11"/>
      <c r="EX12" s="13"/>
      <c r="EY12" s="11"/>
      <c r="EZ12" s="12"/>
      <c r="FA12" s="12"/>
      <c r="FB12" s="11">
        <v>198</v>
      </c>
      <c r="FC12" s="13">
        <v>34306.53</v>
      </c>
      <c r="FD12" s="11">
        <v>498</v>
      </c>
      <c r="FE12" s="11"/>
      <c r="FF12" s="13"/>
      <c r="FG12" s="11"/>
      <c r="FH12" s="12"/>
      <c r="FI12" s="12"/>
      <c r="FJ12" s="11">
        <v>120</v>
      </c>
      <c r="FK12" s="13">
        <v>19520.97</v>
      </c>
      <c r="FL12" s="11">
        <v>373</v>
      </c>
      <c r="FM12" s="11"/>
      <c r="FN12" s="13"/>
      <c r="FO12" s="11"/>
      <c r="FP12" s="12"/>
      <c r="FQ12" s="12"/>
      <c r="FR12" s="11">
        <v>36</v>
      </c>
      <c r="FS12" s="13">
        <v>4603.72</v>
      </c>
      <c r="FT12" s="11">
        <v>224</v>
      </c>
      <c r="FU12" s="11"/>
      <c r="FV12" s="13"/>
      <c r="FW12" s="11"/>
      <c r="FX12" s="12"/>
      <c r="FY12" s="12"/>
      <c r="FZ12" s="11">
        <v>87</v>
      </c>
      <c r="GA12" s="13">
        <v>12389.38</v>
      </c>
      <c r="GB12" s="11">
        <v>306</v>
      </c>
      <c r="GC12" s="11"/>
      <c r="GD12" s="13"/>
      <c r="GE12" s="11"/>
      <c r="GF12" s="12"/>
      <c r="GG12" s="12"/>
      <c r="GH12" s="11">
        <v>86</v>
      </c>
      <c r="GI12" s="13">
        <v>13421.64</v>
      </c>
      <c r="GJ12" s="11">
        <v>598</v>
      </c>
      <c r="GK12" s="11"/>
      <c r="GL12" s="13"/>
      <c r="GM12" s="11"/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>
        <v>1</v>
      </c>
      <c r="HW12" s="13">
        <v>104.14</v>
      </c>
      <c r="HX12" s="11">
        <v>34</v>
      </c>
      <c r="HY12" s="11"/>
      <c r="HZ12" s="13"/>
      <c r="IA12" s="11"/>
      <c r="IB12" s="12"/>
      <c r="IC12" s="12"/>
      <c r="ID12" s="11"/>
      <c r="IE12" s="13"/>
      <c r="IF12" s="11">
        <v>15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>
        <v>16256</v>
      </c>
      <c r="C13" s="11">
        <f>=ROUNDDOWN(26.5968586387435,0)</f>
      </c>
      <c r="D13" s="11">
        <v>11280</v>
      </c>
      <c r="E13" s="12">
        <v>0.8608</v>
      </c>
      <c r="F13" s="11"/>
      <c r="G13" s="11">
        <f>=ROUNDDOWN({0},0)</f>
      </c>
      <c r="H13" s="11"/>
      <c r="I13" s="12"/>
      <c r="J13" s="11">
        <v>1064</v>
      </c>
      <c r="K13" s="13">
        <v>79707.8</v>
      </c>
      <c r="L13" s="11">
        <v>147</v>
      </c>
      <c r="M13" s="14">
        <v>542.23</v>
      </c>
      <c r="N13" s="11"/>
      <c r="O13" s="13"/>
      <c r="P13" s="11"/>
      <c r="Q13" s="14"/>
      <c r="R13" s="12"/>
      <c r="S13" s="12"/>
      <c r="T13" s="12"/>
      <c r="U13" s="12"/>
      <c r="V13" s="11">
        <v>216</v>
      </c>
      <c r="W13" s="13">
        <v>16840.41</v>
      </c>
      <c r="X13" s="11">
        <v>72</v>
      </c>
      <c r="Y13" s="11"/>
      <c r="Z13" s="13"/>
      <c r="AA13" s="11"/>
      <c r="AB13" s="12"/>
      <c r="AC13" s="12"/>
      <c r="AD13" s="11">
        <v>236</v>
      </c>
      <c r="AE13" s="13">
        <v>16476.92</v>
      </c>
      <c r="AF13" s="11">
        <v>140</v>
      </c>
      <c r="AG13" s="11"/>
      <c r="AH13" s="13"/>
      <c r="AI13" s="11"/>
      <c r="AJ13" s="12"/>
      <c r="AK13" s="12"/>
      <c r="AL13" s="11">
        <v>8</v>
      </c>
      <c r="AM13" s="13">
        <v>636.02</v>
      </c>
      <c r="AN13" s="11">
        <v>132</v>
      </c>
      <c r="AO13" s="11"/>
      <c r="AP13" s="13"/>
      <c r="AQ13" s="11"/>
      <c r="AR13" s="12"/>
      <c r="AS13" s="12"/>
      <c r="AT13" s="11">
        <v>124</v>
      </c>
      <c r="AU13" s="13">
        <v>10199.32</v>
      </c>
      <c r="AV13" s="11">
        <v>141</v>
      </c>
      <c r="AW13" s="11"/>
      <c r="AX13" s="13"/>
      <c r="AY13" s="11"/>
      <c r="AZ13" s="12"/>
      <c r="BA13" s="12"/>
      <c r="BB13" s="11">
        <v>178</v>
      </c>
      <c r="BC13" s="13">
        <v>12865.9</v>
      </c>
      <c r="BD13" s="11">
        <v>147</v>
      </c>
      <c r="BE13" s="11"/>
      <c r="BF13" s="13"/>
      <c r="BG13" s="11"/>
      <c r="BH13" s="12"/>
      <c r="BI13" s="12"/>
      <c r="BJ13" s="11">
        <v>40</v>
      </c>
      <c r="BK13" s="13">
        <v>2137.72</v>
      </c>
      <c r="BL13" s="11">
        <v>141</v>
      </c>
      <c r="BM13" s="11"/>
      <c r="BN13" s="13"/>
      <c r="BO13" s="11"/>
      <c r="BP13" s="12"/>
      <c r="BQ13" s="12"/>
      <c r="BR13" s="11">
        <v>61</v>
      </c>
      <c r="BS13" s="13">
        <v>5072.79</v>
      </c>
      <c r="BT13" s="11">
        <v>133</v>
      </c>
      <c r="BU13" s="11"/>
      <c r="BV13" s="13"/>
      <c r="BW13" s="11"/>
      <c r="BX13" s="12"/>
      <c r="BY13" s="12"/>
      <c r="BZ13" s="11">
        <v>24</v>
      </c>
      <c r="CA13" s="13">
        <v>1573</v>
      </c>
      <c r="CB13" s="11">
        <v>104</v>
      </c>
      <c r="CC13" s="11"/>
      <c r="CD13" s="13"/>
      <c r="CE13" s="11"/>
      <c r="CF13" s="12"/>
      <c r="CG13" s="12"/>
      <c r="CH13" s="11">
        <v>1</v>
      </c>
      <c r="CI13" s="13">
        <v>112.99</v>
      </c>
      <c r="CJ13" s="11">
        <v>117</v>
      </c>
      <c r="CK13" s="11"/>
      <c r="CL13" s="13"/>
      <c r="CM13" s="11"/>
      <c r="CN13" s="12"/>
      <c r="CO13" s="12"/>
      <c r="CP13" s="11">
        <v>75</v>
      </c>
      <c r="CQ13" s="13">
        <v>5315.49</v>
      </c>
      <c r="CR13" s="11">
        <v>44</v>
      </c>
      <c r="CS13" s="11"/>
      <c r="CT13" s="13"/>
      <c r="CU13" s="11"/>
      <c r="CV13" s="12"/>
      <c r="CW13" s="12"/>
      <c r="CX13" s="11">
        <v>2</v>
      </c>
      <c r="CY13" s="13">
        <v>174.88</v>
      </c>
      <c r="CZ13" s="11">
        <v>19</v>
      </c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>
        <v>147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>
        <v>25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19</v>
      </c>
      <c r="FC13" s="13">
        <v>2231.37</v>
      </c>
      <c r="FD13" s="11">
        <v>26</v>
      </c>
      <c r="FE13" s="11"/>
      <c r="FF13" s="13"/>
      <c r="FG13" s="11"/>
      <c r="FH13" s="12"/>
      <c r="FI13" s="12"/>
      <c r="FJ13" s="11">
        <v>26</v>
      </c>
      <c r="FK13" s="13">
        <v>2084.59</v>
      </c>
      <c r="FL13" s="11">
        <v>81</v>
      </c>
      <c r="FM13" s="11"/>
      <c r="FN13" s="13"/>
      <c r="FO13" s="11"/>
      <c r="FP13" s="12"/>
      <c r="FQ13" s="12"/>
      <c r="FR13" s="11">
        <v>20</v>
      </c>
      <c r="FS13" s="13">
        <v>1455.43</v>
      </c>
      <c r="FT13" s="11">
        <v>51</v>
      </c>
      <c r="FU13" s="11"/>
      <c r="FV13" s="13"/>
      <c r="FW13" s="11"/>
      <c r="FX13" s="12"/>
      <c r="FY13" s="12"/>
      <c r="FZ13" s="11">
        <v>17</v>
      </c>
      <c r="GA13" s="13">
        <v>1477.13</v>
      </c>
      <c r="GB13" s="11">
        <v>101</v>
      </c>
      <c r="GC13" s="11"/>
      <c r="GD13" s="13"/>
      <c r="GE13" s="11"/>
      <c r="GF13" s="12"/>
      <c r="GG13" s="12"/>
      <c r="GH13" s="11">
        <v>17</v>
      </c>
      <c r="GI13" s="13">
        <v>1053.84</v>
      </c>
      <c r="GJ13" s="11">
        <v>118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15498</v>
      </c>
      <c r="C14" s="11">
        <f>=ROUNDDOWN(54.6473906911142,0)</f>
      </c>
      <c r="D14" s="11">
        <v>2832</v>
      </c>
      <c r="E14" s="12">
        <v>1</v>
      </c>
      <c r="F14" s="11"/>
      <c r="G14" s="11">
        <f>=ROUNDDOWN({0},0)</f>
      </c>
      <c r="H14" s="11"/>
      <c r="I14" s="12"/>
      <c r="J14" s="11">
        <v>921</v>
      </c>
      <c r="K14" s="13">
        <v>8986.95</v>
      </c>
      <c r="L14" s="11">
        <v>22</v>
      </c>
      <c r="M14" s="14">
        <v>408.5</v>
      </c>
      <c r="N14" s="11"/>
      <c r="O14" s="13"/>
      <c r="P14" s="11"/>
      <c r="Q14" s="14"/>
      <c r="R14" s="12"/>
      <c r="S14" s="12"/>
      <c r="T14" s="12"/>
      <c r="U14" s="12"/>
      <c r="V14" s="11">
        <v>920</v>
      </c>
      <c r="W14" s="13">
        <v>8974.21</v>
      </c>
      <c r="X14" s="11">
        <v>22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>
        <v>1</v>
      </c>
      <c r="AU14" s="13">
        <v>12.74</v>
      </c>
      <c r="AV14" s="11">
        <v>15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>
        <v>4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>
        <v>14</v>
      </c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68935</v>
      </c>
      <c r="C15" s="11">
        <f>=ROUNDDOWN(42.5131051495529,0)</f>
      </c>
      <c r="D15" s="11">
        <v>9985</v>
      </c>
      <c r="E15" s="12">
        <v>0.9889</v>
      </c>
      <c r="F15" s="11"/>
      <c r="G15" s="11">
        <f>=ROUNDDOWN({0},0)</f>
      </c>
      <c r="H15" s="11"/>
      <c r="I15" s="12"/>
      <c r="J15" s="11">
        <v>3350</v>
      </c>
      <c r="K15" s="13">
        <v>87499.28</v>
      </c>
      <c r="L15" s="11">
        <v>112</v>
      </c>
      <c r="M15" s="14">
        <v>781.24</v>
      </c>
      <c r="N15" s="11"/>
      <c r="O15" s="13"/>
      <c r="P15" s="11"/>
      <c r="Q15" s="14"/>
      <c r="R15" s="12"/>
      <c r="S15" s="12"/>
      <c r="T15" s="12"/>
      <c r="U15" s="12"/>
      <c r="V15" s="11">
        <v>1649</v>
      </c>
      <c r="W15" s="13">
        <v>36865.35</v>
      </c>
      <c r="X15" s="11">
        <v>91</v>
      </c>
      <c r="Y15" s="11"/>
      <c r="Z15" s="13"/>
      <c r="AA15" s="11"/>
      <c r="AB15" s="12"/>
      <c r="AC15" s="12"/>
      <c r="AD15" s="11">
        <v>67</v>
      </c>
      <c r="AE15" s="13">
        <v>1953.06</v>
      </c>
      <c r="AF15" s="11">
        <v>91</v>
      </c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>
        <v>34</v>
      </c>
      <c r="AW15" s="11"/>
      <c r="AX15" s="13"/>
      <c r="AY15" s="11"/>
      <c r="AZ15" s="12"/>
      <c r="BA15" s="12"/>
      <c r="BB15" s="11">
        <v>2</v>
      </c>
      <c r="BC15" s="13">
        <v>69.75</v>
      </c>
      <c r="BD15" s="11">
        <v>11</v>
      </c>
      <c r="BE15" s="11"/>
      <c r="BF15" s="13"/>
      <c r="BG15" s="11"/>
      <c r="BH15" s="12"/>
      <c r="BI15" s="12"/>
      <c r="BJ15" s="11">
        <v>54</v>
      </c>
      <c r="BK15" s="13">
        <v>1664.89</v>
      </c>
      <c r="BL15" s="11">
        <v>69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3</v>
      </c>
      <c r="DG15" s="13">
        <v>101.69</v>
      </c>
      <c r="DH15" s="11">
        <v>9</v>
      </c>
      <c r="DI15" s="11"/>
      <c r="DJ15" s="13"/>
      <c r="DK15" s="11"/>
      <c r="DL15" s="12"/>
      <c r="DM15" s="12"/>
      <c r="DN15" s="11">
        <v>1446</v>
      </c>
      <c r="DO15" s="13">
        <v>43606.94</v>
      </c>
      <c r="DP15" s="11"/>
      <c r="DQ15" s="11"/>
      <c r="DR15" s="13"/>
      <c r="DS15" s="11"/>
      <c r="DT15" s="12"/>
      <c r="DU15" s="12"/>
      <c r="DV15" s="11"/>
      <c r="DW15" s="13"/>
      <c r="DX15" s="11">
        <v>107</v>
      </c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129</v>
      </c>
      <c r="IM15" s="13">
        <v>3237.6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</row>
    <row r="16">
      <c r="A16" s="10" t="s">
        <v>76</v>
      </c>
      <c r="B16" s="11">
        <v>11157</v>
      </c>
      <c r="C16" s="11">
        <f>=ROUNDDOWN(117.565858798736,0)</f>
      </c>
      <c r="D16" s="11"/>
      <c r="E16" s="12">
        <v>0.9605</v>
      </c>
      <c r="F16" s="11"/>
      <c r="G16" s="11">
        <f>=ROUNDDOWN({0},0)</f>
      </c>
      <c r="H16" s="11"/>
      <c r="I16" s="12"/>
      <c r="J16" s="11">
        <v>191</v>
      </c>
      <c r="K16" s="13">
        <v>11512.37</v>
      </c>
      <c r="L16" s="11">
        <v>75</v>
      </c>
      <c r="M16" s="14">
        <v>153.5</v>
      </c>
      <c r="N16" s="11"/>
      <c r="O16" s="13"/>
      <c r="P16" s="11"/>
      <c r="Q16" s="14"/>
      <c r="R16" s="12"/>
      <c r="S16" s="12"/>
      <c r="T16" s="12"/>
      <c r="U16" s="12"/>
      <c r="V16" s="11">
        <v>1</v>
      </c>
      <c r="W16" s="13">
        <v>88.56</v>
      </c>
      <c r="X16" s="11">
        <v>74</v>
      </c>
      <c r="Y16" s="11"/>
      <c r="Z16" s="13"/>
      <c r="AA16" s="11"/>
      <c r="AB16" s="12"/>
      <c r="AC16" s="12"/>
      <c r="AD16" s="11">
        <v>8</v>
      </c>
      <c r="AE16" s="13">
        <v>449.71</v>
      </c>
      <c r="AF16" s="11">
        <v>75</v>
      </c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>
        <v>93</v>
      </c>
      <c r="AU16" s="13">
        <v>4594.83</v>
      </c>
      <c r="AV16" s="11">
        <v>75</v>
      </c>
      <c r="AW16" s="11"/>
      <c r="AX16" s="13"/>
      <c r="AY16" s="11"/>
      <c r="AZ16" s="12"/>
      <c r="BA16" s="12"/>
      <c r="BB16" s="11">
        <v>18</v>
      </c>
      <c r="BC16" s="13">
        <v>1202.95</v>
      </c>
      <c r="BD16" s="11">
        <v>75</v>
      </c>
      <c r="BE16" s="11"/>
      <c r="BF16" s="13"/>
      <c r="BG16" s="11"/>
      <c r="BH16" s="12"/>
      <c r="BI16" s="12"/>
      <c r="BJ16" s="11">
        <v>2</v>
      </c>
      <c r="BK16" s="13">
        <v>76.35</v>
      </c>
      <c r="BL16" s="11">
        <v>75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>
        <v>12</v>
      </c>
      <c r="CA16" s="13">
        <v>528.81</v>
      </c>
      <c r="CB16" s="11">
        <v>57</v>
      </c>
      <c r="CC16" s="11"/>
      <c r="CD16" s="13"/>
      <c r="CE16" s="11"/>
      <c r="CF16" s="12"/>
      <c r="CG16" s="12"/>
      <c r="CH16" s="11">
        <v>3</v>
      </c>
      <c r="CI16" s="13">
        <v>538.97</v>
      </c>
      <c r="CJ16" s="11">
        <v>71</v>
      </c>
      <c r="CK16" s="11"/>
      <c r="CL16" s="13"/>
      <c r="CM16" s="11"/>
      <c r="CN16" s="12"/>
      <c r="CO16" s="12"/>
      <c r="CP16" s="11">
        <v>23</v>
      </c>
      <c r="CQ16" s="13">
        <v>2167.36</v>
      </c>
      <c r="CR16" s="11">
        <v>23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8</v>
      </c>
      <c r="DG16" s="13">
        <v>601.95</v>
      </c>
      <c r="DH16" s="11">
        <v>59</v>
      </c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1</v>
      </c>
      <c r="DW16" s="13">
        <v>24.99</v>
      </c>
      <c r="DX16" s="11">
        <v>75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9</v>
      </c>
      <c r="EM16" s="13">
        <v>737.42</v>
      </c>
      <c r="EN16" s="11">
        <v>75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75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>
        <v>13</v>
      </c>
      <c r="GY16" s="13">
        <v>500.47</v>
      </c>
      <c r="GZ16" s="11">
        <v>73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283947</v>
      </c>
      <c r="C17" s="11">
        <f>=ROUNDDOWN(12.3723104809544,0)</f>
      </c>
      <c r="D17" s="11">
        <v>722087</v>
      </c>
      <c r="E17" s="12">
        <v>0.6239</v>
      </c>
      <c r="F17" s="11"/>
      <c r="G17" s="11">
        <f>=ROUNDDOWN({0},0)</f>
      </c>
      <c r="H17" s="11"/>
      <c r="I17" s="12"/>
      <c r="J17" s="11">
        <v>29607</v>
      </c>
      <c r="K17" s="13">
        <v>722800.95</v>
      </c>
      <c r="L17" s="11">
        <v>1276</v>
      </c>
      <c r="M17" s="14">
        <v>566.46</v>
      </c>
      <c r="N17" s="11"/>
      <c r="O17" s="13"/>
      <c r="P17" s="11"/>
      <c r="Q17" s="14"/>
      <c r="R17" s="12"/>
      <c r="S17" s="12"/>
      <c r="T17" s="12"/>
      <c r="U17" s="12"/>
      <c r="V17" s="11">
        <v>13749</v>
      </c>
      <c r="W17" s="13">
        <v>270472.46</v>
      </c>
      <c r="X17" s="11">
        <v>989</v>
      </c>
      <c r="Y17" s="11"/>
      <c r="Z17" s="13"/>
      <c r="AA17" s="11"/>
      <c r="AB17" s="12"/>
      <c r="AC17" s="12"/>
      <c r="AD17" s="11">
        <v>985</v>
      </c>
      <c r="AE17" s="13">
        <v>25152.9</v>
      </c>
      <c r="AF17" s="11">
        <v>1032</v>
      </c>
      <c r="AG17" s="11"/>
      <c r="AH17" s="13"/>
      <c r="AI17" s="11"/>
      <c r="AJ17" s="12"/>
      <c r="AK17" s="12"/>
      <c r="AL17" s="11">
        <v>3877</v>
      </c>
      <c r="AM17" s="13">
        <v>99702.02</v>
      </c>
      <c r="AN17" s="11">
        <v>974</v>
      </c>
      <c r="AO17" s="11"/>
      <c r="AP17" s="13"/>
      <c r="AQ17" s="11"/>
      <c r="AR17" s="12"/>
      <c r="AS17" s="12"/>
      <c r="AT17" s="11">
        <v>1233</v>
      </c>
      <c r="AU17" s="13">
        <v>43637.39</v>
      </c>
      <c r="AV17" s="11">
        <v>1034</v>
      </c>
      <c r="AW17" s="11"/>
      <c r="AX17" s="13"/>
      <c r="AY17" s="11"/>
      <c r="AZ17" s="12"/>
      <c r="BA17" s="12"/>
      <c r="BB17" s="11">
        <v>313</v>
      </c>
      <c r="BC17" s="13">
        <v>10257.54</v>
      </c>
      <c r="BD17" s="11">
        <v>1032</v>
      </c>
      <c r="BE17" s="11"/>
      <c r="BF17" s="13"/>
      <c r="BG17" s="11"/>
      <c r="BH17" s="12"/>
      <c r="BI17" s="12"/>
      <c r="BJ17" s="11">
        <v>1811</v>
      </c>
      <c r="BK17" s="13">
        <v>45622.61</v>
      </c>
      <c r="BL17" s="11">
        <v>1032</v>
      </c>
      <c r="BM17" s="11"/>
      <c r="BN17" s="13"/>
      <c r="BO17" s="11"/>
      <c r="BP17" s="12"/>
      <c r="BQ17" s="12"/>
      <c r="BR17" s="11">
        <v>1371</v>
      </c>
      <c r="BS17" s="13">
        <v>30270.29</v>
      </c>
      <c r="BT17" s="11">
        <v>831</v>
      </c>
      <c r="BU17" s="11"/>
      <c r="BV17" s="13"/>
      <c r="BW17" s="11"/>
      <c r="BX17" s="12"/>
      <c r="BY17" s="12"/>
      <c r="BZ17" s="11">
        <v>2043</v>
      </c>
      <c r="CA17" s="13">
        <v>60721.19</v>
      </c>
      <c r="CB17" s="11">
        <v>955</v>
      </c>
      <c r="CC17" s="11"/>
      <c r="CD17" s="13"/>
      <c r="CE17" s="11"/>
      <c r="CF17" s="12"/>
      <c r="CG17" s="12"/>
      <c r="CH17" s="11">
        <v>2928</v>
      </c>
      <c r="CI17" s="13">
        <v>98316.48</v>
      </c>
      <c r="CJ17" s="11">
        <v>930</v>
      </c>
      <c r="CK17" s="11"/>
      <c r="CL17" s="13"/>
      <c r="CM17" s="11"/>
      <c r="CN17" s="12"/>
      <c r="CO17" s="12"/>
      <c r="CP17" s="11">
        <v>25</v>
      </c>
      <c r="CQ17" s="13">
        <v>726.29</v>
      </c>
      <c r="CR17" s="11">
        <v>68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435</v>
      </c>
      <c r="DG17" s="13">
        <v>13801.44</v>
      </c>
      <c r="DH17" s="11">
        <v>905</v>
      </c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41</v>
      </c>
      <c r="DW17" s="13">
        <v>2224.4</v>
      </c>
      <c r="DX17" s="11">
        <v>1108</v>
      </c>
      <c r="DY17" s="11"/>
      <c r="DZ17" s="13"/>
      <c r="EA17" s="11"/>
      <c r="EB17" s="12"/>
      <c r="EC17" s="12"/>
      <c r="ED17" s="11">
        <v>80</v>
      </c>
      <c r="EE17" s="13">
        <v>1833.47</v>
      </c>
      <c r="EF17" s="11">
        <v>609</v>
      </c>
      <c r="EG17" s="11"/>
      <c r="EH17" s="13"/>
      <c r="EI17" s="11"/>
      <c r="EJ17" s="12"/>
      <c r="EK17" s="12"/>
      <c r="EL17" s="11">
        <v>65</v>
      </c>
      <c r="EM17" s="13">
        <v>1851.62</v>
      </c>
      <c r="EN17" s="11">
        <v>375</v>
      </c>
      <c r="EO17" s="11"/>
      <c r="EP17" s="13"/>
      <c r="EQ17" s="11"/>
      <c r="ER17" s="12"/>
      <c r="ES17" s="12"/>
      <c r="ET17" s="11">
        <v>300</v>
      </c>
      <c r="EU17" s="13">
        <v>7545.78</v>
      </c>
      <c r="EV17" s="11">
        <v>568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72</v>
      </c>
      <c r="FS17" s="13">
        <v>2134.25</v>
      </c>
      <c r="FT17" s="11">
        <v>31</v>
      </c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>
        <v>846</v>
      </c>
      <c r="GK17" s="11"/>
      <c r="GL17" s="13"/>
      <c r="GM17" s="11"/>
      <c r="GN17" s="12"/>
      <c r="GO17" s="12"/>
      <c r="GP17" s="11">
        <v>83</v>
      </c>
      <c r="GQ17" s="13">
        <v>1596.63</v>
      </c>
      <c r="GR17" s="11">
        <v>108</v>
      </c>
      <c r="GS17" s="11"/>
      <c r="GT17" s="13"/>
      <c r="GU17" s="11"/>
      <c r="GV17" s="12"/>
      <c r="GW17" s="12"/>
      <c r="GX17" s="11">
        <v>2</v>
      </c>
      <c r="GY17" s="13">
        <v>148.87</v>
      </c>
      <c r="GZ17" s="11">
        <v>12</v>
      </c>
      <c r="HA17" s="11"/>
      <c r="HB17" s="13"/>
      <c r="HC17" s="11"/>
      <c r="HD17" s="12"/>
      <c r="HE17" s="12"/>
      <c r="HF17" s="11">
        <v>144</v>
      </c>
      <c r="HG17" s="13">
        <v>4880.03</v>
      </c>
      <c r="HH17" s="11">
        <v>103</v>
      </c>
      <c r="HI17" s="11"/>
      <c r="HJ17" s="13"/>
      <c r="HK17" s="11"/>
      <c r="HL17" s="12"/>
      <c r="HM17" s="12"/>
      <c r="HN17" s="11">
        <v>5</v>
      </c>
      <c r="HO17" s="13">
        <v>504.42</v>
      </c>
      <c r="HP17" s="11">
        <v>24</v>
      </c>
      <c r="HQ17" s="11"/>
      <c r="HR17" s="13"/>
      <c r="HS17" s="11"/>
      <c r="HT17" s="12"/>
      <c r="HU17" s="12"/>
      <c r="HV17" s="11">
        <v>20</v>
      </c>
      <c r="HW17" s="13">
        <v>680.78</v>
      </c>
      <c r="HX17" s="11">
        <v>103</v>
      </c>
      <c r="HY17" s="11"/>
      <c r="HZ17" s="13"/>
      <c r="IA17" s="11"/>
      <c r="IB17" s="12"/>
      <c r="IC17" s="12"/>
      <c r="ID17" s="11">
        <v>25</v>
      </c>
      <c r="IE17" s="13">
        <v>720.09</v>
      </c>
      <c r="IF17" s="11">
        <v>354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>
        <v>498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75846</v>
      </c>
      <c r="C18" s="11">
        <f>=ROUNDDOWN(18.6684060254012,0)</f>
      </c>
      <c r="D18" s="11">
        <v>111643</v>
      </c>
      <c r="E18" s="12">
        <v>0.9939</v>
      </c>
      <c r="F18" s="11"/>
      <c r="G18" s="11">
        <f>=ROUNDDOWN({0},0)</f>
      </c>
      <c r="H18" s="11"/>
      <c r="I18" s="12"/>
      <c r="J18" s="11">
        <v>6882</v>
      </c>
      <c r="K18" s="13">
        <v>220359.13</v>
      </c>
      <c r="L18" s="11">
        <v>132</v>
      </c>
      <c r="M18" s="14">
        <v>1669.39</v>
      </c>
      <c r="N18" s="11"/>
      <c r="O18" s="13"/>
      <c r="P18" s="11"/>
      <c r="Q18" s="14"/>
      <c r="R18" s="12"/>
      <c r="S18" s="12"/>
      <c r="T18" s="12"/>
      <c r="U18" s="12"/>
      <c r="V18" s="11">
        <v>1340</v>
      </c>
      <c r="W18" s="13">
        <v>45968.24</v>
      </c>
      <c r="X18" s="11">
        <v>109</v>
      </c>
      <c r="Y18" s="11"/>
      <c r="Z18" s="13"/>
      <c r="AA18" s="11"/>
      <c r="AB18" s="12"/>
      <c r="AC18" s="12"/>
      <c r="AD18" s="11">
        <v>510</v>
      </c>
      <c r="AE18" s="13">
        <v>11570.58</v>
      </c>
      <c r="AF18" s="11">
        <v>120</v>
      </c>
      <c r="AG18" s="11"/>
      <c r="AH18" s="13"/>
      <c r="AI18" s="11"/>
      <c r="AJ18" s="12"/>
      <c r="AK18" s="12"/>
      <c r="AL18" s="11">
        <v>1760</v>
      </c>
      <c r="AM18" s="13">
        <v>62606.87</v>
      </c>
      <c r="AN18" s="11">
        <v>120</v>
      </c>
      <c r="AO18" s="11"/>
      <c r="AP18" s="13"/>
      <c r="AQ18" s="11"/>
      <c r="AR18" s="12"/>
      <c r="AS18" s="12"/>
      <c r="AT18" s="11">
        <v>392</v>
      </c>
      <c r="AU18" s="13">
        <v>13535.32</v>
      </c>
      <c r="AV18" s="11">
        <v>120</v>
      </c>
      <c r="AW18" s="11"/>
      <c r="AX18" s="13"/>
      <c r="AY18" s="11"/>
      <c r="AZ18" s="12"/>
      <c r="BA18" s="12"/>
      <c r="BB18" s="11">
        <v>295</v>
      </c>
      <c r="BC18" s="13">
        <v>9604.92</v>
      </c>
      <c r="BD18" s="11">
        <v>129</v>
      </c>
      <c r="BE18" s="11"/>
      <c r="BF18" s="13"/>
      <c r="BG18" s="11"/>
      <c r="BH18" s="12"/>
      <c r="BI18" s="12"/>
      <c r="BJ18" s="11">
        <v>688</v>
      </c>
      <c r="BK18" s="13">
        <v>18412.84</v>
      </c>
      <c r="BL18" s="11">
        <v>121</v>
      </c>
      <c r="BM18" s="11"/>
      <c r="BN18" s="13"/>
      <c r="BO18" s="11"/>
      <c r="BP18" s="12"/>
      <c r="BQ18" s="12"/>
      <c r="BR18" s="11">
        <v>682</v>
      </c>
      <c r="BS18" s="13">
        <v>22242.77</v>
      </c>
      <c r="BT18" s="11">
        <v>110</v>
      </c>
      <c r="BU18" s="11"/>
      <c r="BV18" s="13"/>
      <c r="BW18" s="11"/>
      <c r="BX18" s="12"/>
      <c r="BY18" s="12"/>
      <c r="BZ18" s="11">
        <v>355</v>
      </c>
      <c r="CA18" s="13">
        <v>10064.31</v>
      </c>
      <c r="CB18" s="11">
        <v>116</v>
      </c>
      <c r="CC18" s="11"/>
      <c r="CD18" s="13"/>
      <c r="CE18" s="11"/>
      <c r="CF18" s="12"/>
      <c r="CG18" s="12"/>
      <c r="CH18" s="11">
        <v>10</v>
      </c>
      <c r="CI18" s="13">
        <v>409.9</v>
      </c>
      <c r="CJ18" s="11">
        <v>111</v>
      </c>
      <c r="CK18" s="11"/>
      <c r="CL18" s="13"/>
      <c r="CM18" s="11"/>
      <c r="CN18" s="12"/>
      <c r="CO18" s="12"/>
      <c r="CP18" s="11">
        <v>9</v>
      </c>
      <c r="CQ18" s="13">
        <v>269.79</v>
      </c>
      <c r="CR18" s="11">
        <v>16</v>
      </c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345</v>
      </c>
      <c r="DG18" s="13">
        <v>10010.82</v>
      </c>
      <c r="DH18" s="11">
        <v>121</v>
      </c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3</v>
      </c>
      <c r="DW18" s="13">
        <v>134.97</v>
      </c>
      <c r="DX18" s="11">
        <v>129</v>
      </c>
      <c r="DY18" s="11"/>
      <c r="DZ18" s="13"/>
      <c r="EA18" s="11"/>
      <c r="EB18" s="12"/>
      <c r="EC18" s="12"/>
      <c r="ED18" s="11">
        <v>15</v>
      </c>
      <c r="EE18" s="13">
        <v>399.43</v>
      </c>
      <c r="EF18" s="11">
        <v>60</v>
      </c>
      <c r="EG18" s="11"/>
      <c r="EH18" s="13"/>
      <c r="EI18" s="11"/>
      <c r="EJ18" s="12"/>
      <c r="EK18" s="12"/>
      <c r="EL18" s="11">
        <v>28</v>
      </c>
      <c r="EM18" s="13">
        <v>899.16</v>
      </c>
      <c r="EN18" s="11">
        <v>101</v>
      </c>
      <c r="EO18" s="11"/>
      <c r="EP18" s="13"/>
      <c r="EQ18" s="11"/>
      <c r="ER18" s="12"/>
      <c r="ES18" s="12"/>
      <c r="ET18" s="11">
        <v>141</v>
      </c>
      <c r="EU18" s="13">
        <v>4126.41</v>
      </c>
      <c r="EV18" s="11">
        <v>51</v>
      </c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256</v>
      </c>
      <c r="FS18" s="13">
        <v>8388.11</v>
      </c>
      <c r="FT18" s="11">
        <v>85</v>
      </c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2</v>
      </c>
      <c r="GI18" s="13">
        <v>54.44</v>
      </c>
      <c r="GJ18" s="11">
        <v>109</v>
      </c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>
        <v>8</v>
      </c>
      <c r="GY18" s="13">
        <v>198.93</v>
      </c>
      <c r="GZ18" s="11">
        <v>17</v>
      </c>
      <c r="HA18" s="11"/>
      <c r="HB18" s="13"/>
      <c r="HC18" s="11"/>
      <c r="HD18" s="12"/>
      <c r="HE18" s="12"/>
      <c r="HF18" s="11"/>
      <c r="HG18" s="13"/>
      <c r="HH18" s="11">
        <v>5</v>
      </c>
      <c r="HI18" s="11"/>
      <c r="HJ18" s="13"/>
      <c r="HK18" s="11"/>
      <c r="HL18" s="12"/>
      <c r="HM18" s="12"/>
      <c r="HN18" s="11"/>
      <c r="HO18" s="13"/>
      <c r="HP18" s="11">
        <v>11</v>
      </c>
      <c r="HQ18" s="11"/>
      <c r="HR18" s="13"/>
      <c r="HS18" s="11"/>
      <c r="HT18" s="12"/>
      <c r="HU18" s="12"/>
      <c r="HV18" s="11">
        <v>36</v>
      </c>
      <c r="HW18" s="13">
        <v>1288.28</v>
      </c>
      <c r="HX18" s="11">
        <v>37</v>
      </c>
      <c r="HY18" s="11"/>
      <c r="HZ18" s="13"/>
      <c r="IA18" s="11"/>
      <c r="IB18" s="12"/>
      <c r="IC18" s="12"/>
      <c r="ID18" s="11">
        <v>7</v>
      </c>
      <c r="IE18" s="13">
        <v>173.04</v>
      </c>
      <c r="IF18" s="11">
        <v>27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>
        <v>35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</row>
    <row r="19">
      <c r="A19" s="10" t="s">
        <v>79</v>
      </c>
      <c r="B19" s="11">
        <v>263021</v>
      </c>
      <c r="C19" s="11">
        <f>=ROUNDDOWN(22.1239853640072,0)</f>
      </c>
      <c r="D19" s="11">
        <v>200619</v>
      </c>
      <c r="E19" s="12">
        <v>0.8839</v>
      </c>
      <c r="F19" s="11"/>
      <c r="G19" s="11">
        <f>=ROUNDDOWN({0},0)</f>
      </c>
      <c r="H19" s="11"/>
      <c r="I19" s="12"/>
      <c r="J19" s="11">
        <v>23417</v>
      </c>
      <c r="K19" s="13">
        <v>495930.37</v>
      </c>
      <c r="L19" s="11">
        <v>616</v>
      </c>
      <c r="M19" s="14">
        <v>805.08</v>
      </c>
      <c r="N19" s="11"/>
      <c r="O19" s="13"/>
      <c r="P19" s="11"/>
      <c r="Q19" s="14"/>
      <c r="R19" s="12"/>
      <c r="S19" s="12"/>
      <c r="T19" s="12"/>
      <c r="U19" s="12"/>
      <c r="V19" s="11">
        <v>11364</v>
      </c>
      <c r="W19" s="13">
        <v>253640.71</v>
      </c>
      <c r="X19" s="11">
        <v>566</v>
      </c>
      <c r="Y19" s="11"/>
      <c r="Z19" s="13"/>
      <c r="AA19" s="11"/>
      <c r="AB19" s="12"/>
      <c r="AC19" s="12"/>
      <c r="AD19" s="11">
        <v>3904</v>
      </c>
      <c r="AE19" s="13">
        <v>68659.37</v>
      </c>
      <c r="AF19" s="11">
        <v>604</v>
      </c>
      <c r="AG19" s="11"/>
      <c r="AH19" s="13"/>
      <c r="AI19" s="11"/>
      <c r="AJ19" s="12"/>
      <c r="AK19" s="12"/>
      <c r="AL19" s="11">
        <v>61</v>
      </c>
      <c r="AM19" s="13">
        <v>1561.23</v>
      </c>
      <c r="AN19" s="11">
        <v>14</v>
      </c>
      <c r="AO19" s="11"/>
      <c r="AP19" s="13"/>
      <c r="AQ19" s="11"/>
      <c r="AR19" s="12"/>
      <c r="AS19" s="12"/>
      <c r="AT19" s="11">
        <v>886</v>
      </c>
      <c r="AU19" s="13">
        <v>17618.03</v>
      </c>
      <c r="AV19" s="11">
        <v>535</v>
      </c>
      <c r="AW19" s="11"/>
      <c r="AX19" s="13"/>
      <c r="AY19" s="11"/>
      <c r="AZ19" s="12"/>
      <c r="BA19" s="12"/>
      <c r="BB19" s="11">
        <v>247</v>
      </c>
      <c r="BC19" s="13">
        <v>6725.52</v>
      </c>
      <c r="BD19" s="11">
        <v>606</v>
      </c>
      <c r="BE19" s="11"/>
      <c r="BF19" s="13"/>
      <c r="BG19" s="11"/>
      <c r="BH19" s="12"/>
      <c r="BI19" s="12"/>
      <c r="BJ19" s="11">
        <v>1555</v>
      </c>
      <c r="BK19" s="13">
        <v>28146.62</v>
      </c>
      <c r="BL19" s="11">
        <v>598</v>
      </c>
      <c r="BM19" s="11"/>
      <c r="BN19" s="13"/>
      <c r="BO19" s="11"/>
      <c r="BP19" s="12"/>
      <c r="BQ19" s="12"/>
      <c r="BR19" s="11">
        <v>1714</v>
      </c>
      <c r="BS19" s="13">
        <v>36671.43</v>
      </c>
      <c r="BT19" s="11">
        <v>451</v>
      </c>
      <c r="BU19" s="11"/>
      <c r="BV19" s="13"/>
      <c r="BW19" s="11"/>
      <c r="BX19" s="12"/>
      <c r="BY19" s="12"/>
      <c r="BZ19" s="11">
        <v>2410</v>
      </c>
      <c r="CA19" s="13">
        <v>46024.57</v>
      </c>
      <c r="CB19" s="11">
        <v>599</v>
      </c>
      <c r="CC19" s="11"/>
      <c r="CD19" s="13"/>
      <c r="CE19" s="11"/>
      <c r="CF19" s="12"/>
      <c r="CG19" s="12"/>
      <c r="CH19" s="11">
        <v>44</v>
      </c>
      <c r="CI19" s="13">
        <v>1673.81</v>
      </c>
      <c r="CJ19" s="11">
        <v>527</v>
      </c>
      <c r="CK19" s="11"/>
      <c r="CL19" s="13"/>
      <c r="CM19" s="11"/>
      <c r="CN19" s="12"/>
      <c r="CO19" s="12"/>
      <c r="CP19" s="11">
        <v>72</v>
      </c>
      <c r="CQ19" s="13">
        <v>1430.15</v>
      </c>
      <c r="CR19" s="11">
        <v>28</v>
      </c>
      <c r="CS19" s="11"/>
      <c r="CT19" s="13"/>
      <c r="CU19" s="11"/>
      <c r="CV19" s="12"/>
      <c r="CW19" s="12"/>
      <c r="CX19" s="11">
        <v>136</v>
      </c>
      <c r="CY19" s="13">
        <v>2572.24</v>
      </c>
      <c r="CZ19" s="11">
        <v>232</v>
      </c>
      <c r="DA19" s="11"/>
      <c r="DB19" s="13"/>
      <c r="DC19" s="11"/>
      <c r="DD19" s="12"/>
      <c r="DE19" s="12"/>
      <c r="DF19" s="11">
        <v>135</v>
      </c>
      <c r="DG19" s="13">
        <v>2247.61</v>
      </c>
      <c r="DH19" s="11">
        <v>504</v>
      </c>
      <c r="DI19" s="11"/>
      <c r="DJ19" s="13"/>
      <c r="DK19" s="11"/>
      <c r="DL19" s="12"/>
      <c r="DM19" s="12"/>
      <c r="DN19" s="11">
        <v>85</v>
      </c>
      <c r="DO19" s="13">
        <v>2634.15</v>
      </c>
      <c r="DP19" s="11"/>
      <c r="DQ19" s="11"/>
      <c r="DR19" s="13"/>
      <c r="DS19" s="11"/>
      <c r="DT19" s="12"/>
      <c r="DU19" s="12"/>
      <c r="DV19" s="11">
        <v>156</v>
      </c>
      <c r="DW19" s="13">
        <v>11952.43</v>
      </c>
      <c r="DX19" s="11">
        <v>615</v>
      </c>
      <c r="DY19" s="11"/>
      <c r="DZ19" s="13"/>
      <c r="EA19" s="11"/>
      <c r="EB19" s="12"/>
      <c r="EC19" s="12"/>
      <c r="ED19" s="11">
        <v>136</v>
      </c>
      <c r="EE19" s="13">
        <v>2245.66</v>
      </c>
      <c r="EF19" s="11">
        <v>165</v>
      </c>
      <c r="EG19" s="11"/>
      <c r="EH19" s="13"/>
      <c r="EI19" s="11"/>
      <c r="EJ19" s="12"/>
      <c r="EK19" s="12"/>
      <c r="EL19" s="11">
        <v>343</v>
      </c>
      <c r="EM19" s="13">
        <v>8855.82</v>
      </c>
      <c r="EN19" s="11">
        <v>293</v>
      </c>
      <c r="EO19" s="11"/>
      <c r="EP19" s="13"/>
      <c r="EQ19" s="11"/>
      <c r="ER19" s="12"/>
      <c r="ES19" s="12"/>
      <c r="ET19" s="11">
        <v>21</v>
      </c>
      <c r="EU19" s="13">
        <v>353.13</v>
      </c>
      <c r="EV19" s="11">
        <v>72</v>
      </c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51</v>
      </c>
      <c r="FK19" s="13">
        <v>1028.06</v>
      </c>
      <c r="FL19" s="11">
        <v>110</v>
      </c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8</v>
      </c>
      <c r="GI19" s="13">
        <v>172.88</v>
      </c>
      <c r="GJ19" s="11">
        <v>347</v>
      </c>
      <c r="GK19" s="11"/>
      <c r="GL19" s="13"/>
      <c r="GM19" s="11"/>
      <c r="GN19" s="12"/>
      <c r="GO19" s="12"/>
      <c r="GP19" s="11">
        <v>16</v>
      </c>
      <c r="GQ19" s="13">
        <v>341.52</v>
      </c>
      <c r="GR19" s="11">
        <v>49</v>
      </c>
      <c r="GS19" s="11"/>
      <c r="GT19" s="13"/>
      <c r="GU19" s="11"/>
      <c r="GV19" s="12"/>
      <c r="GW19" s="12"/>
      <c r="GX19" s="11">
        <v>51</v>
      </c>
      <c r="GY19" s="13">
        <v>861.76</v>
      </c>
      <c r="GZ19" s="11">
        <v>176</v>
      </c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2</v>
      </c>
      <c r="HO19" s="13">
        <v>101.13</v>
      </c>
      <c r="HP19" s="11">
        <v>23</v>
      </c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20</v>
      </c>
      <c r="IE19" s="13">
        <v>412.54</v>
      </c>
      <c r="IF19" s="11">
        <v>174</v>
      </c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>
        <v>233</v>
      </c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</row>
    <row r="20">
      <c r="A20" s="10" t="s">
        <v>80</v>
      </c>
      <c r="B20" s="11">
        <v>255131</v>
      </c>
      <c r="C20" s="11">
        <f>=ROUNDDOWN(32.3955304425116,0)</f>
      </c>
      <c r="D20" s="11">
        <v>166306</v>
      </c>
      <c r="E20" s="12">
        <v>0.8735</v>
      </c>
      <c r="F20" s="11"/>
      <c r="G20" s="11">
        <f>=ROUNDDOWN({0},0)</f>
      </c>
      <c r="H20" s="11"/>
      <c r="I20" s="12"/>
      <c r="J20" s="11">
        <v>12670</v>
      </c>
      <c r="K20" s="13">
        <v>501624.79</v>
      </c>
      <c r="L20" s="11">
        <v>668</v>
      </c>
      <c r="M20" s="14">
        <v>750.94</v>
      </c>
      <c r="N20" s="11"/>
      <c r="O20" s="13"/>
      <c r="P20" s="11"/>
      <c r="Q20" s="14"/>
      <c r="R20" s="12"/>
      <c r="S20" s="12"/>
      <c r="T20" s="12"/>
      <c r="U20" s="12"/>
      <c r="V20" s="11">
        <v>6494</v>
      </c>
      <c r="W20" s="13">
        <v>250617.28</v>
      </c>
      <c r="X20" s="11">
        <v>546</v>
      </c>
      <c r="Y20" s="11"/>
      <c r="Z20" s="13"/>
      <c r="AA20" s="11"/>
      <c r="AB20" s="12"/>
      <c r="AC20" s="12"/>
      <c r="AD20" s="11">
        <v>960</v>
      </c>
      <c r="AE20" s="13">
        <v>33583.93</v>
      </c>
      <c r="AF20" s="11">
        <v>551</v>
      </c>
      <c r="AG20" s="11"/>
      <c r="AH20" s="13"/>
      <c r="AI20" s="11"/>
      <c r="AJ20" s="12"/>
      <c r="AK20" s="12"/>
      <c r="AL20" s="11">
        <v>1096</v>
      </c>
      <c r="AM20" s="13">
        <v>43056.84</v>
      </c>
      <c r="AN20" s="11">
        <v>379</v>
      </c>
      <c r="AO20" s="11"/>
      <c r="AP20" s="13"/>
      <c r="AQ20" s="11"/>
      <c r="AR20" s="12"/>
      <c r="AS20" s="12"/>
      <c r="AT20" s="11">
        <v>652</v>
      </c>
      <c r="AU20" s="13">
        <v>26369.45</v>
      </c>
      <c r="AV20" s="11">
        <v>582</v>
      </c>
      <c r="AW20" s="11"/>
      <c r="AX20" s="13"/>
      <c r="AY20" s="11"/>
      <c r="AZ20" s="12"/>
      <c r="BA20" s="12"/>
      <c r="BB20" s="11">
        <v>325</v>
      </c>
      <c r="BC20" s="13">
        <v>13665.48</v>
      </c>
      <c r="BD20" s="11">
        <v>565</v>
      </c>
      <c r="BE20" s="11"/>
      <c r="BF20" s="13"/>
      <c r="BG20" s="11"/>
      <c r="BH20" s="12"/>
      <c r="BI20" s="12"/>
      <c r="BJ20" s="11">
        <v>679</v>
      </c>
      <c r="BK20" s="13">
        <v>26020.75</v>
      </c>
      <c r="BL20" s="11">
        <v>552</v>
      </c>
      <c r="BM20" s="11"/>
      <c r="BN20" s="13"/>
      <c r="BO20" s="11"/>
      <c r="BP20" s="12"/>
      <c r="BQ20" s="12"/>
      <c r="BR20" s="11">
        <v>1411</v>
      </c>
      <c r="BS20" s="13">
        <v>62739.95</v>
      </c>
      <c r="BT20" s="11">
        <v>536</v>
      </c>
      <c r="BU20" s="11"/>
      <c r="BV20" s="13"/>
      <c r="BW20" s="11"/>
      <c r="BX20" s="12"/>
      <c r="BY20" s="12"/>
      <c r="BZ20" s="11">
        <v>428</v>
      </c>
      <c r="CA20" s="13">
        <v>16734.7</v>
      </c>
      <c r="CB20" s="11">
        <v>546</v>
      </c>
      <c r="CC20" s="11"/>
      <c r="CD20" s="13"/>
      <c r="CE20" s="11"/>
      <c r="CF20" s="12"/>
      <c r="CG20" s="12"/>
      <c r="CH20" s="11">
        <v>140</v>
      </c>
      <c r="CI20" s="13">
        <v>6672.85</v>
      </c>
      <c r="CJ20" s="11">
        <v>550</v>
      </c>
      <c r="CK20" s="11"/>
      <c r="CL20" s="13"/>
      <c r="CM20" s="11"/>
      <c r="CN20" s="12"/>
      <c r="CO20" s="12"/>
      <c r="CP20" s="11">
        <v>2</v>
      </c>
      <c r="CQ20" s="13">
        <v>79.04</v>
      </c>
      <c r="CR20" s="11">
        <v>35</v>
      </c>
      <c r="CS20" s="11"/>
      <c r="CT20" s="13"/>
      <c r="CU20" s="11"/>
      <c r="CV20" s="12"/>
      <c r="CW20" s="12"/>
      <c r="CX20" s="11">
        <v>9</v>
      </c>
      <c r="CY20" s="13">
        <v>488.02</v>
      </c>
      <c r="CZ20" s="11">
        <v>301</v>
      </c>
      <c r="DA20" s="11"/>
      <c r="DB20" s="13"/>
      <c r="DC20" s="11"/>
      <c r="DD20" s="12"/>
      <c r="DE20" s="12"/>
      <c r="DF20" s="11">
        <v>95</v>
      </c>
      <c r="DG20" s="13">
        <v>3865.89</v>
      </c>
      <c r="DH20" s="11">
        <v>536</v>
      </c>
      <c r="DI20" s="11"/>
      <c r="DJ20" s="13"/>
      <c r="DK20" s="11"/>
      <c r="DL20" s="12"/>
      <c r="DM20" s="12"/>
      <c r="DN20" s="11"/>
      <c r="DO20" s="13"/>
      <c r="DP20" s="11"/>
      <c r="DQ20" s="11"/>
      <c r="DR20" s="13"/>
      <c r="DS20" s="11"/>
      <c r="DT20" s="12"/>
      <c r="DU20" s="12"/>
      <c r="DV20" s="11">
        <v>107</v>
      </c>
      <c r="DW20" s="13">
        <v>6289.61</v>
      </c>
      <c r="DX20" s="11">
        <v>633</v>
      </c>
      <c r="DY20" s="11"/>
      <c r="DZ20" s="13"/>
      <c r="EA20" s="11"/>
      <c r="EB20" s="12"/>
      <c r="EC20" s="12"/>
      <c r="ED20" s="11">
        <v>33</v>
      </c>
      <c r="EE20" s="13">
        <v>1167.06</v>
      </c>
      <c r="EF20" s="11">
        <v>72</v>
      </c>
      <c r="EG20" s="11"/>
      <c r="EH20" s="13"/>
      <c r="EI20" s="11"/>
      <c r="EJ20" s="12"/>
      <c r="EK20" s="12"/>
      <c r="EL20" s="11">
        <v>114</v>
      </c>
      <c r="EM20" s="13">
        <v>4691.64</v>
      </c>
      <c r="EN20" s="11">
        <v>396</v>
      </c>
      <c r="EO20" s="11"/>
      <c r="EP20" s="13"/>
      <c r="EQ20" s="11"/>
      <c r="ER20" s="12"/>
      <c r="ES20" s="12"/>
      <c r="ET20" s="11">
        <v>79</v>
      </c>
      <c r="EU20" s="13">
        <v>3450.22</v>
      </c>
      <c r="EV20" s="11">
        <v>64</v>
      </c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9</v>
      </c>
      <c r="FK20" s="13">
        <v>437.61</v>
      </c>
      <c r="FL20" s="11">
        <v>102</v>
      </c>
      <c r="FM20" s="11"/>
      <c r="FN20" s="13"/>
      <c r="FO20" s="11"/>
      <c r="FP20" s="12"/>
      <c r="FQ20" s="12"/>
      <c r="FR20" s="11">
        <v>1</v>
      </c>
      <c r="FS20" s="13">
        <v>87.52</v>
      </c>
      <c r="FT20" s="11">
        <v>21</v>
      </c>
      <c r="FU20" s="11"/>
      <c r="FV20" s="13"/>
      <c r="FW20" s="11"/>
      <c r="FX20" s="12"/>
      <c r="FY20" s="12"/>
      <c r="FZ20" s="11">
        <v>7</v>
      </c>
      <c r="GA20" s="13">
        <v>309.87</v>
      </c>
      <c r="GB20" s="11">
        <v>245</v>
      </c>
      <c r="GC20" s="11"/>
      <c r="GD20" s="13"/>
      <c r="GE20" s="11"/>
      <c r="GF20" s="12"/>
      <c r="GG20" s="12"/>
      <c r="GH20" s="11">
        <v>1</v>
      </c>
      <c r="GI20" s="13">
        <v>40.29</v>
      </c>
      <c r="GJ20" s="11">
        <v>325</v>
      </c>
      <c r="GK20" s="11"/>
      <c r="GL20" s="13"/>
      <c r="GM20" s="11"/>
      <c r="GN20" s="12"/>
      <c r="GO20" s="12"/>
      <c r="GP20" s="11">
        <v>8</v>
      </c>
      <c r="GQ20" s="13">
        <v>418.32</v>
      </c>
      <c r="GR20" s="11">
        <v>66</v>
      </c>
      <c r="GS20" s="11"/>
      <c r="GT20" s="13"/>
      <c r="GU20" s="11"/>
      <c r="GV20" s="12"/>
      <c r="GW20" s="12"/>
      <c r="GX20" s="11">
        <v>13</v>
      </c>
      <c r="GY20" s="13">
        <v>575.67</v>
      </c>
      <c r="GZ20" s="11">
        <v>100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3</v>
      </c>
      <c r="HW20" s="13">
        <v>102.96</v>
      </c>
      <c r="HX20" s="11">
        <v>127</v>
      </c>
      <c r="HY20" s="11"/>
      <c r="HZ20" s="13"/>
      <c r="IA20" s="11"/>
      <c r="IB20" s="12"/>
      <c r="IC20" s="12"/>
      <c r="ID20" s="11">
        <v>3</v>
      </c>
      <c r="IE20" s="13">
        <v>117.43</v>
      </c>
      <c r="IF20" s="11">
        <v>216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</v>
      </c>
      <c r="IU20" s="13">
        <v>42.41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>
        <v>272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</row>
    <row r="21">
      <c r="A21" s="19" t="s">
        <v>81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208248</v>
      </c>
      <c r="K21" s="17">
        <v>8849527.5</v>
      </c>
      <c r="L21" s="15">
        <v>8510</v>
      </c>
      <c r="M21" s="18">
        <v>1039.9</v>
      </c>
      <c r="N21" s="15"/>
      <c r="O21" s="17"/>
      <c r="P21" s="15"/>
      <c r="Q21" s="18"/>
      <c r="R21" s="16"/>
      <c r="S21" s="16"/>
      <c r="T21" s="16"/>
      <c r="U21" s="16"/>
      <c r="V21" s="15">
        <v>91344</v>
      </c>
      <c r="W21" s="17">
        <v>3122893.46</v>
      </c>
      <c r="X21" s="15">
        <v>6225</v>
      </c>
      <c r="Y21" s="15"/>
      <c r="Z21" s="17"/>
      <c r="AA21" s="15"/>
      <c r="AB21" s="16"/>
      <c r="AC21" s="16"/>
      <c r="AD21" s="15">
        <v>21929</v>
      </c>
      <c r="AE21" s="17">
        <v>1409350.78</v>
      </c>
      <c r="AF21" s="15">
        <v>6891</v>
      </c>
      <c r="AG21" s="15"/>
      <c r="AH21" s="17"/>
      <c r="AI21" s="15"/>
      <c r="AJ21" s="16"/>
      <c r="AK21" s="16"/>
      <c r="AL21" s="15">
        <v>21423</v>
      </c>
      <c r="AM21" s="17">
        <v>818458.55</v>
      </c>
      <c r="AN21" s="15">
        <v>5882</v>
      </c>
      <c r="AO21" s="15"/>
      <c r="AP21" s="17"/>
      <c r="AQ21" s="15"/>
      <c r="AR21" s="16"/>
      <c r="AS21" s="16"/>
      <c r="AT21" s="15">
        <v>12125</v>
      </c>
      <c r="AU21" s="17">
        <v>806832.78</v>
      </c>
      <c r="AV21" s="15">
        <v>6848</v>
      </c>
      <c r="AW21" s="15"/>
      <c r="AX21" s="17"/>
      <c r="AY21" s="15"/>
      <c r="AZ21" s="16"/>
      <c r="BA21" s="16"/>
      <c r="BB21" s="15">
        <v>5435</v>
      </c>
      <c r="BC21" s="17">
        <v>478254.91</v>
      </c>
      <c r="BD21" s="15">
        <v>6805</v>
      </c>
      <c r="BE21" s="15"/>
      <c r="BF21" s="17"/>
      <c r="BG21" s="15"/>
      <c r="BH21" s="16"/>
      <c r="BI21" s="16"/>
      <c r="BJ21" s="15">
        <v>14779</v>
      </c>
      <c r="BK21" s="17">
        <v>471507.62</v>
      </c>
      <c r="BL21" s="15">
        <v>6781</v>
      </c>
      <c r="BM21" s="15"/>
      <c r="BN21" s="17"/>
      <c r="BO21" s="15"/>
      <c r="BP21" s="16"/>
      <c r="BQ21" s="16"/>
      <c r="BR21" s="15">
        <v>12238</v>
      </c>
      <c r="BS21" s="17">
        <v>466234.02</v>
      </c>
      <c r="BT21" s="15">
        <v>5764</v>
      </c>
      <c r="BU21" s="15"/>
      <c r="BV21" s="17"/>
      <c r="BW21" s="15"/>
      <c r="BX21" s="16"/>
      <c r="BY21" s="16"/>
      <c r="BZ21" s="15">
        <v>10408</v>
      </c>
      <c r="CA21" s="17">
        <v>362504.71</v>
      </c>
      <c r="CB21" s="15">
        <v>5700</v>
      </c>
      <c r="CC21" s="15"/>
      <c r="CD21" s="17"/>
      <c r="CE21" s="15"/>
      <c r="CF21" s="16"/>
      <c r="CG21" s="16"/>
      <c r="CH21" s="15">
        <v>4760</v>
      </c>
      <c r="CI21" s="17">
        <v>184979.88</v>
      </c>
      <c r="CJ21" s="15">
        <v>5952</v>
      </c>
      <c r="CK21" s="15"/>
      <c r="CL21" s="17"/>
      <c r="CM21" s="15"/>
      <c r="CN21" s="16"/>
      <c r="CO21" s="16"/>
      <c r="CP21" s="15">
        <v>1335</v>
      </c>
      <c r="CQ21" s="17">
        <v>123407.33</v>
      </c>
      <c r="CR21" s="15">
        <v>867</v>
      </c>
      <c r="CS21" s="15"/>
      <c r="CT21" s="17"/>
      <c r="CU21" s="15"/>
      <c r="CV21" s="16"/>
      <c r="CW21" s="16"/>
      <c r="CX21" s="15">
        <v>887</v>
      </c>
      <c r="CY21" s="17">
        <v>87154.24</v>
      </c>
      <c r="CZ21" s="15">
        <v>2562</v>
      </c>
      <c r="DA21" s="15"/>
      <c r="DB21" s="17"/>
      <c r="DC21" s="15"/>
      <c r="DD21" s="16"/>
      <c r="DE21" s="16"/>
      <c r="DF21" s="15">
        <v>1996</v>
      </c>
      <c r="DG21" s="17">
        <v>81613.53</v>
      </c>
      <c r="DH21" s="15">
        <v>5447</v>
      </c>
      <c r="DI21" s="15"/>
      <c r="DJ21" s="17"/>
      <c r="DK21" s="15"/>
      <c r="DL21" s="16"/>
      <c r="DM21" s="16"/>
      <c r="DN21" s="15">
        <v>1843</v>
      </c>
      <c r="DO21" s="17">
        <v>63026.81</v>
      </c>
      <c r="DP21" s="15"/>
      <c r="DQ21" s="15"/>
      <c r="DR21" s="17"/>
      <c r="DS21" s="15"/>
      <c r="DT21" s="16"/>
      <c r="DU21" s="16"/>
      <c r="DV21" s="15">
        <v>826</v>
      </c>
      <c r="DW21" s="17">
        <v>58115.95</v>
      </c>
      <c r="DX21" s="15">
        <v>7299</v>
      </c>
      <c r="DY21" s="15"/>
      <c r="DZ21" s="17"/>
      <c r="EA21" s="15"/>
      <c r="EB21" s="16"/>
      <c r="EC21" s="16"/>
      <c r="ED21" s="15">
        <v>2167</v>
      </c>
      <c r="EE21" s="17">
        <v>54376.85</v>
      </c>
      <c r="EF21" s="15">
        <v>1978</v>
      </c>
      <c r="EG21" s="15"/>
      <c r="EH21" s="17"/>
      <c r="EI21" s="15"/>
      <c r="EJ21" s="16"/>
      <c r="EK21" s="16"/>
      <c r="EL21" s="15">
        <v>1147</v>
      </c>
      <c r="EM21" s="17">
        <v>45952.92</v>
      </c>
      <c r="EN21" s="15">
        <v>2645</v>
      </c>
      <c r="EO21" s="15"/>
      <c r="EP21" s="17"/>
      <c r="EQ21" s="15"/>
      <c r="ER21" s="16"/>
      <c r="ES21" s="16"/>
      <c r="ET21" s="15">
        <v>1028</v>
      </c>
      <c r="EU21" s="17">
        <v>40036.03</v>
      </c>
      <c r="EV21" s="15">
        <v>1579</v>
      </c>
      <c r="EW21" s="15"/>
      <c r="EX21" s="17"/>
      <c r="EY21" s="15"/>
      <c r="EZ21" s="16"/>
      <c r="FA21" s="16"/>
      <c r="FB21" s="15">
        <v>240</v>
      </c>
      <c r="FC21" s="17">
        <v>38087.28</v>
      </c>
      <c r="FD21" s="15">
        <v>880</v>
      </c>
      <c r="FE21" s="15"/>
      <c r="FF21" s="17"/>
      <c r="FG21" s="15"/>
      <c r="FH21" s="16"/>
      <c r="FI21" s="16"/>
      <c r="FJ21" s="15">
        <v>319</v>
      </c>
      <c r="FK21" s="17">
        <v>30044.18</v>
      </c>
      <c r="FL21" s="15">
        <v>1074</v>
      </c>
      <c r="FM21" s="15"/>
      <c r="FN21" s="17"/>
      <c r="FO21" s="15"/>
      <c r="FP21" s="16"/>
      <c r="FQ21" s="16"/>
      <c r="FR21" s="15">
        <v>664</v>
      </c>
      <c r="FS21" s="17">
        <v>28244.54</v>
      </c>
      <c r="FT21" s="15">
        <v>1043</v>
      </c>
      <c r="FU21" s="15"/>
      <c r="FV21" s="17"/>
      <c r="FW21" s="15"/>
      <c r="FX21" s="16"/>
      <c r="FY21" s="16"/>
      <c r="FZ21" s="15">
        <v>228</v>
      </c>
      <c r="GA21" s="17">
        <v>21730.46</v>
      </c>
      <c r="GB21" s="15">
        <v>1270</v>
      </c>
      <c r="GC21" s="15"/>
      <c r="GD21" s="17"/>
      <c r="GE21" s="15"/>
      <c r="GF21" s="16"/>
      <c r="GG21" s="16"/>
      <c r="GH21" s="15">
        <v>156</v>
      </c>
      <c r="GI21" s="17">
        <v>17446.22</v>
      </c>
      <c r="GJ21" s="15">
        <v>5263</v>
      </c>
      <c r="GK21" s="15"/>
      <c r="GL21" s="17"/>
      <c r="GM21" s="15"/>
      <c r="GN21" s="16"/>
      <c r="GO21" s="16"/>
      <c r="GP21" s="15">
        <v>231</v>
      </c>
      <c r="GQ21" s="17">
        <v>8715.07</v>
      </c>
      <c r="GR21" s="15">
        <v>1175</v>
      </c>
      <c r="GS21" s="15"/>
      <c r="GT21" s="17"/>
      <c r="GU21" s="15"/>
      <c r="GV21" s="16"/>
      <c r="GW21" s="16"/>
      <c r="GX21" s="15">
        <v>194</v>
      </c>
      <c r="GY21" s="17">
        <v>7750.77</v>
      </c>
      <c r="GZ21" s="15">
        <v>824</v>
      </c>
      <c r="HA21" s="15"/>
      <c r="HB21" s="17"/>
      <c r="HC21" s="15"/>
      <c r="HD21" s="16"/>
      <c r="HE21" s="16"/>
      <c r="HF21" s="15">
        <v>149</v>
      </c>
      <c r="HG21" s="17">
        <v>5075.17</v>
      </c>
      <c r="HH21" s="15">
        <v>252</v>
      </c>
      <c r="HI21" s="15"/>
      <c r="HJ21" s="17"/>
      <c r="HK21" s="15"/>
      <c r="HL21" s="16"/>
      <c r="HM21" s="16"/>
      <c r="HN21" s="15">
        <v>33</v>
      </c>
      <c r="HO21" s="17">
        <v>4622.29</v>
      </c>
      <c r="HP21" s="15">
        <v>162</v>
      </c>
      <c r="HQ21" s="15"/>
      <c r="HR21" s="17"/>
      <c r="HS21" s="15"/>
      <c r="HT21" s="16"/>
      <c r="HU21" s="16"/>
      <c r="HV21" s="15">
        <v>105</v>
      </c>
      <c r="HW21" s="17">
        <v>4565.76</v>
      </c>
      <c r="HX21" s="15">
        <v>897</v>
      </c>
      <c r="HY21" s="15"/>
      <c r="HZ21" s="17"/>
      <c r="IA21" s="15"/>
      <c r="IB21" s="16"/>
      <c r="IC21" s="16"/>
      <c r="ID21" s="15">
        <v>118</v>
      </c>
      <c r="IE21" s="17">
        <v>4360.03</v>
      </c>
      <c r="IF21" s="15">
        <v>2130</v>
      </c>
      <c r="IG21" s="15"/>
      <c r="IH21" s="17"/>
      <c r="II21" s="15"/>
      <c r="IJ21" s="16"/>
      <c r="IK21" s="16"/>
      <c r="IL21" s="15">
        <v>129</v>
      </c>
      <c r="IM21" s="17">
        <v>3237.6</v>
      </c>
      <c r="IN21" s="15">
        <v>21</v>
      </c>
      <c r="IO21" s="15"/>
      <c r="IP21" s="17"/>
      <c r="IQ21" s="15"/>
      <c r="IR21" s="16"/>
      <c r="IS21" s="16"/>
      <c r="IT21" s="15">
        <v>8</v>
      </c>
      <c r="IU21" s="17">
        <v>598.86</v>
      </c>
      <c r="IV21" s="15">
        <v>132</v>
      </c>
      <c r="IW21" s="15"/>
      <c r="IX21" s="17"/>
      <c r="IY21" s="15"/>
      <c r="IZ21" s="16"/>
      <c r="JA21" s="16"/>
      <c r="JB21" s="15">
        <v>4</v>
      </c>
      <c r="JC21" s="17">
        <v>348.9</v>
      </c>
      <c r="JD21" s="15">
        <v>100</v>
      </c>
      <c r="JE21" s="15"/>
      <c r="JF21" s="17"/>
      <c r="JG21" s="15"/>
      <c r="JH21" s="16"/>
      <c r="JI21" s="16"/>
      <c r="JJ21" s="15"/>
      <c r="JK21" s="17"/>
      <c r="JL21" s="15">
        <v>2671</v>
      </c>
      <c r="JM21" s="15"/>
      <c r="JN21" s="17"/>
      <c r="JO21" s="15"/>
      <c r="JP21" s="16"/>
      <c r="JQ21" s="16"/>
      <c r="JR21" s="15"/>
      <c r="JS21" s="17"/>
      <c r="JT21" s="15"/>
      <c r="JU21" s="15"/>
      <c r="JV21" s="17"/>
      <c r="JW21" s="15"/>
      <c r="JX21" s="16"/>
      <c r="JY21" s="16"/>
      <c r="JZ21" s="15"/>
      <c r="KA21" s="17"/>
      <c r="KB21" s="15"/>
      <c r="KC21" s="15"/>
      <c r="KD21" s="17"/>
      <c r="KE21" s="15"/>
      <c r="KF21" s="16"/>
      <c r="KG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