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<sst xmlns="http://schemas.openxmlformats.org/spreadsheetml/2006/main" count="807" uniqueCount="807">
  <si>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</si>
  <si>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</si>
  <si>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</si>
  <si>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</si>
  <si>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</si>
  <si>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</si>
  <si>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</si>
  <si>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</si>
  <si>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</si>
  <si>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</si>
  <si>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</si>
  <si>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</si>
  <si>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</si>
  <si>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</si>
  <si>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</si>
  <si>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</si>
  <si>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</si>
  <si>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</si>
  <si>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</si>
  <si>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JCPENNEY01</t>
  </si>
  <si>
    <t>AMAZON</t>
  </si>
  <si>
    <t>KOHLDSN</t>
  </si>
  <si>
    <t>OLLIIX</t>
  </si>
  <si>
    <t>ASHFURNDS</t>
  </si>
  <si>
    <t>AMERSIGNDS</t>
  </si>
  <si>
    <t>BLK01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</si>
  <si>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</si>
  <si>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</si>
  <si>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</si>
  <si>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</si>
  <si>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</si>
  <si>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</si>
  <si>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</si>
  <si>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</si>
  <si>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</si>
  <si>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</si>
  <si>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</si>
  <si>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</si>
  <si>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</si>
  <si>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</si>
  <si>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</si>
  <si>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</si>
  <si>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</si>
  <si>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</si>
  <si>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</si>
  <si>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</si>
  <si>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</si>
  <si>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</si>
  <si>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</si>
  <si>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</si>
  <si>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</si>
  <si>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</si>
  <si>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</si>
  <si>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</si>
  <si>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</si>
  <si>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</si>
  <si>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</si>
  <si>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</si>
  <si>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</si>
  <si>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</si>
  <si>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</si>
  <si>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</si>
  <si>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</si>
  <si>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</si>
  <si>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</si>
  <si>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</si>
  <si>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</si>
  <si>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</si>
  <si>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</si>
  <si>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</si>
  <si>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</si>
  <si>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</si>
  <si>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</si>
  <si>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</si>
  <si>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</si>
  <si>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</si>
  <si>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</si>
  <si>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</si>
  <si>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</si>
  <si>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</si>
  <si>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</si>
  <si>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</si>
  <si>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</si>
  <si>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</si>
  <si>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</si>
  <si>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</si>
  <si>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</si>
  <si>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</si>
  <si>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</si>
  <si>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</si>
  <si>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</si>
  <si>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</si>
  <si>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</si>
  <si>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</si>
  <si>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</si>
  <si>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</si>
  <si>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</si>
  <si>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</si>
  <si>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</si>
  <si>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</si>
  <si>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</si>
  <si>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</si>
  <si>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</si>
  <si>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</si>
  <si>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</si>
  <si>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</si>
  <si>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</si>
  <si>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</si>
  <si>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</si>
  <si>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</si>
  <si>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</si>
  <si>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</si>
  <si>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</si>
  <si>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</si>
  <si>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</si>
  <si>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</si>
  <si>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</si>
  <si>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</si>
  <si>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</si>
  <si>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</si>
  <si>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</si>
  <si>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</si>
  <si>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</si>
  <si>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</si>
  <si>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</si>
  <si>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</si>
  <si>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</si>
  <si>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</si>
  <si>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</si>
  <si>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</si>
  <si>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</si>
  <si>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</si>
  <si>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</si>
  <si>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</si>
  <si>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</si>
  <si>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</si>
  <si>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06/23/2024</t>
  </si>
  <si>
    <t>06/25/2024</t>
  </si>
  <si>
    <t>07/10/2024</t>
  </si>
  <si>
    <t>07/15/2024</t>
  </si>
  <si>
    <t>07/20/2024</t>
  </si>
  <si>
    <t>08/07/2024</t>
  </si>
  <si>
    <t>08/10/2024</t>
  </si>
  <si>
    <t>08/21/2024</t>
  </si>
  <si>
    <t>08/28/2024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</si>
  <si>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</si>
  <si>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</si>
  <si>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</si>
  <si>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</si>
  <si>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</si>
  <si>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</si>
  <si>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</si>
  <si>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</si>
  <si>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</si>
  <si>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</si>
  <si>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</si>
  <si>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</si>
  <si>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</si>
  <si>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</si>
  <si>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</si>
  <si>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</si>
  <si>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</si>
  <si>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</si>
  <si>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</si>
  <si>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</si>
  <si>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</si>
  <si>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</si>
  <si>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</si>
  <si>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</si>
  <si>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7/10/2024</t>
  </si>
  <si>
    <t>AMERSIGNDS,CSNSTORES,JCPENNEY01,MACY02,OLLIIX,OVERSTOCK01</t>
  </si>
  <si>
    <t>Setup</t>
  </si>
  <si>
    <t>10/1/2018</t>
  </si>
  <si>
    <t>8/14/2019</t>
  </si>
  <si>
    <t>No</t>
  </si>
  <si>
    <t>1/9/2019</t>
  </si>
  <si>
    <t>11/21/2018</t>
  </si>
  <si>
    <t>5/17/2022</t>
  </si>
  <si>
    <t>7/13/2022</t>
  </si>
  <si>
    <t>Dropped</t>
  </si>
  <si>
    <t>Discontinued</t>
  </si>
  <si>
    <t>2/25/2019</t>
  </si>
  <si>
    <t>11/7/2018</t>
  </si>
  <si>
    <t>12/26/2018</t>
  </si>
  <si>
    <t>4/4/2019</t>
  </si>
  <si>
    <t>8/15/2019</t>
  </si>
  <si>
    <t>1/9/2024</t>
  </si>
  <si>
    <t>11/21/2020</t>
  </si>
  <si>
    <t>1/28/2021</t>
  </si>
  <si>
    <t>7/1/2019</t>
  </si>
  <si>
    <t>3/26/2020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</si>
  <si>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</si>
  <si>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</si>
  <si>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</si>
  <si>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</si>
  <si>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</si>
  <si>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</si>
  <si>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</si>
  <si>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</si>
  <si>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</si>
  <si>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</si>
  <si>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</si>
  <si>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</si>
  <si>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</si>
  <si>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</si>
  <si>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</si>
  <si>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</si>
  <si>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</si>
  <si>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</si>
  <si>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</si>
  <si>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</si>
  <si>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</si>
  <si>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AMERSIGNDS,BLK01,CSNSTORES,JCPENNEY01,MACY02,OVERSTOCK01</t>
  </si>
  <si>
    <t>1/22/2019</t>
  </si>
  <si>
    <t>12/11/2018</t>
  </si>
  <si>
    <t>11/13/2018</t>
  </si>
  <si>
    <t>5/23/2022</t>
  </si>
  <si>
    <t>3/4/2019</t>
  </si>
  <si>
    <t>12/23/2018</t>
  </si>
  <si>
    <t>4/25/2019</t>
  </si>
  <si>
    <t>1/29/2024</t>
  </si>
  <si>
    <t>4/23/2024</t>
  </si>
  <si>
    <t>1/21/2021</t>
  </si>
  <si>
    <t>7/26/2019</t>
  </si>
  <si>
    <t>3/16/2020</t>
  </si>
  <si>
    <t>8/23/2018</t>
  </si>
  <si>
    <t>8/26/2019</t>
  </si>
  <si>
    <t>2/20/2019</t>
  </si>
  <si>
    <t>12/31/2019</t>
  </si>
  <si>
    <t>10/16/2020</t>
  </si>
  <si>
    <t>5/16/2020</t>
  </si>
  <si>
    <t>7/14/2020</t>
  </si>
  <si>
    <t>NS10-3249</t>
  </si>
  <si>
    <t>Grey</t>
  </si>
  <si>
    <t>PP000991;PF004456</t>
  </si>
  <si>
    <t>6/23/2024</t>
  </si>
  <si>
    <t>CSNSTORES,JCPENNEY01,MACY02,OLLIIX,OVERSTOCK01</t>
  </si>
  <si>
    <t>7/23/2019</t>
  </si>
  <si>
    <t>12/10/2018</t>
  </si>
  <si>
    <t>10/30/2018</t>
  </si>
  <si>
    <t>6/29/2022</t>
  </si>
  <si>
    <t>12/6/2018</t>
  </si>
  <si>
    <t>11/20/2018</t>
  </si>
  <si>
    <t>5/9/2019</t>
  </si>
  <si>
    <t>1/24/2024</t>
  </si>
  <si>
    <t>11/22/2023</t>
  </si>
  <si>
    <t>5/6/2024</t>
  </si>
  <si>
    <t>5/27/2020</t>
  </si>
  <si>
    <t>10/25/2018</t>
  </si>
  <si>
    <t>Open</t>
  </si>
  <si>
    <t>8/7/2019</t>
  </si>
  <si>
    <t>6/25/2018</t>
  </si>
  <si>
    <t>12/4/2018</t>
  </si>
  <si>
    <t>1/14/2020</t>
  </si>
  <si>
    <t>8/18/2020</t>
  </si>
  <si>
    <t>10/1/2020</t>
  </si>
  <si>
    <t>7/7/2020</t>
  </si>
  <si>
    <t>NS10-3250</t>
  </si>
  <si>
    <t>ASHFURNDS,CSNSTORES,JCPENNEY01,KOHLDSN,MACY02,OVERSTOCK01</t>
  </si>
  <si>
    <t>12/19/2018</t>
  </si>
  <si>
    <t>10/22/2018</t>
  </si>
  <si>
    <t>10/12/2022</t>
  </si>
  <si>
    <t>7/5/2019</t>
  </si>
  <si>
    <t>12/5/2018</t>
  </si>
  <si>
    <t>5/30/2024</t>
  </si>
  <si>
    <t>2/4/2020</t>
  </si>
  <si>
    <t>8/4/2019</t>
  </si>
  <si>
    <t>1/31/2020</t>
  </si>
  <si>
    <t>1/25/2021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</si>
  <si>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</si>
  <si>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</si>
  <si>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</si>
  <si>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</si>
  <si>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</si>
  <si>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</si>
  <si>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</si>
  <si>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</si>
  <si>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</si>
  <si>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</si>
  <si>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</si>
  <si>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</si>
  <si>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8/10/2024</t>
  </si>
  <si>
    <t>CSNSTORES,JCPENNEY01,KOHLDSN,MACY02,OVERSTOCK01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</si>
  <si>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</si>
  <si>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</si>
  <si>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</si>
  <si>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</si>
  <si>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</si>
  <si>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</si>
  <si>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</si>
  <si>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</si>
  <si>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5/19/2022</t>
  </si>
  <si>
    <t>6/17/2022</t>
  </si>
  <si>
    <t>8/9/2022</t>
  </si>
  <si>
    <t>10/3/2022</t>
  </si>
  <si>
    <t>4/10/2024</t>
  </si>
  <si>
    <t>12/1/2023</t>
  </si>
  <si>
    <t>1/10/2023</t>
  </si>
  <si>
    <t>7/5/2022</t>
  </si>
  <si>
    <t>9/8/2022</t>
  </si>
  <si>
    <t>NS10-3706</t>
  </si>
  <si>
    <t>King</t>
  </si>
  <si>
    <t>7/20/2024</t>
  </si>
  <si>
    <t>CSNSTORES,JCPENNEY01,KOHLDSN,OVERSTOCK01</t>
  </si>
  <si>
    <t>6/5/2022</t>
  </si>
  <si>
    <t>8/28/2023</t>
  </si>
  <si>
    <t>10/2/2022</t>
  </si>
  <si>
    <t>10/5/2022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</si>
  <si>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</si>
  <si>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</si>
  <si>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</si>
  <si>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</si>
  <si>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</si>
  <si>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</si>
  <si>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</si>
  <si>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</si>
  <si>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</si>
  <si>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</si>
  <si>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</si>
  <si>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</si>
  <si>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CSNSTORES,JCPENNEY01,MACY02,OVERSTOCK01</t>
  </si>
  <si>
    <t>10/26/2018</t>
  </si>
  <si>
    <t>10/24/2018</t>
  </si>
  <si>
    <t>11/29/2018</t>
  </si>
  <si>
    <t>6/25/2019</t>
  </si>
  <si>
    <t>5/21/2019</t>
  </si>
  <si>
    <t>12/20/2018</t>
  </si>
  <si>
    <t>9/15/2019</t>
  </si>
  <si>
    <t>10/2/2019</t>
  </si>
  <si>
    <t>6/16/2023</t>
  </si>
  <si>
    <t>1/27/2020</t>
  </si>
  <si>
    <t>9/12/2020</t>
  </si>
  <si>
    <t>1/18/2021</t>
  </si>
  <si>
    <t>5/8/2024</t>
  </si>
  <si>
    <t>8/1/2020</t>
  </si>
  <si>
    <t>8/25/2020</t>
  </si>
  <si>
    <t>5/24/2020</t>
  </si>
  <si>
    <t>NS10-3256</t>
  </si>
  <si>
    <t>CSNSTORES,KOHLDSN,MACY02,OVERSTOCK01</t>
  </si>
  <si>
    <t>11/2/2018</t>
  </si>
  <si>
    <t>11/19/2018</t>
  </si>
  <si>
    <t>12/9/2018</t>
  </si>
  <si>
    <t>1/14/2019</t>
  </si>
  <si>
    <t>6/1/2020</t>
  </si>
  <si>
    <t>10/29/2018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</si>
  <si>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</si>
  <si>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</si>
  <si>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</si>
  <si>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</si>
  <si>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</si>
  <si>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</si>
  <si>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</si>
  <si>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</si>
  <si>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</si>
  <si>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</si>
  <si>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</si>
  <si>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</si>
  <si>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</si>
  <si>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</si>
  <si>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7/15/2024</t>
  </si>
  <si>
    <t>CSNSTORES,MACY02,OLLIIX,OVERSTOCK01</t>
  </si>
  <si>
    <t>8/31/2016</t>
  </si>
  <si>
    <t>12/26/2016</t>
  </si>
  <si>
    <t>7/30/2016</t>
  </si>
  <si>
    <t>1/2/2015</t>
  </si>
  <si>
    <t>2/6/2015</t>
  </si>
  <si>
    <t>9/28/2017</t>
  </si>
  <si>
    <t>10/19/2017</t>
  </si>
  <si>
    <t>6/11/2015</t>
  </si>
  <si>
    <t>10/26/2016</t>
  </si>
  <si>
    <t>11/24/2017</t>
  </si>
  <si>
    <t>9/13/2015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</si>
  <si>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</si>
  <si>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</si>
  <si>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</si>
  <si>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</si>
  <si>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</si>
  <si>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</si>
  <si>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</si>
  <si>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</si>
  <si>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</si>
  <si>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</si>
  <si>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</si>
  <si>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</si>
  <si>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8/20/2020</t>
  </si>
  <si>
    <t>11/17/2020</t>
  </si>
  <si>
    <t>1/17/2020</t>
  </si>
  <si>
    <t>NS10-1849</t>
  </si>
  <si>
    <t>CSNSTORES,OVERSTOCK01</t>
  </si>
  <si>
    <t>12/20/2016</t>
  </si>
  <si>
    <t>1/7/2015</t>
  </si>
  <si>
    <t>1/9/2015</t>
  </si>
  <si>
    <t>10/27/2017</t>
  </si>
  <si>
    <t>10/1/2015</t>
  </si>
  <si>
    <t>12/6/2017</t>
  </si>
  <si>
    <t>9/9/2015</t>
  </si>
  <si>
    <t>6/15/2015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</si>
  <si>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</si>
  <si>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</si>
  <si>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</si>
  <si>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</si>
  <si>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</si>
  <si>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</si>
  <si>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</si>
  <si>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</si>
  <si>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</si>
  <si>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8/7/2024</t>
  </si>
  <si>
    <t>CASTLEGATE,MACY02,OLLIIX</t>
  </si>
  <si>
    <t>11/10/2021</t>
  </si>
  <si>
    <t>11/22/2021</t>
  </si>
  <si>
    <t>4/7/2022</t>
  </si>
  <si>
    <t>5/2/2022</t>
  </si>
  <si>
    <t>11/19/2021</t>
  </si>
  <si>
    <t>12/8/2021</t>
  </si>
  <si>
    <t>6/6/2022</t>
  </si>
  <si>
    <t>2/20/2023</t>
  </si>
  <si>
    <t>11/3/2021</t>
  </si>
  <si>
    <t>12/9/2021</t>
  </si>
  <si>
    <t>2/8/2022</t>
  </si>
  <si>
    <t>3/6/2022</t>
  </si>
  <si>
    <t>3/25/2024</t>
  </si>
  <si>
    <t>1/7/2022</t>
  </si>
  <si>
    <t>1/20/2022</t>
  </si>
  <si>
    <t>9/20/2022</t>
  </si>
  <si>
    <t>NS10-3654</t>
  </si>
  <si>
    <t>8/21/2024</t>
  </si>
  <si>
    <t>ASHFURNDS,CSNSTORES,JCPENNEY01,OLLIIX,OVERSTOCK01</t>
  </si>
  <si>
    <t>2/23/2022</t>
  </si>
  <si>
    <t>4/21/2022</t>
  </si>
  <si>
    <t>6/13/2022</t>
  </si>
  <si>
    <t>1/19/2023</t>
  </si>
  <si>
    <t>2/9/2022</t>
  </si>
  <si>
    <t>4/19/2024</t>
  </si>
  <si>
    <t>12/5/2022</t>
  </si>
  <si>
    <t>NS10-3659</t>
  </si>
  <si>
    <t>Close-out</t>
  </si>
  <si>
    <t>C+</t>
  </si>
  <si>
    <t>PP001696;PF005608</t>
  </si>
  <si>
    <t>1/6/2022</t>
  </si>
  <si>
    <t>4/26/2022</t>
  </si>
  <si>
    <t>6/21/2022</t>
  </si>
  <si>
    <t>1/27/2023</t>
  </si>
  <si>
    <t>12/4/2021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</si>
  <si>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</si>
  <si>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</si>
  <si>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</si>
  <si>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</si>
  <si>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</si>
  <si>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</si>
  <si>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</si>
  <si>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</si>
  <si>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</si>
  <si>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</si>
  <si>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</si>
  <si>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</si>
  <si>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</si>
  <si>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</si>
  <si>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</si>
  <si>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9/22/2022</t>
  </si>
  <si>
    <t>11/1/2022</t>
  </si>
  <si>
    <t>9/15/2022</t>
  </si>
  <si>
    <t>11/14/2022</t>
  </si>
  <si>
    <t>12/13/2022</t>
  </si>
  <si>
    <t>3/24/2023</t>
  </si>
  <si>
    <t>9/21/2022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</si>
  <si>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</si>
  <si>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</si>
  <si>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</si>
  <si>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</si>
  <si>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</si>
  <si>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</si>
  <si>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</si>
  <si>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</si>
  <si>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</si>
  <si>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</si>
  <si>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</si>
  <si>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</si>
  <si>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</si>
  <si>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JCPENNEY01,MACY02,OLLIIX,OVERSTOCK01</t>
  </si>
  <si>
    <t>1/25/2019</t>
  </si>
  <si>
    <t>5/15/2019</t>
  </si>
  <si>
    <t>11/1/2018</t>
  </si>
  <si>
    <t>8/8/2022</t>
  </si>
  <si>
    <t>3/20/2019</t>
  </si>
  <si>
    <t>2/12/2019</t>
  </si>
  <si>
    <t>5/27/2019</t>
  </si>
  <si>
    <t>7/3/2019</t>
  </si>
  <si>
    <t>8/5/2020</t>
  </si>
  <si>
    <t>1/2/2020</t>
  </si>
  <si>
    <t>10/31/2018</t>
  </si>
  <si>
    <t>4/21/2020</t>
  </si>
  <si>
    <t>8/19/2020</t>
  </si>
  <si>
    <t>NS12-3246</t>
  </si>
  <si>
    <t>JCPENNEY01,KOHLDSN,MACY02,OVERSTOCK01</t>
  </si>
  <si>
    <t>4/22/2019</t>
  </si>
  <si>
    <t>1/2/2019</t>
  </si>
  <si>
    <t>10/14/2018</t>
  </si>
  <si>
    <t>7/14/2022</t>
  </si>
  <si>
    <t>2/26/2019</t>
  </si>
  <si>
    <t>4/19/2019</t>
  </si>
  <si>
    <t>4/3/2020</t>
  </si>
  <si>
    <t>5/22/2022</t>
  </si>
  <si>
    <t>1/1/2020</t>
  </si>
  <si>
    <t>11/9/2022</t>
  </si>
  <si>
    <t>8/27/2020</t>
  </si>
  <si>
    <t>NS12-3251</t>
  </si>
  <si>
    <t>6/25/2024</t>
  </si>
  <si>
    <t>CSNSTORES,MACY02</t>
  </si>
  <si>
    <t>7/8/2019</t>
  </si>
  <si>
    <t>2/5/2019</t>
  </si>
  <si>
    <t>11/22/2018</t>
  </si>
  <si>
    <t>8/4/2022</t>
  </si>
  <si>
    <t>7/27/2020</t>
  </si>
  <si>
    <t>11/5/2018</t>
  </si>
  <si>
    <t>8/6/2020</t>
  </si>
  <si>
    <t>6/22/2020</t>
  </si>
  <si>
    <t>NS12-3252</t>
  </si>
  <si>
    <t>BLK01,CSNSTORES</t>
  </si>
  <si>
    <t>2/7/2019</t>
  </si>
  <si>
    <t>9/1/2022</t>
  </si>
  <si>
    <t>7/12/2020</t>
  </si>
  <si>
    <t>8/6/2019</t>
  </si>
  <si>
    <t>12/8/2020</t>
  </si>
  <si>
    <t>8/26/2020</t>
  </si>
  <si>
    <t>NS12-3257</t>
  </si>
  <si>
    <t>3 Piece Cotton Sateen Printed Duvet Cover Set</t>
  </si>
  <si>
    <t>AMAZON,CSNSTORES,JCPENNEY01,OVERSTOCK01</t>
  </si>
  <si>
    <t>11/6/2018</t>
  </si>
  <si>
    <t>1/15/2019</t>
  </si>
  <si>
    <t>7/12/2019</t>
  </si>
  <si>
    <t>7/2/2019</t>
  </si>
  <si>
    <t>4/12/2020</t>
  </si>
  <si>
    <t>5/14/2023</t>
  </si>
  <si>
    <t>2/7/2020</t>
  </si>
  <si>
    <t>8/13/2020</t>
  </si>
  <si>
    <t>5/22/2020</t>
  </si>
  <si>
    <t>NS12-3258</t>
  </si>
  <si>
    <t>CSNSTORES,JCPENNEY01,KOHLDSN,MACY02</t>
  </si>
  <si>
    <t>1/8/2019</t>
  </si>
  <si>
    <t>12/17/2018</t>
  </si>
  <si>
    <t>12/7/2018</t>
  </si>
  <si>
    <t>6/30/2020</t>
  </si>
  <si>
    <t>1/21/2020</t>
  </si>
  <si>
    <t>7/4/2023</t>
  </si>
  <si>
    <t>8/21/2020</t>
  </si>
  <si>
    <t>NS12-2005</t>
  </si>
  <si>
    <t>Duvet Cover Mini Set</t>
  </si>
  <si>
    <t>AMAZON,OVERSTOCK01</t>
  </si>
  <si>
    <t>9/12/2016</t>
  </si>
  <si>
    <t>3/30/2015</t>
  </si>
  <si>
    <t>10/12/2017</t>
  </si>
  <si>
    <t>7/9/2015</t>
  </si>
  <si>
    <t>12/7/2017</t>
  </si>
  <si>
    <t>7/27/2016</t>
  </si>
  <si>
    <t>10/19/2018</t>
  </si>
  <si>
    <t>1/28/2019</t>
  </si>
  <si>
    <t>1/23/2019</t>
  </si>
  <si>
    <t>1/13/2020</t>
  </si>
  <si>
    <t>3/23/2015</t>
  </si>
  <si>
    <t>8/24/2020</t>
  </si>
  <si>
    <t>9/17/2020</t>
  </si>
  <si>
    <t>6/30/2023</t>
  </si>
  <si>
    <t>NS12-2006</t>
  </si>
  <si>
    <t>4/18/2017</t>
  </si>
  <si>
    <t>AMAZON,CSNSTORES,MACY02,OVERSTOCK01</t>
  </si>
  <si>
    <t>9/6/2016</t>
  </si>
  <si>
    <t>11/6/2017</t>
  </si>
  <si>
    <t>8/7/2015</t>
  </si>
  <si>
    <t>12/27/2017</t>
  </si>
  <si>
    <t>4/20/2016</t>
  </si>
  <si>
    <t>10/15/2018</t>
  </si>
  <si>
    <t>2/23/2015</t>
  </si>
  <si>
    <t>7/5/2017</t>
  </si>
  <si>
    <t>6/6/2019</t>
  </si>
  <si>
    <t>1/6/2015</t>
  </si>
  <si>
    <t>1/15/2021</t>
  </si>
  <si>
    <t>NS12-3655</t>
  </si>
  <si>
    <t>Duvet Mini Set</t>
  </si>
  <si>
    <t>3 Piece Quilt Top Duvet Cover Mini Set</t>
  </si>
  <si>
    <t>CSNSTORES,MACY02,OVERSTOCK01</t>
  </si>
  <si>
    <t>1/3/2022</t>
  </si>
  <si>
    <t>12/14/2021</t>
  </si>
  <si>
    <t>7/29/2022</t>
  </si>
  <si>
    <t>4/10/2023</t>
  </si>
  <si>
    <t>11/5/2021</t>
  </si>
  <si>
    <t>4/20/2022</t>
  </si>
  <si>
    <t>1/25/2024</t>
  </si>
  <si>
    <t>12/10/2021</t>
  </si>
  <si>
    <t>1/30/2022</t>
  </si>
  <si>
    <t>NS12-3656</t>
  </si>
  <si>
    <t>JCPENNEY01,OLLIIX</t>
  </si>
  <si>
    <t>11/29/2021</t>
  </si>
  <si>
    <t>7/12/2022</t>
  </si>
  <si>
    <t>2/3/2023</t>
  </si>
  <si>
    <t>11/21/2021</t>
  </si>
  <si>
    <t>4/3/2022</t>
  </si>
  <si>
    <t>12/28/2021</t>
  </si>
  <si>
    <t>NS12-3660</t>
  </si>
  <si>
    <t>JCPENNEY01,OLLIIX,OVERSTOCK01</t>
  </si>
  <si>
    <t>4/19/2023</t>
  </si>
  <si>
    <t>5/3/2022</t>
  </si>
  <si>
    <t>12/13/2021</t>
  </si>
  <si>
    <t>9/13/2022</t>
  </si>
  <si>
    <t>4/4/2022</t>
  </si>
  <si>
    <t>1/11/2022</t>
  </si>
  <si>
    <t>NS12-3661</t>
  </si>
  <si>
    <t>11/24/2021</t>
  </si>
  <si>
    <t>12/12/2021</t>
  </si>
  <si>
    <t>11/9/2023</t>
  </si>
  <si>
    <t>11/18/2021</t>
  </si>
  <si>
    <t>3/11/2022</t>
  </si>
  <si>
    <t>12/6/2023</t>
  </si>
  <si>
    <t>5/12/2022</t>
  </si>
  <si>
    <t>NS12-3707</t>
  </si>
  <si>
    <t>3 Piece Oversized Reversible Seersucker Duvet Cover Mini Set</t>
  </si>
  <si>
    <t>5/25/2022</t>
  </si>
  <si>
    <t>7/25/2022</t>
  </si>
  <si>
    <t>9/28/2022</t>
  </si>
  <si>
    <t>1/12/2023</t>
  </si>
  <si>
    <t>5/16/2022</t>
  </si>
  <si>
    <t>10/8/2023</t>
  </si>
  <si>
    <t>7/22/2022</t>
  </si>
  <si>
    <t>NS12-3708</t>
  </si>
  <si>
    <t>AMAZONDS,CSNSTORES,JCPENNEY01,MACY02,OVERSTOCK01</t>
  </si>
  <si>
    <t>9/7/2022</t>
  </si>
  <si>
    <t>9/11/2023</t>
  </si>
  <si>
    <t>2/7/2023</t>
  </si>
  <si>
    <t>7/27/2022</t>
  </si>
  <si>
    <t>NS12-3728</t>
  </si>
  <si>
    <t>3 Piece Oversized Knit Quilted Top Duvet Cover Mini Set</t>
  </si>
  <si>
    <t>8/16/2022</t>
  </si>
  <si>
    <t>8/25/2022</t>
  </si>
  <si>
    <t>9/9/2022</t>
  </si>
  <si>
    <t>10/13/2023</t>
  </si>
  <si>
    <t>8/19/2022</t>
  </si>
  <si>
    <t>10/30/2022</t>
  </si>
  <si>
    <t>10/11/2022</t>
  </si>
  <si>
    <t>10/24/2022</t>
  </si>
  <si>
    <t>11/8/2023</t>
  </si>
  <si>
    <t>10/4/2022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</si>
  <si>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</si>
  <si>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</si>
  <si>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</si>
  <si>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</si>
  <si>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</si>
  <si>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</si>
  <si>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</si>
  <si>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</si>
  <si>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</si>
  <si>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</si>
  <si>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</si>
  <si>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1/27/2022</t>
  </si>
  <si>
    <t>3/24/2022</t>
  </si>
  <si>
    <t>2/10/2022</t>
  </si>
  <si>
    <t>5/15/2022</t>
  </si>
  <si>
    <t>11/13/2021</t>
  </si>
  <si>
    <t>1/17/2022</t>
  </si>
  <si>
    <t>Offered</t>
  </si>
  <si>
    <t>12/30/2021</t>
  </si>
  <si>
    <t>NS12-3652</t>
  </si>
  <si>
    <t>8/26/2022</t>
  </si>
  <si>
    <t>8/11/2022</t>
  </si>
  <si>
    <t>6/5/2023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</si>
  <si>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</si>
  <si>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</si>
  <si>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</si>
  <si>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</si>
  <si>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</si>
  <si>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</si>
  <si>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</si>
  <si>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</si>
  <si>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</si>
  <si>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5/7/2021</t>
  </si>
  <si>
    <t>5/23/2019</t>
  </si>
  <si>
    <t>9/10/2019</t>
  </si>
  <si>
    <t>1/23/2020</t>
  </si>
  <si>
    <t>NS11-3253</t>
  </si>
  <si>
    <t>CSNSTORES,JCPENNEY01,MACY02</t>
  </si>
  <si>
    <t>11/27/2018</t>
  </si>
  <si>
    <t>5/22/2019</t>
  </si>
  <si>
    <t>10/3/2018</t>
  </si>
  <si>
    <t>6/1/2022</t>
  </si>
  <si>
    <t>9/30/2020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</si>
  <si>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</si>
  <si>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</si>
  <si>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</si>
  <si>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</si>
  <si>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</si>
  <si>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</si>
  <si>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</si>
  <si>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</si>
  <si>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</si>
  <si>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</si>
  <si>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</si>
  <si>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</si>
  <si>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</si>
  <si>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</si>
  <si>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</si>
  <si>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</si>
  <si>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</si>
  <si>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</si>
  <si>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</si>
  <si>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</si>
  <si>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</si>
  <si>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</si>
  <si>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NS11-3662</t>
  </si>
  <si>
    <t>Bed Skirt&amp;Sham</t>
  </si>
  <si>
    <t>Quilt Top Euro Sham</t>
  </si>
  <si>
    <t>5/6/2022</t>
  </si>
  <si>
    <t>2/2/2022</t>
  </si>
  <si>
    <t>7/19/2022</t>
  </si>
  <si>
    <t>11/30/2021</t>
  </si>
  <si>
    <t>3/31/2022</t>
  </si>
  <si>
    <t>1/12/2022</t>
  </si>
  <si>
    <t>10/26/2022</t>
  </si>
  <si>
    <t>NS11-3657</t>
  </si>
  <si>
    <t>9/25/2024</t>
  </si>
  <si>
    <t>9/28/2023</t>
  </si>
  <si>
    <t>4/27/2022</t>
  </si>
  <si>
    <t>12/23/2021</t>
  </si>
  <si>
    <t>2/24/2022</t>
  </si>
  <si>
    <t>12/22/2021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</si>
  <si>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</si>
  <si>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</si>
  <si>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</si>
  <si>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</si>
  <si>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</si>
  <si>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</si>
  <si>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AMAZON,JCPENNEY01,MACY02,OVERSTOCK01</t>
  </si>
  <si>
    <t>12/27/2018</t>
  </si>
  <si>
    <t>12/14/2018</t>
  </si>
  <si>
    <t>3/8/2020</t>
  </si>
  <si>
    <t>2/19/2019</t>
  </si>
  <si>
    <t>9/18/2019</t>
  </si>
  <si>
    <t>NS30-1826A</t>
  </si>
  <si>
    <t>Square Pillow</t>
  </si>
  <si>
    <t>18x18"</t>
  </si>
  <si>
    <t>Red</t>
  </si>
  <si>
    <t>PF002591</t>
  </si>
  <si>
    <t>AMAZON,CSNSTORES,MACY02,OLLIIX,OVERSTOCK01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</si>
  <si>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</si>
  <si>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</si>
  <si>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</si>
  <si>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</si>
  <si>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</si>
  <si>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</si>
  <si>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</si>
  <si>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NS30-1827A</t>
  </si>
  <si>
    <t>Oblong Pillow</t>
  </si>
  <si>
    <t>12x22"</t>
  </si>
  <si>
    <t>PF002592</t>
  </si>
  <si>
    <t>CSNSTORES,OLLIIX</t>
  </si>
  <si>
    <t>5/5/2017</t>
  </si>
  <si>
    <t>12/13/2018</t>
  </si>
  <si>
    <t>NS30-1825A</t>
  </si>
  <si>
    <t>16x16"</t>
  </si>
  <si>
    <t>PF002590</t>
  </si>
  <si>
    <t>6/18/2015</t>
  </si>
  <si>
    <t>12/18/2017</t>
  </si>
  <si>
    <t>11/27/2015</t>
  </si>
  <si>
    <t>NS30-3254</t>
  </si>
  <si>
    <t>PP000991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</si>
  <si>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</si>
  <si>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</si>
  <si>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</si>
  <si>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</si>
  <si>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</si>
  <si>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</si>
  <si>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</si>
  <si>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</si>
  <si>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</si>
  <si>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</si>
  <si>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JCPENNEY01,OVERSTOCK01</t>
  </si>
  <si>
    <t>12/14/2022</t>
  </si>
  <si>
    <t>12/28/2018</t>
  </si>
  <si>
    <t>11/16/2018</t>
  </si>
  <si>
    <t>4/30/2019</t>
  </si>
  <si>
    <t>4/29/2020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</si>
  <si>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</si>
  <si>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</si>
  <si>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</si>
  <si>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</si>
  <si>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</si>
  <si>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</si>
  <si>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</si>
  <si>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8/17/2022</t>
  </si>
  <si>
    <t>1/6/2023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</si>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</sst>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102</v>
      </c>
      <c r="AA6" s="4">
        <f>=ROUNDDOWN(13.7837837837838,0)</f>
      </c>
      <c r="AB6" s="5">
        <v>7.4</v>
      </c>
      <c r="AC6" s="2" t="s">
        <v>169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11</v>
      </c>
      <c r="AQ6" s="8">
        <v>978.17</v>
      </c>
      <c r="AR6" s="4">
        <v>7</v>
      </c>
      <c r="AS6" s="8">
        <v>623.29</v>
      </c>
      <c r="AT6" s="7">
        <v>0.5714</v>
      </c>
      <c r="AU6" s="7">
        <v>0.5694</v>
      </c>
      <c r="AV6" s="4">
        <v>17</v>
      </c>
      <c r="AW6" s="8">
        <v>1596.47</v>
      </c>
      <c r="AX6" s="4">
        <v>12</v>
      </c>
      <c r="AY6" s="8">
        <v>1116.61</v>
      </c>
      <c r="AZ6" s="7">
        <v>0.4167</v>
      </c>
      <c r="BA6" s="7">
        <v>0.4297</v>
      </c>
      <c r="BB6" s="7">
        <v>0.6127</v>
      </c>
      <c r="BC6" s="4">
        <v>32</v>
      </c>
      <c r="BD6" s="8">
        <v>3023.88</v>
      </c>
      <c r="BE6" s="4">
        <v>32</v>
      </c>
      <c r="BF6" s="8">
        <v>2984.61</v>
      </c>
      <c r="BG6" s="7" t="s">
        <v>161</v>
      </c>
      <c r="BH6" s="7">
        <v>0.0132</v>
      </c>
      <c r="BI6" s="7">
        <v>0.528</v>
      </c>
      <c r="BJ6" s="4">
        <v>11</v>
      </c>
      <c r="BK6" s="8">
        <v>978.17</v>
      </c>
      <c r="BL6" s="2" t="s">
        <v>170</v>
      </c>
      <c r="BM6" s="7">
        <v>1</v>
      </c>
      <c r="BN6" s="7">
        <v>1</v>
      </c>
      <c r="BO6" s="4">
        <v>4</v>
      </c>
      <c r="BP6" s="8">
        <v>372.52</v>
      </c>
      <c r="BQ6" s="4"/>
      <c r="BR6" s="8"/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/>
      <c r="CB6" s="8"/>
      <c r="CC6" s="4">
        <v>1</v>
      </c>
      <c r="CD6" s="8">
        <v>91.2</v>
      </c>
      <c r="CE6" s="7">
        <v>-1</v>
      </c>
      <c r="CF6" s="7">
        <v>-1</v>
      </c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>
        <v>4</v>
      </c>
      <c r="CN6" s="8">
        <v>324.37</v>
      </c>
      <c r="CO6" s="4">
        <v>3</v>
      </c>
      <c r="CP6" s="8">
        <v>236.7</v>
      </c>
      <c r="CQ6" s="7">
        <v>0.3333</v>
      </c>
      <c r="CR6" s="7">
        <v>0.3704</v>
      </c>
      <c r="CS6" s="2" t="s">
        <v>171</v>
      </c>
      <c r="CT6" s="2" t="s">
        <v>158</v>
      </c>
      <c r="CU6" s="2" t="s">
        <v>172</v>
      </c>
      <c r="CV6" s="2" t="s">
        <v>176</v>
      </c>
      <c r="CW6" s="2" t="s">
        <v>174</v>
      </c>
      <c r="CX6" s="2" t="s">
        <v>161</v>
      </c>
      <c r="CY6" s="4"/>
      <c r="CZ6" s="8"/>
      <c r="DA6" s="4">
        <v>1</v>
      </c>
      <c r="DB6" s="8">
        <v>98.45</v>
      </c>
      <c r="DC6" s="7">
        <v>-1</v>
      </c>
      <c r="DD6" s="7">
        <v>-1</v>
      </c>
      <c r="DE6" s="2" t="s">
        <v>171</v>
      </c>
      <c r="DF6" s="2" t="s">
        <v>158</v>
      </c>
      <c r="DG6" s="2" t="s">
        <v>177</v>
      </c>
      <c r="DH6" s="2" t="s">
        <v>178</v>
      </c>
      <c r="DI6" s="2" t="s">
        <v>174</v>
      </c>
      <c r="DJ6" s="2" t="s">
        <v>161</v>
      </c>
      <c r="DK6" s="4"/>
      <c r="DL6" s="8"/>
      <c r="DM6" s="4"/>
      <c r="DN6" s="8"/>
      <c r="DO6" s="7"/>
      <c r="DP6" s="7"/>
      <c r="DQ6" s="2" t="s">
        <v>179</v>
      </c>
      <c r="DR6" s="2" t="s">
        <v>180</v>
      </c>
      <c r="DS6" s="2" t="s">
        <v>161</v>
      </c>
      <c r="DT6" s="2" t="s">
        <v>181</v>
      </c>
      <c r="DU6" s="2" t="s">
        <v>174</v>
      </c>
      <c r="DV6" s="2" t="s">
        <v>161</v>
      </c>
      <c r="DW6" s="4"/>
      <c r="DX6" s="8"/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174</v>
      </c>
      <c r="EH6" s="2" t="s">
        <v>161</v>
      </c>
      <c r="EI6" s="4">
        <v>3</v>
      </c>
      <c r="EJ6" s="8">
        <v>281.28</v>
      </c>
      <c r="EK6" s="4">
        <v>1</v>
      </c>
      <c r="EL6" s="8">
        <v>93.76</v>
      </c>
      <c r="EM6" s="7">
        <v>2</v>
      </c>
      <c r="EN6" s="7">
        <v>2</v>
      </c>
      <c r="EO6" s="2" t="s">
        <v>171</v>
      </c>
      <c r="EP6" s="2" t="s">
        <v>158</v>
      </c>
      <c r="EQ6" s="2" t="s">
        <v>184</v>
      </c>
      <c r="ER6" s="2" t="s">
        <v>185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186</v>
      </c>
      <c r="FD6" s="2" t="s">
        <v>161</v>
      </c>
      <c r="FE6" s="2" t="s">
        <v>174</v>
      </c>
      <c r="FF6" s="2" t="s">
        <v>161</v>
      </c>
      <c r="FG6" s="4"/>
      <c r="FH6" s="8"/>
      <c r="FI6" s="4">
        <v>1</v>
      </c>
      <c r="FJ6" s="8">
        <v>103.18</v>
      </c>
      <c r="FK6" s="7">
        <v>-1</v>
      </c>
      <c r="FL6" s="7">
        <v>-1</v>
      </c>
      <c r="FM6" s="2" t="s">
        <v>171</v>
      </c>
      <c r="FN6" s="2" t="s">
        <v>158</v>
      </c>
      <c r="FO6" s="2" t="s">
        <v>187</v>
      </c>
      <c r="FP6" s="2" t="s">
        <v>188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189</v>
      </c>
      <c r="GB6" s="2" t="s">
        <v>190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191</v>
      </c>
      <c r="GM6" s="2" t="s">
        <v>192</v>
      </c>
      <c r="GN6" s="2" t="s">
        <v>193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158</v>
      </c>
      <c r="GY6" s="2" t="s">
        <v>194</v>
      </c>
      <c r="GZ6" s="2" t="s">
        <v>161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161</v>
      </c>
      <c r="HJ6" s="2" t="s">
        <v>161</v>
      </c>
      <c r="HK6" s="2" t="s">
        <v>161</v>
      </c>
      <c r="HL6" s="2" t="s">
        <v>161</v>
      </c>
      <c r="HM6" s="2" t="s">
        <v>161</v>
      </c>
      <c r="HN6" s="2" t="s">
        <v>161</v>
      </c>
      <c r="HO6" s="4"/>
      <c r="HP6" s="8"/>
      <c r="HQ6" s="4"/>
      <c r="HR6" s="8"/>
      <c r="HS6" s="7"/>
      <c r="HT6" s="7"/>
      <c r="HU6" s="2" t="s">
        <v>171</v>
      </c>
      <c r="HV6" s="2" t="s">
        <v>158</v>
      </c>
      <c r="HW6" s="2" t="s">
        <v>161</v>
      </c>
      <c r="HX6" s="2" t="s">
        <v>195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196</v>
      </c>
      <c r="IH6" s="2" t="s">
        <v>158</v>
      </c>
      <c r="II6" s="2" t="s">
        <v>161</v>
      </c>
      <c r="IJ6" s="2" t="s">
        <v>161</v>
      </c>
      <c r="IK6" s="2" t="s">
        <v>174</v>
      </c>
      <c r="IL6" s="2" t="s">
        <v>161</v>
      </c>
      <c r="IM6" s="4"/>
      <c r="IN6" s="8"/>
      <c r="IO6" s="4"/>
      <c r="IP6" s="8"/>
      <c r="IQ6" s="7"/>
      <c r="IR6" s="7"/>
      <c r="IS6" s="2" t="s">
        <v>161</v>
      </c>
      <c r="IT6" s="2" t="s">
        <v>161</v>
      </c>
      <c r="IU6" s="2" t="s">
        <v>161</v>
      </c>
      <c r="IV6" s="2" t="s">
        <v>161</v>
      </c>
      <c r="IW6" s="2" t="s">
        <v>161</v>
      </c>
      <c r="IX6" s="2" t="s">
        <v>161</v>
      </c>
      <c r="IY6" s="4"/>
      <c r="IZ6" s="8"/>
      <c r="JA6" s="4"/>
      <c r="JB6" s="8"/>
      <c r="JC6" s="7"/>
      <c r="JD6" s="7"/>
      <c r="JE6" s="2" t="s">
        <v>171</v>
      </c>
      <c r="JF6" s="2" t="s">
        <v>158</v>
      </c>
      <c r="JG6" s="2" t="s">
        <v>197</v>
      </c>
      <c r="JH6" s="2" t="s">
        <v>198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199</v>
      </c>
      <c r="JR6" s="2" t="s">
        <v>158</v>
      </c>
      <c r="JS6" s="2" t="s">
        <v>161</v>
      </c>
      <c r="JT6" s="2" t="s">
        <v>161</v>
      </c>
      <c r="JU6" s="2" t="s">
        <v>174</v>
      </c>
      <c r="JV6" s="2" t="s">
        <v>161</v>
      </c>
      <c r="JW6" s="4"/>
      <c r="JX6" s="8"/>
      <c r="JY6" s="4"/>
      <c r="JZ6" s="8"/>
      <c r="KA6" s="7"/>
      <c r="KB6" s="7"/>
      <c r="KC6" s="2" t="s">
        <v>171</v>
      </c>
      <c r="KD6" s="2" t="s">
        <v>180</v>
      </c>
      <c r="KE6" s="2" t="s">
        <v>200</v>
      </c>
      <c r="KF6" s="2" t="s">
        <v>161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199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196</v>
      </c>
      <c r="LB6" s="2" t="s">
        <v>158</v>
      </c>
      <c r="LC6" s="2" t="s">
        <v>161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171</v>
      </c>
      <c r="LN6" s="2" t="s">
        <v>158</v>
      </c>
      <c r="LO6" s="2" t="s">
        <v>201</v>
      </c>
      <c r="LP6" s="2" t="s">
        <v>202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199</v>
      </c>
      <c r="LZ6" s="2" t="s">
        <v>158</v>
      </c>
      <c r="MA6" s="2" t="s">
        <v>161</v>
      </c>
      <c r="MB6" s="2" t="s">
        <v>161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199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171</v>
      </c>
      <c r="MX6" s="2" t="s">
        <v>180</v>
      </c>
      <c r="MY6" s="2" t="s">
        <v>203</v>
      </c>
      <c r="MZ6" s="2" t="s">
        <v>204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161</v>
      </c>
      <c r="NJ6" s="2" t="s">
        <v>161</v>
      </c>
      <c r="NK6" s="2" t="s">
        <v>161</v>
      </c>
      <c r="NL6" s="2" t="s">
        <v>161</v>
      </c>
      <c r="NM6" s="2" t="s">
        <v>161</v>
      </c>
      <c r="NN6" s="2" t="s">
        <v>161</v>
      </c>
      <c r="NO6" s="4"/>
      <c r="NP6" s="8"/>
      <c r="NQ6" s="4"/>
      <c r="NR6" s="8"/>
      <c r="NS6" s="7"/>
      <c r="NT6" s="7"/>
      <c r="NU6" s="2" t="s">
        <v>199</v>
      </c>
      <c r="NV6" s="2" t="s">
        <v>158</v>
      </c>
      <c r="NW6" s="2" t="s">
        <v>161</v>
      </c>
      <c r="NX6" s="2" t="s">
        <v>161</v>
      </c>
      <c r="NY6" s="2" t="s">
        <v>174</v>
      </c>
      <c r="NZ6" s="2" t="s">
        <v>161</v>
      </c>
      <c r="OA6" s="4"/>
      <c r="OB6" s="8"/>
      <c r="OC6" s="4"/>
      <c r="OD6" s="8"/>
      <c r="OE6" s="7"/>
      <c r="OF6" s="7"/>
      <c r="OG6" s="2" t="s">
        <v>199</v>
      </c>
      <c r="OH6" s="2" t="s">
        <v>180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171</v>
      </c>
      <c r="OT6" s="2" t="s">
        <v>180</v>
      </c>
      <c r="OU6" s="2" t="s">
        <v>205</v>
      </c>
      <c r="OV6" s="2" t="s">
        <v>206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199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207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180</v>
      </c>
      <c r="QE6" s="2" t="s">
        <v>208</v>
      </c>
      <c r="QF6" s="2" t="s">
        <v>209</v>
      </c>
      <c r="QG6" s="2" t="s">
        <v>174</v>
      </c>
      <c r="QH6" s="2" t="s">
        <v>161</v>
      </c>
      <c r="QI6" s="4">
        <v>102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38</v>
      </c>
      <c r="RC6" s="4"/>
      <c r="RD6" s="4"/>
      <c r="RE6" s="4"/>
      <c r="RF6" s="4"/>
      <c r="RG6" s="4"/>
      <c r="RH6" s="4"/>
      <c r="RI6" s="4"/>
      <c r="RJ6" s="4"/>
      <c r="RK6" s="4">
        <v>70</v>
      </c>
      <c r="RL6" s="4"/>
    </row>
    <row r="7">
      <c r="A7" s="2" t="s">
        <v>210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211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183</v>
      </c>
      <c r="AA7" s="4">
        <f>=ROUNDDOWN(18.3,0)</f>
      </c>
      <c r="AB7" s="5">
        <v>10</v>
      </c>
      <c r="AC7" s="2" t="s">
        <v>169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6</v>
      </c>
      <c r="AQ7" s="8">
        <v>618.3</v>
      </c>
      <c r="AR7" s="4">
        <v>5</v>
      </c>
      <c r="AS7" s="8">
        <v>493.32</v>
      </c>
      <c r="AT7" s="7">
        <v>0.2</v>
      </c>
      <c r="AU7" s="7">
        <v>0.2533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0.3873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6</v>
      </c>
      <c r="BK7" s="8">
        <v>618.3</v>
      </c>
      <c r="BL7" s="2" t="s">
        <v>212</v>
      </c>
      <c r="BM7" s="7">
        <v>1</v>
      </c>
      <c r="BN7" s="7">
        <v>1</v>
      </c>
      <c r="BO7" s="4">
        <v>2</v>
      </c>
      <c r="BP7" s="8">
        <v>206.96</v>
      </c>
      <c r="BQ7" s="4">
        <v>1</v>
      </c>
      <c r="BR7" s="8">
        <v>103.48</v>
      </c>
      <c r="BS7" s="7">
        <v>1</v>
      </c>
      <c r="BT7" s="7">
        <v>1</v>
      </c>
      <c r="BU7" s="2" t="s">
        <v>171</v>
      </c>
      <c r="BV7" s="2" t="s">
        <v>158</v>
      </c>
      <c r="BW7" s="2" t="s">
        <v>172</v>
      </c>
      <c r="BX7" s="2" t="s">
        <v>213</v>
      </c>
      <c r="BY7" s="2" t="s">
        <v>174</v>
      </c>
      <c r="BZ7" s="2" t="s">
        <v>161</v>
      </c>
      <c r="CA7" s="4">
        <v>1</v>
      </c>
      <c r="CB7" s="8">
        <v>100.8</v>
      </c>
      <c r="CC7" s="4"/>
      <c r="CD7" s="8"/>
      <c r="CE7" s="7"/>
      <c r="CF7" s="7"/>
      <c r="CG7" s="2" t="s">
        <v>171</v>
      </c>
      <c r="CH7" s="2" t="s">
        <v>158</v>
      </c>
      <c r="CI7" s="2" t="s">
        <v>172</v>
      </c>
      <c r="CJ7" s="2" t="s">
        <v>214</v>
      </c>
      <c r="CK7" s="2" t="s">
        <v>174</v>
      </c>
      <c r="CL7" s="2" t="s">
        <v>161</v>
      </c>
      <c r="CM7" s="4">
        <v>1</v>
      </c>
      <c r="CN7" s="8">
        <v>87.67</v>
      </c>
      <c r="CO7" s="4">
        <v>2</v>
      </c>
      <c r="CP7" s="8">
        <v>175.34</v>
      </c>
      <c r="CQ7" s="7">
        <v>-0.5</v>
      </c>
      <c r="CR7" s="7">
        <v>-0.5</v>
      </c>
      <c r="CS7" s="2" t="s">
        <v>171</v>
      </c>
      <c r="CT7" s="2" t="s">
        <v>158</v>
      </c>
      <c r="CU7" s="2" t="s">
        <v>172</v>
      </c>
      <c r="CV7" s="2" t="s">
        <v>215</v>
      </c>
      <c r="CW7" s="2" t="s">
        <v>174</v>
      </c>
      <c r="CX7" s="2" t="s">
        <v>161</v>
      </c>
      <c r="CY7" s="4">
        <v>1</v>
      </c>
      <c r="CZ7" s="8">
        <v>108.82</v>
      </c>
      <c r="DA7" s="4">
        <v>1</v>
      </c>
      <c r="DB7" s="8">
        <v>108.82</v>
      </c>
      <c r="DC7" s="7"/>
      <c r="DD7" s="7"/>
      <c r="DE7" s="2" t="s">
        <v>171</v>
      </c>
      <c r="DF7" s="2" t="s">
        <v>158</v>
      </c>
      <c r="DG7" s="2" t="s">
        <v>177</v>
      </c>
      <c r="DH7" s="2" t="s">
        <v>216</v>
      </c>
      <c r="DI7" s="2" t="s">
        <v>174</v>
      </c>
      <c r="DJ7" s="2" t="s">
        <v>161</v>
      </c>
      <c r="DK7" s="4"/>
      <c r="DL7" s="8"/>
      <c r="DM7" s="4"/>
      <c r="DN7" s="8"/>
      <c r="DO7" s="7"/>
      <c r="DP7" s="7"/>
      <c r="DQ7" s="2" t="s">
        <v>179</v>
      </c>
      <c r="DR7" s="2" t="s">
        <v>180</v>
      </c>
      <c r="DS7" s="2" t="s">
        <v>161</v>
      </c>
      <c r="DT7" s="2" t="s">
        <v>217</v>
      </c>
      <c r="DU7" s="2" t="s">
        <v>174</v>
      </c>
      <c r="DV7" s="2" t="s">
        <v>161</v>
      </c>
      <c r="DW7" s="4"/>
      <c r="DX7" s="8"/>
      <c r="DY7" s="4"/>
      <c r="DZ7" s="8"/>
      <c r="EA7" s="7"/>
      <c r="EB7" s="7"/>
      <c r="EC7" s="2" t="s">
        <v>171</v>
      </c>
      <c r="ED7" s="2" t="s">
        <v>158</v>
      </c>
      <c r="EE7" s="2" t="s">
        <v>182</v>
      </c>
      <c r="EF7" s="2" t="s">
        <v>218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171</v>
      </c>
      <c r="EP7" s="2" t="s">
        <v>158</v>
      </c>
      <c r="EQ7" s="2" t="s">
        <v>184</v>
      </c>
      <c r="ER7" s="2" t="s">
        <v>219</v>
      </c>
      <c r="ES7" s="2" t="s">
        <v>174</v>
      </c>
      <c r="ET7" s="2" t="s">
        <v>161</v>
      </c>
      <c r="EU7" s="4"/>
      <c r="EV7" s="8"/>
      <c r="EW7" s="4"/>
      <c r="EX7" s="8"/>
      <c r="EY7" s="7"/>
      <c r="EZ7" s="7"/>
      <c r="FA7" s="2" t="s">
        <v>171</v>
      </c>
      <c r="FB7" s="2" t="s">
        <v>158</v>
      </c>
      <c r="FC7" s="2" t="s">
        <v>220</v>
      </c>
      <c r="FD7" s="2" t="s">
        <v>221</v>
      </c>
      <c r="FE7" s="2" t="s">
        <v>174</v>
      </c>
      <c r="FF7" s="2" t="s">
        <v>161</v>
      </c>
      <c r="FG7" s="4">
        <v>1</v>
      </c>
      <c r="FH7" s="8">
        <v>114.05</v>
      </c>
      <c r="FI7" s="4"/>
      <c r="FJ7" s="8"/>
      <c r="FK7" s="7"/>
      <c r="FL7" s="7"/>
      <c r="FM7" s="2" t="s">
        <v>171</v>
      </c>
      <c r="FN7" s="2" t="s">
        <v>158</v>
      </c>
      <c r="FO7" s="2" t="s">
        <v>187</v>
      </c>
      <c r="FP7" s="2" t="s">
        <v>222</v>
      </c>
      <c r="FQ7" s="2" t="s">
        <v>174</v>
      </c>
      <c r="FR7" s="2" t="s">
        <v>161</v>
      </c>
      <c r="FS7" s="4"/>
      <c r="FT7" s="8"/>
      <c r="FU7" s="4">
        <v>1</v>
      </c>
      <c r="FV7" s="8">
        <v>105.68</v>
      </c>
      <c r="FW7" s="7">
        <v>-1</v>
      </c>
      <c r="FX7" s="7">
        <v>-1</v>
      </c>
      <c r="FY7" s="2" t="s">
        <v>171</v>
      </c>
      <c r="FZ7" s="2" t="s">
        <v>158</v>
      </c>
      <c r="GA7" s="2" t="s">
        <v>223</v>
      </c>
      <c r="GB7" s="2" t="s">
        <v>224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191</v>
      </c>
      <c r="GM7" s="2" t="s">
        <v>225</v>
      </c>
      <c r="GN7" s="2" t="s">
        <v>193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158</v>
      </c>
      <c r="GY7" s="2" t="s">
        <v>194</v>
      </c>
      <c r="GZ7" s="2" t="s">
        <v>161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161</v>
      </c>
      <c r="HJ7" s="2" t="s">
        <v>161</v>
      </c>
      <c r="HK7" s="2" t="s">
        <v>161</v>
      </c>
      <c r="HL7" s="2" t="s">
        <v>161</v>
      </c>
      <c r="HM7" s="2" t="s">
        <v>161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161</v>
      </c>
      <c r="HX7" s="2" t="s">
        <v>226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196</v>
      </c>
      <c r="IH7" s="2" t="s">
        <v>158</v>
      </c>
      <c r="II7" s="2" t="s">
        <v>161</v>
      </c>
      <c r="IJ7" s="2" t="s">
        <v>161</v>
      </c>
      <c r="IK7" s="2" t="s">
        <v>174</v>
      </c>
      <c r="IL7" s="2" t="s">
        <v>161</v>
      </c>
      <c r="IM7" s="4"/>
      <c r="IN7" s="8"/>
      <c r="IO7" s="4"/>
      <c r="IP7" s="8"/>
      <c r="IQ7" s="7"/>
      <c r="IR7" s="7"/>
      <c r="IS7" s="2" t="s">
        <v>161</v>
      </c>
      <c r="IT7" s="2" t="s">
        <v>161</v>
      </c>
      <c r="IU7" s="2" t="s">
        <v>161</v>
      </c>
      <c r="IV7" s="2" t="s">
        <v>161</v>
      </c>
      <c r="IW7" s="2" t="s">
        <v>161</v>
      </c>
      <c r="IX7" s="2" t="s">
        <v>161</v>
      </c>
      <c r="IY7" s="4"/>
      <c r="IZ7" s="8"/>
      <c r="JA7" s="4"/>
      <c r="JB7" s="8"/>
      <c r="JC7" s="7"/>
      <c r="JD7" s="7"/>
      <c r="JE7" s="2" t="s">
        <v>171</v>
      </c>
      <c r="JF7" s="2" t="s">
        <v>158</v>
      </c>
      <c r="JG7" s="2" t="s">
        <v>197</v>
      </c>
      <c r="JH7" s="2" t="s">
        <v>227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199</v>
      </c>
      <c r="JR7" s="2" t="s">
        <v>158</v>
      </c>
      <c r="JS7" s="2" t="s">
        <v>161</v>
      </c>
      <c r="JT7" s="2" t="s">
        <v>161</v>
      </c>
      <c r="JU7" s="2" t="s">
        <v>174</v>
      </c>
      <c r="JV7" s="2" t="s">
        <v>161</v>
      </c>
      <c r="JW7" s="4"/>
      <c r="JX7" s="8"/>
      <c r="JY7" s="4"/>
      <c r="JZ7" s="8"/>
      <c r="KA7" s="7"/>
      <c r="KB7" s="7"/>
      <c r="KC7" s="2" t="s">
        <v>171</v>
      </c>
      <c r="KD7" s="2" t="s">
        <v>180</v>
      </c>
      <c r="KE7" s="2" t="s">
        <v>200</v>
      </c>
      <c r="KF7" s="2" t="s">
        <v>161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199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196</v>
      </c>
      <c r="LB7" s="2" t="s">
        <v>158</v>
      </c>
      <c r="LC7" s="2" t="s">
        <v>161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171</v>
      </c>
      <c r="LN7" s="2" t="s">
        <v>158</v>
      </c>
      <c r="LO7" s="2" t="s">
        <v>228</v>
      </c>
      <c r="LP7" s="2" t="s">
        <v>202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199</v>
      </c>
      <c r="LZ7" s="2" t="s">
        <v>158</v>
      </c>
      <c r="MA7" s="2" t="s">
        <v>161</v>
      </c>
      <c r="MB7" s="2" t="s">
        <v>161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199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171</v>
      </c>
      <c r="MX7" s="2" t="s">
        <v>180</v>
      </c>
      <c r="MY7" s="2" t="s">
        <v>203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161</v>
      </c>
      <c r="NJ7" s="2" t="s">
        <v>161</v>
      </c>
      <c r="NK7" s="2" t="s">
        <v>161</v>
      </c>
      <c r="NL7" s="2" t="s">
        <v>161</v>
      </c>
      <c r="NM7" s="2" t="s">
        <v>161</v>
      </c>
      <c r="NN7" s="2" t="s">
        <v>161</v>
      </c>
      <c r="NO7" s="4"/>
      <c r="NP7" s="8"/>
      <c r="NQ7" s="4"/>
      <c r="NR7" s="8"/>
      <c r="NS7" s="7"/>
      <c r="NT7" s="7"/>
      <c r="NU7" s="2" t="s">
        <v>199</v>
      </c>
      <c r="NV7" s="2" t="s">
        <v>158</v>
      </c>
      <c r="NW7" s="2" t="s">
        <v>161</v>
      </c>
      <c r="NX7" s="2" t="s">
        <v>161</v>
      </c>
      <c r="NY7" s="2" t="s">
        <v>174</v>
      </c>
      <c r="NZ7" s="2" t="s">
        <v>161</v>
      </c>
      <c r="OA7" s="4"/>
      <c r="OB7" s="8"/>
      <c r="OC7" s="4"/>
      <c r="OD7" s="8"/>
      <c r="OE7" s="7"/>
      <c r="OF7" s="7"/>
      <c r="OG7" s="2" t="s">
        <v>199</v>
      </c>
      <c r="OH7" s="2" t="s">
        <v>180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171</v>
      </c>
      <c r="OT7" s="2" t="s">
        <v>180</v>
      </c>
      <c r="OU7" s="2" t="s">
        <v>205</v>
      </c>
      <c r="OV7" s="2" t="s">
        <v>229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199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207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180</v>
      </c>
      <c r="QE7" s="2" t="s">
        <v>230</v>
      </c>
      <c r="QF7" s="2" t="s">
        <v>231</v>
      </c>
      <c r="QG7" s="2" t="s">
        <v>174</v>
      </c>
      <c r="QH7" s="2" t="s">
        <v>161</v>
      </c>
      <c r="QI7" s="4">
        <v>183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79</v>
      </c>
      <c r="RC7" s="4"/>
      <c r="RD7" s="4"/>
      <c r="RE7" s="4"/>
      <c r="RF7" s="4"/>
      <c r="RG7" s="4"/>
      <c r="RH7" s="4"/>
      <c r="RI7" s="4"/>
      <c r="RJ7" s="4"/>
      <c r="RK7" s="4">
        <v>60</v>
      </c>
      <c r="RL7" s="4"/>
    </row>
    <row r="8">
      <c r="A8" s="2" t="s">
        <v>232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233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234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102</v>
      </c>
      <c r="AA8" s="4">
        <f>=ROUNDDOWN(17,0)</f>
      </c>
      <c r="AB8" s="5">
        <v>6</v>
      </c>
      <c r="AC8" s="2" t="s">
        <v>235</v>
      </c>
      <c r="AD8" s="4">
        <v>55</v>
      </c>
      <c r="AE8" s="4">
        <v>195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7</v>
      </c>
      <c r="AQ8" s="8">
        <v>647.58</v>
      </c>
      <c r="AR8" s="4">
        <v>11</v>
      </c>
      <c r="AS8" s="8">
        <v>970.01</v>
      </c>
      <c r="AT8" s="7">
        <v>-0.3636</v>
      </c>
      <c r="AU8" s="7">
        <v>-0.3324</v>
      </c>
      <c r="AV8" s="4">
        <v>15</v>
      </c>
      <c r="AW8" s="8">
        <v>1427.41</v>
      </c>
      <c r="AX8" s="4">
        <v>20</v>
      </c>
      <c r="AY8" s="8">
        <v>1868</v>
      </c>
      <c r="AZ8" s="7">
        <v>-0.25</v>
      </c>
      <c r="BA8" s="7">
        <v>-0.2359</v>
      </c>
      <c r="BB8" s="7">
        <v>0.4537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0.472</v>
      </c>
      <c r="BJ8" s="4">
        <v>7</v>
      </c>
      <c r="BK8" s="8">
        <v>647.58</v>
      </c>
      <c r="BL8" s="2" t="s">
        <v>236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171</v>
      </c>
      <c r="BV8" s="2" t="s">
        <v>158</v>
      </c>
      <c r="BW8" s="2" t="s">
        <v>172</v>
      </c>
      <c r="BX8" s="2" t="s">
        <v>237</v>
      </c>
      <c r="BY8" s="2" t="s">
        <v>174</v>
      </c>
      <c r="BZ8" s="2" t="s">
        <v>161</v>
      </c>
      <c r="CA8" s="4">
        <v>5</v>
      </c>
      <c r="CB8" s="8">
        <v>456</v>
      </c>
      <c r="CC8" s="4">
        <v>6</v>
      </c>
      <c r="CD8" s="8">
        <v>547.2</v>
      </c>
      <c r="CE8" s="7">
        <v>-0.1667</v>
      </c>
      <c r="CF8" s="7">
        <v>-0.1667</v>
      </c>
      <c r="CG8" s="2" t="s">
        <v>171</v>
      </c>
      <c r="CH8" s="2" t="s">
        <v>158</v>
      </c>
      <c r="CI8" s="2" t="s">
        <v>172</v>
      </c>
      <c r="CJ8" s="2" t="s">
        <v>238</v>
      </c>
      <c r="CK8" s="2" t="s">
        <v>174</v>
      </c>
      <c r="CL8" s="2" t="s">
        <v>161</v>
      </c>
      <c r="CM8" s="4"/>
      <c r="CN8" s="8"/>
      <c r="CO8" s="4">
        <v>4</v>
      </c>
      <c r="CP8" s="8">
        <v>324.37</v>
      </c>
      <c r="CQ8" s="7">
        <v>-1</v>
      </c>
      <c r="CR8" s="7">
        <v>-1</v>
      </c>
      <c r="CS8" s="2" t="s">
        <v>171</v>
      </c>
      <c r="CT8" s="2" t="s">
        <v>158</v>
      </c>
      <c r="CU8" s="2" t="s">
        <v>172</v>
      </c>
      <c r="CV8" s="2" t="s">
        <v>239</v>
      </c>
      <c r="CW8" s="2" t="s">
        <v>174</v>
      </c>
      <c r="CX8" s="2" t="s">
        <v>161</v>
      </c>
      <c r="CY8" s="4">
        <v>1</v>
      </c>
      <c r="CZ8" s="8">
        <v>98.45</v>
      </c>
      <c r="DA8" s="4"/>
      <c r="DB8" s="8"/>
      <c r="DC8" s="7"/>
      <c r="DD8" s="7"/>
      <c r="DE8" s="2" t="s">
        <v>171</v>
      </c>
      <c r="DF8" s="2" t="s">
        <v>158</v>
      </c>
      <c r="DG8" s="2" t="s">
        <v>177</v>
      </c>
      <c r="DH8" s="2" t="s">
        <v>240</v>
      </c>
      <c r="DI8" s="2" t="s">
        <v>174</v>
      </c>
      <c r="DJ8" s="2" t="s">
        <v>161</v>
      </c>
      <c r="DK8" s="4"/>
      <c r="DL8" s="8"/>
      <c r="DM8" s="4"/>
      <c r="DN8" s="8"/>
      <c r="DO8" s="7"/>
      <c r="DP8" s="7"/>
      <c r="DQ8" s="2" t="s">
        <v>179</v>
      </c>
      <c r="DR8" s="2" t="s">
        <v>180</v>
      </c>
      <c r="DS8" s="2" t="s">
        <v>161</v>
      </c>
      <c r="DT8" s="2" t="s">
        <v>181</v>
      </c>
      <c r="DU8" s="2" t="s">
        <v>174</v>
      </c>
      <c r="DV8" s="2" t="s">
        <v>161</v>
      </c>
      <c r="DW8" s="4"/>
      <c r="DX8" s="8"/>
      <c r="DY8" s="4"/>
      <c r="DZ8" s="8"/>
      <c r="EA8" s="7"/>
      <c r="EB8" s="7"/>
      <c r="EC8" s="2" t="s">
        <v>171</v>
      </c>
      <c r="ED8" s="2" t="s">
        <v>158</v>
      </c>
      <c r="EE8" s="2" t="s">
        <v>182</v>
      </c>
      <c r="EF8" s="2" t="s">
        <v>241</v>
      </c>
      <c r="EG8" s="2" t="s">
        <v>174</v>
      </c>
      <c r="EH8" s="2" t="s">
        <v>161</v>
      </c>
      <c r="EI8" s="4"/>
      <c r="EJ8" s="8"/>
      <c r="EK8" s="4">
        <v>1</v>
      </c>
      <c r="EL8" s="8">
        <v>98.44</v>
      </c>
      <c r="EM8" s="7">
        <v>-1</v>
      </c>
      <c r="EN8" s="7">
        <v>-1</v>
      </c>
      <c r="EO8" s="2" t="s">
        <v>171</v>
      </c>
      <c r="EP8" s="2" t="s">
        <v>158</v>
      </c>
      <c r="EQ8" s="2" t="s">
        <v>242</v>
      </c>
      <c r="ER8" s="2" t="s">
        <v>243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244</v>
      </c>
      <c r="FD8" s="2" t="s">
        <v>161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158</v>
      </c>
      <c r="FO8" s="2" t="s">
        <v>245</v>
      </c>
      <c r="FP8" s="2" t="s">
        <v>246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189</v>
      </c>
      <c r="GB8" s="2" t="s">
        <v>247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191</v>
      </c>
      <c r="GM8" s="2" t="s">
        <v>192</v>
      </c>
      <c r="GN8" s="2" t="s">
        <v>248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249</v>
      </c>
      <c r="GX8" s="2" t="s">
        <v>158</v>
      </c>
      <c r="GY8" s="2" t="s">
        <v>161</v>
      </c>
      <c r="GZ8" s="2" t="s">
        <v>161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161</v>
      </c>
      <c r="HJ8" s="2" t="s">
        <v>161</v>
      </c>
      <c r="HK8" s="2" t="s">
        <v>161</v>
      </c>
      <c r="HL8" s="2" t="s">
        <v>161</v>
      </c>
      <c r="HM8" s="2" t="s">
        <v>161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161</v>
      </c>
      <c r="HX8" s="2" t="s">
        <v>250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196</v>
      </c>
      <c r="IH8" s="2" t="s">
        <v>158</v>
      </c>
      <c r="II8" s="2" t="s">
        <v>161</v>
      </c>
      <c r="IJ8" s="2" t="s">
        <v>161</v>
      </c>
      <c r="IK8" s="2" t="s">
        <v>174</v>
      </c>
      <c r="IL8" s="2" t="s">
        <v>161</v>
      </c>
      <c r="IM8" s="4"/>
      <c r="IN8" s="8"/>
      <c r="IO8" s="4"/>
      <c r="IP8" s="8"/>
      <c r="IQ8" s="7"/>
      <c r="IR8" s="7"/>
      <c r="IS8" s="2" t="s">
        <v>161</v>
      </c>
      <c r="IT8" s="2" t="s">
        <v>161</v>
      </c>
      <c r="IU8" s="2" t="s">
        <v>161</v>
      </c>
      <c r="IV8" s="2" t="s">
        <v>161</v>
      </c>
      <c r="IW8" s="2" t="s">
        <v>161</v>
      </c>
      <c r="IX8" s="2" t="s">
        <v>161</v>
      </c>
      <c r="IY8" s="4"/>
      <c r="IZ8" s="8"/>
      <c r="JA8" s="4"/>
      <c r="JB8" s="8"/>
      <c r="JC8" s="7"/>
      <c r="JD8" s="7"/>
      <c r="JE8" s="2" t="s">
        <v>171</v>
      </c>
      <c r="JF8" s="2" t="s">
        <v>158</v>
      </c>
      <c r="JG8" s="2" t="s">
        <v>251</v>
      </c>
      <c r="JH8" s="2" t="s">
        <v>252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199</v>
      </c>
      <c r="JR8" s="2" t="s">
        <v>158</v>
      </c>
      <c r="JS8" s="2" t="s">
        <v>161</v>
      </c>
      <c r="JT8" s="2" t="s">
        <v>161</v>
      </c>
      <c r="JU8" s="2" t="s">
        <v>174</v>
      </c>
      <c r="JV8" s="2" t="s">
        <v>161</v>
      </c>
      <c r="JW8" s="4"/>
      <c r="JX8" s="8"/>
      <c r="JY8" s="4"/>
      <c r="JZ8" s="8"/>
      <c r="KA8" s="7"/>
      <c r="KB8" s="7"/>
      <c r="KC8" s="2" t="s">
        <v>171</v>
      </c>
      <c r="KD8" s="2" t="s">
        <v>180</v>
      </c>
      <c r="KE8" s="2" t="s">
        <v>200</v>
      </c>
      <c r="KF8" s="2" t="s">
        <v>161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199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196</v>
      </c>
      <c r="LB8" s="2" t="s">
        <v>158</v>
      </c>
      <c r="LC8" s="2" t="s">
        <v>161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171</v>
      </c>
      <c r="LN8" s="2" t="s">
        <v>158</v>
      </c>
      <c r="LO8" s="2" t="s">
        <v>228</v>
      </c>
      <c r="LP8" s="2" t="s">
        <v>253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199</v>
      </c>
      <c r="LZ8" s="2" t="s">
        <v>158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199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171</v>
      </c>
      <c r="MX8" s="2" t="s">
        <v>180</v>
      </c>
      <c r="MY8" s="2" t="s">
        <v>203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161</v>
      </c>
      <c r="NJ8" s="2" t="s">
        <v>161</v>
      </c>
      <c r="NK8" s="2" t="s">
        <v>161</v>
      </c>
      <c r="NL8" s="2" t="s">
        <v>161</v>
      </c>
      <c r="NM8" s="2" t="s">
        <v>161</v>
      </c>
      <c r="NN8" s="2" t="s">
        <v>161</v>
      </c>
      <c r="NO8" s="4"/>
      <c r="NP8" s="8"/>
      <c r="NQ8" s="4"/>
      <c r="NR8" s="8"/>
      <c r="NS8" s="7"/>
      <c r="NT8" s="7"/>
      <c r="NU8" s="2" t="s">
        <v>199</v>
      </c>
      <c r="NV8" s="2" t="s">
        <v>158</v>
      </c>
      <c r="NW8" s="2" t="s">
        <v>161</v>
      </c>
      <c r="NX8" s="2" t="s">
        <v>161</v>
      </c>
      <c r="NY8" s="2" t="s">
        <v>174</v>
      </c>
      <c r="NZ8" s="2" t="s">
        <v>161</v>
      </c>
      <c r="OA8" s="4"/>
      <c r="OB8" s="8"/>
      <c r="OC8" s="4"/>
      <c r="OD8" s="8"/>
      <c r="OE8" s="7"/>
      <c r="OF8" s="7"/>
      <c r="OG8" s="2" t="s">
        <v>199</v>
      </c>
      <c r="OH8" s="2" t="s">
        <v>180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171</v>
      </c>
      <c r="OT8" s="2" t="s">
        <v>180</v>
      </c>
      <c r="OU8" s="2" t="s">
        <v>254</v>
      </c>
      <c r="OV8" s="2" t="s">
        <v>255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199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207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180</v>
      </c>
      <c r="QE8" s="2" t="s">
        <v>208</v>
      </c>
      <c r="QF8" s="2" t="s">
        <v>256</v>
      </c>
      <c r="QG8" s="2" t="s">
        <v>174</v>
      </c>
      <c r="QH8" s="2" t="s">
        <v>161</v>
      </c>
      <c r="QI8" s="4">
        <v>102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55</v>
      </c>
      <c r="RA8" s="4"/>
      <c r="RB8" s="4"/>
      <c r="RC8" s="4"/>
      <c r="RD8" s="4"/>
      <c r="RE8" s="4"/>
      <c r="RF8" s="4"/>
      <c r="RG8" s="4">
        <v>40</v>
      </c>
      <c r="RH8" s="4"/>
      <c r="RI8" s="4"/>
      <c r="RJ8" s="4"/>
      <c r="RK8" s="4">
        <v>100</v>
      </c>
      <c r="RL8" s="4"/>
    </row>
    <row r="9">
      <c r="A9" s="2" t="s">
        <v>257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211</v>
      </c>
      <c r="K9" s="2" t="s">
        <v>233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234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226</v>
      </c>
      <c r="AA9" s="4">
        <f>=ROUNDDOWN(22.6,0)</f>
      </c>
      <c r="AB9" s="5">
        <v>10</v>
      </c>
      <c r="AC9" s="2" t="s">
        <v>235</v>
      </c>
      <c r="AD9" s="4">
        <v>120</v>
      </c>
      <c r="AE9" s="4">
        <v>137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8</v>
      </c>
      <c r="AQ9" s="8">
        <v>779.83</v>
      </c>
      <c r="AR9" s="4">
        <v>9</v>
      </c>
      <c r="AS9" s="8">
        <v>897.99</v>
      </c>
      <c r="AT9" s="7">
        <v>-0.1111</v>
      </c>
      <c r="AU9" s="7">
        <v>-0.1316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0.5463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8</v>
      </c>
      <c r="BK9" s="8">
        <v>779.83</v>
      </c>
      <c r="BL9" s="2" t="s">
        <v>258</v>
      </c>
      <c r="BM9" s="7">
        <v>1</v>
      </c>
      <c r="BN9" s="7">
        <v>1</v>
      </c>
      <c r="BO9" s="4"/>
      <c r="BP9" s="8"/>
      <c r="BQ9" s="4">
        <v>1</v>
      </c>
      <c r="BR9" s="8">
        <v>103.48</v>
      </c>
      <c r="BS9" s="7">
        <v>-1</v>
      </c>
      <c r="BT9" s="7">
        <v>-1</v>
      </c>
      <c r="BU9" s="2" t="s">
        <v>171</v>
      </c>
      <c r="BV9" s="2" t="s">
        <v>158</v>
      </c>
      <c r="BW9" s="2" t="s">
        <v>172</v>
      </c>
      <c r="BX9" s="2" t="s">
        <v>259</v>
      </c>
      <c r="BY9" s="2" t="s">
        <v>174</v>
      </c>
      <c r="BZ9" s="2" t="s">
        <v>161</v>
      </c>
      <c r="CA9" s="4">
        <v>4</v>
      </c>
      <c r="CB9" s="8">
        <v>403.2</v>
      </c>
      <c r="CC9" s="4">
        <v>4</v>
      </c>
      <c r="CD9" s="8">
        <v>403.2</v>
      </c>
      <c r="CE9" s="7"/>
      <c r="CF9" s="7"/>
      <c r="CG9" s="2" t="s">
        <v>171</v>
      </c>
      <c r="CH9" s="2" t="s">
        <v>158</v>
      </c>
      <c r="CI9" s="2" t="s">
        <v>172</v>
      </c>
      <c r="CJ9" s="2" t="s">
        <v>238</v>
      </c>
      <c r="CK9" s="2" t="s">
        <v>174</v>
      </c>
      <c r="CL9" s="2" t="s">
        <v>161</v>
      </c>
      <c r="CM9" s="4">
        <v>2</v>
      </c>
      <c r="CN9" s="8">
        <v>175.34</v>
      </c>
      <c r="CO9" s="4">
        <v>3</v>
      </c>
      <c r="CP9" s="8">
        <v>282.49</v>
      </c>
      <c r="CQ9" s="7">
        <v>-0.3333</v>
      </c>
      <c r="CR9" s="7">
        <v>-0.3793</v>
      </c>
      <c r="CS9" s="2" t="s">
        <v>171</v>
      </c>
      <c r="CT9" s="2" t="s">
        <v>158</v>
      </c>
      <c r="CU9" s="2" t="s">
        <v>172</v>
      </c>
      <c r="CV9" s="2" t="s">
        <v>260</v>
      </c>
      <c r="CW9" s="2" t="s">
        <v>174</v>
      </c>
      <c r="CX9" s="2" t="s">
        <v>161</v>
      </c>
      <c r="CY9" s="4"/>
      <c r="CZ9" s="8"/>
      <c r="DA9" s="4">
        <v>1</v>
      </c>
      <c r="DB9" s="8">
        <v>108.82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177</v>
      </c>
      <c r="DH9" s="2" t="s">
        <v>261</v>
      </c>
      <c r="DI9" s="2" t="s">
        <v>174</v>
      </c>
      <c r="DJ9" s="2" t="s">
        <v>161</v>
      </c>
      <c r="DK9" s="4"/>
      <c r="DL9" s="8"/>
      <c r="DM9" s="4"/>
      <c r="DN9" s="8"/>
      <c r="DO9" s="7"/>
      <c r="DP9" s="7"/>
      <c r="DQ9" s="2" t="s">
        <v>179</v>
      </c>
      <c r="DR9" s="2" t="s">
        <v>180</v>
      </c>
      <c r="DS9" s="2" t="s">
        <v>161</v>
      </c>
      <c r="DT9" s="2" t="s">
        <v>262</v>
      </c>
      <c r="DU9" s="2" t="s">
        <v>174</v>
      </c>
      <c r="DV9" s="2" t="s">
        <v>161</v>
      </c>
      <c r="DW9" s="4">
        <v>1</v>
      </c>
      <c r="DX9" s="8">
        <v>97.65</v>
      </c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263</v>
      </c>
      <c r="EG9" s="2" t="s">
        <v>174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242</v>
      </c>
      <c r="ER9" s="2" t="s">
        <v>214</v>
      </c>
      <c r="ES9" s="2" t="s">
        <v>174</v>
      </c>
      <c r="ET9" s="2" t="s">
        <v>161</v>
      </c>
      <c r="EU9" s="4">
        <v>1</v>
      </c>
      <c r="EV9" s="8">
        <v>103.64</v>
      </c>
      <c r="EW9" s="4"/>
      <c r="EX9" s="8"/>
      <c r="EY9" s="7"/>
      <c r="EZ9" s="7"/>
      <c r="FA9" s="2" t="s">
        <v>171</v>
      </c>
      <c r="FB9" s="2" t="s">
        <v>158</v>
      </c>
      <c r="FC9" s="2" t="s">
        <v>186</v>
      </c>
      <c r="FD9" s="2" t="s">
        <v>264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249</v>
      </c>
      <c r="FN9" s="2" t="s">
        <v>158</v>
      </c>
      <c r="FO9" s="2" t="s">
        <v>161</v>
      </c>
      <c r="FP9" s="2" t="s">
        <v>161</v>
      </c>
      <c r="FQ9" s="2" t="s">
        <v>174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158</v>
      </c>
      <c r="GA9" s="2" t="s">
        <v>189</v>
      </c>
      <c r="GB9" s="2" t="s">
        <v>265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191</v>
      </c>
      <c r="GM9" s="2" t="s">
        <v>225</v>
      </c>
      <c r="GN9" s="2" t="s">
        <v>260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249</v>
      </c>
      <c r="GX9" s="2" t="s">
        <v>158</v>
      </c>
      <c r="GY9" s="2" t="s">
        <v>161</v>
      </c>
      <c r="GZ9" s="2" t="s">
        <v>161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161</v>
      </c>
      <c r="HJ9" s="2" t="s">
        <v>161</v>
      </c>
      <c r="HK9" s="2" t="s">
        <v>161</v>
      </c>
      <c r="HL9" s="2" t="s">
        <v>161</v>
      </c>
      <c r="HM9" s="2" t="s">
        <v>161</v>
      </c>
      <c r="HN9" s="2" t="s">
        <v>161</v>
      </c>
      <c r="HO9" s="4"/>
      <c r="HP9" s="8"/>
      <c r="HQ9" s="4"/>
      <c r="HR9" s="8"/>
      <c r="HS9" s="7"/>
      <c r="HT9" s="7"/>
      <c r="HU9" s="2" t="s">
        <v>171</v>
      </c>
      <c r="HV9" s="2" t="s">
        <v>158</v>
      </c>
      <c r="HW9" s="2" t="s">
        <v>161</v>
      </c>
      <c r="HX9" s="2" t="s">
        <v>266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196</v>
      </c>
      <c r="IH9" s="2" t="s">
        <v>158</v>
      </c>
      <c r="II9" s="2" t="s">
        <v>161</v>
      </c>
      <c r="IJ9" s="2" t="s">
        <v>161</v>
      </c>
      <c r="IK9" s="2" t="s">
        <v>174</v>
      </c>
      <c r="IL9" s="2" t="s">
        <v>161</v>
      </c>
      <c r="IM9" s="4"/>
      <c r="IN9" s="8"/>
      <c r="IO9" s="4"/>
      <c r="IP9" s="8"/>
      <c r="IQ9" s="7"/>
      <c r="IR9" s="7"/>
      <c r="IS9" s="2" t="s">
        <v>161</v>
      </c>
      <c r="IT9" s="2" t="s">
        <v>161</v>
      </c>
      <c r="IU9" s="2" t="s">
        <v>161</v>
      </c>
      <c r="IV9" s="2" t="s">
        <v>161</v>
      </c>
      <c r="IW9" s="2" t="s">
        <v>161</v>
      </c>
      <c r="IX9" s="2" t="s">
        <v>161</v>
      </c>
      <c r="IY9" s="4"/>
      <c r="IZ9" s="8"/>
      <c r="JA9" s="4"/>
      <c r="JB9" s="8"/>
      <c r="JC9" s="7"/>
      <c r="JD9" s="7"/>
      <c r="JE9" s="2" t="s">
        <v>171</v>
      </c>
      <c r="JF9" s="2" t="s">
        <v>158</v>
      </c>
      <c r="JG9" s="2" t="s">
        <v>251</v>
      </c>
      <c r="JH9" s="2" t="s">
        <v>213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199</v>
      </c>
      <c r="JR9" s="2" t="s">
        <v>158</v>
      </c>
      <c r="JS9" s="2" t="s">
        <v>161</v>
      </c>
      <c r="JT9" s="2" t="s">
        <v>161</v>
      </c>
      <c r="JU9" s="2" t="s">
        <v>174</v>
      </c>
      <c r="JV9" s="2" t="s">
        <v>161</v>
      </c>
      <c r="JW9" s="4"/>
      <c r="JX9" s="8"/>
      <c r="JY9" s="4"/>
      <c r="JZ9" s="8"/>
      <c r="KA9" s="7"/>
      <c r="KB9" s="7"/>
      <c r="KC9" s="2" t="s">
        <v>171</v>
      </c>
      <c r="KD9" s="2" t="s">
        <v>180</v>
      </c>
      <c r="KE9" s="2" t="s">
        <v>200</v>
      </c>
      <c r="KF9" s="2" t="s">
        <v>161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199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196</v>
      </c>
      <c r="LB9" s="2" t="s">
        <v>158</v>
      </c>
      <c r="LC9" s="2" t="s">
        <v>161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171</v>
      </c>
      <c r="LN9" s="2" t="s">
        <v>158</v>
      </c>
      <c r="LO9" s="2" t="s">
        <v>228</v>
      </c>
      <c r="LP9" s="2" t="s">
        <v>267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199</v>
      </c>
      <c r="LZ9" s="2" t="s">
        <v>158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199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171</v>
      </c>
      <c r="MX9" s="2" t="s">
        <v>180</v>
      </c>
      <c r="MY9" s="2" t="s">
        <v>203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161</v>
      </c>
      <c r="NJ9" s="2" t="s">
        <v>161</v>
      </c>
      <c r="NK9" s="2" t="s">
        <v>161</v>
      </c>
      <c r="NL9" s="2" t="s">
        <v>161</v>
      </c>
      <c r="NM9" s="2" t="s">
        <v>161</v>
      </c>
      <c r="NN9" s="2" t="s">
        <v>161</v>
      </c>
      <c r="NO9" s="4"/>
      <c r="NP9" s="8"/>
      <c r="NQ9" s="4"/>
      <c r="NR9" s="8"/>
      <c r="NS9" s="7"/>
      <c r="NT9" s="7"/>
      <c r="NU9" s="2" t="s">
        <v>199</v>
      </c>
      <c r="NV9" s="2" t="s">
        <v>158</v>
      </c>
      <c r="NW9" s="2" t="s">
        <v>161</v>
      </c>
      <c r="NX9" s="2" t="s">
        <v>161</v>
      </c>
      <c r="NY9" s="2" t="s">
        <v>174</v>
      </c>
      <c r="NZ9" s="2" t="s">
        <v>161</v>
      </c>
      <c r="OA9" s="4"/>
      <c r="OB9" s="8"/>
      <c r="OC9" s="4"/>
      <c r="OD9" s="8"/>
      <c r="OE9" s="7"/>
      <c r="OF9" s="7"/>
      <c r="OG9" s="2" t="s">
        <v>199</v>
      </c>
      <c r="OH9" s="2" t="s">
        <v>180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171</v>
      </c>
      <c r="OT9" s="2" t="s">
        <v>180</v>
      </c>
      <c r="OU9" s="2" t="s">
        <v>254</v>
      </c>
      <c r="OV9" s="2" t="s">
        <v>268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199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207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180</v>
      </c>
      <c r="QE9" s="2" t="s">
        <v>208</v>
      </c>
      <c r="QF9" s="2" t="s">
        <v>269</v>
      </c>
      <c r="QG9" s="2" t="s">
        <v>174</v>
      </c>
      <c r="QH9" s="2" t="s">
        <v>161</v>
      </c>
      <c r="QI9" s="4">
        <v>226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120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17</v>
      </c>
      <c r="RL9" s="4"/>
    </row>
    <row r="10">
      <c r="A10" s="2" t="s">
        <v>270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156</v>
      </c>
      <c r="K10" s="2" t="s">
        <v>273</v>
      </c>
      <c r="L10" s="3">
        <v>67.5</v>
      </c>
      <c r="M10" s="3">
        <v>70.88</v>
      </c>
      <c r="N10" s="3">
        <v>149.99</v>
      </c>
      <c r="O10" s="2" t="s">
        <v>158</v>
      </c>
      <c r="P10" s="2" t="s">
        <v>274</v>
      </c>
      <c r="Q10" s="2" t="s">
        <v>160</v>
      </c>
      <c r="R10" s="2" t="s">
        <v>161</v>
      </c>
      <c r="S10" s="2" t="s">
        <v>275</v>
      </c>
      <c r="T10" s="2" t="s">
        <v>276</v>
      </c>
      <c r="U10" s="2" t="s">
        <v>277</v>
      </c>
      <c r="V10" s="2" t="s">
        <v>278</v>
      </c>
      <c r="W10" s="2" t="s">
        <v>279</v>
      </c>
      <c r="X10" s="2" t="s">
        <v>166</v>
      </c>
      <c r="Y10" s="2" t="s">
        <v>280</v>
      </c>
      <c r="Z10" s="4">
        <v>96</v>
      </c>
      <c r="AA10" s="4">
        <f>=ROUNDDOWN(14.3283582089552,0)</f>
      </c>
      <c r="AB10" s="5">
        <v>6.7</v>
      </c>
      <c r="AC10" s="2" t="s">
        <v>281</v>
      </c>
      <c r="AD10" s="4">
        <v>70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8</v>
      </c>
      <c r="AQ10" s="8">
        <v>610.92</v>
      </c>
      <c r="AR10" s="4">
        <v>5</v>
      </c>
      <c r="AS10" s="8">
        <v>361.48</v>
      </c>
      <c r="AT10" s="7">
        <v>0.6</v>
      </c>
      <c r="AU10" s="7">
        <v>0.6901</v>
      </c>
      <c r="AV10" s="4">
        <v>19</v>
      </c>
      <c r="AW10" s="8">
        <v>1449.47</v>
      </c>
      <c r="AX10" s="4">
        <v>11</v>
      </c>
      <c r="AY10" s="8">
        <v>863.5</v>
      </c>
      <c r="AZ10" s="7">
        <v>0.7273</v>
      </c>
      <c r="BA10" s="7">
        <v>0.6786</v>
      </c>
      <c r="BB10" s="7">
        <v>0.4215</v>
      </c>
      <c r="BC10" s="4">
        <v>19</v>
      </c>
      <c r="BD10" s="8">
        <v>1449.47</v>
      </c>
      <c r="BE10" s="4">
        <v>11</v>
      </c>
      <c r="BF10" s="8">
        <v>863.5</v>
      </c>
      <c r="BG10" s="7">
        <v>0.7273</v>
      </c>
      <c r="BH10" s="7">
        <v>0.6786</v>
      </c>
      <c r="BI10" s="7">
        <v>1</v>
      </c>
      <c r="BJ10" s="4">
        <v>8</v>
      </c>
      <c r="BK10" s="8">
        <v>610.92</v>
      </c>
      <c r="BL10" s="2" t="s">
        <v>282</v>
      </c>
      <c r="BM10" s="7">
        <v>1</v>
      </c>
      <c r="BN10" s="7">
        <v>1</v>
      </c>
      <c r="BO10" s="4">
        <v>2</v>
      </c>
      <c r="BP10" s="8">
        <v>153.08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283</v>
      </c>
      <c r="BX10" s="2" t="s">
        <v>284</v>
      </c>
      <c r="BY10" s="2" t="s">
        <v>174</v>
      </c>
      <c r="BZ10" s="2" t="s">
        <v>161</v>
      </c>
      <c r="CA10" s="4">
        <v>1</v>
      </c>
      <c r="CB10" s="8">
        <v>79.38</v>
      </c>
      <c r="CC10" s="4"/>
      <c r="CD10" s="8"/>
      <c r="CE10" s="7"/>
      <c r="CF10" s="7"/>
      <c r="CG10" s="2" t="s">
        <v>171</v>
      </c>
      <c r="CH10" s="2" t="s">
        <v>158</v>
      </c>
      <c r="CI10" s="2" t="s">
        <v>285</v>
      </c>
      <c r="CJ10" s="2" t="s">
        <v>286</v>
      </c>
      <c r="CK10" s="2" t="s">
        <v>174</v>
      </c>
      <c r="CL10" s="2" t="s">
        <v>161</v>
      </c>
      <c r="CM10" s="4"/>
      <c r="CN10" s="8"/>
      <c r="CO10" s="4">
        <v>3</v>
      </c>
      <c r="CP10" s="8">
        <v>212.64</v>
      </c>
      <c r="CQ10" s="7">
        <v>-1</v>
      </c>
      <c r="CR10" s="7">
        <v>-1</v>
      </c>
      <c r="CS10" s="2" t="s">
        <v>171</v>
      </c>
      <c r="CT10" s="2" t="s">
        <v>158</v>
      </c>
      <c r="CU10" s="2" t="s">
        <v>287</v>
      </c>
      <c r="CV10" s="2" t="s">
        <v>288</v>
      </c>
      <c r="CW10" s="2" t="s">
        <v>174</v>
      </c>
      <c r="CX10" s="2" t="s">
        <v>161</v>
      </c>
      <c r="CY10" s="4">
        <v>2</v>
      </c>
      <c r="CZ10" s="8">
        <v>148.84</v>
      </c>
      <c r="DA10" s="4">
        <v>2</v>
      </c>
      <c r="DB10" s="8">
        <v>148.84</v>
      </c>
      <c r="DC10" s="7"/>
      <c r="DD10" s="7"/>
      <c r="DE10" s="2" t="s">
        <v>171</v>
      </c>
      <c r="DF10" s="2" t="s">
        <v>158</v>
      </c>
      <c r="DG10" s="2" t="s">
        <v>289</v>
      </c>
      <c r="DH10" s="2" t="s">
        <v>290</v>
      </c>
      <c r="DI10" s="2" t="s">
        <v>174</v>
      </c>
      <c r="DJ10" s="2" t="s">
        <v>161</v>
      </c>
      <c r="DK10" s="4"/>
      <c r="DL10" s="8"/>
      <c r="DM10" s="4"/>
      <c r="DN10" s="8"/>
      <c r="DO10" s="7"/>
      <c r="DP10" s="7"/>
      <c r="DQ10" s="2" t="s">
        <v>171</v>
      </c>
      <c r="DR10" s="2" t="s">
        <v>158</v>
      </c>
      <c r="DS10" s="2" t="s">
        <v>161</v>
      </c>
      <c r="DT10" s="2" t="s">
        <v>161</v>
      </c>
      <c r="DU10" s="2" t="s">
        <v>174</v>
      </c>
      <c r="DV10" s="2" t="s">
        <v>161</v>
      </c>
      <c r="DW10" s="4">
        <v>3</v>
      </c>
      <c r="DX10" s="8">
        <v>229.62</v>
      </c>
      <c r="DY10" s="4"/>
      <c r="DZ10" s="8"/>
      <c r="EA10" s="7"/>
      <c r="EB10" s="7"/>
      <c r="EC10" s="2" t="s">
        <v>171</v>
      </c>
      <c r="ED10" s="2" t="s">
        <v>158</v>
      </c>
      <c r="EE10" s="2" t="s">
        <v>291</v>
      </c>
      <c r="EF10" s="2" t="s">
        <v>292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293</v>
      </c>
      <c r="ER10" s="2" t="s">
        <v>294</v>
      </c>
      <c r="ES10" s="2" t="s">
        <v>174</v>
      </c>
      <c r="ET10" s="2" t="s">
        <v>161</v>
      </c>
      <c r="EU10" s="4"/>
      <c r="EV10" s="8"/>
      <c r="EW10" s="4"/>
      <c r="EX10" s="8"/>
      <c r="EY10" s="7"/>
      <c r="EZ10" s="7"/>
      <c r="FA10" s="2" t="s">
        <v>249</v>
      </c>
      <c r="FB10" s="2" t="s">
        <v>158</v>
      </c>
      <c r="FC10" s="2" t="s">
        <v>161</v>
      </c>
      <c r="FD10" s="2" t="s">
        <v>161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249</v>
      </c>
      <c r="FN10" s="2" t="s">
        <v>158</v>
      </c>
      <c r="FO10" s="2" t="s">
        <v>161</v>
      </c>
      <c r="FP10" s="2" t="s">
        <v>161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171</v>
      </c>
      <c r="FZ10" s="2" t="s">
        <v>158</v>
      </c>
      <c r="GA10" s="2" t="s">
        <v>295</v>
      </c>
      <c r="GB10" s="2" t="s">
        <v>161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196</v>
      </c>
      <c r="GL10" s="2" t="s">
        <v>158</v>
      </c>
      <c r="GM10" s="2" t="s">
        <v>161</v>
      </c>
      <c r="GN10" s="2" t="s">
        <v>161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249</v>
      </c>
      <c r="GX10" s="2" t="s">
        <v>158</v>
      </c>
      <c r="GY10" s="2" t="s">
        <v>161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199</v>
      </c>
      <c r="HJ10" s="2" t="s">
        <v>158</v>
      </c>
      <c r="HK10" s="2" t="s">
        <v>161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249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196</v>
      </c>
      <c r="IH10" s="2" t="s">
        <v>158</v>
      </c>
      <c r="II10" s="2" t="s">
        <v>161</v>
      </c>
      <c r="IJ10" s="2" t="s">
        <v>161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199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171</v>
      </c>
      <c r="JF10" s="2" t="s">
        <v>158</v>
      </c>
      <c r="JG10" s="2" t="s">
        <v>177</v>
      </c>
      <c r="JH10" s="2" t="s">
        <v>296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199</v>
      </c>
      <c r="JR10" s="2" t="s">
        <v>158</v>
      </c>
      <c r="JS10" s="2" t="s">
        <v>161</v>
      </c>
      <c r="JT10" s="2" t="s">
        <v>161</v>
      </c>
      <c r="JU10" s="2" t="s">
        <v>174</v>
      </c>
      <c r="JV10" s="2" t="s">
        <v>161</v>
      </c>
      <c r="JW10" s="4"/>
      <c r="JX10" s="8"/>
      <c r="JY10" s="4"/>
      <c r="JZ10" s="8"/>
      <c r="KA10" s="7"/>
      <c r="KB10" s="7"/>
      <c r="KC10" s="2" t="s">
        <v>161</v>
      </c>
      <c r="KD10" s="2" t="s">
        <v>161</v>
      </c>
      <c r="KE10" s="2" t="s">
        <v>161</v>
      </c>
      <c r="KF10" s="2" t="s">
        <v>161</v>
      </c>
      <c r="KG10" s="2" t="s">
        <v>161</v>
      </c>
      <c r="KH10" s="2" t="s">
        <v>161</v>
      </c>
      <c r="KI10" s="4"/>
      <c r="KJ10" s="8"/>
      <c r="KK10" s="4"/>
      <c r="KL10" s="8"/>
      <c r="KM10" s="7"/>
      <c r="KN10" s="7"/>
      <c r="KO10" s="2" t="s">
        <v>199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171</v>
      </c>
      <c r="LB10" s="2" t="s">
        <v>158</v>
      </c>
      <c r="LC10" s="2" t="s">
        <v>297</v>
      </c>
      <c r="LD10" s="2" t="s">
        <v>161</v>
      </c>
      <c r="LE10" s="2" t="s">
        <v>174</v>
      </c>
      <c r="LF10" s="2" t="s">
        <v>161</v>
      </c>
      <c r="LG10" s="4"/>
      <c r="LH10" s="8"/>
      <c r="LI10" s="4"/>
      <c r="LJ10" s="8"/>
      <c r="LK10" s="7"/>
      <c r="LL10" s="7"/>
      <c r="LM10" s="2" t="s">
        <v>196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199</v>
      </c>
      <c r="LZ10" s="2" t="s">
        <v>158</v>
      </c>
      <c r="MA10" s="2" t="s">
        <v>161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199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249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249</v>
      </c>
      <c r="NJ10" s="2" t="s">
        <v>158</v>
      </c>
      <c r="NK10" s="2" t="s">
        <v>161</v>
      </c>
      <c r="NL10" s="2" t="s">
        <v>161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199</v>
      </c>
      <c r="NV10" s="2" t="s">
        <v>158</v>
      </c>
      <c r="NW10" s="2" t="s">
        <v>161</v>
      </c>
      <c r="NX10" s="2" t="s">
        <v>161</v>
      </c>
      <c r="NY10" s="2" t="s">
        <v>174</v>
      </c>
      <c r="NZ10" s="2" t="s">
        <v>161</v>
      </c>
      <c r="OA10" s="4"/>
      <c r="OB10" s="8"/>
      <c r="OC10" s="4"/>
      <c r="OD10" s="8"/>
      <c r="OE10" s="7"/>
      <c r="OF10" s="7"/>
      <c r="OG10" s="2" t="s">
        <v>161</v>
      </c>
      <c r="OH10" s="2" t="s">
        <v>161</v>
      </c>
      <c r="OI10" s="2" t="s">
        <v>161</v>
      </c>
      <c r="OJ10" s="2" t="s">
        <v>161</v>
      </c>
      <c r="OK10" s="2" t="s">
        <v>161</v>
      </c>
      <c r="OL10" s="2" t="s">
        <v>161</v>
      </c>
      <c r="OM10" s="4"/>
      <c r="ON10" s="8"/>
      <c r="OO10" s="4"/>
      <c r="OP10" s="8"/>
      <c r="OQ10" s="7"/>
      <c r="OR10" s="7"/>
      <c r="OS10" s="2" t="s">
        <v>171</v>
      </c>
      <c r="OT10" s="2" t="s">
        <v>180</v>
      </c>
      <c r="OU10" s="2" t="s">
        <v>298</v>
      </c>
      <c r="OV10" s="2" t="s">
        <v>299</v>
      </c>
      <c r="OW10" s="2" t="s">
        <v>174</v>
      </c>
      <c r="OX10" s="2" t="s">
        <v>161</v>
      </c>
      <c r="OY10" s="4"/>
      <c r="OZ10" s="8"/>
      <c r="PA10" s="4"/>
      <c r="PB10" s="8"/>
      <c r="PC10" s="7"/>
      <c r="PD10" s="7"/>
      <c r="PE10" s="2" t="s">
        <v>199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249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199</v>
      </c>
      <c r="QD10" s="2" t="s">
        <v>158</v>
      </c>
      <c r="QE10" s="2" t="s">
        <v>161</v>
      </c>
      <c r="QF10" s="2" t="s">
        <v>161</v>
      </c>
      <c r="QG10" s="2" t="s">
        <v>174</v>
      </c>
      <c r="QH10" s="2" t="s">
        <v>161</v>
      </c>
      <c r="QI10" s="4">
        <v>96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70</v>
      </c>
      <c r="RG10" s="4"/>
      <c r="RH10" s="4"/>
      <c r="RI10" s="4">
        <v>65</v>
      </c>
      <c r="RJ10" s="4"/>
      <c r="RK10" s="4"/>
      <c r="RL10" s="4"/>
    </row>
    <row r="11">
      <c r="A11" s="2" t="s">
        <v>300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301</v>
      </c>
      <c r="K11" s="2" t="s">
        <v>273</v>
      </c>
      <c r="L11" s="3">
        <v>76.5</v>
      </c>
      <c r="M11" s="3">
        <v>80.33</v>
      </c>
      <c r="N11" s="3">
        <v>169.99</v>
      </c>
      <c r="O11" s="2" t="s">
        <v>158</v>
      </c>
      <c r="P11" s="2" t="s">
        <v>274</v>
      </c>
      <c r="Q11" s="2" t="s">
        <v>160</v>
      </c>
      <c r="R11" s="2" t="s">
        <v>161</v>
      </c>
      <c r="S11" s="2" t="s">
        <v>275</v>
      </c>
      <c r="T11" s="2" t="s">
        <v>276</v>
      </c>
      <c r="U11" s="2" t="s">
        <v>277</v>
      </c>
      <c r="V11" s="2" t="s">
        <v>278</v>
      </c>
      <c r="W11" s="2" t="s">
        <v>279</v>
      </c>
      <c r="X11" s="2" t="s">
        <v>166</v>
      </c>
      <c r="Y11" s="2" t="s">
        <v>280</v>
      </c>
      <c r="Z11" s="4">
        <v>56</v>
      </c>
      <c r="AA11" s="4">
        <f>=ROUNDDOWN(6.22222222222222,0)</f>
      </c>
      <c r="AB11" s="5">
        <v>9</v>
      </c>
      <c r="AC11" s="2" t="s">
        <v>302</v>
      </c>
      <c r="AD11" s="4">
        <v>60</v>
      </c>
      <c r="AE11" s="4">
        <v>240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11</v>
      </c>
      <c r="AQ11" s="8">
        <v>838.55</v>
      </c>
      <c r="AR11" s="4">
        <v>6</v>
      </c>
      <c r="AS11" s="8">
        <v>502.02</v>
      </c>
      <c r="AT11" s="7">
        <v>0.8333</v>
      </c>
      <c r="AU11" s="7">
        <v>0.6704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0.5785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11</v>
      </c>
      <c r="BK11" s="8">
        <v>838.55</v>
      </c>
      <c r="BL11" s="2" t="s">
        <v>303</v>
      </c>
      <c r="BM11" s="7">
        <v>1</v>
      </c>
      <c r="BN11" s="7">
        <v>1</v>
      </c>
      <c r="BO11" s="4">
        <v>2</v>
      </c>
      <c r="BP11" s="8">
        <v>173.5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283</v>
      </c>
      <c r="BX11" s="2" t="s">
        <v>304</v>
      </c>
      <c r="BY11" s="2" t="s">
        <v>174</v>
      </c>
      <c r="BZ11" s="2" t="s">
        <v>161</v>
      </c>
      <c r="CA11" s="4"/>
      <c r="CB11" s="8"/>
      <c r="CC11" s="4"/>
      <c r="CD11" s="8"/>
      <c r="CE11" s="7"/>
      <c r="CF11" s="7"/>
      <c r="CG11" s="2" t="s">
        <v>171</v>
      </c>
      <c r="CH11" s="2" t="s">
        <v>158</v>
      </c>
      <c r="CI11" s="2" t="s">
        <v>285</v>
      </c>
      <c r="CJ11" s="2" t="s">
        <v>305</v>
      </c>
      <c r="CK11" s="2" t="s">
        <v>174</v>
      </c>
      <c r="CL11" s="2" t="s">
        <v>161</v>
      </c>
      <c r="CM11" s="4">
        <v>6</v>
      </c>
      <c r="CN11" s="8">
        <v>409.62</v>
      </c>
      <c r="CO11" s="4">
        <v>1</v>
      </c>
      <c r="CP11" s="8">
        <v>80.32</v>
      </c>
      <c r="CQ11" s="7">
        <v>5</v>
      </c>
      <c r="CR11" s="7">
        <v>4.0999</v>
      </c>
      <c r="CS11" s="2" t="s">
        <v>171</v>
      </c>
      <c r="CT11" s="2" t="s">
        <v>158</v>
      </c>
      <c r="CU11" s="2" t="s">
        <v>287</v>
      </c>
      <c r="CV11" s="2" t="s">
        <v>288</v>
      </c>
      <c r="CW11" s="2" t="s">
        <v>174</v>
      </c>
      <c r="CX11" s="2" t="s">
        <v>161</v>
      </c>
      <c r="CY11" s="4">
        <v>2</v>
      </c>
      <c r="CZ11" s="8">
        <v>168.68</v>
      </c>
      <c r="DA11" s="4">
        <v>5</v>
      </c>
      <c r="DB11" s="8">
        <v>421.7</v>
      </c>
      <c r="DC11" s="7">
        <v>-0.6</v>
      </c>
      <c r="DD11" s="7">
        <v>-0.6</v>
      </c>
      <c r="DE11" s="2" t="s">
        <v>171</v>
      </c>
      <c r="DF11" s="2" t="s">
        <v>158</v>
      </c>
      <c r="DG11" s="2" t="s">
        <v>289</v>
      </c>
      <c r="DH11" s="2" t="s">
        <v>306</v>
      </c>
      <c r="DI11" s="2" t="s">
        <v>174</v>
      </c>
      <c r="DJ11" s="2" t="s">
        <v>161</v>
      </c>
      <c r="DK11" s="4"/>
      <c r="DL11" s="8"/>
      <c r="DM11" s="4"/>
      <c r="DN11" s="8"/>
      <c r="DO11" s="7"/>
      <c r="DP11" s="7"/>
      <c r="DQ11" s="2" t="s">
        <v>171</v>
      </c>
      <c r="DR11" s="2" t="s">
        <v>158</v>
      </c>
      <c r="DS11" s="2" t="s">
        <v>161</v>
      </c>
      <c r="DT11" s="2" t="s">
        <v>161</v>
      </c>
      <c r="DU11" s="2" t="s">
        <v>174</v>
      </c>
      <c r="DV11" s="2" t="s">
        <v>161</v>
      </c>
      <c r="DW11" s="4">
        <v>1</v>
      </c>
      <c r="DX11" s="8">
        <v>86.75</v>
      </c>
      <c r="DY11" s="4"/>
      <c r="DZ11" s="8"/>
      <c r="EA11" s="7"/>
      <c r="EB11" s="7"/>
      <c r="EC11" s="2" t="s">
        <v>171</v>
      </c>
      <c r="ED11" s="2" t="s">
        <v>158</v>
      </c>
      <c r="EE11" s="2" t="s">
        <v>291</v>
      </c>
      <c r="EF11" s="2" t="s">
        <v>288</v>
      </c>
      <c r="EG11" s="2" t="s">
        <v>174</v>
      </c>
      <c r="EH11" s="2" t="s">
        <v>161</v>
      </c>
      <c r="EI11" s="4"/>
      <c r="EJ11" s="8"/>
      <c r="EK11" s="4"/>
      <c r="EL11" s="8"/>
      <c r="EM11" s="7"/>
      <c r="EN11" s="7"/>
      <c r="EO11" s="2" t="s">
        <v>171</v>
      </c>
      <c r="EP11" s="2" t="s">
        <v>158</v>
      </c>
      <c r="EQ11" s="2" t="s">
        <v>293</v>
      </c>
      <c r="ER11" s="2" t="s">
        <v>307</v>
      </c>
      <c r="ES11" s="2" t="s">
        <v>174</v>
      </c>
      <c r="ET11" s="2" t="s">
        <v>161</v>
      </c>
      <c r="EU11" s="4"/>
      <c r="EV11" s="8"/>
      <c r="EW11" s="4"/>
      <c r="EX11" s="8"/>
      <c r="EY11" s="7"/>
      <c r="EZ11" s="7"/>
      <c r="FA11" s="2" t="s">
        <v>249</v>
      </c>
      <c r="FB11" s="2" t="s">
        <v>158</v>
      </c>
      <c r="FC11" s="2" t="s">
        <v>161</v>
      </c>
      <c r="FD11" s="2" t="s">
        <v>161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249</v>
      </c>
      <c r="FN11" s="2" t="s">
        <v>158</v>
      </c>
      <c r="FO11" s="2" t="s">
        <v>161</v>
      </c>
      <c r="FP11" s="2" t="s">
        <v>161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158</v>
      </c>
      <c r="GA11" s="2" t="s">
        <v>295</v>
      </c>
      <c r="GB11" s="2" t="s">
        <v>161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196</v>
      </c>
      <c r="GL11" s="2" t="s">
        <v>158</v>
      </c>
      <c r="GM11" s="2" t="s">
        <v>161</v>
      </c>
      <c r="GN11" s="2" t="s">
        <v>161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249</v>
      </c>
      <c r="GX11" s="2" t="s">
        <v>158</v>
      </c>
      <c r="GY11" s="2" t="s">
        <v>161</v>
      </c>
      <c r="GZ11" s="2" t="s">
        <v>161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199</v>
      </c>
      <c r="HJ11" s="2" t="s">
        <v>158</v>
      </c>
      <c r="HK11" s="2" t="s">
        <v>161</v>
      </c>
      <c r="HL11" s="2" t="s">
        <v>161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249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196</v>
      </c>
      <c r="IH11" s="2" t="s">
        <v>158</v>
      </c>
      <c r="II11" s="2" t="s">
        <v>161</v>
      </c>
      <c r="IJ11" s="2" t="s">
        <v>161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199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171</v>
      </c>
      <c r="JF11" s="2" t="s">
        <v>158</v>
      </c>
      <c r="JG11" s="2" t="s">
        <v>177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199</v>
      </c>
      <c r="JR11" s="2" t="s">
        <v>158</v>
      </c>
      <c r="JS11" s="2" t="s">
        <v>161</v>
      </c>
      <c r="JT11" s="2" t="s">
        <v>161</v>
      </c>
      <c r="JU11" s="2" t="s">
        <v>174</v>
      </c>
      <c r="JV11" s="2" t="s">
        <v>161</v>
      </c>
      <c r="JW11" s="4"/>
      <c r="JX11" s="8"/>
      <c r="JY11" s="4"/>
      <c r="JZ11" s="8"/>
      <c r="KA11" s="7"/>
      <c r="KB11" s="7"/>
      <c r="KC11" s="2" t="s">
        <v>161</v>
      </c>
      <c r="KD11" s="2" t="s">
        <v>161</v>
      </c>
      <c r="KE11" s="2" t="s">
        <v>161</v>
      </c>
      <c r="KF11" s="2" t="s">
        <v>161</v>
      </c>
      <c r="KG11" s="2" t="s">
        <v>161</v>
      </c>
      <c r="KH11" s="2" t="s">
        <v>161</v>
      </c>
      <c r="KI11" s="4"/>
      <c r="KJ11" s="8"/>
      <c r="KK11" s="4"/>
      <c r="KL11" s="8"/>
      <c r="KM11" s="7"/>
      <c r="KN11" s="7"/>
      <c r="KO11" s="2" t="s">
        <v>199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171</v>
      </c>
      <c r="LB11" s="2" t="s">
        <v>158</v>
      </c>
      <c r="LC11" s="2" t="s">
        <v>308</v>
      </c>
      <c r="LD11" s="2" t="s">
        <v>161</v>
      </c>
      <c r="LE11" s="2" t="s">
        <v>174</v>
      </c>
      <c r="LF11" s="2" t="s">
        <v>161</v>
      </c>
      <c r="LG11" s="4"/>
      <c r="LH11" s="8"/>
      <c r="LI11" s="4"/>
      <c r="LJ11" s="8"/>
      <c r="LK11" s="7"/>
      <c r="LL11" s="7"/>
      <c r="LM11" s="2" t="s">
        <v>196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199</v>
      </c>
      <c r="LZ11" s="2" t="s">
        <v>158</v>
      </c>
      <c r="MA11" s="2" t="s">
        <v>161</v>
      </c>
      <c r="MB11" s="2" t="s">
        <v>161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199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249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249</v>
      </c>
      <c r="NJ11" s="2" t="s">
        <v>158</v>
      </c>
      <c r="NK11" s="2" t="s">
        <v>161</v>
      </c>
      <c r="NL11" s="2" t="s">
        <v>161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199</v>
      </c>
      <c r="NV11" s="2" t="s">
        <v>158</v>
      </c>
      <c r="NW11" s="2" t="s">
        <v>161</v>
      </c>
      <c r="NX11" s="2" t="s">
        <v>161</v>
      </c>
      <c r="NY11" s="2" t="s">
        <v>174</v>
      </c>
      <c r="NZ11" s="2" t="s">
        <v>161</v>
      </c>
      <c r="OA11" s="4"/>
      <c r="OB11" s="8"/>
      <c r="OC11" s="4"/>
      <c r="OD11" s="8"/>
      <c r="OE11" s="7"/>
      <c r="OF11" s="7"/>
      <c r="OG11" s="2" t="s">
        <v>161</v>
      </c>
      <c r="OH11" s="2" t="s">
        <v>161</v>
      </c>
      <c r="OI11" s="2" t="s">
        <v>161</v>
      </c>
      <c r="OJ11" s="2" t="s">
        <v>161</v>
      </c>
      <c r="OK11" s="2" t="s">
        <v>161</v>
      </c>
      <c r="OL11" s="2" t="s">
        <v>161</v>
      </c>
      <c r="OM11" s="4"/>
      <c r="ON11" s="8"/>
      <c r="OO11" s="4"/>
      <c r="OP11" s="8"/>
      <c r="OQ11" s="7"/>
      <c r="OR11" s="7"/>
      <c r="OS11" s="2" t="s">
        <v>171</v>
      </c>
      <c r="OT11" s="2" t="s">
        <v>180</v>
      </c>
      <c r="OU11" s="2" t="s">
        <v>298</v>
      </c>
      <c r="OV11" s="2" t="s">
        <v>309</v>
      </c>
      <c r="OW11" s="2" t="s">
        <v>174</v>
      </c>
      <c r="OX11" s="2" t="s">
        <v>161</v>
      </c>
      <c r="OY11" s="4"/>
      <c r="OZ11" s="8"/>
      <c r="PA11" s="4"/>
      <c r="PB11" s="8"/>
      <c r="PC11" s="7"/>
      <c r="PD11" s="7"/>
      <c r="PE11" s="2" t="s">
        <v>199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249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199</v>
      </c>
      <c r="QD11" s="2" t="s">
        <v>158</v>
      </c>
      <c r="QE11" s="2" t="s">
        <v>161</v>
      </c>
      <c r="QF11" s="2" t="s">
        <v>161</v>
      </c>
      <c r="QG11" s="2" t="s">
        <v>174</v>
      </c>
      <c r="QH11" s="2" t="s">
        <v>161</v>
      </c>
      <c r="QI11" s="4">
        <v>56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60</v>
      </c>
      <c r="RE11" s="4"/>
      <c r="RF11" s="4">
        <v>60</v>
      </c>
      <c r="RG11" s="4"/>
      <c r="RH11" s="4"/>
      <c r="RI11" s="4">
        <v>120</v>
      </c>
      <c r="RJ11" s="4"/>
      <c r="RK11" s="4"/>
      <c r="RL11" s="4"/>
    </row>
    <row r="12">
      <c r="A12" s="2" t="s">
        <v>310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156</v>
      </c>
      <c r="K12" s="2" t="s">
        <v>313</v>
      </c>
      <c r="L12" s="3">
        <v>89.3</v>
      </c>
      <c r="M12" s="3">
        <v>93.76</v>
      </c>
      <c r="N12" s="3">
        <v>189.99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314</v>
      </c>
      <c r="T12" s="2" t="s">
        <v>163</v>
      </c>
      <c r="U12" s="2" t="s">
        <v>164</v>
      </c>
      <c r="V12" s="2" t="s">
        <v>315</v>
      </c>
      <c r="W12" s="2" t="s">
        <v>316</v>
      </c>
      <c r="X12" s="2" t="s">
        <v>317</v>
      </c>
      <c r="Y12" s="2" t="s">
        <v>318</v>
      </c>
      <c r="Z12" s="4">
        <v>105</v>
      </c>
      <c r="AA12" s="4">
        <f>=ROUNDDOWN(17.5,0)</f>
      </c>
      <c r="AB12" s="5">
        <v>6</v>
      </c>
      <c r="AC12" s="2" t="s">
        <v>319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6</v>
      </c>
      <c r="AQ12" s="8">
        <v>530.51</v>
      </c>
      <c r="AR12" s="4"/>
      <c r="AS12" s="8"/>
      <c r="AT12" s="7"/>
      <c r="AU12" s="7"/>
      <c r="AV12" s="4">
        <v>13</v>
      </c>
      <c r="AW12" s="8">
        <v>1228.45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0.4319</v>
      </c>
      <c r="BC12" s="4">
        <v>13</v>
      </c>
      <c r="BD12" s="8">
        <v>1228.45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1</v>
      </c>
      <c r="BJ12" s="4">
        <v>6</v>
      </c>
      <c r="BK12" s="8">
        <v>530.51</v>
      </c>
      <c r="BL12" s="2" t="s">
        <v>320</v>
      </c>
      <c r="BM12" s="7">
        <v>1</v>
      </c>
      <c r="BN12" s="7">
        <v>1</v>
      </c>
      <c r="BO12" s="4">
        <v>1</v>
      </c>
      <c r="BP12" s="8">
        <v>93.13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321</v>
      </c>
      <c r="BX12" s="2" t="s">
        <v>238</v>
      </c>
      <c r="BY12" s="2" t="s">
        <v>174</v>
      </c>
      <c r="BZ12" s="2" t="s">
        <v>161</v>
      </c>
      <c r="CA12" s="4">
        <v>3</v>
      </c>
      <c r="CB12" s="8">
        <v>267.9</v>
      </c>
      <c r="CC12" s="4"/>
      <c r="CD12" s="8"/>
      <c r="CE12" s="7"/>
      <c r="CF12" s="7"/>
      <c r="CG12" s="2" t="s">
        <v>171</v>
      </c>
      <c r="CH12" s="2" t="s">
        <v>158</v>
      </c>
      <c r="CI12" s="2" t="s">
        <v>318</v>
      </c>
      <c r="CJ12" s="2" t="s">
        <v>238</v>
      </c>
      <c r="CK12" s="2" t="s">
        <v>174</v>
      </c>
      <c r="CL12" s="2" t="s">
        <v>161</v>
      </c>
      <c r="CM12" s="4">
        <v>1</v>
      </c>
      <c r="CN12" s="8">
        <v>78.9</v>
      </c>
      <c r="CO12" s="4"/>
      <c r="CP12" s="8"/>
      <c r="CQ12" s="7"/>
      <c r="CR12" s="7"/>
      <c r="CS12" s="2" t="s">
        <v>171</v>
      </c>
      <c r="CT12" s="2" t="s">
        <v>158</v>
      </c>
      <c r="CU12" s="2" t="s">
        <v>322</v>
      </c>
      <c r="CV12" s="2" t="s">
        <v>215</v>
      </c>
      <c r="CW12" s="2" t="s">
        <v>174</v>
      </c>
      <c r="CX12" s="2" t="s">
        <v>161</v>
      </c>
      <c r="CY12" s="4">
        <v>1</v>
      </c>
      <c r="CZ12" s="8">
        <v>90.58</v>
      </c>
      <c r="DA12" s="4"/>
      <c r="DB12" s="8"/>
      <c r="DC12" s="7"/>
      <c r="DD12" s="7"/>
      <c r="DE12" s="2" t="s">
        <v>171</v>
      </c>
      <c r="DF12" s="2" t="s">
        <v>158</v>
      </c>
      <c r="DG12" s="2" t="s">
        <v>323</v>
      </c>
      <c r="DH12" s="2" t="s">
        <v>238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161</v>
      </c>
      <c r="DT12" s="2" t="s">
        <v>324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182</v>
      </c>
      <c r="EF12" s="2" t="s">
        <v>241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158</v>
      </c>
      <c r="EQ12" s="2" t="s">
        <v>242</v>
      </c>
      <c r="ER12" s="2" t="s">
        <v>325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186</v>
      </c>
      <c r="FD12" s="2" t="s">
        <v>161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249</v>
      </c>
      <c r="FN12" s="2" t="s">
        <v>158</v>
      </c>
      <c r="FO12" s="2" t="s">
        <v>161</v>
      </c>
      <c r="FP12" s="2" t="s">
        <v>161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189</v>
      </c>
      <c r="GB12" s="2" t="s">
        <v>202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171</v>
      </c>
      <c r="GL12" s="2" t="s">
        <v>191</v>
      </c>
      <c r="GM12" s="2" t="s">
        <v>192</v>
      </c>
      <c r="GN12" s="2" t="s">
        <v>326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171</v>
      </c>
      <c r="GX12" s="2" t="s">
        <v>158</v>
      </c>
      <c r="GY12" s="2" t="s">
        <v>327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161</v>
      </c>
      <c r="HJ12" s="2" t="s">
        <v>161</v>
      </c>
      <c r="HK12" s="2" t="s">
        <v>161</v>
      </c>
      <c r="HL12" s="2" t="s">
        <v>161</v>
      </c>
      <c r="HM12" s="2" t="s">
        <v>161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161</v>
      </c>
      <c r="HX12" s="2" t="s">
        <v>328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196</v>
      </c>
      <c r="IH12" s="2" t="s">
        <v>158</v>
      </c>
      <c r="II12" s="2" t="s">
        <v>161</v>
      </c>
      <c r="IJ12" s="2" t="s">
        <v>161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161</v>
      </c>
      <c r="IT12" s="2" t="s">
        <v>161</v>
      </c>
      <c r="IU12" s="2" t="s">
        <v>161</v>
      </c>
      <c r="IV12" s="2" t="s">
        <v>161</v>
      </c>
      <c r="IW12" s="2" t="s">
        <v>161</v>
      </c>
      <c r="IX12" s="2" t="s">
        <v>161</v>
      </c>
      <c r="IY12" s="4"/>
      <c r="IZ12" s="8"/>
      <c r="JA12" s="4"/>
      <c r="JB12" s="8"/>
      <c r="JC12" s="7"/>
      <c r="JD12" s="7"/>
      <c r="JE12" s="2" t="s">
        <v>171</v>
      </c>
      <c r="JF12" s="2" t="s">
        <v>158</v>
      </c>
      <c r="JG12" s="2" t="s">
        <v>197</v>
      </c>
      <c r="JH12" s="2" t="s">
        <v>238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199</v>
      </c>
      <c r="JR12" s="2" t="s">
        <v>158</v>
      </c>
      <c r="JS12" s="2" t="s">
        <v>161</v>
      </c>
      <c r="JT12" s="2" t="s">
        <v>161</v>
      </c>
      <c r="JU12" s="2" t="s">
        <v>174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180</v>
      </c>
      <c r="KE12" s="2" t="s">
        <v>200</v>
      </c>
      <c r="KF12" s="2" t="s">
        <v>161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199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171</v>
      </c>
      <c r="LB12" s="2" t="s">
        <v>158</v>
      </c>
      <c r="LC12" s="2" t="s">
        <v>329</v>
      </c>
      <c r="LD12" s="2" t="s">
        <v>161</v>
      </c>
      <c r="LE12" s="2" t="s">
        <v>174</v>
      </c>
      <c r="LF12" s="2" t="s">
        <v>161</v>
      </c>
      <c r="LG12" s="4"/>
      <c r="LH12" s="8"/>
      <c r="LI12" s="4"/>
      <c r="LJ12" s="8"/>
      <c r="LK12" s="7"/>
      <c r="LL12" s="7"/>
      <c r="LM12" s="2" t="s">
        <v>171</v>
      </c>
      <c r="LN12" s="2" t="s">
        <v>158</v>
      </c>
      <c r="LO12" s="2" t="s">
        <v>228</v>
      </c>
      <c r="LP12" s="2" t="s">
        <v>330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199</v>
      </c>
      <c r="LZ12" s="2" t="s">
        <v>158</v>
      </c>
      <c r="MA12" s="2" t="s">
        <v>161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199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171</v>
      </c>
      <c r="MX12" s="2" t="s">
        <v>180</v>
      </c>
      <c r="MY12" s="2" t="s">
        <v>331</v>
      </c>
      <c r="MZ12" s="2" t="s">
        <v>332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161</v>
      </c>
      <c r="NJ12" s="2" t="s">
        <v>161</v>
      </c>
      <c r="NK12" s="2" t="s">
        <v>161</v>
      </c>
      <c r="NL12" s="2" t="s">
        <v>161</v>
      </c>
      <c r="NM12" s="2" t="s">
        <v>161</v>
      </c>
      <c r="NN12" s="2" t="s">
        <v>161</v>
      </c>
      <c r="NO12" s="4"/>
      <c r="NP12" s="8"/>
      <c r="NQ12" s="4"/>
      <c r="NR12" s="8"/>
      <c r="NS12" s="7"/>
      <c r="NT12" s="7"/>
      <c r="NU12" s="2" t="s">
        <v>171</v>
      </c>
      <c r="NV12" s="2" t="s">
        <v>158</v>
      </c>
      <c r="NW12" s="2" t="s">
        <v>333</v>
      </c>
      <c r="NX12" s="2" t="s">
        <v>161</v>
      </c>
      <c r="NY12" s="2" t="s">
        <v>174</v>
      </c>
      <c r="NZ12" s="2" t="s">
        <v>161</v>
      </c>
      <c r="OA12" s="4"/>
      <c r="OB12" s="8"/>
      <c r="OC12" s="4"/>
      <c r="OD12" s="8"/>
      <c r="OE12" s="7"/>
      <c r="OF12" s="7"/>
      <c r="OG12" s="2" t="s">
        <v>199</v>
      </c>
      <c r="OH12" s="2" t="s">
        <v>180</v>
      </c>
      <c r="OI12" s="2" t="s">
        <v>161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171</v>
      </c>
      <c r="OT12" s="2" t="s">
        <v>180</v>
      </c>
      <c r="OU12" s="2" t="s">
        <v>334</v>
      </c>
      <c r="OV12" s="2" t="s">
        <v>335</v>
      </c>
      <c r="OW12" s="2" t="s">
        <v>174</v>
      </c>
      <c r="OX12" s="2" t="s">
        <v>161</v>
      </c>
      <c r="OY12" s="4"/>
      <c r="OZ12" s="8"/>
      <c r="PA12" s="4"/>
      <c r="PB12" s="8"/>
      <c r="PC12" s="7"/>
      <c r="PD12" s="7"/>
      <c r="PE12" s="2" t="s">
        <v>199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207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171</v>
      </c>
      <c r="QD12" s="2" t="s">
        <v>180</v>
      </c>
      <c r="QE12" s="2" t="s">
        <v>208</v>
      </c>
      <c r="QF12" s="2" t="s">
        <v>336</v>
      </c>
      <c r="QG12" s="2" t="s">
        <v>174</v>
      </c>
      <c r="QH12" s="2" t="s">
        <v>161</v>
      </c>
      <c r="QI12" s="4">
        <v>105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80</v>
      </c>
      <c r="QZ12" s="4"/>
      <c r="RA12" s="4"/>
      <c r="RB12" s="4"/>
      <c r="RC12" s="4"/>
      <c r="RD12" s="4"/>
      <c r="RE12" s="4"/>
      <c r="RF12" s="4"/>
      <c r="RG12" s="4"/>
      <c r="RH12" s="4">
        <v>60</v>
      </c>
      <c r="RI12" s="4"/>
      <c r="RJ12" s="4"/>
      <c r="RK12" s="4"/>
      <c r="RL12" s="4"/>
    </row>
    <row r="13">
      <c r="A13" s="2" t="s">
        <v>337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301</v>
      </c>
      <c r="K13" s="2" t="s">
        <v>313</v>
      </c>
      <c r="L13" s="3">
        <v>98.7</v>
      </c>
      <c r="M13" s="3">
        <v>103.63</v>
      </c>
      <c r="N13" s="3">
        <v>209.99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314</v>
      </c>
      <c r="T13" s="2" t="s">
        <v>163</v>
      </c>
      <c r="U13" s="2" t="s">
        <v>164</v>
      </c>
      <c r="V13" s="2" t="s">
        <v>315</v>
      </c>
      <c r="W13" s="2" t="s">
        <v>316</v>
      </c>
      <c r="X13" s="2" t="s">
        <v>317</v>
      </c>
      <c r="Y13" s="2" t="s">
        <v>318</v>
      </c>
      <c r="Z13" s="4">
        <v>149</v>
      </c>
      <c r="AA13" s="4">
        <f>=ROUNDDOWN(29.8,0)</f>
      </c>
      <c r="AB13" s="5">
        <v>5</v>
      </c>
      <c r="AC13" s="2" t="s">
        <v>319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7</v>
      </c>
      <c r="AQ13" s="8">
        <v>697.94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0.5681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7</v>
      </c>
      <c r="BK13" s="8">
        <v>697.94</v>
      </c>
      <c r="BL13" s="2" t="s">
        <v>338</v>
      </c>
      <c r="BM13" s="7">
        <v>1</v>
      </c>
      <c r="BN13" s="7">
        <v>1</v>
      </c>
      <c r="BO13" s="4">
        <v>4</v>
      </c>
      <c r="BP13" s="8">
        <v>413.92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321</v>
      </c>
      <c r="BX13" s="2" t="s">
        <v>339</v>
      </c>
      <c r="BY13" s="2" t="s">
        <v>174</v>
      </c>
      <c r="BZ13" s="2" t="s">
        <v>161</v>
      </c>
      <c r="CA13" s="4">
        <v>1</v>
      </c>
      <c r="CB13" s="8">
        <v>98.7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318</v>
      </c>
      <c r="CJ13" s="2" t="s">
        <v>238</v>
      </c>
      <c r="CK13" s="2" t="s">
        <v>174</v>
      </c>
      <c r="CL13" s="2" t="s">
        <v>161</v>
      </c>
      <c r="CM13" s="4">
        <v>1</v>
      </c>
      <c r="CN13" s="8">
        <v>87.67</v>
      </c>
      <c r="CO13" s="4"/>
      <c r="CP13" s="8"/>
      <c r="CQ13" s="7"/>
      <c r="CR13" s="7"/>
      <c r="CS13" s="2" t="s">
        <v>171</v>
      </c>
      <c r="CT13" s="2" t="s">
        <v>158</v>
      </c>
      <c r="CU13" s="2" t="s">
        <v>322</v>
      </c>
      <c r="CV13" s="2" t="s">
        <v>340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323</v>
      </c>
      <c r="DH13" s="2" t="s">
        <v>341</v>
      </c>
      <c r="DI13" s="2" t="s">
        <v>174</v>
      </c>
      <c r="DJ13" s="2" t="s">
        <v>161</v>
      </c>
      <c r="DK13" s="4"/>
      <c r="DL13" s="8"/>
      <c r="DM13" s="4"/>
      <c r="DN13" s="8"/>
      <c r="DO13" s="7"/>
      <c r="DP13" s="7"/>
      <c r="DQ13" s="2" t="s">
        <v>171</v>
      </c>
      <c r="DR13" s="2" t="s">
        <v>158</v>
      </c>
      <c r="DS13" s="2" t="s">
        <v>161</v>
      </c>
      <c r="DT13" s="2" t="s">
        <v>324</v>
      </c>
      <c r="DU13" s="2" t="s">
        <v>174</v>
      </c>
      <c r="DV13" s="2" t="s">
        <v>161</v>
      </c>
      <c r="DW13" s="4">
        <v>1</v>
      </c>
      <c r="DX13" s="8">
        <v>97.65</v>
      </c>
      <c r="DY13" s="4"/>
      <c r="DZ13" s="8"/>
      <c r="EA13" s="7"/>
      <c r="EB13" s="7"/>
      <c r="EC13" s="2" t="s">
        <v>171</v>
      </c>
      <c r="ED13" s="2" t="s">
        <v>158</v>
      </c>
      <c r="EE13" s="2" t="s">
        <v>182</v>
      </c>
      <c r="EF13" s="2" t="s">
        <v>183</v>
      </c>
      <c r="EG13" s="2" t="s">
        <v>174</v>
      </c>
      <c r="EH13" s="2" t="s">
        <v>161</v>
      </c>
      <c r="EI13" s="4"/>
      <c r="EJ13" s="8"/>
      <c r="EK13" s="4"/>
      <c r="EL13" s="8"/>
      <c r="EM13" s="7"/>
      <c r="EN13" s="7"/>
      <c r="EO13" s="2" t="s">
        <v>171</v>
      </c>
      <c r="EP13" s="2" t="s">
        <v>158</v>
      </c>
      <c r="EQ13" s="2" t="s">
        <v>242</v>
      </c>
      <c r="ER13" s="2" t="s">
        <v>342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171</v>
      </c>
      <c r="FB13" s="2" t="s">
        <v>158</v>
      </c>
      <c r="FC13" s="2" t="s">
        <v>186</v>
      </c>
      <c r="FD13" s="2" t="s">
        <v>161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249</v>
      </c>
      <c r="FN13" s="2" t="s">
        <v>158</v>
      </c>
      <c r="FO13" s="2" t="s">
        <v>161</v>
      </c>
      <c r="FP13" s="2" t="s">
        <v>161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158</v>
      </c>
      <c r="GA13" s="2" t="s">
        <v>189</v>
      </c>
      <c r="GB13" s="2" t="s">
        <v>343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191</v>
      </c>
      <c r="GM13" s="2" t="s">
        <v>225</v>
      </c>
      <c r="GN13" s="2" t="s">
        <v>344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171</v>
      </c>
      <c r="GX13" s="2" t="s">
        <v>158</v>
      </c>
      <c r="GY13" s="2" t="s">
        <v>327</v>
      </c>
      <c r="GZ13" s="2" t="s">
        <v>345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161</v>
      </c>
      <c r="HJ13" s="2" t="s">
        <v>161</v>
      </c>
      <c r="HK13" s="2" t="s">
        <v>161</v>
      </c>
      <c r="HL13" s="2" t="s">
        <v>161</v>
      </c>
      <c r="HM13" s="2" t="s">
        <v>161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158</v>
      </c>
      <c r="HW13" s="2" t="s">
        <v>161</v>
      </c>
      <c r="HX13" s="2" t="s">
        <v>346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196</v>
      </c>
      <c r="IH13" s="2" t="s">
        <v>158</v>
      </c>
      <c r="II13" s="2" t="s">
        <v>161</v>
      </c>
      <c r="IJ13" s="2" t="s">
        <v>161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161</v>
      </c>
      <c r="IT13" s="2" t="s">
        <v>161</v>
      </c>
      <c r="IU13" s="2" t="s">
        <v>161</v>
      </c>
      <c r="IV13" s="2" t="s">
        <v>161</v>
      </c>
      <c r="IW13" s="2" t="s">
        <v>161</v>
      </c>
      <c r="IX13" s="2" t="s">
        <v>161</v>
      </c>
      <c r="IY13" s="4"/>
      <c r="IZ13" s="8"/>
      <c r="JA13" s="4"/>
      <c r="JB13" s="8"/>
      <c r="JC13" s="7"/>
      <c r="JD13" s="7"/>
      <c r="JE13" s="2" t="s">
        <v>171</v>
      </c>
      <c r="JF13" s="2" t="s">
        <v>158</v>
      </c>
      <c r="JG13" s="2" t="s">
        <v>251</v>
      </c>
      <c r="JH13" s="2" t="s">
        <v>347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199</v>
      </c>
      <c r="JR13" s="2" t="s">
        <v>158</v>
      </c>
      <c r="JS13" s="2" t="s">
        <v>161</v>
      </c>
      <c r="JT13" s="2" t="s">
        <v>161</v>
      </c>
      <c r="JU13" s="2" t="s">
        <v>174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180</v>
      </c>
      <c r="KE13" s="2" t="s">
        <v>200</v>
      </c>
      <c r="KF13" s="2" t="s">
        <v>161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199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171</v>
      </c>
      <c r="LB13" s="2" t="s">
        <v>158</v>
      </c>
      <c r="LC13" s="2" t="s">
        <v>329</v>
      </c>
      <c r="LD13" s="2" t="s">
        <v>348</v>
      </c>
      <c r="LE13" s="2" t="s">
        <v>174</v>
      </c>
      <c r="LF13" s="2" t="s">
        <v>161</v>
      </c>
      <c r="LG13" s="4"/>
      <c r="LH13" s="8"/>
      <c r="LI13" s="4"/>
      <c r="LJ13" s="8"/>
      <c r="LK13" s="7"/>
      <c r="LL13" s="7"/>
      <c r="LM13" s="2" t="s">
        <v>171</v>
      </c>
      <c r="LN13" s="2" t="s">
        <v>158</v>
      </c>
      <c r="LO13" s="2" t="s">
        <v>228</v>
      </c>
      <c r="LP13" s="2" t="s">
        <v>330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199</v>
      </c>
      <c r="LZ13" s="2" t="s">
        <v>158</v>
      </c>
      <c r="MA13" s="2" t="s">
        <v>161</v>
      </c>
      <c r="MB13" s="2" t="s">
        <v>161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199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171</v>
      </c>
      <c r="MX13" s="2" t="s">
        <v>180</v>
      </c>
      <c r="MY13" s="2" t="s">
        <v>331</v>
      </c>
      <c r="MZ13" s="2" t="s">
        <v>349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161</v>
      </c>
      <c r="NJ13" s="2" t="s">
        <v>161</v>
      </c>
      <c r="NK13" s="2" t="s">
        <v>161</v>
      </c>
      <c r="NL13" s="2" t="s">
        <v>161</v>
      </c>
      <c r="NM13" s="2" t="s">
        <v>161</v>
      </c>
      <c r="NN13" s="2" t="s">
        <v>161</v>
      </c>
      <c r="NO13" s="4"/>
      <c r="NP13" s="8"/>
      <c r="NQ13" s="4"/>
      <c r="NR13" s="8"/>
      <c r="NS13" s="7"/>
      <c r="NT13" s="7"/>
      <c r="NU13" s="2" t="s">
        <v>171</v>
      </c>
      <c r="NV13" s="2" t="s">
        <v>158</v>
      </c>
      <c r="NW13" s="2" t="s">
        <v>333</v>
      </c>
      <c r="NX13" s="2" t="s">
        <v>161</v>
      </c>
      <c r="NY13" s="2" t="s">
        <v>174</v>
      </c>
      <c r="NZ13" s="2" t="s">
        <v>161</v>
      </c>
      <c r="OA13" s="4"/>
      <c r="OB13" s="8"/>
      <c r="OC13" s="4"/>
      <c r="OD13" s="8"/>
      <c r="OE13" s="7"/>
      <c r="OF13" s="7"/>
      <c r="OG13" s="2" t="s">
        <v>199</v>
      </c>
      <c r="OH13" s="2" t="s">
        <v>180</v>
      </c>
      <c r="OI13" s="2" t="s">
        <v>161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171</v>
      </c>
      <c r="OT13" s="2" t="s">
        <v>180</v>
      </c>
      <c r="OU13" s="2" t="s">
        <v>334</v>
      </c>
      <c r="OV13" s="2" t="s">
        <v>350</v>
      </c>
      <c r="OW13" s="2" t="s">
        <v>174</v>
      </c>
      <c r="OX13" s="2" t="s">
        <v>161</v>
      </c>
      <c r="OY13" s="4"/>
      <c r="OZ13" s="8"/>
      <c r="PA13" s="4"/>
      <c r="PB13" s="8"/>
      <c r="PC13" s="7"/>
      <c r="PD13" s="7"/>
      <c r="PE13" s="2" t="s">
        <v>199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207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171</v>
      </c>
      <c r="QD13" s="2" t="s">
        <v>180</v>
      </c>
      <c r="QE13" s="2" t="s">
        <v>208</v>
      </c>
      <c r="QF13" s="2" t="s">
        <v>351</v>
      </c>
      <c r="QG13" s="2" t="s">
        <v>174</v>
      </c>
      <c r="QH13" s="2" t="s">
        <v>161</v>
      </c>
      <c r="QI13" s="4">
        <v>149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30</v>
      </c>
      <c r="QZ13" s="4"/>
      <c r="RA13" s="4"/>
      <c r="RB13" s="4"/>
      <c r="RC13" s="4"/>
      <c r="RD13" s="4"/>
      <c r="RE13" s="4"/>
      <c r="RF13" s="4"/>
      <c r="RG13" s="4"/>
      <c r="RH13" s="4">
        <v>65</v>
      </c>
      <c r="RI13" s="4"/>
      <c r="RJ13" s="4"/>
      <c r="RK13" s="4"/>
      <c r="RL13" s="4"/>
    </row>
    <row r="14">
      <c r="A14" s="2" t="s">
        <v>352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353</v>
      </c>
      <c r="G14" s="2" t="s">
        <v>161</v>
      </c>
      <c r="H14" s="2" t="s">
        <v>161</v>
      </c>
      <c r="I14" s="2" t="s">
        <v>354</v>
      </c>
      <c r="J14" s="2" t="s">
        <v>355</v>
      </c>
      <c r="K14" s="2" t="s">
        <v>356</v>
      </c>
      <c r="L14" s="3">
        <v>89.3</v>
      </c>
      <c r="M14" s="3">
        <v>93.76</v>
      </c>
      <c r="N14" s="3">
        <v>189.99</v>
      </c>
      <c r="O14" s="2" t="s">
        <v>158</v>
      </c>
      <c r="P14" s="2" t="s">
        <v>274</v>
      </c>
      <c r="Q14" s="2" t="s">
        <v>160</v>
      </c>
      <c r="R14" s="2" t="s">
        <v>161</v>
      </c>
      <c r="S14" s="2" t="s">
        <v>357</v>
      </c>
      <c r="T14" s="2" t="s">
        <v>161</v>
      </c>
      <c r="U14" s="2" t="s">
        <v>164</v>
      </c>
      <c r="V14" s="2" t="s">
        <v>315</v>
      </c>
      <c r="W14" s="2" t="s">
        <v>316</v>
      </c>
      <c r="X14" s="2" t="s">
        <v>279</v>
      </c>
      <c r="Y14" s="2" t="s">
        <v>358</v>
      </c>
      <c r="Z14" s="4">
        <v>40</v>
      </c>
      <c r="AA14" s="4">
        <f>=ROUNDDOWN(13.3333333333333,0)</f>
      </c>
      <c r="AB14" s="5">
        <v>3</v>
      </c>
      <c r="AC14" s="2" t="s">
        <v>359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>
        <v>1</v>
      </c>
      <c r="AQ14" s="8">
        <v>94.68</v>
      </c>
      <c r="AR14" s="4">
        <v>5</v>
      </c>
      <c r="AS14" s="8">
        <v>465.59</v>
      </c>
      <c r="AT14" s="7">
        <v>-0.8</v>
      </c>
      <c r="AU14" s="7">
        <v>-0.7966</v>
      </c>
      <c r="AV14" s="4">
        <v>4</v>
      </c>
      <c r="AW14" s="8">
        <v>412.88</v>
      </c>
      <c r="AX14" s="4">
        <v>5</v>
      </c>
      <c r="AY14" s="8">
        <v>465.59</v>
      </c>
      <c r="AZ14" s="7">
        <v>-0.2</v>
      </c>
      <c r="BA14" s="7">
        <v>-0.1132</v>
      </c>
      <c r="BB14" s="7">
        <v>0.2293</v>
      </c>
      <c r="BC14" s="4">
        <v>4</v>
      </c>
      <c r="BD14" s="8">
        <v>412.88</v>
      </c>
      <c r="BE14" s="4">
        <v>5</v>
      </c>
      <c r="BF14" s="8">
        <v>465.59</v>
      </c>
      <c r="BG14" s="7">
        <v>-0.2</v>
      </c>
      <c r="BH14" s="7">
        <v>-0.1132</v>
      </c>
      <c r="BI14" s="7">
        <v>1</v>
      </c>
      <c r="BJ14" s="4">
        <v>1</v>
      </c>
      <c r="BK14" s="8">
        <v>94.68</v>
      </c>
      <c r="BL14" s="2" t="s">
        <v>360</v>
      </c>
      <c r="BM14" s="7">
        <v>1</v>
      </c>
      <c r="BN14" s="7">
        <v>1</v>
      </c>
      <c r="BO14" s="4"/>
      <c r="BP14" s="8"/>
      <c r="BQ14" s="4">
        <v>2</v>
      </c>
      <c r="BR14" s="8">
        <v>201.16</v>
      </c>
      <c r="BS14" s="7">
        <v>-1</v>
      </c>
      <c r="BT14" s="7">
        <v>-1</v>
      </c>
      <c r="BU14" s="2" t="s">
        <v>171</v>
      </c>
      <c r="BV14" s="2" t="s">
        <v>158</v>
      </c>
      <c r="BW14" s="2" t="s">
        <v>361</v>
      </c>
      <c r="BX14" s="2" t="s">
        <v>362</v>
      </c>
      <c r="BY14" s="2" t="s">
        <v>174</v>
      </c>
      <c r="BZ14" s="2" t="s">
        <v>161</v>
      </c>
      <c r="CA14" s="4"/>
      <c r="CB14" s="8"/>
      <c r="CC14" s="4">
        <v>1</v>
      </c>
      <c r="CD14" s="8">
        <v>85.5</v>
      </c>
      <c r="CE14" s="7">
        <v>-1</v>
      </c>
      <c r="CF14" s="7">
        <v>-1</v>
      </c>
      <c r="CG14" s="2" t="s">
        <v>171</v>
      </c>
      <c r="CH14" s="2" t="s">
        <v>158</v>
      </c>
      <c r="CI14" s="2" t="s">
        <v>363</v>
      </c>
      <c r="CJ14" s="2" t="s">
        <v>364</v>
      </c>
      <c r="CK14" s="2" t="s">
        <v>174</v>
      </c>
      <c r="CL14" s="2" t="s">
        <v>161</v>
      </c>
      <c r="CM14" s="4">
        <v>1</v>
      </c>
      <c r="CN14" s="8">
        <v>94.68</v>
      </c>
      <c r="CO14" s="4">
        <v>1</v>
      </c>
      <c r="CP14" s="8">
        <v>80.48</v>
      </c>
      <c r="CQ14" s="7"/>
      <c r="CR14" s="7">
        <v>0.1764</v>
      </c>
      <c r="CS14" s="2" t="s">
        <v>171</v>
      </c>
      <c r="CT14" s="2" t="s">
        <v>158</v>
      </c>
      <c r="CU14" s="2" t="s">
        <v>363</v>
      </c>
      <c r="CV14" s="2" t="s">
        <v>365</v>
      </c>
      <c r="CW14" s="2" t="s">
        <v>174</v>
      </c>
      <c r="CX14" s="2" t="s">
        <v>161</v>
      </c>
      <c r="CY14" s="4"/>
      <c r="CZ14" s="8"/>
      <c r="DA14" s="4"/>
      <c r="DB14" s="8"/>
      <c r="DC14" s="7"/>
      <c r="DD14" s="7"/>
      <c r="DE14" s="2" t="s">
        <v>171</v>
      </c>
      <c r="DF14" s="2" t="s">
        <v>158</v>
      </c>
      <c r="DG14" s="2" t="s">
        <v>366</v>
      </c>
      <c r="DH14" s="2" t="s">
        <v>367</v>
      </c>
      <c r="DI14" s="2" t="s">
        <v>174</v>
      </c>
      <c r="DJ14" s="2" t="s">
        <v>161</v>
      </c>
      <c r="DK14" s="4"/>
      <c r="DL14" s="8"/>
      <c r="DM14" s="4"/>
      <c r="DN14" s="8"/>
      <c r="DO14" s="7"/>
      <c r="DP14" s="7"/>
      <c r="DQ14" s="2" t="s">
        <v>179</v>
      </c>
      <c r="DR14" s="2" t="s">
        <v>180</v>
      </c>
      <c r="DS14" s="2" t="s">
        <v>161</v>
      </c>
      <c r="DT14" s="2" t="s">
        <v>368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369</v>
      </c>
      <c r="EF14" s="2" t="s">
        <v>370</v>
      </c>
      <c r="EG14" s="2" t="s">
        <v>174</v>
      </c>
      <c r="EH14" s="2" t="s">
        <v>161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171</v>
      </c>
      <c r="EP14" s="2" t="s">
        <v>158</v>
      </c>
      <c r="EQ14" s="2" t="s">
        <v>363</v>
      </c>
      <c r="ER14" s="2" t="s">
        <v>371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249</v>
      </c>
      <c r="FB14" s="2" t="s">
        <v>158</v>
      </c>
      <c r="FC14" s="2" t="s">
        <v>161</v>
      </c>
      <c r="FD14" s="2" t="s">
        <v>161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196</v>
      </c>
      <c r="FN14" s="2" t="s">
        <v>158</v>
      </c>
      <c r="FO14" s="2" t="s">
        <v>161</v>
      </c>
      <c r="FP14" s="2" t="s">
        <v>161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158</v>
      </c>
      <c r="GA14" s="2" t="s">
        <v>189</v>
      </c>
      <c r="GB14" s="2" t="s">
        <v>372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171</v>
      </c>
      <c r="GL14" s="2" t="s">
        <v>191</v>
      </c>
      <c r="GM14" s="2" t="s">
        <v>373</v>
      </c>
      <c r="GN14" s="2" t="s">
        <v>374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249</v>
      </c>
      <c r="GX14" s="2" t="s">
        <v>158</v>
      </c>
      <c r="GY14" s="2" t="s">
        <v>375</v>
      </c>
      <c r="GZ14" s="2" t="s">
        <v>161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161</v>
      </c>
      <c r="HJ14" s="2" t="s">
        <v>161</v>
      </c>
      <c r="HK14" s="2" t="s">
        <v>161</v>
      </c>
      <c r="HL14" s="2" t="s">
        <v>161</v>
      </c>
      <c r="HM14" s="2" t="s">
        <v>161</v>
      </c>
      <c r="HN14" s="2" t="s">
        <v>161</v>
      </c>
      <c r="HO14" s="4"/>
      <c r="HP14" s="8"/>
      <c r="HQ14" s="4"/>
      <c r="HR14" s="8"/>
      <c r="HS14" s="7"/>
      <c r="HT14" s="7"/>
      <c r="HU14" s="2" t="s">
        <v>376</v>
      </c>
      <c r="HV14" s="2" t="s">
        <v>158</v>
      </c>
      <c r="HW14" s="2" t="s">
        <v>161</v>
      </c>
      <c r="HX14" s="2" t="s">
        <v>161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196</v>
      </c>
      <c r="IH14" s="2" t="s">
        <v>158</v>
      </c>
      <c r="II14" s="2" t="s">
        <v>161</v>
      </c>
      <c r="IJ14" s="2" t="s">
        <v>161</v>
      </c>
      <c r="IK14" s="2" t="s">
        <v>174</v>
      </c>
      <c r="IL14" s="2" t="s">
        <v>161</v>
      </c>
      <c r="IM14" s="4"/>
      <c r="IN14" s="8"/>
      <c r="IO14" s="4"/>
      <c r="IP14" s="8"/>
      <c r="IQ14" s="7"/>
      <c r="IR14" s="7"/>
      <c r="IS14" s="2" t="s">
        <v>161</v>
      </c>
      <c r="IT14" s="2" t="s">
        <v>161</v>
      </c>
      <c r="IU14" s="2" t="s">
        <v>161</v>
      </c>
      <c r="IV14" s="2" t="s">
        <v>161</v>
      </c>
      <c r="IW14" s="2" t="s">
        <v>161</v>
      </c>
      <c r="IX14" s="2" t="s">
        <v>161</v>
      </c>
      <c r="IY14" s="4"/>
      <c r="IZ14" s="8"/>
      <c r="JA14" s="4"/>
      <c r="JB14" s="8"/>
      <c r="JC14" s="7"/>
      <c r="JD14" s="7"/>
      <c r="JE14" s="2" t="s">
        <v>171</v>
      </c>
      <c r="JF14" s="2" t="s">
        <v>158</v>
      </c>
      <c r="JG14" s="2" t="s">
        <v>363</v>
      </c>
      <c r="JH14" s="2" t="s">
        <v>377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199</v>
      </c>
      <c r="JR14" s="2" t="s">
        <v>158</v>
      </c>
      <c r="JS14" s="2" t="s">
        <v>161</v>
      </c>
      <c r="JT14" s="2" t="s">
        <v>161</v>
      </c>
      <c r="JU14" s="2" t="s">
        <v>174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180</v>
      </c>
      <c r="KE14" s="2" t="s">
        <v>378</v>
      </c>
      <c r="KF14" s="2" t="s">
        <v>379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199</v>
      </c>
      <c r="KP14" s="2" t="s">
        <v>158</v>
      </c>
      <c r="KQ14" s="2" t="s">
        <v>161</v>
      </c>
      <c r="KR14" s="2" t="s">
        <v>161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158</v>
      </c>
      <c r="LC14" s="2" t="s">
        <v>380</v>
      </c>
      <c r="LD14" s="2" t="s">
        <v>381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171</v>
      </c>
      <c r="LN14" s="2" t="s">
        <v>180</v>
      </c>
      <c r="LO14" s="2" t="s">
        <v>382</v>
      </c>
      <c r="LP14" s="2" t="s">
        <v>383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199</v>
      </c>
      <c r="LZ14" s="2" t="s">
        <v>158</v>
      </c>
      <c r="MA14" s="2" t="s">
        <v>161</v>
      </c>
      <c r="MB14" s="2" t="s">
        <v>161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199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249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161</v>
      </c>
      <c r="NJ14" s="2" t="s">
        <v>161</v>
      </c>
      <c r="NK14" s="2" t="s">
        <v>161</v>
      </c>
      <c r="NL14" s="2" t="s">
        <v>161</v>
      </c>
      <c r="NM14" s="2" t="s">
        <v>161</v>
      </c>
      <c r="NN14" s="2" t="s">
        <v>161</v>
      </c>
      <c r="NO14" s="4"/>
      <c r="NP14" s="8"/>
      <c r="NQ14" s="4"/>
      <c r="NR14" s="8"/>
      <c r="NS14" s="7"/>
      <c r="NT14" s="7"/>
      <c r="NU14" s="2" t="s">
        <v>199</v>
      </c>
      <c r="NV14" s="2" t="s">
        <v>158</v>
      </c>
      <c r="NW14" s="2" t="s">
        <v>161</v>
      </c>
      <c r="NX14" s="2" t="s">
        <v>161</v>
      </c>
      <c r="NY14" s="2" t="s">
        <v>174</v>
      </c>
      <c r="NZ14" s="2" t="s">
        <v>161</v>
      </c>
      <c r="OA14" s="4"/>
      <c r="OB14" s="8"/>
      <c r="OC14" s="4"/>
      <c r="OD14" s="8"/>
      <c r="OE14" s="7"/>
      <c r="OF14" s="7"/>
      <c r="OG14" s="2" t="s">
        <v>199</v>
      </c>
      <c r="OH14" s="2" t="s">
        <v>180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171</v>
      </c>
      <c r="OT14" s="2" t="s">
        <v>180</v>
      </c>
      <c r="OU14" s="2" t="s">
        <v>384</v>
      </c>
      <c r="OV14" s="2" t="s">
        <v>385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199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207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171</v>
      </c>
      <c r="QD14" s="2" t="s">
        <v>180</v>
      </c>
      <c r="QE14" s="2" t="s">
        <v>386</v>
      </c>
      <c r="QF14" s="2" t="s">
        <v>161</v>
      </c>
      <c r="QG14" s="2" t="s">
        <v>174</v>
      </c>
      <c r="QH14" s="2" t="s">
        <v>161</v>
      </c>
      <c r="QI14" s="4">
        <v>40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55</v>
      </c>
      <c r="RD14" s="4"/>
      <c r="RE14" s="4"/>
      <c r="RF14" s="4"/>
      <c r="RG14" s="4"/>
      <c r="RH14" s="4"/>
      <c r="RI14" s="4"/>
      <c r="RJ14" s="4"/>
      <c r="RK14" s="4"/>
      <c r="RL14" s="4"/>
    </row>
    <row r="15">
      <c r="A15" s="2" t="s">
        <v>387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353</v>
      </c>
      <c r="G15" s="2" t="s">
        <v>161</v>
      </c>
      <c r="H15" s="2" t="s">
        <v>161</v>
      </c>
      <c r="I15" s="2" t="s">
        <v>354</v>
      </c>
      <c r="J15" s="2" t="s">
        <v>301</v>
      </c>
      <c r="K15" s="2" t="s">
        <v>356</v>
      </c>
      <c r="L15" s="3">
        <v>98.7</v>
      </c>
      <c r="M15" s="3">
        <v>103.63</v>
      </c>
      <c r="N15" s="3">
        <v>209.99</v>
      </c>
      <c r="O15" s="2" t="s">
        <v>158</v>
      </c>
      <c r="P15" s="2" t="s">
        <v>274</v>
      </c>
      <c r="Q15" s="2" t="s">
        <v>160</v>
      </c>
      <c r="R15" s="2" t="s">
        <v>161</v>
      </c>
      <c r="S15" s="2" t="s">
        <v>357</v>
      </c>
      <c r="T15" s="2" t="s">
        <v>161</v>
      </c>
      <c r="U15" s="2" t="s">
        <v>164</v>
      </c>
      <c r="V15" s="2" t="s">
        <v>315</v>
      </c>
      <c r="W15" s="2" t="s">
        <v>316</v>
      </c>
      <c r="X15" s="2" t="s">
        <v>279</v>
      </c>
      <c r="Y15" s="2" t="s">
        <v>358</v>
      </c>
      <c r="Z15" s="4">
        <v>24</v>
      </c>
      <c r="AA15" s="4">
        <f>=ROUNDDOWN(12,0)</f>
      </c>
      <c r="AB15" s="5">
        <v>2</v>
      </c>
      <c r="AC15" s="2" t="s">
        <v>359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3</v>
      </c>
      <c r="AQ15" s="8">
        <v>318.2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0.7707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3</v>
      </c>
      <c r="BK15" s="8">
        <v>318.2</v>
      </c>
      <c r="BL15" s="2" t="s">
        <v>388</v>
      </c>
      <c r="BM15" s="7">
        <v>1</v>
      </c>
      <c r="BN15" s="7">
        <v>1</v>
      </c>
      <c r="BO15" s="4">
        <v>2</v>
      </c>
      <c r="BP15" s="8">
        <v>223.52</v>
      </c>
      <c r="BQ15" s="4"/>
      <c r="BR15" s="8"/>
      <c r="BS15" s="7"/>
      <c r="BT15" s="7"/>
      <c r="BU15" s="2" t="s">
        <v>171</v>
      </c>
      <c r="BV15" s="2" t="s">
        <v>158</v>
      </c>
      <c r="BW15" s="2" t="s">
        <v>361</v>
      </c>
      <c r="BX15" s="2" t="s">
        <v>389</v>
      </c>
      <c r="BY15" s="2" t="s">
        <v>174</v>
      </c>
      <c r="BZ15" s="2" t="s">
        <v>161</v>
      </c>
      <c r="CA15" s="4"/>
      <c r="CB15" s="8"/>
      <c r="CC15" s="4"/>
      <c r="CD15" s="8"/>
      <c r="CE15" s="7"/>
      <c r="CF15" s="7"/>
      <c r="CG15" s="2" t="s">
        <v>171</v>
      </c>
      <c r="CH15" s="2" t="s">
        <v>158</v>
      </c>
      <c r="CI15" s="2" t="s">
        <v>363</v>
      </c>
      <c r="CJ15" s="2" t="s">
        <v>390</v>
      </c>
      <c r="CK15" s="2" t="s">
        <v>174</v>
      </c>
      <c r="CL15" s="2" t="s">
        <v>161</v>
      </c>
      <c r="CM15" s="4">
        <v>1</v>
      </c>
      <c r="CN15" s="8">
        <v>94.68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363</v>
      </c>
      <c r="CV15" s="2" t="s">
        <v>391</v>
      </c>
      <c r="CW15" s="2" t="s">
        <v>174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366</v>
      </c>
      <c r="DH15" s="2" t="s">
        <v>392</v>
      </c>
      <c r="DI15" s="2" t="s">
        <v>174</v>
      </c>
      <c r="DJ15" s="2" t="s">
        <v>161</v>
      </c>
      <c r="DK15" s="4"/>
      <c r="DL15" s="8"/>
      <c r="DM15" s="4"/>
      <c r="DN15" s="8"/>
      <c r="DO15" s="7"/>
      <c r="DP15" s="7"/>
      <c r="DQ15" s="2" t="s">
        <v>179</v>
      </c>
      <c r="DR15" s="2" t="s">
        <v>180</v>
      </c>
      <c r="DS15" s="2" t="s">
        <v>161</v>
      </c>
      <c r="DT15" s="2" t="s">
        <v>393</v>
      </c>
      <c r="DU15" s="2" t="s">
        <v>174</v>
      </c>
      <c r="DV15" s="2" t="s">
        <v>161</v>
      </c>
      <c r="DW15" s="4"/>
      <c r="DX15" s="8"/>
      <c r="DY15" s="4"/>
      <c r="DZ15" s="8"/>
      <c r="EA15" s="7"/>
      <c r="EB15" s="7"/>
      <c r="EC15" s="2" t="s">
        <v>171</v>
      </c>
      <c r="ED15" s="2" t="s">
        <v>158</v>
      </c>
      <c r="EE15" s="2" t="s">
        <v>369</v>
      </c>
      <c r="EF15" s="2" t="s">
        <v>394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158</v>
      </c>
      <c r="EQ15" s="2" t="s">
        <v>363</v>
      </c>
      <c r="ER15" s="2" t="s">
        <v>395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249</v>
      </c>
      <c r="FB15" s="2" t="s">
        <v>158</v>
      </c>
      <c r="FC15" s="2" t="s">
        <v>161</v>
      </c>
      <c r="FD15" s="2" t="s">
        <v>161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196</v>
      </c>
      <c r="FN15" s="2" t="s">
        <v>158</v>
      </c>
      <c r="FO15" s="2" t="s">
        <v>161</v>
      </c>
      <c r="FP15" s="2" t="s">
        <v>161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180</v>
      </c>
      <c r="GA15" s="2" t="s">
        <v>189</v>
      </c>
      <c r="GB15" s="2" t="s">
        <v>161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171</v>
      </c>
      <c r="GL15" s="2" t="s">
        <v>191</v>
      </c>
      <c r="GM15" s="2" t="s">
        <v>373</v>
      </c>
      <c r="GN15" s="2" t="s">
        <v>396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249</v>
      </c>
      <c r="GX15" s="2" t="s">
        <v>158</v>
      </c>
      <c r="GY15" s="2" t="s">
        <v>375</v>
      </c>
      <c r="GZ15" s="2" t="s">
        <v>161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161</v>
      </c>
      <c r="HJ15" s="2" t="s">
        <v>161</v>
      </c>
      <c r="HK15" s="2" t="s">
        <v>161</v>
      </c>
      <c r="HL15" s="2" t="s">
        <v>161</v>
      </c>
      <c r="HM15" s="2" t="s">
        <v>161</v>
      </c>
      <c r="HN15" s="2" t="s">
        <v>161</v>
      </c>
      <c r="HO15" s="4"/>
      <c r="HP15" s="8"/>
      <c r="HQ15" s="4"/>
      <c r="HR15" s="8"/>
      <c r="HS15" s="7"/>
      <c r="HT15" s="7"/>
      <c r="HU15" s="2" t="s">
        <v>376</v>
      </c>
      <c r="HV15" s="2" t="s">
        <v>158</v>
      </c>
      <c r="HW15" s="2" t="s">
        <v>161</v>
      </c>
      <c r="HX15" s="2" t="s">
        <v>161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196</v>
      </c>
      <c r="IH15" s="2" t="s">
        <v>158</v>
      </c>
      <c r="II15" s="2" t="s">
        <v>161</v>
      </c>
      <c r="IJ15" s="2" t="s">
        <v>161</v>
      </c>
      <c r="IK15" s="2" t="s">
        <v>174</v>
      </c>
      <c r="IL15" s="2" t="s">
        <v>161</v>
      </c>
      <c r="IM15" s="4"/>
      <c r="IN15" s="8"/>
      <c r="IO15" s="4"/>
      <c r="IP15" s="8"/>
      <c r="IQ15" s="7"/>
      <c r="IR15" s="7"/>
      <c r="IS15" s="2" t="s">
        <v>161</v>
      </c>
      <c r="IT15" s="2" t="s">
        <v>161</v>
      </c>
      <c r="IU15" s="2" t="s">
        <v>161</v>
      </c>
      <c r="IV15" s="2" t="s">
        <v>161</v>
      </c>
      <c r="IW15" s="2" t="s">
        <v>161</v>
      </c>
      <c r="IX15" s="2" t="s">
        <v>161</v>
      </c>
      <c r="IY15" s="4"/>
      <c r="IZ15" s="8"/>
      <c r="JA15" s="4"/>
      <c r="JB15" s="8"/>
      <c r="JC15" s="7"/>
      <c r="JD15" s="7"/>
      <c r="JE15" s="2" t="s">
        <v>171</v>
      </c>
      <c r="JF15" s="2" t="s">
        <v>158</v>
      </c>
      <c r="JG15" s="2" t="s">
        <v>363</v>
      </c>
      <c r="JH15" s="2" t="s">
        <v>397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199</v>
      </c>
      <c r="JR15" s="2" t="s">
        <v>158</v>
      </c>
      <c r="JS15" s="2" t="s">
        <v>161</v>
      </c>
      <c r="JT15" s="2" t="s">
        <v>161</v>
      </c>
      <c r="JU15" s="2" t="s">
        <v>174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180</v>
      </c>
      <c r="KE15" s="2" t="s">
        <v>378</v>
      </c>
      <c r="KF15" s="2" t="s">
        <v>239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199</v>
      </c>
      <c r="KP15" s="2" t="s">
        <v>158</v>
      </c>
      <c r="KQ15" s="2" t="s">
        <v>161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158</v>
      </c>
      <c r="LC15" s="2" t="s">
        <v>380</v>
      </c>
      <c r="LD15" s="2" t="s">
        <v>398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171</v>
      </c>
      <c r="LN15" s="2" t="s">
        <v>180</v>
      </c>
      <c r="LO15" s="2" t="s">
        <v>382</v>
      </c>
      <c r="LP15" s="2" t="s">
        <v>399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199</v>
      </c>
      <c r="LZ15" s="2" t="s">
        <v>158</v>
      </c>
      <c r="MA15" s="2" t="s">
        <v>161</v>
      </c>
      <c r="MB15" s="2" t="s">
        <v>161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199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249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161</v>
      </c>
      <c r="NJ15" s="2" t="s">
        <v>161</v>
      </c>
      <c r="NK15" s="2" t="s">
        <v>161</v>
      </c>
      <c r="NL15" s="2" t="s">
        <v>161</v>
      </c>
      <c r="NM15" s="2" t="s">
        <v>161</v>
      </c>
      <c r="NN15" s="2" t="s">
        <v>161</v>
      </c>
      <c r="NO15" s="4"/>
      <c r="NP15" s="8"/>
      <c r="NQ15" s="4"/>
      <c r="NR15" s="8"/>
      <c r="NS15" s="7"/>
      <c r="NT15" s="7"/>
      <c r="NU15" s="2" t="s">
        <v>199</v>
      </c>
      <c r="NV15" s="2" t="s">
        <v>158</v>
      </c>
      <c r="NW15" s="2" t="s">
        <v>161</v>
      </c>
      <c r="NX15" s="2" t="s">
        <v>161</v>
      </c>
      <c r="NY15" s="2" t="s">
        <v>174</v>
      </c>
      <c r="NZ15" s="2" t="s">
        <v>161</v>
      </c>
      <c r="OA15" s="4"/>
      <c r="OB15" s="8"/>
      <c r="OC15" s="4"/>
      <c r="OD15" s="8"/>
      <c r="OE15" s="7"/>
      <c r="OF15" s="7"/>
      <c r="OG15" s="2" t="s">
        <v>199</v>
      </c>
      <c r="OH15" s="2" t="s">
        <v>180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171</v>
      </c>
      <c r="OT15" s="2" t="s">
        <v>180</v>
      </c>
      <c r="OU15" s="2" t="s">
        <v>384</v>
      </c>
      <c r="OV15" s="2" t="s">
        <v>400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199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207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171</v>
      </c>
      <c r="QD15" s="2" t="s">
        <v>180</v>
      </c>
      <c r="QE15" s="2" t="s">
        <v>386</v>
      </c>
      <c r="QF15" s="2" t="s">
        <v>161</v>
      </c>
      <c r="QG15" s="2" t="s">
        <v>174</v>
      </c>
      <c r="QH15" s="2" t="s">
        <v>161</v>
      </c>
      <c r="QI15" s="4">
        <v>24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</v>
      </c>
      <c r="RD15" s="4"/>
      <c r="RE15" s="4"/>
      <c r="RF15" s="4"/>
      <c r="RG15" s="4"/>
      <c r="RH15" s="4"/>
      <c r="RI15" s="4"/>
      <c r="RJ15" s="4"/>
      <c r="RK15" s="4"/>
      <c r="RL15" s="4"/>
    </row>
    <row r="16">
      <c r="A16" s="2" t="s">
        <v>401</v>
      </c>
      <c r="B16" s="2" t="s">
        <v>150</v>
      </c>
      <c r="C16" s="2" t="s">
        <v>151</v>
      </c>
      <c r="D16" s="2" t="s">
        <v>152</v>
      </c>
      <c r="E16" s="2" t="s">
        <v>354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156</v>
      </c>
      <c r="K16" s="2" t="s">
        <v>157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274</v>
      </c>
      <c r="Q16" s="2" t="s">
        <v>160</v>
      </c>
      <c r="R16" s="2" t="s">
        <v>161</v>
      </c>
      <c r="S16" s="2" t="s">
        <v>404</v>
      </c>
      <c r="T16" s="2" t="s">
        <v>276</v>
      </c>
      <c r="U16" s="2" t="s">
        <v>164</v>
      </c>
      <c r="V16" s="2" t="s">
        <v>165</v>
      </c>
      <c r="W16" s="2" t="s">
        <v>279</v>
      </c>
      <c r="X16" s="2" t="s">
        <v>167</v>
      </c>
      <c r="Y16" s="2" t="s">
        <v>405</v>
      </c>
      <c r="Z16" s="4">
        <v>29</v>
      </c>
      <c r="AA16" s="4">
        <f>=ROUNDDOWN(9.66666666666667,0)</f>
      </c>
      <c r="AB16" s="5">
        <v>3</v>
      </c>
      <c r="AC16" s="2" t="s">
        <v>406</v>
      </c>
      <c r="AD16" s="4">
        <v>38</v>
      </c>
      <c r="AE16" s="4">
        <v>113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1</v>
      </c>
      <c r="AQ16" s="8">
        <v>83.16</v>
      </c>
      <c r="AR16" s="4">
        <v>4</v>
      </c>
      <c r="AS16" s="8">
        <v>306.18</v>
      </c>
      <c r="AT16" s="7">
        <v>-0.75</v>
      </c>
      <c r="AU16" s="7">
        <v>-0.7284</v>
      </c>
      <c r="AV16" s="4">
        <v>4</v>
      </c>
      <c r="AW16" s="8">
        <v>350.7</v>
      </c>
      <c r="AX16" s="4">
        <v>10</v>
      </c>
      <c r="AY16" s="8">
        <v>861</v>
      </c>
      <c r="AZ16" s="7">
        <v>-0.6</v>
      </c>
      <c r="BA16" s="7">
        <v>-0.5927</v>
      </c>
      <c r="BB16" s="7">
        <v>0.2371</v>
      </c>
      <c r="BC16" s="4">
        <v>4</v>
      </c>
      <c r="BD16" s="8">
        <v>350.7</v>
      </c>
      <c r="BE16" s="4">
        <v>11</v>
      </c>
      <c r="BF16" s="8">
        <v>957.96</v>
      </c>
      <c r="BG16" s="7">
        <v>-0.6364</v>
      </c>
      <c r="BH16" s="7">
        <v>-0.6339</v>
      </c>
      <c r="BI16" s="7">
        <v>1</v>
      </c>
      <c r="BJ16" s="4">
        <v>1</v>
      </c>
      <c r="BK16" s="8">
        <v>83.16</v>
      </c>
      <c r="BL16" s="2" t="s">
        <v>407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171</v>
      </c>
      <c r="BV16" s="2" t="s">
        <v>158</v>
      </c>
      <c r="BW16" s="2" t="s">
        <v>408</v>
      </c>
      <c r="BX16" s="2" t="s">
        <v>409</v>
      </c>
      <c r="BY16" s="2" t="s">
        <v>174</v>
      </c>
      <c r="BZ16" s="2" t="s">
        <v>161</v>
      </c>
      <c r="CA16" s="4">
        <v>1</v>
      </c>
      <c r="CB16" s="8">
        <v>83.16</v>
      </c>
      <c r="CC16" s="4">
        <v>2</v>
      </c>
      <c r="CD16" s="8">
        <v>166.32</v>
      </c>
      <c r="CE16" s="7">
        <v>-0.5</v>
      </c>
      <c r="CF16" s="7">
        <v>-0.5</v>
      </c>
      <c r="CG16" s="2" t="s">
        <v>171</v>
      </c>
      <c r="CH16" s="2" t="s">
        <v>158</v>
      </c>
      <c r="CI16" s="2" t="s">
        <v>410</v>
      </c>
      <c r="CJ16" s="2" t="s">
        <v>411</v>
      </c>
      <c r="CK16" s="2" t="s">
        <v>174</v>
      </c>
      <c r="CL16" s="2" t="s">
        <v>161</v>
      </c>
      <c r="CM16" s="4"/>
      <c r="CN16" s="8"/>
      <c r="CO16" s="4">
        <v>1</v>
      </c>
      <c r="CP16" s="8">
        <v>64.26</v>
      </c>
      <c r="CQ16" s="7">
        <v>-1</v>
      </c>
      <c r="CR16" s="7">
        <v>-1</v>
      </c>
      <c r="CS16" s="2" t="s">
        <v>171</v>
      </c>
      <c r="CT16" s="2" t="s">
        <v>158</v>
      </c>
      <c r="CU16" s="2" t="s">
        <v>412</v>
      </c>
      <c r="CV16" s="2" t="s">
        <v>413</v>
      </c>
      <c r="CW16" s="2" t="s">
        <v>174</v>
      </c>
      <c r="CX16" s="2" t="s">
        <v>161</v>
      </c>
      <c r="CY16" s="4"/>
      <c r="CZ16" s="8"/>
      <c r="DA16" s="4"/>
      <c r="DB16" s="8"/>
      <c r="DC16" s="7"/>
      <c r="DD16" s="7"/>
      <c r="DE16" s="2" t="s">
        <v>171</v>
      </c>
      <c r="DF16" s="2" t="s">
        <v>158</v>
      </c>
      <c r="DG16" s="2" t="s">
        <v>177</v>
      </c>
      <c r="DH16" s="2" t="s">
        <v>414</v>
      </c>
      <c r="DI16" s="2" t="s">
        <v>174</v>
      </c>
      <c r="DJ16" s="2" t="s">
        <v>161</v>
      </c>
      <c r="DK16" s="4"/>
      <c r="DL16" s="8"/>
      <c r="DM16" s="4"/>
      <c r="DN16" s="8"/>
      <c r="DO16" s="7"/>
      <c r="DP16" s="7"/>
      <c r="DQ16" s="2" t="s">
        <v>171</v>
      </c>
      <c r="DR16" s="2" t="s">
        <v>158</v>
      </c>
      <c r="DS16" s="2" t="s">
        <v>161</v>
      </c>
      <c r="DT16" s="2" t="s">
        <v>415</v>
      </c>
      <c r="DU16" s="2" t="s">
        <v>174</v>
      </c>
      <c r="DV16" s="2" t="s">
        <v>161</v>
      </c>
      <c r="DW16" s="4"/>
      <c r="DX16" s="8"/>
      <c r="DY16" s="4"/>
      <c r="DZ16" s="8"/>
      <c r="EA16" s="7"/>
      <c r="EB16" s="7"/>
      <c r="EC16" s="2" t="s">
        <v>171</v>
      </c>
      <c r="ED16" s="2" t="s">
        <v>158</v>
      </c>
      <c r="EE16" s="2" t="s">
        <v>416</v>
      </c>
      <c r="EF16" s="2" t="s">
        <v>417</v>
      </c>
      <c r="EG16" s="2" t="s">
        <v>174</v>
      </c>
      <c r="EH16" s="2" t="s">
        <v>161</v>
      </c>
      <c r="EI16" s="4"/>
      <c r="EJ16" s="8"/>
      <c r="EK16" s="4">
        <v>1</v>
      </c>
      <c r="EL16" s="8">
        <v>75.6</v>
      </c>
      <c r="EM16" s="7">
        <v>-1</v>
      </c>
      <c r="EN16" s="7">
        <v>-1</v>
      </c>
      <c r="EO16" s="2" t="s">
        <v>171</v>
      </c>
      <c r="EP16" s="2" t="s">
        <v>158</v>
      </c>
      <c r="EQ16" s="2" t="s">
        <v>418</v>
      </c>
      <c r="ER16" s="2" t="s">
        <v>419</v>
      </c>
      <c r="ES16" s="2" t="s">
        <v>174</v>
      </c>
      <c r="ET16" s="2" t="s">
        <v>161</v>
      </c>
      <c r="EU16" s="4"/>
      <c r="EV16" s="8"/>
      <c r="EW16" s="4"/>
      <c r="EX16" s="8"/>
      <c r="EY16" s="7"/>
      <c r="EZ16" s="7"/>
      <c r="FA16" s="2" t="s">
        <v>171</v>
      </c>
      <c r="FB16" s="2" t="s">
        <v>158</v>
      </c>
      <c r="FC16" s="2" t="s">
        <v>186</v>
      </c>
      <c r="FD16" s="2" t="s">
        <v>161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171</v>
      </c>
      <c r="FN16" s="2" t="s">
        <v>158</v>
      </c>
      <c r="FO16" s="2" t="s">
        <v>245</v>
      </c>
      <c r="FP16" s="2" t="s">
        <v>420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171</v>
      </c>
      <c r="FZ16" s="2" t="s">
        <v>158</v>
      </c>
      <c r="GA16" s="2" t="s">
        <v>295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191</v>
      </c>
      <c r="GM16" s="2" t="s">
        <v>421</v>
      </c>
      <c r="GN16" s="2" t="s">
        <v>422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249</v>
      </c>
      <c r="GX16" s="2" t="s">
        <v>158</v>
      </c>
      <c r="GY16" s="2" t="s">
        <v>161</v>
      </c>
      <c r="GZ16" s="2" t="s">
        <v>161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199</v>
      </c>
      <c r="HJ16" s="2" t="s">
        <v>158</v>
      </c>
      <c r="HK16" s="2" t="s">
        <v>161</v>
      </c>
      <c r="HL16" s="2" t="s">
        <v>161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249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196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199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171</v>
      </c>
      <c r="JF16" s="2" t="s">
        <v>158</v>
      </c>
      <c r="JG16" s="2" t="s">
        <v>416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199</v>
      </c>
      <c r="JR16" s="2" t="s">
        <v>158</v>
      </c>
      <c r="JS16" s="2" t="s">
        <v>161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249</v>
      </c>
      <c r="KD16" s="2" t="s">
        <v>180</v>
      </c>
      <c r="KE16" s="2" t="s">
        <v>161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199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171</v>
      </c>
      <c r="LB16" s="2" t="s">
        <v>158</v>
      </c>
      <c r="LC16" s="2" t="s">
        <v>423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196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199</v>
      </c>
      <c r="LZ16" s="2" t="s">
        <v>158</v>
      </c>
      <c r="MA16" s="2" t="s">
        <v>161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199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249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249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199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199</v>
      </c>
      <c r="OH16" s="2" t="s">
        <v>180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207</v>
      </c>
      <c r="OT16" s="2" t="s">
        <v>158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199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249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199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29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38</v>
      </c>
      <c r="RF16" s="4"/>
      <c r="RG16" s="4"/>
      <c r="RH16" s="4"/>
      <c r="RI16" s="4"/>
      <c r="RJ16" s="4">
        <v>75</v>
      </c>
      <c r="RK16" s="4"/>
      <c r="RL16" s="4"/>
    </row>
    <row r="17">
      <c r="A17" s="2" t="s">
        <v>424</v>
      </c>
      <c r="B17" s="2" t="s">
        <v>150</v>
      </c>
      <c r="C17" s="2" t="s">
        <v>151</v>
      </c>
      <c r="D17" s="2" t="s">
        <v>152</v>
      </c>
      <c r="E17" s="2" t="s">
        <v>354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211</v>
      </c>
      <c r="K17" s="2" t="s">
        <v>157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274</v>
      </c>
      <c r="Q17" s="2" t="s">
        <v>160</v>
      </c>
      <c r="R17" s="2" t="s">
        <v>161</v>
      </c>
      <c r="S17" s="2" t="s">
        <v>404</v>
      </c>
      <c r="T17" s="2" t="s">
        <v>276</v>
      </c>
      <c r="U17" s="2" t="s">
        <v>164</v>
      </c>
      <c r="V17" s="2" t="s">
        <v>165</v>
      </c>
      <c r="W17" s="2" t="s">
        <v>279</v>
      </c>
      <c r="X17" s="2" t="s">
        <v>167</v>
      </c>
      <c r="Y17" s="2" t="s">
        <v>405</v>
      </c>
      <c r="Z17" s="4">
        <v>105</v>
      </c>
      <c r="AA17" s="4">
        <f>=ROUNDDOWN(11.6666666666667,0)</f>
      </c>
      <c r="AB17" s="5">
        <v>9</v>
      </c>
      <c r="AC17" s="2" t="s">
        <v>425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3</v>
      </c>
      <c r="AQ17" s="8">
        <v>267.54</v>
      </c>
      <c r="AR17" s="4">
        <v>6</v>
      </c>
      <c r="AS17" s="8">
        <v>554.82</v>
      </c>
      <c r="AT17" s="7">
        <v>-0.5</v>
      </c>
      <c r="AU17" s="7">
        <v>-0.5178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0.7629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3</v>
      </c>
      <c r="BK17" s="8">
        <v>267.54</v>
      </c>
      <c r="BL17" s="2" t="s">
        <v>426</v>
      </c>
      <c r="BM17" s="7">
        <v>1</v>
      </c>
      <c r="BN17" s="7">
        <v>1</v>
      </c>
      <c r="BO17" s="4">
        <v>1</v>
      </c>
      <c r="BP17" s="8">
        <v>96.96</v>
      </c>
      <c r="BQ17" s="4">
        <v>1</v>
      </c>
      <c r="BR17" s="8">
        <v>96.96</v>
      </c>
      <c r="BS17" s="7"/>
      <c r="BT17" s="7"/>
      <c r="BU17" s="2" t="s">
        <v>171</v>
      </c>
      <c r="BV17" s="2" t="s">
        <v>158</v>
      </c>
      <c r="BW17" s="2" t="s">
        <v>408</v>
      </c>
      <c r="BX17" s="2" t="s">
        <v>427</v>
      </c>
      <c r="BY17" s="2" t="s">
        <v>174</v>
      </c>
      <c r="BZ17" s="2" t="s">
        <v>161</v>
      </c>
      <c r="CA17" s="4"/>
      <c r="CB17" s="8"/>
      <c r="CC17" s="4"/>
      <c r="CD17" s="8"/>
      <c r="CE17" s="7"/>
      <c r="CF17" s="7"/>
      <c r="CG17" s="2" t="s">
        <v>171</v>
      </c>
      <c r="CH17" s="2" t="s">
        <v>158</v>
      </c>
      <c r="CI17" s="2" t="s">
        <v>410</v>
      </c>
      <c r="CJ17" s="2" t="s">
        <v>428</v>
      </c>
      <c r="CK17" s="2" t="s">
        <v>174</v>
      </c>
      <c r="CL17" s="2" t="s">
        <v>161</v>
      </c>
      <c r="CM17" s="4">
        <v>1</v>
      </c>
      <c r="CN17" s="8">
        <v>80.8</v>
      </c>
      <c r="CO17" s="4">
        <v>1</v>
      </c>
      <c r="CP17" s="8">
        <v>89.78</v>
      </c>
      <c r="CQ17" s="7"/>
      <c r="CR17" s="7">
        <v>-0.1</v>
      </c>
      <c r="CS17" s="2" t="s">
        <v>171</v>
      </c>
      <c r="CT17" s="2" t="s">
        <v>158</v>
      </c>
      <c r="CU17" s="2" t="s">
        <v>412</v>
      </c>
      <c r="CV17" s="2" t="s">
        <v>413</v>
      </c>
      <c r="CW17" s="2" t="s">
        <v>174</v>
      </c>
      <c r="CX17" s="2" t="s">
        <v>161</v>
      </c>
      <c r="CY17" s="4"/>
      <c r="CZ17" s="8"/>
      <c r="DA17" s="4">
        <v>2</v>
      </c>
      <c r="DB17" s="8">
        <v>188.52</v>
      </c>
      <c r="DC17" s="7">
        <v>-1</v>
      </c>
      <c r="DD17" s="7">
        <v>-1</v>
      </c>
      <c r="DE17" s="2" t="s">
        <v>171</v>
      </c>
      <c r="DF17" s="2" t="s">
        <v>158</v>
      </c>
      <c r="DG17" s="2" t="s">
        <v>177</v>
      </c>
      <c r="DH17" s="2" t="s">
        <v>429</v>
      </c>
      <c r="DI17" s="2" t="s">
        <v>174</v>
      </c>
      <c r="DJ17" s="2" t="s">
        <v>161</v>
      </c>
      <c r="DK17" s="4"/>
      <c r="DL17" s="8"/>
      <c r="DM17" s="4"/>
      <c r="DN17" s="8"/>
      <c r="DO17" s="7"/>
      <c r="DP17" s="7"/>
      <c r="DQ17" s="2" t="s">
        <v>171</v>
      </c>
      <c r="DR17" s="2" t="s">
        <v>158</v>
      </c>
      <c r="DS17" s="2" t="s">
        <v>161</v>
      </c>
      <c r="DT17" s="2" t="s">
        <v>430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416</v>
      </c>
      <c r="EF17" s="2" t="s">
        <v>413</v>
      </c>
      <c r="EG17" s="2" t="s">
        <v>174</v>
      </c>
      <c r="EH17" s="2" t="s">
        <v>161</v>
      </c>
      <c r="EI17" s="4"/>
      <c r="EJ17" s="8"/>
      <c r="EK17" s="4">
        <v>2</v>
      </c>
      <c r="EL17" s="8">
        <v>179.56</v>
      </c>
      <c r="EM17" s="7">
        <v>-1</v>
      </c>
      <c r="EN17" s="7">
        <v>-1</v>
      </c>
      <c r="EO17" s="2" t="s">
        <v>171</v>
      </c>
      <c r="EP17" s="2" t="s">
        <v>158</v>
      </c>
      <c r="EQ17" s="2" t="s">
        <v>418</v>
      </c>
      <c r="ER17" s="2" t="s">
        <v>431</v>
      </c>
      <c r="ES17" s="2" t="s">
        <v>174</v>
      </c>
      <c r="ET17" s="2" t="s">
        <v>161</v>
      </c>
      <c r="EU17" s="4">
        <v>1</v>
      </c>
      <c r="EV17" s="8">
        <v>89.78</v>
      </c>
      <c r="EW17" s="4"/>
      <c r="EX17" s="8"/>
      <c r="EY17" s="7"/>
      <c r="EZ17" s="7"/>
      <c r="FA17" s="2" t="s">
        <v>171</v>
      </c>
      <c r="FB17" s="2" t="s">
        <v>158</v>
      </c>
      <c r="FC17" s="2" t="s">
        <v>186</v>
      </c>
      <c r="FD17" s="2" t="s">
        <v>432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171</v>
      </c>
      <c r="FN17" s="2" t="s">
        <v>158</v>
      </c>
      <c r="FO17" s="2" t="s">
        <v>245</v>
      </c>
      <c r="FP17" s="2" t="s">
        <v>246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171</v>
      </c>
      <c r="FZ17" s="2" t="s">
        <v>158</v>
      </c>
      <c r="GA17" s="2" t="s">
        <v>295</v>
      </c>
      <c r="GB17" s="2" t="s">
        <v>161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191</v>
      </c>
      <c r="GM17" s="2" t="s">
        <v>421</v>
      </c>
      <c r="GN17" s="2" t="s">
        <v>422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249</v>
      </c>
      <c r="GX17" s="2" t="s">
        <v>158</v>
      </c>
      <c r="GY17" s="2" t="s">
        <v>161</v>
      </c>
      <c r="GZ17" s="2" t="s">
        <v>161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199</v>
      </c>
      <c r="HJ17" s="2" t="s">
        <v>158</v>
      </c>
      <c r="HK17" s="2" t="s">
        <v>161</v>
      </c>
      <c r="HL17" s="2" t="s">
        <v>161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249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196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199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171</v>
      </c>
      <c r="JF17" s="2" t="s">
        <v>158</v>
      </c>
      <c r="JG17" s="2" t="s">
        <v>416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199</v>
      </c>
      <c r="JR17" s="2" t="s">
        <v>158</v>
      </c>
      <c r="JS17" s="2" t="s">
        <v>161</v>
      </c>
      <c r="JT17" s="2" t="s">
        <v>161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249</v>
      </c>
      <c r="KD17" s="2" t="s">
        <v>180</v>
      </c>
      <c r="KE17" s="2" t="s">
        <v>161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199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171</v>
      </c>
      <c r="LB17" s="2" t="s">
        <v>158</v>
      </c>
      <c r="LC17" s="2" t="s">
        <v>423</v>
      </c>
      <c r="LD17" s="2" t="s">
        <v>433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196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199</v>
      </c>
      <c r="LZ17" s="2" t="s">
        <v>158</v>
      </c>
      <c r="MA17" s="2" t="s">
        <v>161</v>
      </c>
      <c r="MB17" s="2" t="s">
        <v>161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199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249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249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199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199</v>
      </c>
      <c r="OH17" s="2" t="s">
        <v>180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207</v>
      </c>
      <c r="OT17" s="2" t="s">
        <v>158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199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249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199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105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85</v>
      </c>
      <c r="RH17" s="4"/>
      <c r="RI17" s="4"/>
      <c r="RJ17" s="4">
        <v>225</v>
      </c>
      <c r="RK17" s="4"/>
      <c r="RL17" s="4"/>
    </row>
    <row r="18">
      <c r="A18" s="2" t="s">
        <v>434</v>
      </c>
      <c r="B18" s="2" t="s">
        <v>150</v>
      </c>
      <c r="C18" s="2" t="s">
        <v>151</v>
      </c>
      <c r="D18" s="2" t="s">
        <v>152</v>
      </c>
      <c r="E18" s="2" t="s">
        <v>354</v>
      </c>
      <c r="F18" s="2" t="s">
        <v>402</v>
      </c>
      <c r="G18" s="2" t="s">
        <v>402</v>
      </c>
      <c r="H18" s="2" t="s">
        <v>402</v>
      </c>
      <c r="I18" s="2" t="s">
        <v>403</v>
      </c>
      <c r="J18" s="2" t="s">
        <v>211</v>
      </c>
      <c r="K18" s="2" t="s">
        <v>233</v>
      </c>
      <c r="L18" s="3">
        <v>85.5</v>
      </c>
      <c r="M18" s="3">
        <v>89.78</v>
      </c>
      <c r="N18" s="3">
        <v>189.99</v>
      </c>
      <c r="O18" s="2" t="s">
        <v>435</v>
      </c>
      <c r="P18" s="2" t="s">
        <v>436</v>
      </c>
      <c r="Q18" s="2" t="s">
        <v>160</v>
      </c>
      <c r="R18" s="2" t="s">
        <v>161</v>
      </c>
      <c r="S18" s="2" t="s">
        <v>437</v>
      </c>
      <c r="T18" s="2" t="s">
        <v>276</v>
      </c>
      <c r="U18" s="2" t="s">
        <v>164</v>
      </c>
      <c r="V18" s="2" t="s">
        <v>165</v>
      </c>
      <c r="W18" s="2" t="s">
        <v>279</v>
      </c>
      <c r="X18" s="2" t="s">
        <v>167</v>
      </c>
      <c r="Y18" s="2" t="s">
        <v>405</v>
      </c>
      <c r="Z18" s="4"/>
      <c r="AA18" s="4">
        <f>=ROUNDDOWN({0},0)</f>
      </c>
      <c r="AB18" s="5"/>
      <c r="AC18" s="2" t="s">
        <v>161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/>
      <c r="AQ18" s="8"/>
      <c r="AR18" s="4">
        <v>1</v>
      </c>
      <c r="AS18" s="8">
        <v>96.96</v>
      </c>
      <c r="AT18" s="7">
        <v>-1</v>
      </c>
      <c r="AU18" s="7">
        <v>-1</v>
      </c>
      <c r="AV18" s="4"/>
      <c r="AW18" s="8"/>
      <c r="AX18" s="4">
        <v>1</v>
      </c>
      <c r="AY18" s="8">
        <v>96.96</v>
      </c>
      <c r="AZ18" s="7">
        <v>-1</v>
      </c>
      <c r="BA18" s="7">
        <v>-1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/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171</v>
      </c>
      <c r="BV18" s="2" t="s">
        <v>180</v>
      </c>
      <c r="BW18" s="2" t="s">
        <v>408</v>
      </c>
      <c r="BX18" s="2" t="s">
        <v>438</v>
      </c>
      <c r="BY18" s="2" t="s">
        <v>174</v>
      </c>
      <c r="BZ18" s="2" t="s">
        <v>161</v>
      </c>
      <c r="CA18" s="4"/>
      <c r="CB18" s="8"/>
      <c r="CC18" s="4"/>
      <c r="CD18" s="8"/>
      <c r="CE18" s="7"/>
      <c r="CF18" s="7"/>
      <c r="CG18" s="2" t="s">
        <v>171</v>
      </c>
      <c r="CH18" s="2" t="s">
        <v>180</v>
      </c>
      <c r="CI18" s="2" t="s">
        <v>410</v>
      </c>
      <c r="CJ18" s="2" t="s">
        <v>439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180</v>
      </c>
      <c r="CU18" s="2" t="s">
        <v>412</v>
      </c>
      <c r="CV18" s="2" t="s">
        <v>413</v>
      </c>
      <c r="CW18" s="2" t="s">
        <v>174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180</v>
      </c>
      <c r="DG18" s="2" t="s">
        <v>177</v>
      </c>
      <c r="DH18" s="2" t="s">
        <v>440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171</v>
      </c>
      <c r="DR18" s="2" t="s">
        <v>180</v>
      </c>
      <c r="DS18" s="2" t="s">
        <v>161</v>
      </c>
      <c r="DT18" s="2" t="s">
        <v>441</v>
      </c>
      <c r="DU18" s="2" t="s">
        <v>174</v>
      </c>
      <c r="DV18" s="2" t="s">
        <v>161</v>
      </c>
      <c r="DW18" s="4"/>
      <c r="DX18" s="8"/>
      <c r="DY18" s="4">
        <v>1</v>
      </c>
      <c r="DZ18" s="8">
        <v>96.96</v>
      </c>
      <c r="EA18" s="7">
        <v>-1</v>
      </c>
      <c r="EB18" s="7">
        <v>-1</v>
      </c>
      <c r="EC18" s="2" t="s">
        <v>171</v>
      </c>
      <c r="ED18" s="2" t="s">
        <v>180</v>
      </c>
      <c r="EE18" s="2" t="s">
        <v>405</v>
      </c>
      <c r="EF18" s="2" t="s">
        <v>442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180</v>
      </c>
      <c r="EQ18" s="2" t="s">
        <v>418</v>
      </c>
      <c r="ER18" s="2" t="s">
        <v>443</v>
      </c>
      <c r="ES18" s="2" t="s">
        <v>174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180</v>
      </c>
      <c r="FC18" s="2" t="s">
        <v>186</v>
      </c>
      <c r="FD18" s="2" t="s">
        <v>161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180</v>
      </c>
      <c r="FO18" s="2" t="s">
        <v>245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171</v>
      </c>
      <c r="FZ18" s="2" t="s">
        <v>180</v>
      </c>
      <c r="GA18" s="2" t="s">
        <v>295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180</v>
      </c>
      <c r="GM18" s="2" t="s">
        <v>421</v>
      </c>
      <c r="GN18" s="2" t="s">
        <v>444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249</v>
      </c>
      <c r="GX18" s="2" t="s">
        <v>180</v>
      </c>
      <c r="GY18" s="2" t="s">
        <v>161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199</v>
      </c>
      <c r="HJ18" s="2" t="s">
        <v>180</v>
      </c>
      <c r="HK18" s="2" t="s">
        <v>161</v>
      </c>
      <c r="HL18" s="2" t="s">
        <v>161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249</v>
      </c>
      <c r="HV18" s="2" t="s">
        <v>180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196</v>
      </c>
      <c r="IH18" s="2" t="s">
        <v>180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199</v>
      </c>
      <c r="IT18" s="2" t="s">
        <v>180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171</v>
      </c>
      <c r="JF18" s="2" t="s">
        <v>180</v>
      </c>
      <c r="JG18" s="2" t="s">
        <v>405</v>
      </c>
      <c r="JH18" s="2" t="s">
        <v>445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199</v>
      </c>
      <c r="JR18" s="2" t="s">
        <v>180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249</v>
      </c>
      <c r="KD18" s="2" t="s">
        <v>180</v>
      </c>
      <c r="KE18" s="2" t="s">
        <v>161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199</v>
      </c>
      <c r="KP18" s="2" t="s">
        <v>180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171</v>
      </c>
      <c r="LB18" s="2" t="s">
        <v>180</v>
      </c>
      <c r="LC18" s="2" t="s">
        <v>423</v>
      </c>
      <c r="LD18" s="2" t="s">
        <v>446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196</v>
      </c>
      <c r="LN18" s="2" t="s">
        <v>180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199</v>
      </c>
      <c r="LZ18" s="2" t="s">
        <v>180</v>
      </c>
      <c r="MA18" s="2" t="s">
        <v>161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249</v>
      </c>
      <c r="ML18" s="2" t="s">
        <v>180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249</v>
      </c>
      <c r="MX18" s="2" t="s">
        <v>180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249</v>
      </c>
      <c r="NJ18" s="2" t="s">
        <v>180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249</v>
      </c>
      <c r="NV18" s="2" t="s">
        <v>180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199</v>
      </c>
      <c r="OH18" s="2" t="s">
        <v>180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207</v>
      </c>
      <c r="OT18" s="2" t="s">
        <v>180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199</v>
      </c>
      <c r="PF18" s="2" t="s">
        <v>180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249</v>
      </c>
      <c r="PR18" s="2" t="s">
        <v>180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249</v>
      </c>
      <c r="QD18" s="2" t="s">
        <v>180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447</v>
      </c>
      <c r="B19" s="2" t="s">
        <v>150</v>
      </c>
      <c r="C19" s="2" t="s">
        <v>151</v>
      </c>
      <c r="D19" s="2" t="s">
        <v>152</v>
      </c>
      <c r="E19" s="2" t="s">
        <v>354</v>
      </c>
      <c r="F19" s="2" t="s">
        <v>448</v>
      </c>
      <c r="G19" s="2" t="s">
        <v>448</v>
      </c>
      <c r="H19" s="2" t="s">
        <v>448</v>
      </c>
      <c r="I19" s="2" t="s">
        <v>449</v>
      </c>
      <c r="J19" s="2" t="s">
        <v>156</v>
      </c>
      <c r="K19" s="2" t="s">
        <v>233</v>
      </c>
      <c r="L19" s="3">
        <v>72</v>
      </c>
      <c r="M19" s="3">
        <v>75.6</v>
      </c>
      <c r="N19" s="3">
        <v>159.99</v>
      </c>
      <c r="O19" s="2" t="s">
        <v>450</v>
      </c>
      <c r="P19" s="2" t="s">
        <v>451</v>
      </c>
      <c r="Q19" s="2" t="s">
        <v>160</v>
      </c>
      <c r="R19" s="2" t="s">
        <v>161</v>
      </c>
      <c r="S19" s="2" t="s">
        <v>452</v>
      </c>
      <c r="T19" s="2" t="s">
        <v>161</v>
      </c>
      <c r="U19" s="2" t="s">
        <v>164</v>
      </c>
      <c r="V19" s="2" t="s">
        <v>165</v>
      </c>
      <c r="W19" s="2" t="s">
        <v>167</v>
      </c>
      <c r="X19" s="2" t="s">
        <v>453</v>
      </c>
      <c r="Y19" s="2" t="s">
        <v>289</v>
      </c>
      <c r="Z19" s="4">
        <v>27</v>
      </c>
      <c r="AA19" s="4">
        <f>=ROUNDDOWN(19.2857142857143,0)</f>
      </c>
      <c r="AB19" s="5">
        <v>1.4</v>
      </c>
      <c r="AC19" s="2" t="s">
        <v>161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1</v>
      </c>
      <c r="AQ19" s="8">
        <v>51.6</v>
      </c>
      <c r="AR19" s="4"/>
      <c r="AS19" s="8"/>
      <c r="AT19" s="7"/>
      <c r="AU19" s="7"/>
      <c r="AV19" s="4">
        <v>1</v>
      </c>
      <c r="AW19" s="8">
        <v>51.6</v>
      </c>
      <c r="AX19" s="4"/>
      <c r="AY19" s="8"/>
      <c r="AZ19" s="7"/>
      <c r="BA19" s="7"/>
      <c r="BB19" s="7">
        <v>1</v>
      </c>
      <c r="BC19" s="4">
        <v>1</v>
      </c>
      <c r="BD19" s="8">
        <v>51.6</v>
      </c>
      <c r="BE19" s="4"/>
      <c r="BF19" s="8"/>
      <c r="BG19" s="7"/>
      <c r="BH19" s="7"/>
      <c r="BI19" s="7">
        <v>1</v>
      </c>
      <c r="BJ19" s="4">
        <v>1</v>
      </c>
      <c r="BK19" s="8">
        <v>51.6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171</v>
      </c>
      <c r="BV19" s="2" t="s">
        <v>158</v>
      </c>
      <c r="BW19" s="2" t="s">
        <v>454</v>
      </c>
      <c r="BX19" s="2" t="s">
        <v>455</v>
      </c>
      <c r="BY19" s="2" t="s">
        <v>174</v>
      </c>
      <c r="BZ19" s="2" t="s">
        <v>161</v>
      </c>
      <c r="CA19" s="4"/>
      <c r="CB19" s="8"/>
      <c r="CC19" s="4"/>
      <c r="CD19" s="8"/>
      <c r="CE19" s="7"/>
      <c r="CF19" s="7"/>
      <c r="CG19" s="2" t="s">
        <v>171</v>
      </c>
      <c r="CH19" s="2" t="s">
        <v>158</v>
      </c>
      <c r="CI19" s="2" t="s">
        <v>285</v>
      </c>
      <c r="CJ19" s="2" t="s">
        <v>456</v>
      </c>
      <c r="CK19" s="2" t="s">
        <v>457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158</v>
      </c>
      <c r="CU19" s="2" t="s">
        <v>458</v>
      </c>
      <c r="CV19" s="2" t="s">
        <v>459</v>
      </c>
      <c r="CW19" s="2" t="s">
        <v>457</v>
      </c>
      <c r="CX19" s="2" t="s">
        <v>161</v>
      </c>
      <c r="CY19" s="4">
        <v>1</v>
      </c>
      <c r="CZ19" s="8">
        <v>51.6</v>
      </c>
      <c r="DA19" s="4"/>
      <c r="DB19" s="8"/>
      <c r="DC19" s="7"/>
      <c r="DD19" s="7"/>
      <c r="DE19" s="2" t="s">
        <v>171</v>
      </c>
      <c r="DF19" s="2" t="s">
        <v>158</v>
      </c>
      <c r="DG19" s="2" t="s">
        <v>460</v>
      </c>
      <c r="DH19" s="2" t="s">
        <v>307</v>
      </c>
      <c r="DI19" s="2" t="s">
        <v>174</v>
      </c>
      <c r="DJ19" s="2" t="s">
        <v>161</v>
      </c>
      <c r="DK19" s="4"/>
      <c r="DL19" s="8"/>
      <c r="DM19" s="4"/>
      <c r="DN19" s="8"/>
      <c r="DO19" s="7"/>
      <c r="DP19" s="7"/>
      <c r="DQ19" s="2" t="s">
        <v>196</v>
      </c>
      <c r="DR19" s="2" t="s">
        <v>158</v>
      </c>
      <c r="DS19" s="2" t="s">
        <v>161</v>
      </c>
      <c r="DT19" s="2" t="s">
        <v>161</v>
      </c>
      <c r="DU19" s="2" t="s">
        <v>174</v>
      </c>
      <c r="DV19" s="2" t="s">
        <v>161</v>
      </c>
      <c r="DW19" s="4"/>
      <c r="DX19" s="8"/>
      <c r="DY19" s="4"/>
      <c r="DZ19" s="8"/>
      <c r="EA19" s="7"/>
      <c r="EB19" s="7"/>
      <c r="EC19" s="2" t="s">
        <v>171</v>
      </c>
      <c r="ED19" s="2" t="s">
        <v>158</v>
      </c>
      <c r="EE19" s="2" t="s">
        <v>294</v>
      </c>
      <c r="EF19" s="2" t="s">
        <v>461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171</v>
      </c>
      <c r="EP19" s="2" t="s">
        <v>158</v>
      </c>
      <c r="EQ19" s="2" t="s">
        <v>462</v>
      </c>
      <c r="ER19" s="2" t="s">
        <v>463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249</v>
      </c>
      <c r="FB19" s="2" t="s">
        <v>158</v>
      </c>
      <c r="FC19" s="2" t="s">
        <v>161</v>
      </c>
      <c r="FD19" s="2" t="s">
        <v>161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249</v>
      </c>
      <c r="FN19" s="2" t="s">
        <v>158</v>
      </c>
      <c r="FO19" s="2" t="s">
        <v>161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196</v>
      </c>
      <c r="FZ19" s="2" t="s">
        <v>158</v>
      </c>
      <c r="GA19" s="2" t="s">
        <v>161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191</v>
      </c>
      <c r="GM19" s="2" t="s">
        <v>464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249</v>
      </c>
      <c r="GX19" s="2" t="s">
        <v>158</v>
      </c>
      <c r="GY19" s="2" t="s">
        <v>161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199</v>
      </c>
      <c r="HJ19" s="2" t="s">
        <v>158</v>
      </c>
      <c r="HK19" s="2" t="s">
        <v>161</v>
      </c>
      <c r="HL19" s="2" t="s">
        <v>161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249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249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199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171</v>
      </c>
      <c r="JF19" s="2" t="s">
        <v>158</v>
      </c>
      <c r="JG19" s="2" t="s">
        <v>460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199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161</v>
      </c>
      <c r="KD19" s="2" t="s">
        <v>161</v>
      </c>
      <c r="KE19" s="2" t="s">
        <v>161</v>
      </c>
      <c r="KF19" s="2" t="s">
        <v>161</v>
      </c>
      <c r="KG19" s="2" t="s">
        <v>161</v>
      </c>
      <c r="KH19" s="2" t="s">
        <v>161</v>
      </c>
      <c r="KI19" s="4"/>
      <c r="KJ19" s="8"/>
      <c r="KK19" s="4"/>
      <c r="KL19" s="8"/>
      <c r="KM19" s="7"/>
      <c r="KN19" s="7"/>
      <c r="KO19" s="2" t="s">
        <v>199</v>
      </c>
      <c r="KP19" s="2" t="s">
        <v>158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171</v>
      </c>
      <c r="LB19" s="2" t="s">
        <v>158</v>
      </c>
      <c r="LC19" s="2" t="s">
        <v>465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196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199</v>
      </c>
      <c r="LZ19" s="2" t="s">
        <v>158</v>
      </c>
      <c r="MA19" s="2" t="s">
        <v>161</v>
      </c>
      <c r="MB19" s="2" t="s">
        <v>161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199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171</v>
      </c>
      <c r="MX19" s="2" t="s">
        <v>180</v>
      </c>
      <c r="MY19" s="2" t="s">
        <v>203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249</v>
      </c>
      <c r="NJ19" s="2" t="s">
        <v>158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199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161</v>
      </c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4"/>
      <c r="ON19" s="8"/>
      <c r="OO19" s="4"/>
      <c r="OP19" s="8"/>
      <c r="OQ19" s="7"/>
      <c r="OR19" s="7"/>
      <c r="OS19" s="2" t="s">
        <v>171</v>
      </c>
      <c r="OT19" s="2" t="s">
        <v>180</v>
      </c>
      <c r="OU19" s="2" t="s">
        <v>294</v>
      </c>
      <c r="OV19" s="2" t="s">
        <v>466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199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207</v>
      </c>
      <c r="PR19" s="2" t="s">
        <v>158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196</v>
      </c>
      <c r="QD19" s="2" t="s">
        <v>158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>
        <v>27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467</v>
      </c>
      <c r="B20" s="2" t="s">
        <v>150</v>
      </c>
      <c r="C20" s="2" t="s">
        <v>151</v>
      </c>
      <c r="D20" s="2" t="s">
        <v>152</v>
      </c>
      <c r="E20" s="2" t="s">
        <v>468</v>
      </c>
      <c r="F20" s="2" t="s">
        <v>469</v>
      </c>
      <c r="G20" s="2" t="s">
        <v>161</v>
      </c>
      <c r="H20" s="2" t="s">
        <v>161</v>
      </c>
      <c r="I20" s="2" t="s">
        <v>161</v>
      </c>
      <c r="J20" s="2" t="s">
        <v>470</v>
      </c>
      <c r="K20" s="2" t="s">
        <v>356</v>
      </c>
      <c r="L20" s="3"/>
      <c r="M20" s="3"/>
      <c r="N20" s="3"/>
      <c r="O20" s="2" t="s">
        <v>471</v>
      </c>
      <c r="P20" s="2" t="s">
        <v>161</v>
      </c>
      <c r="Q20" s="2" t="s">
        <v>161</v>
      </c>
      <c r="R20" s="2" t="s">
        <v>32</v>
      </c>
      <c r="S20" s="2" t="s">
        <v>161</v>
      </c>
      <c r="T20" s="2" t="s">
        <v>161</v>
      </c>
      <c r="U20" s="2" t="s">
        <v>161</v>
      </c>
      <c r="V20" s="2" t="s">
        <v>161</v>
      </c>
      <c r="W20" s="2" t="s">
        <v>161</v>
      </c>
      <c r="X20" s="2" t="s">
        <v>161</v>
      </c>
      <c r="Y20" s="2" t="s">
        <v>161</v>
      </c>
      <c r="Z20" s="4"/>
      <c r="AA20" s="4">
        <f>=ROUNDDOWN({0},0)</f>
      </c>
      <c r="AB20" s="5"/>
      <c r="AC20" s="2" t="s">
        <v>161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161</v>
      </c>
      <c r="AW20" s="8" t="s">
        <v>161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/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/>
      <c r="BJ20" s="4"/>
      <c r="BK20" s="8"/>
      <c r="BL20" s="2" t="s">
        <v>161</v>
      </c>
      <c r="BM20" s="7"/>
      <c r="BN20" s="7"/>
      <c r="BO20" s="4"/>
      <c r="BP20" s="8"/>
      <c r="BQ20" s="4"/>
      <c r="BR20" s="8"/>
      <c r="BS20" s="7"/>
      <c r="BT20" s="7"/>
      <c r="BU20" s="2" t="s">
        <v>161</v>
      </c>
      <c r="BV20" s="2" t="s">
        <v>161</v>
      </c>
      <c r="BW20" s="2" t="s">
        <v>161</v>
      </c>
      <c r="BX20" s="2" t="s">
        <v>161</v>
      </c>
      <c r="BY20" s="2" t="s">
        <v>161</v>
      </c>
      <c r="BZ20" s="2" t="s">
        <v>161</v>
      </c>
      <c r="CA20" s="4"/>
      <c r="CB20" s="8"/>
      <c r="CC20" s="4"/>
      <c r="CD20" s="8"/>
      <c r="CE20" s="7"/>
      <c r="CF20" s="7"/>
      <c r="CG20" s="2" t="s">
        <v>161</v>
      </c>
      <c r="CH20" s="2" t="s">
        <v>161</v>
      </c>
      <c r="CI20" s="2" t="s">
        <v>161</v>
      </c>
      <c r="CJ20" s="2" t="s">
        <v>161</v>
      </c>
      <c r="CK20" s="2" t="s">
        <v>161</v>
      </c>
      <c r="CL20" s="2" t="s">
        <v>161</v>
      </c>
      <c r="CM20" s="4"/>
      <c r="CN20" s="8"/>
      <c r="CO20" s="4"/>
      <c r="CP20" s="8"/>
      <c r="CQ20" s="7"/>
      <c r="CR20" s="7"/>
      <c r="CS20" s="2" t="s">
        <v>161</v>
      </c>
      <c r="CT20" s="2" t="s">
        <v>161</v>
      </c>
      <c r="CU20" s="2" t="s">
        <v>161</v>
      </c>
      <c r="CV20" s="2" t="s">
        <v>161</v>
      </c>
      <c r="CW20" s="2" t="s">
        <v>161</v>
      </c>
      <c r="CX20" s="2" t="s">
        <v>161</v>
      </c>
      <c r="CY20" s="4"/>
      <c r="CZ20" s="8"/>
      <c r="DA20" s="4"/>
      <c r="DB20" s="8"/>
      <c r="DC20" s="7"/>
      <c r="DD20" s="7"/>
      <c r="DE20" s="2" t="s">
        <v>161</v>
      </c>
      <c r="DF20" s="2" t="s">
        <v>161</v>
      </c>
      <c r="DG20" s="2" t="s">
        <v>161</v>
      </c>
      <c r="DH20" s="2" t="s">
        <v>161</v>
      </c>
      <c r="DI20" s="2" t="s">
        <v>161</v>
      </c>
      <c r="DJ20" s="2" t="s">
        <v>161</v>
      </c>
      <c r="DK20" s="4"/>
      <c r="DL20" s="8"/>
      <c r="DM20" s="4"/>
      <c r="DN20" s="8"/>
      <c r="DO20" s="7"/>
      <c r="DP20" s="7"/>
      <c r="DQ20" s="2" t="s">
        <v>161</v>
      </c>
      <c r="DR20" s="2" t="s">
        <v>161</v>
      </c>
      <c r="DS20" s="2" t="s">
        <v>161</v>
      </c>
      <c r="DT20" s="2" t="s">
        <v>161</v>
      </c>
      <c r="DU20" s="2" t="s">
        <v>161</v>
      </c>
      <c r="DV20" s="2" t="s">
        <v>161</v>
      </c>
      <c r="DW20" s="4"/>
      <c r="DX20" s="8"/>
      <c r="DY20" s="4"/>
      <c r="DZ20" s="8"/>
      <c r="EA20" s="7"/>
      <c r="EB20" s="7"/>
      <c r="EC20" s="2" t="s">
        <v>161</v>
      </c>
      <c r="ED20" s="2" t="s">
        <v>161</v>
      </c>
      <c r="EE20" s="2" t="s">
        <v>161</v>
      </c>
      <c r="EF20" s="2" t="s">
        <v>161</v>
      </c>
      <c r="EG20" s="2" t="s">
        <v>161</v>
      </c>
      <c r="EH20" s="2" t="s">
        <v>161</v>
      </c>
      <c r="EI20" s="4"/>
      <c r="EJ20" s="8"/>
      <c r="EK20" s="4"/>
      <c r="EL20" s="8"/>
      <c r="EM20" s="7"/>
      <c r="EN20" s="7"/>
      <c r="EO20" s="2" t="s">
        <v>161</v>
      </c>
      <c r="EP20" s="2" t="s">
        <v>161</v>
      </c>
      <c r="EQ20" s="2" t="s">
        <v>161</v>
      </c>
      <c r="ER20" s="2" t="s">
        <v>161</v>
      </c>
      <c r="ES20" s="2" t="s">
        <v>161</v>
      </c>
      <c r="ET20" s="2" t="s">
        <v>161</v>
      </c>
      <c r="EU20" s="4"/>
      <c r="EV20" s="8"/>
      <c r="EW20" s="4"/>
      <c r="EX20" s="8"/>
      <c r="EY20" s="7"/>
      <c r="EZ20" s="7"/>
      <c r="FA20" s="2" t="s">
        <v>161</v>
      </c>
      <c r="FB20" s="2" t="s">
        <v>161</v>
      </c>
      <c r="FC20" s="2" t="s">
        <v>161</v>
      </c>
      <c r="FD20" s="2" t="s">
        <v>161</v>
      </c>
      <c r="FE20" s="2" t="s">
        <v>161</v>
      </c>
      <c r="FF20" s="2" t="s">
        <v>161</v>
      </c>
      <c r="FG20" s="4"/>
      <c r="FH20" s="8"/>
      <c r="FI20" s="4"/>
      <c r="FJ20" s="8"/>
      <c r="FK20" s="7"/>
      <c r="FL20" s="7"/>
      <c r="FM20" s="2" t="s">
        <v>161</v>
      </c>
      <c r="FN20" s="2" t="s">
        <v>161</v>
      </c>
      <c r="FO20" s="2" t="s">
        <v>161</v>
      </c>
      <c r="FP20" s="2" t="s">
        <v>161</v>
      </c>
      <c r="FQ20" s="2" t="s">
        <v>161</v>
      </c>
      <c r="FR20" s="2" t="s">
        <v>161</v>
      </c>
      <c r="FS20" s="4"/>
      <c r="FT20" s="8"/>
      <c r="FU20" s="4"/>
      <c r="FV20" s="8"/>
      <c r="FW20" s="7"/>
      <c r="FX20" s="7"/>
      <c r="FY20" s="2" t="s">
        <v>161</v>
      </c>
      <c r="FZ20" s="2" t="s">
        <v>161</v>
      </c>
      <c r="GA20" s="2" t="s">
        <v>161</v>
      </c>
      <c r="GB20" s="2" t="s">
        <v>161</v>
      </c>
      <c r="GC20" s="2" t="s">
        <v>161</v>
      </c>
      <c r="GD20" s="2" t="s">
        <v>161</v>
      </c>
      <c r="GE20" s="4"/>
      <c r="GF20" s="8"/>
      <c r="GG20" s="4"/>
      <c r="GH20" s="8"/>
      <c r="GI20" s="7"/>
      <c r="GJ20" s="7"/>
      <c r="GK20" s="2" t="s">
        <v>161</v>
      </c>
      <c r="GL20" s="2" t="s">
        <v>161</v>
      </c>
      <c r="GM20" s="2" t="s">
        <v>161</v>
      </c>
      <c r="GN20" s="2" t="s">
        <v>161</v>
      </c>
      <c r="GO20" s="2" t="s">
        <v>161</v>
      </c>
      <c r="GP20" s="2" t="s">
        <v>161</v>
      </c>
      <c r="GQ20" s="4"/>
      <c r="GR20" s="8"/>
      <c r="GS20" s="4"/>
      <c r="GT20" s="8"/>
      <c r="GU20" s="7"/>
      <c r="GV20" s="7"/>
      <c r="GW20" s="2" t="s">
        <v>161</v>
      </c>
      <c r="GX20" s="2" t="s">
        <v>161</v>
      </c>
      <c r="GY20" s="2" t="s">
        <v>161</v>
      </c>
      <c r="GZ20" s="2" t="s">
        <v>161</v>
      </c>
      <c r="HA20" s="2" t="s">
        <v>161</v>
      </c>
      <c r="HB20" s="2" t="s">
        <v>161</v>
      </c>
      <c r="HC20" s="4"/>
      <c r="HD20" s="8"/>
      <c r="HE20" s="4"/>
      <c r="HF20" s="8"/>
      <c r="HG20" s="7"/>
      <c r="HH20" s="7"/>
      <c r="HI20" s="2" t="s">
        <v>161</v>
      </c>
      <c r="HJ20" s="2" t="s">
        <v>161</v>
      </c>
      <c r="HK20" s="2" t="s">
        <v>161</v>
      </c>
      <c r="HL20" s="2" t="s">
        <v>161</v>
      </c>
      <c r="HM20" s="2" t="s">
        <v>161</v>
      </c>
      <c r="HN20" s="2" t="s">
        <v>161</v>
      </c>
      <c r="HO20" s="4"/>
      <c r="HP20" s="8"/>
      <c r="HQ20" s="4"/>
      <c r="HR20" s="8"/>
      <c r="HS20" s="7"/>
      <c r="HT20" s="7"/>
      <c r="HU20" s="2" t="s">
        <v>161</v>
      </c>
      <c r="HV20" s="2" t="s">
        <v>161</v>
      </c>
      <c r="HW20" s="2" t="s">
        <v>161</v>
      </c>
      <c r="HX20" s="2" t="s">
        <v>161</v>
      </c>
      <c r="HY20" s="2" t="s">
        <v>161</v>
      </c>
      <c r="HZ20" s="2" t="s">
        <v>161</v>
      </c>
      <c r="IA20" s="4"/>
      <c r="IB20" s="8"/>
      <c r="IC20" s="4"/>
      <c r="ID20" s="8"/>
      <c r="IE20" s="7"/>
      <c r="IF20" s="7"/>
      <c r="IG20" s="2" t="s">
        <v>161</v>
      </c>
      <c r="IH20" s="2" t="s">
        <v>161</v>
      </c>
      <c r="II20" s="2" t="s">
        <v>161</v>
      </c>
      <c r="IJ20" s="2" t="s">
        <v>161</v>
      </c>
      <c r="IK20" s="2" t="s">
        <v>161</v>
      </c>
      <c r="IL20" s="2" t="s">
        <v>161</v>
      </c>
      <c r="IM20" s="4"/>
      <c r="IN20" s="8"/>
      <c r="IO20" s="4"/>
      <c r="IP20" s="8"/>
      <c r="IQ20" s="7"/>
      <c r="IR20" s="7"/>
      <c r="IS20" s="2" t="s">
        <v>161</v>
      </c>
      <c r="IT20" s="2" t="s">
        <v>161</v>
      </c>
      <c r="IU20" s="2" t="s">
        <v>161</v>
      </c>
      <c r="IV20" s="2" t="s">
        <v>161</v>
      </c>
      <c r="IW20" s="2" t="s">
        <v>161</v>
      </c>
      <c r="IX20" s="2" t="s">
        <v>161</v>
      </c>
      <c r="IY20" s="4"/>
      <c r="IZ20" s="8"/>
      <c r="JA20" s="4"/>
      <c r="JB20" s="8"/>
      <c r="JC20" s="7"/>
      <c r="JD20" s="7"/>
      <c r="JE20" s="2" t="s">
        <v>161</v>
      </c>
      <c r="JF20" s="2" t="s">
        <v>161</v>
      </c>
      <c r="JG20" s="2" t="s">
        <v>161</v>
      </c>
      <c r="JH20" s="2" t="s">
        <v>161</v>
      </c>
      <c r="JI20" s="2" t="s">
        <v>161</v>
      </c>
      <c r="JJ20" s="2" t="s">
        <v>161</v>
      </c>
      <c r="JK20" s="4"/>
      <c r="JL20" s="8"/>
      <c r="JM20" s="4"/>
      <c r="JN20" s="8"/>
      <c r="JO20" s="7"/>
      <c r="JP20" s="7"/>
      <c r="JQ20" s="2" t="s">
        <v>161</v>
      </c>
      <c r="JR20" s="2" t="s">
        <v>161</v>
      </c>
      <c r="JS20" s="2" t="s">
        <v>161</v>
      </c>
      <c r="JT20" s="2" t="s">
        <v>161</v>
      </c>
      <c r="JU20" s="2" t="s">
        <v>161</v>
      </c>
      <c r="JV20" s="2" t="s">
        <v>161</v>
      </c>
      <c r="JW20" s="4"/>
      <c r="JX20" s="8"/>
      <c r="JY20" s="4"/>
      <c r="JZ20" s="8"/>
      <c r="KA20" s="7"/>
      <c r="KB20" s="7"/>
      <c r="KC20" s="2" t="s">
        <v>161</v>
      </c>
      <c r="KD20" s="2" t="s">
        <v>161</v>
      </c>
      <c r="KE20" s="2" t="s">
        <v>161</v>
      </c>
      <c r="KF20" s="2" t="s">
        <v>161</v>
      </c>
      <c r="KG20" s="2" t="s">
        <v>161</v>
      </c>
      <c r="KH20" s="2" t="s">
        <v>161</v>
      </c>
      <c r="KI20" s="4"/>
      <c r="KJ20" s="8"/>
      <c r="KK20" s="4"/>
      <c r="KL20" s="8"/>
      <c r="KM20" s="7"/>
      <c r="KN20" s="7"/>
      <c r="KO20" s="2" t="s">
        <v>161</v>
      </c>
      <c r="KP20" s="2" t="s">
        <v>161</v>
      </c>
      <c r="KQ20" s="2" t="s">
        <v>161</v>
      </c>
      <c r="KR20" s="2" t="s">
        <v>161</v>
      </c>
      <c r="KS20" s="2" t="s">
        <v>161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161</v>
      </c>
      <c r="LN20" s="2" t="s">
        <v>161</v>
      </c>
      <c r="LO20" s="2" t="s">
        <v>161</v>
      </c>
      <c r="LP20" s="2" t="s">
        <v>161</v>
      </c>
      <c r="LQ20" s="2" t="s">
        <v>161</v>
      </c>
      <c r="LR20" s="2" t="s">
        <v>161</v>
      </c>
      <c r="LS20" s="4"/>
      <c r="LT20" s="8"/>
      <c r="LU20" s="4"/>
      <c r="LV20" s="8"/>
      <c r="LW20" s="7"/>
      <c r="LX20" s="7"/>
      <c r="LY20" s="2" t="s">
        <v>161</v>
      </c>
      <c r="LZ20" s="2" t="s">
        <v>161</v>
      </c>
      <c r="MA20" s="2" t="s">
        <v>161</v>
      </c>
      <c r="MB20" s="2" t="s">
        <v>161</v>
      </c>
      <c r="MC20" s="2" t="s">
        <v>161</v>
      </c>
      <c r="MD20" s="2" t="s">
        <v>161</v>
      </c>
      <c r="ME20" s="4"/>
      <c r="MF20" s="8"/>
      <c r="MG20" s="4"/>
      <c r="MH20" s="8"/>
      <c r="MI20" s="7"/>
      <c r="MJ20" s="7"/>
      <c r="MK20" s="2" t="s">
        <v>161</v>
      </c>
      <c r="ML20" s="2" t="s">
        <v>161</v>
      </c>
      <c r="MM20" s="2" t="s">
        <v>161</v>
      </c>
      <c r="MN20" s="2" t="s">
        <v>161</v>
      </c>
      <c r="MO20" s="2" t="s">
        <v>161</v>
      </c>
      <c r="MP20" s="2" t="s">
        <v>161</v>
      </c>
      <c r="MQ20" s="4"/>
      <c r="MR20" s="8"/>
      <c r="MS20" s="4"/>
      <c r="MT20" s="8"/>
      <c r="MU20" s="7"/>
      <c r="MV20" s="7"/>
      <c r="MW20" s="2" t="s">
        <v>161</v>
      </c>
      <c r="MX20" s="2" t="s">
        <v>161</v>
      </c>
      <c r="MY20" s="2" t="s">
        <v>161</v>
      </c>
      <c r="MZ20" s="2" t="s">
        <v>161</v>
      </c>
      <c r="NA20" s="2" t="s">
        <v>161</v>
      </c>
      <c r="NB20" s="2" t="s">
        <v>161</v>
      </c>
      <c r="NC20" s="4"/>
      <c r="ND20" s="8"/>
      <c r="NE20" s="4"/>
      <c r="NF20" s="8"/>
      <c r="NG20" s="7"/>
      <c r="NH20" s="7"/>
      <c r="NI20" s="2" t="s">
        <v>161</v>
      </c>
      <c r="NJ20" s="2" t="s">
        <v>161</v>
      </c>
      <c r="NK20" s="2" t="s">
        <v>161</v>
      </c>
      <c r="NL20" s="2" t="s">
        <v>161</v>
      </c>
      <c r="NM20" s="2" t="s">
        <v>161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4"/>
      <c r="OB20" s="8"/>
      <c r="OC20" s="4"/>
      <c r="OD20" s="8"/>
      <c r="OE20" s="7"/>
      <c r="OF20" s="7"/>
      <c r="OG20" s="2" t="s">
        <v>161</v>
      </c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161</v>
      </c>
      <c r="PF20" s="2" t="s">
        <v>161</v>
      </c>
      <c r="PG20" s="2" t="s">
        <v>161</v>
      </c>
      <c r="PH20" s="2" t="s">
        <v>161</v>
      </c>
      <c r="PI20" s="2" t="s">
        <v>161</v>
      </c>
      <c r="PJ20" s="2" t="s">
        <v>161</v>
      </c>
      <c r="PK20" s="4"/>
      <c r="PL20" s="8"/>
      <c r="PM20" s="4"/>
      <c r="PN20" s="8"/>
      <c r="PO20" s="7"/>
      <c r="PP20" s="7"/>
      <c r="PQ20" s="2" t="s">
        <v>161</v>
      </c>
      <c r="PR20" s="2" t="s">
        <v>161</v>
      </c>
      <c r="PS20" s="2" t="s">
        <v>161</v>
      </c>
      <c r="PT20" s="2" t="s">
        <v>161</v>
      </c>
      <c r="PU20" s="2" t="s">
        <v>161</v>
      </c>
      <c r="PV20" s="2" t="s">
        <v>161</v>
      </c>
      <c r="PW20" s="4"/>
      <c r="PX20" s="8"/>
      <c r="PY20" s="4"/>
      <c r="PZ20" s="8"/>
      <c r="QA20" s="7"/>
      <c r="QB20" s="7"/>
      <c r="QC20" s="2" t="s">
        <v>161</v>
      </c>
      <c r="QD20" s="2" t="s">
        <v>161</v>
      </c>
      <c r="QE20" s="2" t="s">
        <v>161</v>
      </c>
      <c r="QF20" s="2" t="s">
        <v>161</v>
      </c>
      <c r="QG20" s="2" t="s">
        <v>161</v>
      </c>
      <c r="QH20" s="2" t="s">
        <v>161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472</v>
      </c>
      <c r="B21" s="2" t="s">
        <v>150</v>
      </c>
      <c r="C21" s="2" t="s">
        <v>151</v>
      </c>
      <c r="D21" s="2" t="s">
        <v>152</v>
      </c>
      <c r="E21" s="2" t="s">
        <v>468</v>
      </c>
      <c r="F21" s="2" t="s">
        <v>469</v>
      </c>
      <c r="G21" s="2" t="s">
        <v>161</v>
      </c>
      <c r="H21" s="2" t="s">
        <v>161</v>
      </c>
      <c r="I21" s="2" t="s">
        <v>161</v>
      </c>
      <c r="J21" s="2" t="s">
        <v>473</v>
      </c>
      <c r="K21" s="2" t="s">
        <v>356</v>
      </c>
      <c r="L21" s="3"/>
      <c r="M21" s="3"/>
      <c r="N21" s="3"/>
      <c r="O21" s="2" t="s">
        <v>471</v>
      </c>
      <c r="P21" s="2" t="s">
        <v>161</v>
      </c>
      <c r="Q21" s="2" t="s">
        <v>161</v>
      </c>
      <c r="R21" s="2" t="s">
        <v>32</v>
      </c>
      <c r="S21" s="2" t="s">
        <v>161</v>
      </c>
      <c r="T21" s="2" t="s">
        <v>161</v>
      </c>
      <c r="U21" s="2" t="s">
        <v>161</v>
      </c>
      <c r="V21" s="2" t="s">
        <v>161</v>
      </c>
      <c r="W21" s="2" t="s">
        <v>161</v>
      </c>
      <c r="X21" s="2" t="s">
        <v>161</v>
      </c>
      <c r="Y21" s="2" t="s">
        <v>161</v>
      </c>
      <c r="Z21" s="4"/>
      <c r="AA21" s="4">
        <f>=ROUNDDOWN({0},0)</f>
      </c>
      <c r="AB21" s="5"/>
      <c r="AC21" s="2" t="s">
        <v>161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/>
      <c r="BJ21" s="4"/>
      <c r="BK21" s="8"/>
      <c r="BL21" s="2" t="s">
        <v>161</v>
      </c>
      <c r="BM21" s="7"/>
      <c r="BN21" s="7"/>
      <c r="BO21" s="4"/>
      <c r="BP21" s="8"/>
      <c r="BQ21" s="4"/>
      <c r="BR21" s="8"/>
      <c r="BS21" s="7"/>
      <c r="BT21" s="7"/>
      <c r="BU21" s="2" t="s">
        <v>161</v>
      </c>
      <c r="BV21" s="2" t="s">
        <v>161</v>
      </c>
      <c r="BW21" s="2" t="s">
        <v>161</v>
      </c>
      <c r="BX21" s="2" t="s">
        <v>161</v>
      </c>
      <c r="BY21" s="2" t="s">
        <v>161</v>
      </c>
      <c r="BZ21" s="2" t="s">
        <v>161</v>
      </c>
      <c r="CA21" s="4"/>
      <c r="CB21" s="8"/>
      <c r="CC21" s="4"/>
      <c r="CD21" s="8"/>
      <c r="CE21" s="7"/>
      <c r="CF21" s="7"/>
      <c r="CG21" s="2" t="s">
        <v>161</v>
      </c>
      <c r="CH21" s="2" t="s">
        <v>161</v>
      </c>
      <c r="CI21" s="2" t="s">
        <v>161</v>
      </c>
      <c r="CJ21" s="2" t="s">
        <v>161</v>
      </c>
      <c r="CK21" s="2" t="s">
        <v>161</v>
      </c>
      <c r="CL21" s="2" t="s">
        <v>161</v>
      </c>
      <c r="CM21" s="4"/>
      <c r="CN21" s="8"/>
      <c r="CO21" s="4"/>
      <c r="CP21" s="8"/>
      <c r="CQ21" s="7"/>
      <c r="CR21" s="7"/>
      <c r="CS21" s="2" t="s">
        <v>161</v>
      </c>
      <c r="CT21" s="2" t="s">
        <v>161</v>
      </c>
      <c r="CU21" s="2" t="s">
        <v>161</v>
      </c>
      <c r="CV21" s="2" t="s">
        <v>161</v>
      </c>
      <c r="CW21" s="2" t="s">
        <v>161</v>
      </c>
      <c r="CX21" s="2" t="s">
        <v>161</v>
      </c>
      <c r="CY21" s="4"/>
      <c r="CZ21" s="8"/>
      <c r="DA21" s="4"/>
      <c r="DB21" s="8"/>
      <c r="DC21" s="7"/>
      <c r="DD21" s="7"/>
      <c r="DE21" s="2" t="s">
        <v>161</v>
      </c>
      <c r="DF21" s="2" t="s">
        <v>161</v>
      </c>
      <c r="DG21" s="2" t="s">
        <v>161</v>
      </c>
      <c r="DH21" s="2" t="s">
        <v>161</v>
      </c>
      <c r="DI21" s="2" t="s">
        <v>161</v>
      </c>
      <c r="DJ21" s="2" t="s">
        <v>161</v>
      </c>
      <c r="DK21" s="4"/>
      <c r="DL21" s="8"/>
      <c r="DM21" s="4"/>
      <c r="DN21" s="8"/>
      <c r="DO21" s="7"/>
      <c r="DP21" s="7"/>
      <c r="DQ21" s="2" t="s">
        <v>161</v>
      </c>
      <c r="DR21" s="2" t="s">
        <v>161</v>
      </c>
      <c r="DS21" s="2" t="s">
        <v>161</v>
      </c>
      <c r="DT21" s="2" t="s">
        <v>161</v>
      </c>
      <c r="DU21" s="2" t="s">
        <v>161</v>
      </c>
      <c r="DV21" s="2" t="s">
        <v>161</v>
      </c>
      <c r="DW21" s="4"/>
      <c r="DX21" s="8"/>
      <c r="DY21" s="4"/>
      <c r="DZ21" s="8"/>
      <c r="EA21" s="7"/>
      <c r="EB21" s="7"/>
      <c r="EC21" s="2" t="s">
        <v>161</v>
      </c>
      <c r="ED21" s="2" t="s">
        <v>161</v>
      </c>
      <c r="EE21" s="2" t="s">
        <v>161</v>
      </c>
      <c r="EF21" s="2" t="s">
        <v>161</v>
      </c>
      <c r="EG21" s="2" t="s">
        <v>161</v>
      </c>
      <c r="EH21" s="2" t="s">
        <v>161</v>
      </c>
      <c r="EI21" s="4"/>
      <c r="EJ21" s="8"/>
      <c r="EK21" s="4"/>
      <c r="EL21" s="8"/>
      <c r="EM21" s="7"/>
      <c r="EN21" s="7"/>
      <c r="EO21" s="2" t="s">
        <v>161</v>
      </c>
      <c r="EP21" s="2" t="s">
        <v>161</v>
      </c>
      <c r="EQ21" s="2" t="s">
        <v>161</v>
      </c>
      <c r="ER21" s="2" t="s">
        <v>161</v>
      </c>
      <c r="ES21" s="2" t="s">
        <v>161</v>
      </c>
      <c r="ET21" s="2" t="s">
        <v>161</v>
      </c>
      <c r="EU21" s="4"/>
      <c r="EV21" s="8"/>
      <c r="EW21" s="4"/>
      <c r="EX21" s="8"/>
      <c r="EY21" s="7"/>
      <c r="EZ21" s="7"/>
      <c r="FA21" s="2" t="s">
        <v>161</v>
      </c>
      <c r="FB21" s="2" t="s">
        <v>161</v>
      </c>
      <c r="FC21" s="2" t="s">
        <v>161</v>
      </c>
      <c r="FD21" s="2" t="s">
        <v>161</v>
      </c>
      <c r="FE21" s="2" t="s">
        <v>161</v>
      </c>
      <c r="FF21" s="2" t="s">
        <v>161</v>
      </c>
      <c r="FG21" s="4"/>
      <c r="FH21" s="8"/>
      <c r="FI21" s="4"/>
      <c r="FJ21" s="8"/>
      <c r="FK21" s="7"/>
      <c r="FL21" s="7"/>
      <c r="FM21" s="2" t="s">
        <v>161</v>
      </c>
      <c r="FN21" s="2" t="s">
        <v>161</v>
      </c>
      <c r="FO21" s="2" t="s">
        <v>161</v>
      </c>
      <c r="FP21" s="2" t="s">
        <v>161</v>
      </c>
      <c r="FQ21" s="2" t="s">
        <v>161</v>
      </c>
      <c r="FR21" s="2" t="s">
        <v>161</v>
      </c>
      <c r="FS21" s="4"/>
      <c r="FT21" s="8"/>
      <c r="FU21" s="4"/>
      <c r="FV21" s="8"/>
      <c r="FW21" s="7"/>
      <c r="FX21" s="7"/>
      <c r="FY21" s="2" t="s">
        <v>161</v>
      </c>
      <c r="FZ21" s="2" t="s">
        <v>161</v>
      </c>
      <c r="GA21" s="2" t="s">
        <v>161</v>
      </c>
      <c r="GB21" s="2" t="s">
        <v>161</v>
      </c>
      <c r="GC21" s="2" t="s">
        <v>161</v>
      </c>
      <c r="GD21" s="2" t="s">
        <v>161</v>
      </c>
      <c r="GE21" s="4"/>
      <c r="GF21" s="8"/>
      <c r="GG21" s="4"/>
      <c r="GH21" s="8"/>
      <c r="GI21" s="7"/>
      <c r="GJ21" s="7"/>
      <c r="GK21" s="2" t="s">
        <v>161</v>
      </c>
      <c r="GL21" s="2" t="s">
        <v>161</v>
      </c>
      <c r="GM21" s="2" t="s">
        <v>161</v>
      </c>
      <c r="GN21" s="2" t="s">
        <v>161</v>
      </c>
      <c r="GO21" s="2" t="s">
        <v>161</v>
      </c>
      <c r="GP21" s="2" t="s">
        <v>161</v>
      </c>
      <c r="GQ21" s="4"/>
      <c r="GR21" s="8"/>
      <c r="GS21" s="4"/>
      <c r="GT21" s="8"/>
      <c r="GU21" s="7"/>
      <c r="GV21" s="7"/>
      <c r="GW21" s="2" t="s">
        <v>161</v>
      </c>
      <c r="GX21" s="2" t="s">
        <v>161</v>
      </c>
      <c r="GY21" s="2" t="s">
        <v>161</v>
      </c>
      <c r="GZ21" s="2" t="s">
        <v>161</v>
      </c>
      <c r="HA21" s="2" t="s">
        <v>161</v>
      </c>
      <c r="HB21" s="2" t="s">
        <v>161</v>
      </c>
      <c r="HC21" s="4"/>
      <c r="HD21" s="8"/>
      <c r="HE21" s="4"/>
      <c r="HF21" s="8"/>
      <c r="HG21" s="7"/>
      <c r="HH21" s="7"/>
      <c r="HI21" s="2" t="s">
        <v>161</v>
      </c>
      <c r="HJ21" s="2" t="s">
        <v>161</v>
      </c>
      <c r="HK21" s="2" t="s">
        <v>161</v>
      </c>
      <c r="HL21" s="2" t="s">
        <v>161</v>
      </c>
      <c r="HM21" s="2" t="s">
        <v>161</v>
      </c>
      <c r="HN21" s="2" t="s">
        <v>161</v>
      </c>
      <c r="HO21" s="4"/>
      <c r="HP21" s="8"/>
      <c r="HQ21" s="4"/>
      <c r="HR21" s="8"/>
      <c r="HS21" s="7"/>
      <c r="HT21" s="7"/>
      <c r="HU21" s="2" t="s">
        <v>161</v>
      </c>
      <c r="HV21" s="2" t="s">
        <v>161</v>
      </c>
      <c r="HW21" s="2" t="s">
        <v>161</v>
      </c>
      <c r="HX21" s="2" t="s">
        <v>161</v>
      </c>
      <c r="HY21" s="2" t="s">
        <v>161</v>
      </c>
      <c r="HZ21" s="2" t="s">
        <v>161</v>
      </c>
      <c r="IA21" s="4"/>
      <c r="IB21" s="8"/>
      <c r="IC21" s="4"/>
      <c r="ID21" s="8"/>
      <c r="IE21" s="7"/>
      <c r="IF21" s="7"/>
      <c r="IG21" s="2" t="s">
        <v>161</v>
      </c>
      <c r="IH21" s="2" t="s">
        <v>161</v>
      </c>
      <c r="II21" s="2" t="s">
        <v>161</v>
      </c>
      <c r="IJ21" s="2" t="s">
        <v>161</v>
      </c>
      <c r="IK21" s="2" t="s">
        <v>161</v>
      </c>
      <c r="IL21" s="2" t="s">
        <v>161</v>
      </c>
      <c r="IM21" s="4"/>
      <c r="IN21" s="8"/>
      <c r="IO21" s="4"/>
      <c r="IP21" s="8"/>
      <c r="IQ21" s="7"/>
      <c r="IR21" s="7"/>
      <c r="IS21" s="2" t="s">
        <v>161</v>
      </c>
      <c r="IT21" s="2" t="s">
        <v>161</v>
      </c>
      <c r="IU21" s="2" t="s">
        <v>161</v>
      </c>
      <c r="IV21" s="2" t="s">
        <v>161</v>
      </c>
      <c r="IW21" s="2" t="s">
        <v>161</v>
      </c>
      <c r="IX21" s="2" t="s">
        <v>161</v>
      </c>
      <c r="IY21" s="4"/>
      <c r="IZ21" s="8"/>
      <c r="JA21" s="4"/>
      <c r="JB21" s="8"/>
      <c r="JC21" s="7"/>
      <c r="JD21" s="7"/>
      <c r="JE21" s="2" t="s">
        <v>161</v>
      </c>
      <c r="JF21" s="2" t="s">
        <v>161</v>
      </c>
      <c r="JG21" s="2" t="s">
        <v>161</v>
      </c>
      <c r="JH21" s="2" t="s">
        <v>161</v>
      </c>
      <c r="JI21" s="2" t="s">
        <v>161</v>
      </c>
      <c r="JJ21" s="2" t="s">
        <v>161</v>
      </c>
      <c r="JK21" s="4"/>
      <c r="JL21" s="8"/>
      <c r="JM21" s="4"/>
      <c r="JN21" s="8"/>
      <c r="JO21" s="7"/>
      <c r="JP21" s="7"/>
      <c r="JQ21" s="2" t="s">
        <v>161</v>
      </c>
      <c r="JR21" s="2" t="s">
        <v>161</v>
      </c>
      <c r="JS21" s="2" t="s">
        <v>161</v>
      </c>
      <c r="JT21" s="2" t="s">
        <v>161</v>
      </c>
      <c r="JU21" s="2" t="s">
        <v>161</v>
      </c>
      <c r="JV21" s="2" t="s">
        <v>161</v>
      </c>
      <c r="JW21" s="4"/>
      <c r="JX21" s="8"/>
      <c r="JY21" s="4"/>
      <c r="JZ21" s="8"/>
      <c r="KA21" s="7"/>
      <c r="KB21" s="7"/>
      <c r="KC21" s="2" t="s">
        <v>161</v>
      </c>
      <c r="KD21" s="2" t="s">
        <v>161</v>
      </c>
      <c r="KE21" s="2" t="s">
        <v>161</v>
      </c>
      <c r="KF21" s="2" t="s">
        <v>161</v>
      </c>
      <c r="KG21" s="2" t="s">
        <v>161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161</v>
      </c>
      <c r="LN21" s="2" t="s">
        <v>161</v>
      </c>
      <c r="LO21" s="2" t="s">
        <v>161</v>
      </c>
      <c r="LP21" s="2" t="s">
        <v>161</v>
      </c>
      <c r="LQ21" s="2" t="s">
        <v>161</v>
      </c>
      <c r="LR21" s="2" t="s">
        <v>161</v>
      </c>
      <c r="LS21" s="4"/>
      <c r="LT21" s="8"/>
      <c r="LU21" s="4"/>
      <c r="LV21" s="8"/>
      <c r="LW21" s="7"/>
      <c r="LX21" s="7"/>
      <c r="LY21" s="2" t="s">
        <v>161</v>
      </c>
      <c r="LZ21" s="2" t="s">
        <v>161</v>
      </c>
      <c r="MA21" s="2" t="s">
        <v>161</v>
      </c>
      <c r="MB21" s="2" t="s">
        <v>161</v>
      </c>
      <c r="MC21" s="2" t="s">
        <v>161</v>
      </c>
      <c r="MD21" s="2" t="s">
        <v>161</v>
      </c>
      <c r="ME21" s="4"/>
      <c r="MF21" s="8"/>
      <c r="MG21" s="4"/>
      <c r="MH21" s="8"/>
      <c r="MI21" s="7"/>
      <c r="MJ21" s="7"/>
      <c r="MK21" s="2" t="s">
        <v>161</v>
      </c>
      <c r="ML21" s="2" t="s">
        <v>161</v>
      </c>
      <c r="MM21" s="2" t="s">
        <v>161</v>
      </c>
      <c r="MN21" s="2" t="s">
        <v>161</v>
      </c>
      <c r="MO21" s="2" t="s">
        <v>161</v>
      </c>
      <c r="MP21" s="2" t="s">
        <v>161</v>
      </c>
      <c r="MQ21" s="4"/>
      <c r="MR21" s="8"/>
      <c r="MS21" s="4"/>
      <c r="MT21" s="8"/>
      <c r="MU21" s="7"/>
      <c r="MV21" s="7"/>
      <c r="MW21" s="2" t="s">
        <v>161</v>
      </c>
      <c r="MX21" s="2" t="s">
        <v>161</v>
      </c>
      <c r="MY21" s="2" t="s">
        <v>161</v>
      </c>
      <c r="MZ21" s="2" t="s">
        <v>161</v>
      </c>
      <c r="NA21" s="2" t="s">
        <v>161</v>
      </c>
      <c r="NB21" s="2" t="s">
        <v>161</v>
      </c>
      <c r="NC21" s="4"/>
      <c r="ND21" s="8"/>
      <c r="NE21" s="4"/>
      <c r="NF21" s="8"/>
      <c r="NG21" s="7"/>
      <c r="NH21" s="7"/>
      <c r="NI21" s="2" t="s">
        <v>161</v>
      </c>
      <c r="NJ21" s="2" t="s">
        <v>161</v>
      </c>
      <c r="NK21" s="2" t="s">
        <v>161</v>
      </c>
      <c r="NL21" s="2" t="s">
        <v>161</v>
      </c>
      <c r="NM21" s="2" t="s">
        <v>161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161</v>
      </c>
      <c r="PF21" s="2" t="s">
        <v>161</v>
      </c>
      <c r="PG21" s="2" t="s">
        <v>161</v>
      </c>
      <c r="PH21" s="2" t="s">
        <v>161</v>
      </c>
      <c r="PI21" s="2" t="s">
        <v>161</v>
      </c>
      <c r="PJ21" s="2" t="s">
        <v>161</v>
      </c>
      <c r="PK21" s="4"/>
      <c r="PL21" s="8"/>
      <c r="PM21" s="4"/>
      <c r="PN21" s="8"/>
      <c r="PO21" s="7"/>
      <c r="PP21" s="7"/>
      <c r="PQ21" s="2" t="s">
        <v>161</v>
      </c>
      <c r="PR21" s="2" t="s">
        <v>161</v>
      </c>
      <c r="PS21" s="2" t="s">
        <v>161</v>
      </c>
      <c r="PT21" s="2" t="s">
        <v>161</v>
      </c>
      <c r="PU21" s="2" t="s">
        <v>161</v>
      </c>
      <c r="PV21" s="2" t="s">
        <v>161</v>
      </c>
      <c r="PW21" s="4"/>
      <c r="PX21" s="8"/>
      <c r="PY21" s="4"/>
      <c r="PZ21" s="8"/>
      <c r="QA21" s="7"/>
      <c r="QB21" s="7"/>
      <c r="QC21" s="2" t="s">
        <v>161</v>
      </c>
      <c r="QD21" s="2" t="s">
        <v>161</v>
      </c>
      <c r="QE21" s="2" t="s">
        <v>161</v>
      </c>
      <c r="QF21" s="2" t="s">
        <v>161</v>
      </c>
      <c r="QG21" s="2" t="s">
        <v>161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474</v>
      </c>
      <c r="B22" s="2" t="s">
        <v>150</v>
      </c>
      <c r="C22" s="2" t="s">
        <v>151</v>
      </c>
      <c r="D22" s="2" t="s">
        <v>475</v>
      </c>
      <c r="E22" s="2" t="s">
        <v>476</v>
      </c>
      <c r="F22" s="2" t="s">
        <v>154</v>
      </c>
      <c r="G22" s="2" t="s">
        <v>154</v>
      </c>
      <c r="H22" s="2" t="s">
        <v>154</v>
      </c>
      <c r="I22" s="2" t="s">
        <v>477</v>
      </c>
      <c r="J22" s="2" t="s">
        <v>156</v>
      </c>
      <c r="K22" s="2" t="s">
        <v>157</v>
      </c>
      <c r="L22" s="3">
        <v>75.2</v>
      </c>
      <c r="M22" s="3">
        <v>78.96</v>
      </c>
      <c r="N22" s="3">
        <v>159.99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162</v>
      </c>
      <c r="T22" s="2" t="s">
        <v>163</v>
      </c>
      <c r="U22" s="2" t="s">
        <v>164</v>
      </c>
      <c r="V22" s="2" t="s">
        <v>165</v>
      </c>
      <c r="W22" s="2" t="s">
        <v>166</v>
      </c>
      <c r="X22" s="2" t="s">
        <v>167</v>
      </c>
      <c r="Y22" s="2" t="s">
        <v>168</v>
      </c>
      <c r="Z22" s="4">
        <v>27</v>
      </c>
      <c r="AA22" s="4">
        <f>=ROUNDDOWN(9,0)</f>
      </c>
      <c r="AB22" s="5">
        <v>3</v>
      </c>
      <c r="AC22" s="2" t="s">
        <v>169</v>
      </c>
      <c r="AD22" s="4">
        <v>12</v>
      </c>
      <c r="AE22" s="4">
        <v>47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>
        <v>3</v>
      </c>
      <c r="AQ22" s="8">
        <v>234.1</v>
      </c>
      <c r="AR22" s="4">
        <v>2</v>
      </c>
      <c r="AS22" s="8">
        <v>156.51</v>
      </c>
      <c r="AT22" s="7">
        <v>0.5</v>
      </c>
      <c r="AU22" s="7">
        <v>0.4958</v>
      </c>
      <c r="AV22" s="4">
        <v>10</v>
      </c>
      <c r="AW22" s="8">
        <v>848.8</v>
      </c>
      <c r="AX22" s="4">
        <v>4</v>
      </c>
      <c r="AY22" s="8">
        <v>320.78</v>
      </c>
      <c r="AZ22" s="7">
        <v>1.5</v>
      </c>
      <c r="BA22" s="7">
        <v>1.6461</v>
      </c>
      <c r="BB22" s="7">
        <v>0.2758</v>
      </c>
      <c r="BC22" s="4">
        <v>14</v>
      </c>
      <c r="BD22" s="8">
        <v>1157.74</v>
      </c>
      <c r="BE22" s="4">
        <v>8</v>
      </c>
      <c r="BF22" s="8">
        <v>596.61</v>
      </c>
      <c r="BG22" s="7">
        <v>0.75</v>
      </c>
      <c r="BH22" s="7">
        <v>0.9405</v>
      </c>
      <c r="BI22" s="7">
        <v>0.7332</v>
      </c>
      <c r="BJ22" s="4">
        <v>3</v>
      </c>
      <c r="BK22" s="8">
        <v>234.1</v>
      </c>
      <c r="BL22" s="2" t="s">
        <v>478</v>
      </c>
      <c r="BM22" s="7">
        <v>1</v>
      </c>
      <c r="BN22" s="7">
        <v>1</v>
      </c>
      <c r="BO22" s="4">
        <v>1</v>
      </c>
      <c r="BP22" s="8">
        <v>76.2</v>
      </c>
      <c r="BQ22" s="4"/>
      <c r="BR22" s="8"/>
      <c r="BS22" s="7"/>
      <c r="BT22" s="7"/>
      <c r="BU22" s="2" t="s">
        <v>171</v>
      </c>
      <c r="BV22" s="2" t="s">
        <v>158</v>
      </c>
      <c r="BW22" s="2" t="s">
        <v>172</v>
      </c>
      <c r="BX22" s="2" t="s">
        <v>479</v>
      </c>
      <c r="BY22" s="2" t="s">
        <v>174</v>
      </c>
      <c r="BZ22" s="2" t="s">
        <v>161</v>
      </c>
      <c r="CA22" s="4"/>
      <c r="CB22" s="8"/>
      <c r="CC22" s="4">
        <v>1</v>
      </c>
      <c r="CD22" s="8">
        <v>73.6</v>
      </c>
      <c r="CE22" s="7">
        <v>-1</v>
      </c>
      <c r="CF22" s="7">
        <v>-1</v>
      </c>
      <c r="CG22" s="2" t="s">
        <v>171</v>
      </c>
      <c r="CH22" s="2" t="s">
        <v>158</v>
      </c>
      <c r="CI22" s="2" t="s">
        <v>172</v>
      </c>
      <c r="CJ22" s="2" t="s">
        <v>480</v>
      </c>
      <c r="CK22" s="2" t="s">
        <v>174</v>
      </c>
      <c r="CL22" s="2" t="s">
        <v>161</v>
      </c>
      <c r="CM22" s="4"/>
      <c r="CN22" s="8"/>
      <c r="CO22" s="4"/>
      <c r="CP22" s="8"/>
      <c r="CQ22" s="7"/>
      <c r="CR22" s="7"/>
      <c r="CS22" s="2" t="s">
        <v>171</v>
      </c>
      <c r="CT22" s="2" t="s">
        <v>158</v>
      </c>
      <c r="CU22" s="2" t="s">
        <v>172</v>
      </c>
      <c r="CV22" s="2" t="s">
        <v>481</v>
      </c>
      <c r="CW22" s="2" t="s">
        <v>174</v>
      </c>
      <c r="CX22" s="2" t="s">
        <v>161</v>
      </c>
      <c r="CY22" s="4"/>
      <c r="CZ22" s="8"/>
      <c r="DA22" s="4">
        <v>1</v>
      </c>
      <c r="DB22" s="8">
        <v>82.91</v>
      </c>
      <c r="DC22" s="7">
        <v>-1</v>
      </c>
      <c r="DD22" s="7">
        <v>-1</v>
      </c>
      <c r="DE22" s="2" t="s">
        <v>171</v>
      </c>
      <c r="DF22" s="2" t="s">
        <v>158</v>
      </c>
      <c r="DG22" s="2" t="s">
        <v>177</v>
      </c>
      <c r="DH22" s="2" t="s">
        <v>482</v>
      </c>
      <c r="DI22" s="2" t="s">
        <v>174</v>
      </c>
      <c r="DJ22" s="2" t="s">
        <v>161</v>
      </c>
      <c r="DK22" s="4"/>
      <c r="DL22" s="8"/>
      <c r="DM22" s="4"/>
      <c r="DN22" s="8"/>
      <c r="DO22" s="7"/>
      <c r="DP22" s="7"/>
      <c r="DQ22" s="2" t="s">
        <v>179</v>
      </c>
      <c r="DR22" s="2" t="s">
        <v>180</v>
      </c>
      <c r="DS22" s="2" t="s">
        <v>161</v>
      </c>
      <c r="DT22" s="2" t="s">
        <v>483</v>
      </c>
      <c r="DU22" s="2" t="s">
        <v>174</v>
      </c>
      <c r="DV22" s="2" t="s">
        <v>161</v>
      </c>
      <c r="DW22" s="4"/>
      <c r="DX22" s="8"/>
      <c r="DY22" s="4"/>
      <c r="DZ22" s="8"/>
      <c r="EA22" s="7"/>
      <c r="EB22" s="7"/>
      <c r="EC22" s="2" t="s">
        <v>171</v>
      </c>
      <c r="ED22" s="2" t="s">
        <v>158</v>
      </c>
      <c r="EE22" s="2" t="s">
        <v>182</v>
      </c>
      <c r="EF22" s="2" t="s">
        <v>484</v>
      </c>
      <c r="EG22" s="2" t="s">
        <v>174</v>
      </c>
      <c r="EH22" s="2" t="s">
        <v>161</v>
      </c>
      <c r="EI22" s="4">
        <v>2</v>
      </c>
      <c r="EJ22" s="8">
        <v>157.9</v>
      </c>
      <c r="EK22" s="4"/>
      <c r="EL22" s="8"/>
      <c r="EM22" s="7"/>
      <c r="EN22" s="7"/>
      <c r="EO22" s="2" t="s">
        <v>171</v>
      </c>
      <c r="EP22" s="2" t="s">
        <v>158</v>
      </c>
      <c r="EQ22" s="2" t="s">
        <v>184</v>
      </c>
      <c r="ER22" s="2" t="s">
        <v>485</v>
      </c>
      <c r="ES22" s="2" t="s">
        <v>174</v>
      </c>
      <c r="ET22" s="2" t="s">
        <v>161</v>
      </c>
      <c r="EU22" s="4"/>
      <c r="EV22" s="8"/>
      <c r="EW22" s="4"/>
      <c r="EX22" s="8"/>
      <c r="EY22" s="7"/>
      <c r="EZ22" s="7"/>
      <c r="FA22" s="2" t="s">
        <v>171</v>
      </c>
      <c r="FB22" s="2" t="s">
        <v>158</v>
      </c>
      <c r="FC22" s="2" t="s">
        <v>186</v>
      </c>
      <c r="FD22" s="2" t="s">
        <v>161</v>
      </c>
      <c r="FE22" s="2" t="s">
        <v>174</v>
      </c>
      <c r="FF22" s="2" t="s">
        <v>161</v>
      </c>
      <c r="FG22" s="4"/>
      <c r="FH22" s="8"/>
      <c r="FI22" s="4"/>
      <c r="FJ22" s="8"/>
      <c r="FK22" s="7"/>
      <c r="FL22" s="7"/>
      <c r="FM22" s="2" t="s">
        <v>249</v>
      </c>
      <c r="FN22" s="2" t="s">
        <v>158</v>
      </c>
      <c r="FO22" s="2" t="s">
        <v>161</v>
      </c>
      <c r="FP22" s="2" t="s">
        <v>161</v>
      </c>
      <c r="FQ22" s="2" t="s">
        <v>174</v>
      </c>
      <c r="FR22" s="2" t="s">
        <v>161</v>
      </c>
      <c r="FS22" s="4"/>
      <c r="FT22" s="8"/>
      <c r="FU22" s="4"/>
      <c r="FV22" s="8"/>
      <c r="FW22" s="7"/>
      <c r="FX22" s="7"/>
      <c r="FY22" s="2" t="s">
        <v>171</v>
      </c>
      <c r="FZ22" s="2" t="s">
        <v>158</v>
      </c>
      <c r="GA22" s="2" t="s">
        <v>486</v>
      </c>
      <c r="GB22" s="2" t="s">
        <v>487</v>
      </c>
      <c r="GC22" s="2" t="s">
        <v>174</v>
      </c>
      <c r="GD22" s="2" t="s">
        <v>161</v>
      </c>
      <c r="GE22" s="4"/>
      <c r="GF22" s="8"/>
      <c r="GG22" s="4"/>
      <c r="GH22" s="8"/>
      <c r="GI22" s="7"/>
      <c r="GJ22" s="7"/>
      <c r="GK22" s="2" t="s">
        <v>171</v>
      </c>
      <c r="GL22" s="2" t="s">
        <v>191</v>
      </c>
      <c r="GM22" s="2" t="s">
        <v>192</v>
      </c>
      <c r="GN22" s="2" t="s">
        <v>488</v>
      </c>
      <c r="GO22" s="2" t="s">
        <v>174</v>
      </c>
      <c r="GP22" s="2" t="s">
        <v>161</v>
      </c>
      <c r="GQ22" s="4"/>
      <c r="GR22" s="8"/>
      <c r="GS22" s="4"/>
      <c r="GT22" s="8"/>
      <c r="GU22" s="7"/>
      <c r="GV22" s="7"/>
      <c r="GW22" s="2" t="s">
        <v>171</v>
      </c>
      <c r="GX22" s="2" t="s">
        <v>158</v>
      </c>
      <c r="GY22" s="2" t="s">
        <v>194</v>
      </c>
      <c r="GZ22" s="2" t="s">
        <v>253</v>
      </c>
      <c r="HA22" s="2" t="s">
        <v>174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161</v>
      </c>
      <c r="HX22" s="2" t="s">
        <v>195</v>
      </c>
      <c r="HY22" s="2" t="s">
        <v>174</v>
      </c>
      <c r="HZ22" s="2" t="s">
        <v>161</v>
      </c>
      <c r="IA22" s="4"/>
      <c r="IB22" s="8"/>
      <c r="IC22" s="4"/>
      <c r="ID22" s="8"/>
      <c r="IE22" s="7"/>
      <c r="IF22" s="7"/>
      <c r="IG22" s="2" t="s">
        <v>196</v>
      </c>
      <c r="IH22" s="2" t="s">
        <v>158</v>
      </c>
      <c r="II22" s="2" t="s">
        <v>161</v>
      </c>
      <c r="IJ22" s="2" t="s">
        <v>161</v>
      </c>
      <c r="IK22" s="2" t="s">
        <v>174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171</v>
      </c>
      <c r="JF22" s="2" t="s">
        <v>158</v>
      </c>
      <c r="JG22" s="2" t="s">
        <v>197</v>
      </c>
      <c r="JH22" s="2" t="s">
        <v>489</v>
      </c>
      <c r="JI22" s="2" t="s">
        <v>174</v>
      </c>
      <c r="JJ22" s="2" t="s">
        <v>161</v>
      </c>
      <c r="JK22" s="4"/>
      <c r="JL22" s="8"/>
      <c r="JM22" s="4"/>
      <c r="JN22" s="8"/>
      <c r="JO22" s="7"/>
      <c r="JP22" s="7"/>
      <c r="JQ22" s="2" t="s">
        <v>199</v>
      </c>
      <c r="JR22" s="2" t="s">
        <v>158</v>
      </c>
      <c r="JS22" s="2" t="s">
        <v>161</v>
      </c>
      <c r="JT22" s="2" t="s">
        <v>161</v>
      </c>
      <c r="JU22" s="2" t="s">
        <v>174</v>
      </c>
      <c r="JV22" s="2" t="s">
        <v>161</v>
      </c>
      <c r="JW22" s="4"/>
      <c r="JX22" s="8"/>
      <c r="JY22" s="4"/>
      <c r="JZ22" s="8"/>
      <c r="KA22" s="7"/>
      <c r="KB22" s="7"/>
      <c r="KC22" s="2" t="s">
        <v>171</v>
      </c>
      <c r="KD22" s="2" t="s">
        <v>180</v>
      </c>
      <c r="KE22" s="2" t="s">
        <v>200</v>
      </c>
      <c r="KF22" s="2" t="s">
        <v>161</v>
      </c>
      <c r="KG22" s="2" t="s">
        <v>174</v>
      </c>
      <c r="KH22" s="2" t="s">
        <v>161</v>
      </c>
      <c r="KI22" s="4"/>
      <c r="KJ22" s="8"/>
      <c r="KK22" s="4"/>
      <c r="KL22" s="8"/>
      <c r="KM22" s="7"/>
      <c r="KN22" s="7"/>
      <c r="KO22" s="2" t="s">
        <v>199</v>
      </c>
      <c r="KP22" s="2" t="s">
        <v>158</v>
      </c>
      <c r="KQ22" s="2" t="s">
        <v>161</v>
      </c>
      <c r="KR22" s="2" t="s">
        <v>161</v>
      </c>
      <c r="KS22" s="2" t="s">
        <v>174</v>
      </c>
      <c r="KT22" s="2" t="s">
        <v>161</v>
      </c>
      <c r="KU22" s="4"/>
      <c r="KV22" s="8"/>
      <c r="KW22" s="4"/>
      <c r="KX22" s="8"/>
      <c r="KY22" s="7"/>
      <c r="KZ22" s="7"/>
      <c r="LA22" s="2" t="s">
        <v>196</v>
      </c>
      <c r="LB22" s="2" t="s">
        <v>158</v>
      </c>
      <c r="LC22" s="2" t="s">
        <v>161</v>
      </c>
      <c r="LD22" s="2" t="s">
        <v>161</v>
      </c>
      <c r="LE22" s="2" t="s">
        <v>174</v>
      </c>
      <c r="LF22" s="2" t="s">
        <v>161</v>
      </c>
      <c r="LG22" s="4"/>
      <c r="LH22" s="8"/>
      <c r="LI22" s="4"/>
      <c r="LJ22" s="8"/>
      <c r="LK22" s="7"/>
      <c r="LL22" s="7"/>
      <c r="LM22" s="2" t="s">
        <v>171</v>
      </c>
      <c r="LN22" s="2" t="s">
        <v>158</v>
      </c>
      <c r="LO22" s="2" t="s">
        <v>228</v>
      </c>
      <c r="LP22" s="2" t="s">
        <v>490</v>
      </c>
      <c r="LQ22" s="2" t="s">
        <v>174</v>
      </c>
      <c r="LR22" s="2" t="s">
        <v>161</v>
      </c>
      <c r="LS22" s="4"/>
      <c r="LT22" s="8"/>
      <c r="LU22" s="4"/>
      <c r="LV22" s="8"/>
      <c r="LW22" s="7"/>
      <c r="LX22" s="7"/>
      <c r="LY22" s="2" t="s">
        <v>199</v>
      </c>
      <c r="LZ22" s="2" t="s">
        <v>158</v>
      </c>
      <c r="MA22" s="2" t="s">
        <v>161</v>
      </c>
      <c r="MB22" s="2" t="s">
        <v>161</v>
      </c>
      <c r="MC22" s="2" t="s">
        <v>174</v>
      </c>
      <c r="MD22" s="2" t="s">
        <v>161</v>
      </c>
      <c r="ME22" s="4"/>
      <c r="MF22" s="8"/>
      <c r="MG22" s="4"/>
      <c r="MH22" s="8"/>
      <c r="MI22" s="7"/>
      <c r="MJ22" s="7"/>
      <c r="MK22" s="2" t="s">
        <v>199</v>
      </c>
      <c r="ML22" s="2" t="s">
        <v>158</v>
      </c>
      <c r="MM22" s="2" t="s">
        <v>161</v>
      </c>
      <c r="MN22" s="2" t="s">
        <v>161</v>
      </c>
      <c r="MO22" s="2" t="s">
        <v>174</v>
      </c>
      <c r="MP22" s="2" t="s">
        <v>161</v>
      </c>
      <c r="MQ22" s="4"/>
      <c r="MR22" s="8"/>
      <c r="MS22" s="4"/>
      <c r="MT22" s="8"/>
      <c r="MU22" s="7"/>
      <c r="MV22" s="7"/>
      <c r="MW22" s="2" t="s">
        <v>171</v>
      </c>
      <c r="MX22" s="2" t="s">
        <v>180</v>
      </c>
      <c r="MY22" s="2" t="s">
        <v>203</v>
      </c>
      <c r="MZ22" s="2" t="s">
        <v>161</v>
      </c>
      <c r="NA22" s="2" t="s">
        <v>174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199</v>
      </c>
      <c r="NV22" s="2" t="s">
        <v>158</v>
      </c>
      <c r="NW22" s="2" t="s">
        <v>161</v>
      </c>
      <c r="NX22" s="2" t="s">
        <v>161</v>
      </c>
      <c r="NY22" s="2" t="s">
        <v>174</v>
      </c>
      <c r="NZ22" s="2" t="s">
        <v>161</v>
      </c>
      <c r="OA22" s="4"/>
      <c r="OB22" s="8"/>
      <c r="OC22" s="4"/>
      <c r="OD22" s="8"/>
      <c r="OE22" s="7"/>
      <c r="OF22" s="7"/>
      <c r="OG22" s="2" t="s">
        <v>199</v>
      </c>
      <c r="OH22" s="2" t="s">
        <v>180</v>
      </c>
      <c r="OI22" s="2" t="s">
        <v>161</v>
      </c>
      <c r="OJ22" s="2" t="s">
        <v>161</v>
      </c>
      <c r="OK22" s="2" t="s">
        <v>174</v>
      </c>
      <c r="OL22" s="2" t="s">
        <v>161</v>
      </c>
      <c r="OM22" s="4"/>
      <c r="ON22" s="8"/>
      <c r="OO22" s="4"/>
      <c r="OP22" s="8"/>
      <c r="OQ22" s="7"/>
      <c r="OR22" s="7"/>
      <c r="OS22" s="2" t="s">
        <v>171</v>
      </c>
      <c r="OT22" s="2" t="s">
        <v>180</v>
      </c>
      <c r="OU22" s="2" t="s">
        <v>205</v>
      </c>
      <c r="OV22" s="2" t="s">
        <v>491</v>
      </c>
      <c r="OW22" s="2" t="s">
        <v>174</v>
      </c>
      <c r="OX22" s="2" t="s">
        <v>161</v>
      </c>
      <c r="OY22" s="4"/>
      <c r="OZ22" s="8"/>
      <c r="PA22" s="4"/>
      <c r="PB22" s="8"/>
      <c r="PC22" s="7"/>
      <c r="PD22" s="7"/>
      <c r="PE22" s="2" t="s">
        <v>199</v>
      </c>
      <c r="PF22" s="2" t="s">
        <v>158</v>
      </c>
      <c r="PG22" s="2" t="s">
        <v>161</v>
      </c>
      <c r="PH22" s="2" t="s">
        <v>161</v>
      </c>
      <c r="PI22" s="2" t="s">
        <v>174</v>
      </c>
      <c r="PJ22" s="2" t="s">
        <v>161</v>
      </c>
      <c r="PK22" s="4"/>
      <c r="PL22" s="8"/>
      <c r="PM22" s="4"/>
      <c r="PN22" s="8"/>
      <c r="PO22" s="7"/>
      <c r="PP22" s="7"/>
      <c r="PQ22" s="2" t="s">
        <v>207</v>
      </c>
      <c r="PR22" s="2" t="s">
        <v>158</v>
      </c>
      <c r="PS22" s="2" t="s">
        <v>161</v>
      </c>
      <c r="PT22" s="2" t="s">
        <v>161</v>
      </c>
      <c r="PU22" s="2" t="s">
        <v>174</v>
      </c>
      <c r="PV22" s="2" t="s">
        <v>161</v>
      </c>
      <c r="PW22" s="4"/>
      <c r="PX22" s="8"/>
      <c r="PY22" s="4"/>
      <c r="PZ22" s="8"/>
      <c r="QA22" s="7"/>
      <c r="QB22" s="7"/>
      <c r="QC22" s="2" t="s">
        <v>199</v>
      </c>
      <c r="QD22" s="2" t="s">
        <v>158</v>
      </c>
      <c r="QE22" s="2" t="s">
        <v>161</v>
      </c>
      <c r="QF22" s="2" t="s">
        <v>161</v>
      </c>
      <c r="QG22" s="2" t="s">
        <v>174</v>
      </c>
      <c r="QH22" s="2" t="s">
        <v>161</v>
      </c>
      <c r="QI22" s="4">
        <v>27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>
        <v>12</v>
      </c>
      <c r="RC22" s="4"/>
      <c r="RD22" s="4"/>
      <c r="RE22" s="4">
        <v>10</v>
      </c>
      <c r="RF22" s="4"/>
      <c r="RG22" s="4"/>
      <c r="RH22" s="4"/>
      <c r="RI22" s="4"/>
      <c r="RJ22" s="4"/>
      <c r="RK22" s="4">
        <v>25</v>
      </c>
      <c r="RL22" s="4"/>
    </row>
    <row r="23">
      <c r="A23" s="2" t="s">
        <v>492</v>
      </c>
      <c r="B23" s="2" t="s">
        <v>150</v>
      </c>
      <c r="C23" s="2" t="s">
        <v>151</v>
      </c>
      <c r="D23" s="2" t="s">
        <v>475</v>
      </c>
      <c r="E23" s="2" t="s">
        <v>476</v>
      </c>
      <c r="F23" s="2" t="s">
        <v>154</v>
      </c>
      <c r="G23" s="2" t="s">
        <v>154</v>
      </c>
      <c r="H23" s="2" t="s">
        <v>154</v>
      </c>
      <c r="I23" s="2" t="s">
        <v>477</v>
      </c>
      <c r="J23" s="2" t="s">
        <v>301</v>
      </c>
      <c r="K23" s="2" t="s">
        <v>157</v>
      </c>
      <c r="L23" s="3">
        <v>84.6</v>
      </c>
      <c r="M23" s="3">
        <v>88.83</v>
      </c>
      <c r="N23" s="3">
        <v>179.99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162</v>
      </c>
      <c r="T23" s="2" t="s">
        <v>163</v>
      </c>
      <c r="U23" s="2" t="s">
        <v>164</v>
      </c>
      <c r="V23" s="2" t="s">
        <v>165</v>
      </c>
      <c r="W23" s="2" t="s">
        <v>166</v>
      </c>
      <c r="X23" s="2" t="s">
        <v>167</v>
      </c>
      <c r="Y23" s="2" t="s">
        <v>168</v>
      </c>
      <c r="Z23" s="4">
        <v>50</v>
      </c>
      <c r="AA23" s="4">
        <f>=ROUNDDOWN(8.33333333333333,0)</f>
      </c>
      <c r="AB23" s="5">
        <v>6</v>
      </c>
      <c r="AC23" s="2" t="s">
        <v>169</v>
      </c>
      <c r="AD23" s="4">
        <v>29</v>
      </c>
      <c r="AE23" s="4">
        <v>219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>
        <v>7</v>
      </c>
      <c r="AQ23" s="8">
        <v>614.7</v>
      </c>
      <c r="AR23" s="4">
        <v>2</v>
      </c>
      <c r="AS23" s="8">
        <v>164.27</v>
      </c>
      <c r="AT23" s="7">
        <v>2.5</v>
      </c>
      <c r="AU23" s="7">
        <v>2.742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0.7242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7</v>
      </c>
      <c r="BK23" s="8">
        <v>614.7</v>
      </c>
      <c r="BL23" s="2" t="s">
        <v>493</v>
      </c>
      <c r="BM23" s="7">
        <v>1</v>
      </c>
      <c r="BN23" s="7">
        <v>1</v>
      </c>
      <c r="BO23" s="4">
        <v>4</v>
      </c>
      <c r="BP23" s="8">
        <v>345.36</v>
      </c>
      <c r="BQ23" s="4"/>
      <c r="BR23" s="8"/>
      <c r="BS23" s="7"/>
      <c r="BT23" s="7"/>
      <c r="BU23" s="2" t="s">
        <v>171</v>
      </c>
      <c r="BV23" s="2" t="s">
        <v>158</v>
      </c>
      <c r="BW23" s="2" t="s">
        <v>172</v>
      </c>
      <c r="BX23" s="2" t="s">
        <v>494</v>
      </c>
      <c r="BY23" s="2" t="s">
        <v>174</v>
      </c>
      <c r="BZ23" s="2" t="s">
        <v>161</v>
      </c>
      <c r="CA23" s="4">
        <v>1</v>
      </c>
      <c r="CB23" s="8">
        <v>82.8</v>
      </c>
      <c r="CC23" s="4">
        <v>1</v>
      </c>
      <c r="CD23" s="8">
        <v>82.8</v>
      </c>
      <c r="CE23" s="7"/>
      <c r="CF23" s="7"/>
      <c r="CG23" s="2" t="s">
        <v>171</v>
      </c>
      <c r="CH23" s="2" t="s">
        <v>158</v>
      </c>
      <c r="CI23" s="2" t="s">
        <v>172</v>
      </c>
      <c r="CJ23" s="2" t="s">
        <v>495</v>
      </c>
      <c r="CK23" s="2" t="s">
        <v>174</v>
      </c>
      <c r="CL23" s="2" t="s">
        <v>161</v>
      </c>
      <c r="CM23" s="4"/>
      <c r="CN23" s="8"/>
      <c r="CO23" s="4"/>
      <c r="CP23" s="8"/>
      <c r="CQ23" s="7"/>
      <c r="CR23" s="7"/>
      <c r="CS23" s="2" t="s">
        <v>171</v>
      </c>
      <c r="CT23" s="2" t="s">
        <v>158</v>
      </c>
      <c r="CU23" s="2" t="s">
        <v>172</v>
      </c>
      <c r="CV23" s="2" t="s">
        <v>496</v>
      </c>
      <c r="CW23" s="2" t="s">
        <v>174</v>
      </c>
      <c r="CX23" s="2" t="s">
        <v>161</v>
      </c>
      <c r="CY23" s="4">
        <v>2</v>
      </c>
      <c r="CZ23" s="8">
        <v>186.54</v>
      </c>
      <c r="DA23" s="4"/>
      <c r="DB23" s="8"/>
      <c r="DC23" s="7"/>
      <c r="DD23" s="7"/>
      <c r="DE23" s="2" t="s">
        <v>171</v>
      </c>
      <c r="DF23" s="2" t="s">
        <v>158</v>
      </c>
      <c r="DG23" s="2" t="s">
        <v>177</v>
      </c>
      <c r="DH23" s="2" t="s">
        <v>497</v>
      </c>
      <c r="DI23" s="2" t="s">
        <v>174</v>
      </c>
      <c r="DJ23" s="2" t="s">
        <v>161</v>
      </c>
      <c r="DK23" s="4"/>
      <c r="DL23" s="8"/>
      <c r="DM23" s="4"/>
      <c r="DN23" s="8"/>
      <c r="DO23" s="7"/>
      <c r="DP23" s="7"/>
      <c r="DQ23" s="2" t="s">
        <v>179</v>
      </c>
      <c r="DR23" s="2" t="s">
        <v>180</v>
      </c>
      <c r="DS23" s="2" t="s">
        <v>161</v>
      </c>
      <c r="DT23" s="2" t="s">
        <v>498</v>
      </c>
      <c r="DU23" s="2" t="s">
        <v>174</v>
      </c>
      <c r="DV23" s="2" t="s">
        <v>161</v>
      </c>
      <c r="DW23" s="4"/>
      <c r="DX23" s="8"/>
      <c r="DY23" s="4">
        <v>1</v>
      </c>
      <c r="DZ23" s="8">
        <v>81.47</v>
      </c>
      <c r="EA23" s="7">
        <v>-1</v>
      </c>
      <c r="EB23" s="7">
        <v>-1</v>
      </c>
      <c r="EC23" s="2" t="s">
        <v>171</v>
      </c>
      <c r="ED23" s="2" t="s">
        <v>158</v>
      </c>
      <c r="EE23" s="2" t="s">
        <v>182</v>
      </c>
      <c r="EF23" s="2" t="s">
        <v>263</v>
      </c>
      <c r="EG23" s="2" t="s">
        <v>174</v>
      </c>
      <c r="EH23" s="2" t="s">
        <v>161</v>
      </c>
      <c r="EI23" s="4"/>
      <c r="EJ23" s="8"/>
      <c r="EK23" s="4"/>
      <c r="EL23" s="8"/>
      <c r="EM23" s="7"/>
      <c r="EN23" s="7"/>
      <c r="EO23" s="2" t="s">
        <v>171</v>
      </c>
      <c r="EP23" s="2" t="s">
        <v>158</v>
      </c>
      <c r="EQ23" s="2" t="s">
        <v>184</v>
      </c>
      <c r="ER23" s="2" t="s">
        <v>499</v>
      </c>
      <c r="ES23" s="2" t="s">
        <v>174</v>
      </c>
      <c r="ET23" s="2" t="s">
        <v>161</v>
      </c>
      <c r="EU23" s="4"/>
      <c r="EV23" s="8"/>
      <c r="EW23" s="4"/>
      <c r="EX23" s="8"/>
      <c r="EY23" s="7"/>
      <c r="EZ23" s="7"/>
      <c r="FA23" s="2" t="s">
        <v>171</v>
      </c>
      <c r="FB23" s="2" t="s">
        <v>158</v>
      </c>
      <c r="FC23" s="2" t="s">
        <v>186</v>
      </c>
      <c r="FD23" s="2" t="s">
        <v>161</v>
      </c>
      <c r="FE23" s="2" t="s">
        <v>174</v>
      </c>
      <c r="FF23" s="2" t="s">
        <v>161</v>
      </c>
      <c r="FG23" s="4"/>
      <c r="FH23" s="8"/>
      <c r="FI23" s="4"/>
      <c r="FJ23" s="8"/>
      <c r="FK23" s="7"/>
      <c r="FL23" s="7"/>
      <c r="FM23" s="2" t="s">
        <v>249</v>
      </c>
      <c r="FN23" s="2" t="s">
        <v>158</v>
      </c>
      <c r="FO23" s="2" t="s">
        <v>161</v>
      </c>
      <c r="FP23" s="2" t="s">
        <v>161</v>
      </c>
      <c r="FQ23" s="2" t="s">
        <v>174</v>
      </c>
      <c r="FR23" s="2" t="s">
        <v>161</v>
      </c>
      <c r="FS23" s="4"/>
      <c r="FT23" s="8"/>
      <c r="FU23" s="4"/>
      <c r="FV23" s="8"/>
      <c r="FW23" s="7"/>
      <c r="FX23" s="7"/>
      <c r="FY23" s="2" t="s">
        <v>171</v>
      </c>
      <c r="FZ23" s="2" t="s">
        <v>158</v>
      </c>
      <c r="GA23" s="2" t="s">
        <v>189</v>
      </c>
      <c r="GB23" s="2" t="s">
        <v>500</v>
      </c>
      <c r="GC23" s="2" t="s">
        <v>174</v>
      </c>
      <c r="GD23" s="2" t="s">
        <v>161</v>
      </c>
      <c r="GE23" s="4"/>
      <c r="GF23" s="8"/>
      <c r="GG23" s="4"/>
      <c r="GH23" s="8"/>
      <c r="GI23" s="7"/>
      <c r="GJ23" s="7"/>
      <c r="GK23" s="2" t="s">
        <v>171</v>
      </c>
      <c r="GL23" s="2" t="s">
        <v>191</v>
      </c>
      <c r="GM23" s="2" t="s">
        <v>192</v>
      </c>
      <c r="GN23" s="2" t="s">
        <v>193</v>
      </c>
      <c r="GO23" s="2" t="s">
        <v>174</v>
      </c>
      <c r="GP23" s="2" t="s">
        <v>161</v>
      </c>
      <c r="GQ23" s="4"/>
      <c r="GR23" s="8"/>
      <c r="GS23" s="4"/>
      <c r="GT23" s="8"/>
      <c r="GU23" s="7"/>
      <c r="GV23" s="7"/>
      <c r="GW23" s="2" t="s">
        <v>171</v>
      </c>
      <c r="GX23" s="2" t="s">
        <v>158</v>
      </c>
      <c r="GY23" s="2" t="s">
        <v>194</v>
      </c>
      <c r="GZ23" s="2" t="s">
        <v>501</v>
      </c>
      <c r="HA23" s="2" t="s">
        <v>174</v>
      </c>
      <c r="HB23" s="2" t="s">
        <v>161</v>
      </c>
      <c r="HC23" s="4"/>
      <c r="HD23" s="8"/>
      <c r="HE23" s="4"/>
      <c r="HF23" s="8"/>
      <c r="HG23" s="7"/>
      <c r="HH23" s="7"/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161</v>
      </c>
      <c r="HX23" s="2" t="s">
        <v>195</v>
      </c>
      <c r="HY23" s="2" t="s">
        <v>174</v>
      </c>
      <c r="HZ23" s="2" t="s">
        <v>161</v>
      </c>
      <c r="IA23" s="4"/>
      <c r="IB23" s="8"/>
      <c r="IC23" s="4"/>
      <c r="ID23" s="8"/>
      <c r="IE23" s="7"/>
      <c r="IF23" s="7"/>
      <c r="IG23" s="2" t="s">
        <v>196</v>
      </c>
      <c r="IH23" s="2" t="s">
        <v>158</v>
      </c>
      <c r="II23" s="2" t="s">
        <v>161</v>
      </c>
      <c r="IJ23" s="2" t="s">
        <v>161</v>
      </c>
      <c r="IK23" s="2" t="s">
        <v>174</v>
      </c>
      <c r="IL23" s="2" t="s">
        <v>161</v>
      </c>
      <c r="IM23" s="4"/>
      <c r="IN23" s="8"/>
      <c r="IO23" s="4"/>
      <c r="IP23" s="8"/>
      <c r="IQ23" s="7"/>
      <c r="IR23" s="7"/>
      <c r="IS23" s="2" t="s">
        <v>161</v>
      </c>
      <c r="IT23" s="2" t="s">
        <v>161</v>
      </c>
      <c r="IU23" s="2" t="s">
        <v>161</v>
      </c>
      <c r="IV23" s="2" t="s">
        <v>161</v>
      </c>
      <c r="IW23" s="2" t="s">
        <v>161</v>
      </c>
      <c r="IX23" s="2" t="s">
        <v>161</v>
      </c>
      <c r="IY23" s="4"/>
      <c r="IZ23" s="8"/>
      <c r="JA23" s="4"/>
      <c r="JB23" s="8"/>
      <c r="JC23" s="7"/>
      <c r="JD23" s="7"/>
      <c r="JE23" s="2" t="s">
        <v>171</v>
      </c>
      <c r="JF23" s="2" t="s">
        <v>158</v>
      </c>
      <c r="JG23" s="2" t="s">
        <v>197</v>
      </c>
      <c r="JH23" s="2" t="s">
        <v>241</v>
      </c>
      <c r="JI23" s="2" t="s">
        <v>174</v>
      </c>
      <c r="JJ23" s="2" t="s">
        <v>161</v>
      </c>
      <c r="JK23" s="4"/>
      <c r="JL23" s="8"/>
      <c r="JM23" s="4"/>
      <c r="JN23" s="8"/>
      <c r="JO23" s="7"/>
      <c r="JP23" s="7"/>
      <c r="JQ23" s="2" t="s">
        <v>199</v>
      </c>
      <c r="JR23" s="2" t="s">
        <v>158</v>
      </c>
      <c r="JS23" s="2" t="s">
        <v>161</v>
      </c>
      <c r="JT23" s="2" t="s">
        <v>161</v>
      </c>
      <c r="JU23" s="2" t="s">
        <v>174</v>
      </c>
      <c r="JV23" s="2" t="s">
        <v>161</v>
      </c>
      <c r="JW23" s="4"/>
      <c r="JX23" s="8"/>
      <c r="JY23" s="4"/>
      <c r="JZ23" s="8"/>
      <c r="KA23" s="7"/>
      <c r="KB23" s="7"/>
      <c r="KC23" s="2" t="s">
        <v>171</v>
      </c>
      <c r="KD23" s="2" t="s">
        <v>180</v>
      </c>
      <c r="KE23" s="2" t="s">
        <v>200</v>
      </c>
      <c r="KF23" s="2" t="s">
        <v>161</v>
      </c>
      <c r="KG23" s="2" t="s">
        <v>174</v>
      </c>
      <c r="KH23" s="2" t="s">
        <v>161</v>
      </c>
      <c r="KI23" s="4"/>
      <c r="KJ23" s="8"/>
      <c r="KK23" s="4"/>
      <c r="KL23" s="8"/>
      <c r="KM23" s="7"/>
      <c r="KN23" s="7"/>
      <c r="KO23" s="2" t="s">
        <v>199</v>
      </c>
      <c r="KP23" s="2" t="s">
        <v>158</v>
      </c>
      <c r="KQ23" s="2" t="s">
        <v>161</v>
      </c>
      <c r="KR23" s="2" t="s">
        <v>161</v>
      </c>
      <c r="KS23" s="2" t="s">
        <v>174</v>
      </c>
      <c r="KT23" s="2" t="s">
        <v>161</v>
      </c>
      <c r="KU23" s="4"/>
      <c r="KV23" s="8"/>
      <c r="KW23" s="4"/>
      <c r="KX23" s="8"/>
      <c r="KY23" s="7"/>
      <c r="KZ23" s="7"/>
      <c r="LA23" s="2" t="s">
        <v>196</v>
      </c>
      <c r="LB23" s="2" t="s">
        <v>158</v>
      </c>
      <c r="LC23" s="2" t="s">
        <v>161</v>
      </c>
      <c r="LD23" s="2" t="s">
        <v>161</v>
      </c>
      <c r="LE23" s="2" t="s">
        <v>174</v>
      </c>
      <c r="LF23" s="2" t="s">
        <v>161</v>
      </c>
      <c r="LG23" s="4"/>
      <c r="LH23" s="8"/>
      <c r="LI23" s="4"/>
      <c r="LJ23" s="8"/>
      <c r="LK23" s="7"/>
      <c r="LL23" s="7"/>
      <c r="LM23" s="2" t="s">
        <v>171</v>
      </c>
      <c r="LN23" s="2" t="s">
        <v>191</v>
      </c>
      <c r="LO23" s="2" t="s">
        <v>502</v>
      </c>
      <c r="LP23" s="2" t="s">
        <v>503</v>
      </c>
      <c r="LQ23" s="2" t="s">
        <v>174</v>
      </c>
      <c r="LR23" s="2" t="s">
        <v>161</v>
      </c>
      <c r="LS23" s="4"/>
      <c r="LT23" s="8"/>
      <c r="LU23" s="4"/>
      <c r="LV23" s="8"/>
      <c r="LW23" s="7"/>
      <c r="LX23" s="7"/>
      <c r="LY23" s="2" t="s">
        <v>199</v>
      </c>
      <c r="LZ23" s="2" t="s">
        <v>158</v>
      </c>
      <c r="MA23" s="2" t="s">
        <v>161</v>
      </c>
      <c r="MB23" s="2" t="s">
        <v>161</v>
      </c>
      <c r="MC23" s="2" t="s">
        <v>174</v>
      </c>
      <c r="MD23" s="2" t="s">
        <v>161</v>
      </c>
      <c r="ME23" s="4"/>
      <c r="MF23" s="8"/>
      <c r="MG23" s="4"/>
      <c r="MH23" s="8"/>
      <c r="MI23" s="7"/>
      <c r="MJ23" s="7"/>
      <c r="MK23" s="2" t="s">
        <v>199</v>
      </c>
      <c r="ML23" s="2" t="s">
        <v>158</v>
      </c>
      <c r="MM23" s="2" t="s">
        <v>161</v>
      </c>
      <c r="MN23" s="2" t="s">
        <v>161</v>
      </c>
      <c r="MO23" s="2" t="s">
        <v>174</v>
      </c>
      <c r="MP23" s="2" t="s">
        <v>161</v>
      </c>
      <c r="MQ23" s="4"/>
      <c r="MR23" s="8"/>
      <c r="MS23" s="4"/>
      <c r="MT23" s="8"/>
      <c r="MU23" s="7"/>
      <c r="MV23" s="7"/>
      <c r="MW23" s="2" t="s">
        <v>171</v>
      </c>
      <c r="MX23" s="2" t="s">
        <v>180</v>
      </c>
      <c r="MY23" s="2" t="s">
        <v>203</v>
      </c>
      <c r="MZ23" s="2" t="s">
        <v>161</v>
      </c>
      <c r="NA23" s="2" t="s">
        <v>174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199</v>
      </c>
      <c r="NV23" s="2" t="s">
        <v>158</v>
      </c>
      <c r="NW23" s="2" t="s">
        <v>161</v>
      </c>
      <c r="NX23" s="2" t="s">
        <v>161</v>
      </c>
      <c r="NY23" s="2" t="s">
        <v>174</v>
      </c>
      <c r="NZ23" s="2" t="s">
        <v>161</v>
      </c>
      <c r="OA23" s="4"/>
      <c r="OB23" s="8"/>
      <c r="OC23" s="4"/>
      <c r="OD23" s="8"/>
      <c r="OE23" s="7"/>
      <c r="OF23" s="7"/>
      <c r="OG23" s="2" t="s">
        <v>199</v>
      </c>
      <c r="OH23" s="2" t="s">
        <v>180</v>
      </c>
      <c r="OI23" s="2" t="s">
        <v>161</v>
      </c>
      <c r="OJ23" s="2" t="s">
        <v>161</v>
      </c>
      <c r="OK23" s="2" t="s">
        <v>174</v>
      </c>
      <c r="OL23" s="2" t="s">
        <v>161</v>
      </c>
      <c r="OM23" s="4"/>
      <c r="ON23" s="8"/>
      <c r="OO23" s="4"/>
      <c r="OP23" s="8"/>
      <c r="OQ23" s="7"/>
      <c r="OR23" s="7"/>
      <c r="OS23" s="2" t="s">
        <v>171</v>
      </c>
      <c r="OT23" s="2" t="s">
        <v>180</v>
      </c>
      <c r="OU23" s="2" t="s">
        <v>205</v>
      </c>
      <c r="OV23" s="2" t="s">
        <v>504</v>
      </c>
      <c r="OW23" s="2" t="s">
        <v>174</v>
      </c>
      <c r="OX23" s="2" t="s">
        <v>161</v>
      </c>
      <c r="OY23" s="4"/>
      <c r="OZ23" s="8"/>
      <c r="PA23" s="4"/>
      <c r="PB23" s="8"/>
      <c r="PC23" s="7"/>
      <c r="PD23" s="7"/>
      <c r="PE23" s="2" t="s">
        <v>199</v>
      </c>
      <c r="PF23" s="2" t="s">
        <v>158</v>
      </c>
      <c r="PG23" s="2" t="s">
        <v>161</v>
      </c>
      <c r="PH23" s="2" t="s">
        <v>161</v>
      </c>
      <c r="PI23" s="2" t="s">
        <v>174</v>
      </c>
      <c r="PJ23" s="2" t="s">
        <v>161</v>
      </c>
      <c r="PK23" s="4"/>
      <c r="PL23" s="8"/>
      <c r="PM23" s="4"/>
      <c r="PN23" s="8"/>
      <c r="PO23" s="7"/>
      <c r="PP23" s="7"/>
      <c r="PQ23" s="2" t="s">
        <v>207</v>
      </c>
      <c r="PR23" s="2" t="s">
        <v>158</v>
      </c>
      <c r="PS23" s="2" t="s">
        <v>161</v>
      </c>
      <c r="PT23" s="2" t="s">
        <v>161</v>
      </c>
      <c r="PU23" s="2" t="s">
        <v>174</v>
      </c>
      <c r="PV23" s="2" t="s">
        <v>161</v>
      </c>
      <c r="PW23" s="4"/>
      <c r="PX23" s="8"/>
      <c r="PY23" s="4"/>
      <c r="PZ23" s="8"/>
      <c r="QA23" s="7"/>
      <c r="QB23" s="7"/>
      <c r="QC23" s="2" t="s">
        <v>199</v>
      </c>
      <c r="QD23" s="2" t="s">
        <v>158</v>
      </c>
      <c r="QE23" s="2" t="s">
        <v>161</v>
      </c>
      <c r="QF23" s="2" t="s">
        <v>161</v>
      </c>
      <c r="QG23" s="2" t="s">
        <v>174</v>
      </c>
      <c r="QH23" s="2" t="s">
        <v>161</v>
      </c>
      <c r="QI23" s="4">
        <v>50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>
        <v>29</v>
      </c>
      <c r="RC23" s="4"/>
      <c r="RD23" s="4"/>
      <c r="RE23" s="4">
        <v>100</v>
      </c>
      <c r="RF23" s="4"/>
      <c r="RG23" s="4"/>
      <c r="RH23" s="4"/>
      <c r="RI23" s="4"/>
      <c r="RJ23" s="4"/>
      <c r="RK23" s="4">
        <v>90</v>
      </c>
      <c r="RL23" s="4"/>
    </row>
    <row r="24">
      <c r="A24" s="2" t="s">
        <v>505</v>
      </c>
      <c r="B24" s="2" t="s">
        <v>150</v>
      </c>
      <c r="C24" s="2" t="s">
        <v>151</v>
      </c>
      <c r="D24" s="2" t="s">
        <v>475</v>
      </c>
      <c r="E24" s="2" t="s">
        <v>476</v>
      </c>
      <c r="F24" s="2" t="s">
        <v>154</v>
      </c>
      <c r="G24" s="2" t="s">
        <v>154</v>
      </c>
      <c r="H24" s="2" t="s">
        <v>154</v>
      </c>
      <c r="I24" s="2" t="s">
        <v>477</v>
      </c>
      <c r="J24" s="2" t="s">
        <v>156</v>
      </c>
      <c r="K24" s="2" t="s">
        <v>233</v>
      </c>
      <c r="L24" s="3">
        <v>75.2</v>
      </c>
      <c r="M24" s="3">
        <v>78.96</v>
      </c>
      <c r="N24" s="3">
        <v>159.99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234</v>
      </c>
      <c r="T24" s="2" t="s">
        <v>163</v>
      </c>
      <c r="U24" s="2" t="s">
        <v>164</v>
      </c>
      <c r="V24" s="2" t="s">
        <v>165</v>
      </c>
      <c r="W24" s="2" t="s">
        <v>166</v>
      </c>
      <c r="X24" s="2" t="s">
        <v>167</v>
      </c>
      <c r="Y24" s="2" t="s">
        <v>168</v>
      </c>
      <c r="Z24" s="4">
        <v>42</v>
      </c>
      <c r="AA24" s="4">
        <f>=ROUNDDOWN(21,0)</f>
      </c>
      <c r="AB24" s="5">
        <v>2</v>
      </c>
      <c r="AC24" s="2" t="s">
        <v>506</v>
      </c>
      <c r="AD24" s="4">
        <v>50</v>
      </c>
      <c r="AE24" s="4">
        <v>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3</v>
      </c>
      <c r="AQ24" s="8">
        <v>220.8</v>
      </c>
      <c r="AR24" s="4">
        <v>3</v>
      </c>
      <c r="AS24" s="8">
        <v>202.7</v>
      </c>
      <c r="AT24" s="7"/>
      <c r="AU24" s="7">
        <v>0.0893</v>
      </c>
      <c r="AV24" s="4">
        <v>4</v>
      </c>
      <c r="AW24" s="8">
        <v>308.94</v>
      </c>
      <c r="AX24" s="4">
        <v>4</v>
      </c>
      <c r="AY24" s="8">
        <v>275.83</v>
      </c>
      <c r="AZ24" s="7" t="s">
        <v>161</v>
      </c>
      <c r="BA24" s="7">
        <v>0.12</v>
      </c>
      <c r="BB24" s="7">
        <v>0.7147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0.2668</v>
      </c>
      <c r="BJ24" s="4">
        <v>3</v>
      </c>
      <c r="BK24" s="8">
        <v>220.8</v>
      </c>
      <c r="BL24" s="2" t="s">
        <v>507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171</v>
      </c>
      <c r="BV24" s="2" t="s">
        <v>158</v>
      </c>
      <c r="BW24" s="2" t="s">
        <v>172</v>
      </c>
      <c r="BX24" s="2" t="s">
        <v>508</v>
      </c>
      <c r="BY24" s="2" t="s">
        <v>174</v>
      </c>
      <c r="BZ24" s="2" t="s">
        <v>161</v>
      </c>
      <c r="CA24" s="4">
        <v>3</v>
      </c>
      <c r="CB24" s="8">
        <v>220.8</v>
      </c>
      <c r="CC24" s="4">
        <v>1</v>
      </c>
      <c r="CD24" s="8">
        <v>73.6</v>
      </c>
      <c r="CE24" s="7">
        <v>2</v>
      </c>
      <c r="CF24" s="7">
        <v>2</v>
      </c>
      <c r="CG24" s="2" t="s">
        <v>171</v>
      </c>
      <c r="CH24" s="2" t="s">
        <v>158</v>
      </c>
      <c r="CI24" s="2" t="s">
        <v>172</v>
      </c>
      <c r="CJ24" s="2" t="s">
        <v>509</v>
      </c>
      <c r="CK24" s="2" t="s">
        <v>174</v>
      </c>
      <c r="CL24" s="2" t="s">
        <v>161</v>
      </c>
      <c r="CM24" s="4"/>
      <c r="CN24" s="8"/>
      <c r="CO24" s="4">
        <v>2</v>
      </c>
      <c r="CP24" s="8">
        <v>129.1</v>
      </c>
      <c r="CQ24" s="7">
        <v>-1</v>
      </c>
      <c r="CR24" s="7">
        <v>-1</v>
      </c>
      <c r="CS24" s="2" t="s">
        <v>171</v>
      </c>
      <c r="CT24" s="2" t="s">
        <v>158</v>
      </c>
      <c r="CU24" s="2" t="s">
        <v>172</v>
      </c>
      <c r="CV24" s="2" t="s">
        <v>510</v>
      </c>
      <c r="CW24" s="2" t="s">
        <v>174</v>
      </c>
      <c r="CX24" s="2" t="s">
        <v>161</v>
      </c>
      <c r="CY24" s="4"/>
      <c r="CZ24" s="8"/>
      <c r="DA24" s="4"/>
      <c r="DB24" s="8"/>
      <c r="DC24" s="7"/>
      <c r="DD24" s="7"/>
      <c r="DE24" s="2" t="s">
        <v>171</v>
      </c>
      <c r="DF24" s="2" t="s">
        <v>158</v>
      </c>
      <c r="DG24" s="2" t="s">
        <v>177</v>
      </c>
      <c r="DH24" s="2" t="s">
        <v>511</v>
      </c>
      <c r="DI24" s="2" t="s">
        <v>174</v>
      </c>
      <c r="DJ24" s="2" t="s">
        <v>161</v>
      </c>
      <c r="DK24" s="4"/>
      <c r="DL24" s="8"/>
      <c r="DM24" s="4"/>
      <c r="DN24" s="8"/>
      <c r="DO24" s="7"/>
      <c r="DP24" s="7"/>
      <c r="DQ24" s="2" t="s">
        <v>179</v>
      </c>
      <c r="DR24" s="2" t="s">
        <v>180</v>
      </c>
      <c r="DS24" s="2" t="s">
        <v>161</v>
      </c>
      <c r="DT24" s="2" t="s">
        <v>498</v>
      </c>
      <c r="DU24" s="2" t="s">
        <v>174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182</v>
      </c>
      <c r="EF24" s="2" t="s">
        <v>263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242</v>
      </c>
      <c r="ER24" s="2" t="s">
        <v>326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158</v>
      </c>
      <c r="FC24" s="2" t="s">
        <v>186</v>
      </c>
      <c r="FD24" s="2" t="s">
        <v>161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249</v>
      </c>
      <c r="FN24" s="2" t="s">
        <v>158</v>
      </c>
      <c r="FO24" s="2" t="s">
        <v>161</v>
      </c>
      <c r="FP24" s="2" t="s">
        <v>161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189</v>
      </c>
      <c r="GB24" s="2" t="s">
        <v>512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191</v>
      </c>
      <c r="GM24" s="2" t="s">
        <v>192</v>
      </c>
      <c r="GN24" s="2" t="s">
        <v>513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249</v>
      </c>
      <c r="GX24" s="2" t="s">
        <v>158</v>
      </c>
      <c r="GY24" s="2" t="s">
        <v>161</v>
      </c>
      <c r="GZ24" s="2" t="s">
        <v>161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161</v>
      </c>
      <c r="HJ24" s="2" t="s">
        <v>161</v>
      </c>
      <c r="HK24" s="2" t="s">
        <v>161</v>
      </c>
      <c r="HL24" s="2" t="s">
        <v>161</v>
      </c>
      <c r="HM24" s="2" t="s">
        <v>161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161</v>
      </c>
      <c r="HX24" s="2" t="s">
        <v>250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196</v>
      </c>
      <c r="IH24" s="2" t="s">
        <v>158</v>
      </c>
      <c r="II24" s="2" t="s">
        <v>161</v>
      </c>
      <c r="IJ24" s="2" t="s">
        <v>161</v>
      </c>
      <c r="IK24" s="2" t="s">
        <v>174</v>
      </c>
      <c r="IL24" s="2" t="s">
        <v>161</v>
      </c>
      <c r="IM24" s="4"/>
      <c r="IN24" s="8"/>
      <c r="IO24" s="4"/>
      <c r="IP24" s="8"/>
      <c r="IQ24" s="7"/>
      <c r="IR24" s="7"/>
      <c r="IS24" s="2" t="s">
        <v>161</v>
      </c>
      <c r="IT24" s="2" t="s">
        <v>161</v>
      </c>
      <c r="IU24" s="2" t="s">
        <v>161</v>
      </c>
      <c r="IV24" s="2" t="s">
        <v>161</v>
      </c>
      <c r="IW24" s="2" t="s">
        <v>161</v>
      </c>
      <c r="IX24" s="2" t="s">
        <v>161</v>
      </c>
      <c r="IY24" s="4"/>
      <c r="IZ24" s="8"/>
      <c r="JA24" s="4"/>
      <c r="JB24" s="8"/>
      <c r="JC24" s="7"/>
      <c r="JD24" s="7"/>
      <c r="JE24" s="2" t="s">
        <v>171</v>
      </c>
      <c r="JF24" s="2" t="s">
        <v>158</v>
      </c>
      <c r="JG24" s="2" t="s">
        <v>251</v>
      </c>
      <c r="JH24" s="2" t="s">
        <v>242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199</v>
      </c>
      <c r="JR24" s="2" t="s">
        <v>158</v>
      </c>
      <c r="JS24" s="2" t="s">
        <v>161</v>
      </c>
      <c r="JT24" s="2" t="s">
        <v>161</v>
      </c>
      <c r="JU24" s="2" t="s">
        <v>174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180</v>
      </c>
      <c r="KE24" s="2" t="s">
        <v>200</v>
      </c>
      <c r="KF24" s="2" t="s">
        <v>161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199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196</v>
      </c>
      <c r="LB24" s="2" t="s">
        <v>158</v>
      </c>
      <c r="LC24" s="2" t="s">
        <v>161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171</v>
      </c>
      <c r="LN24" s="2" t="s">
        <v>158</v>
      </c>
      <c r="LO24" s="2" t="s">
        <v>228</v>
      </c>
      <c r="LP24" s="2" t="s">
        <v>343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199</v>
      </c>
      <c r="LZ24" s="2" t="s">
        <v>158</v>
      </c>
      <c r="MA24" s="2" t="s">
        <v>161</v>
      </c>
      <c r="MB24" s="2" t="s">
        <v>161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199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171</v>
      </c>
      <c r="MX24" s="2" t="s">
        <v>180</v>
      </c>
      <c r="MY24" s="2" t="s">
        <v>203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161</v>
      </c>
      <c r="NJ24" s="2" t="s">
        <v>161</v>
      </c>
      <c r="NK24" s="2" t="s">
        <v>161</v>
      </c>
      <c r="NL24" s="2" t="s">
        <v>161</v>
      </c>
      <c r="NM24" s="2" t="s">
        <v>161</v>
      </c>
      <c r="NN24" s="2" t="s">
        <v>161</v>
      </c>
      <c r="NO24" s="4"/>
      <c r="NP24" s="8"/>
      <c r="NQ24" s="4"/>
      <c r="NR24" s="8"/>
      <c r="NS24" s="7"/>
      <c r="NT24" s="7"/>
      <c r="NU24" s="2" t="s">
        <v>199</v>
      </c>
      <c r="NV24" s="2" t="s">
        <v>158</v>
      </c>
      <c r="NW24" s="2" t="s">
        <v>161</v>
      </c>
      <c r="NX24" s="2" t="s">
        <v>161</v>
      </c>
      <c r="NY24" s="2" t="s">
        <v>174</v>
      </c>
      <c r="NZ24" s="2" t="s">
        <v>161</v>
      </c>
      <c r="OA24" s="4"/>
      <c r="OB24" s="8"/>
      <c r="OC24" s="4"/>
      <c r="OD24" s="8"/>
      <c r="OE24" s="7"/>
      <c r="OF24" s="7"/>
      <c r="OG24" s="2" t="s">
        <v>199</v>
      </c>
      <c r="OH24" s="2" t="s">
        <v>180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171</v>
      </c>
      <c r="OT24" s="2" t="s">
        <v>180</v>
      </c>
      <c r="OU24" s="2" t="s">
        <v>205</v>
      </c>
      <c r="OV24" s="2" t="s">
        <v>514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199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207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171</v>
      </c>
      <c r="QD24" s="2" t="s">
        <v>180</v>
      </c>
      <c r="QE24" s="2" t="s">
        <v>208</v>
      </c>
      <c r="QF24" s="2" t="s">
        <v>515</v>
      </c>
      <c r="QG24" s="2" t="s">
        <v>174</v>
      </c>
      <c r="QH24" s="2" t="s">
        <v>161</v>
      </c>
      <c r="QI24" s="4">
        <v>42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50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516</v>
      </c>
      <c r="B25" s="2" t="s">
        <v>150</v>
      </c>
      <c r="C25" s="2" t="s">
        <v>151</v>
      </c>
      <c r="D25" s="2" t="s">
        <v>475</v>
      </c>
      <c r="E25" s="2" t="s">
        <v>476</v>
      </c>
      <c r="F25" s="2" t="s">
        <v>154</v>
      </c>
      <c r="G25" s="2" t="s">
        <v>154</v>
      </c>
      <c r="H25" s="2" t="s">
        <v>154</v>
      </c>
      <c r="I25" s="2" t="s">
        <v>477</v>
      </c>
      <c r="J25" s="2" t="s">
        <v>301</v>
      </c>
      <c r="K25" s="2" t="s">
        <v>233</v>
      </c>
      <c r="L25" s="3">
        <v>84.6</v>
      </c>
      <c r="M25" s="3">
        <v>88.83</v>
      </c>
      <c r="N25" s="3">
        <v>179.99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234</v>
      </c>
      <c r="T25" s="2" t="s">
        <v>163</v>
      </c>
      <c r="U25" s="2" t="s">
        <v>164</v>
      </c>
      <c r="V25" s="2" t="s">
        <v>165</v>
      </c>
      <c r="W25" s="2" t="s">
        <v>166</v>
      </c>
      <c r="X25" s="2" t="s">
        <v>167</v>
      </c>
      <c r="Y25" s="2" t="s">
        <v>168</v>
      </c>
      <c r="Z25" s="4">
        <v>26</v>
      </c>
      <c r="AA25" s="4">
        <f>=ROUNDDOWN(6.5,0)</f>
      </c>
      <c r="AB25" s="5">
        <v>4</v>
      </c>
      <c r="AC25" s="2" t="s">
        <v>235</v>
      </c>
      <c r="AD25" s="4">
        <v>50</v>
      </c>
      <c r="AE25" s="4">
        <v>193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1</v>
      </c>
      <c r="AQ25" s="8">
        <v>88.14</v>
      </c>
      <c r="AR25" s="4">
        <v>1</v>
      </c>
      <c r="AS25" s="8">
        <v>73.13</v>
      </c>
      <c r="AT25" s="7"/>
      <c r="AU25" s="7">
        <v>0.2053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0.2853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</v>
      </c>
      <c r="BK25" s="8">
        <v>88.14</v>
      </c>
      <c r="BL25" s="2" t="s">
        <v>517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171</v>
      </c>
      <c r="BV25" s="2" t="s">
        <v>158</v>
      </c>
      <c r="BW25" s="2" t="s">
        <v>172</v>
      </c>
      <c r="BX25" s="2" t="s">
        <v>339</v>
      </c>
      <c r="BY25" s="2" t="s">
        <v>174</v>
      </c>
      <c r="BZ25" s="2" t="s">
        <v>161</v>
      </c>
      <c r="CA25" s="4"/>
      <c r="CB25" s="8"/>
      <c r="CC25" s="4"/>
      <c r="CD25" s="8"/>
      <c r="CE25" s="7"/>
      <c r="CF25" s="7"/>
      <c r="CG25" s="2" t="s">
        <v>171</v>
      </c>
      <c r="CH25" s="2" t="s">
        <v>158</v>
      </c>
      <c r="CI25" s="2" t="s">
        <v>172</v>
      </c>
      <c r="CJ25" s="2" t="s">
        <v>518</v>
      </c>
      <c r="CK25" s="2" t="s">
        <v>174</v>
      </c>
      <c r="CL25" s="2" t="s">
        <v>161</v>
      </c>
      <c r="CM25" s="4"/>
      <c r="CN25" s="8"/>
      <c r="CO25" s="4">
        <v>1</v>
      </c>
      <c r="CP25" s="8">
        <v>73.13</v>
      </c>
      <c r="CQ25" s="7">
        <v>-1</v>
      </c>
      <c r="CR25" s="7">
        <v>-1</v>
      </c>
      <c r="CS25" s="2" t="s">
        <v>171</v>
      </c>
      <c r="CT25" s="2" t="s">
        <v>158</v>
      </c>
      <c r="CU25" s="2" t="s">
        <v>172</v>
      </c>
      <c r="CV25" s="2" t="s">
        <v>182</v>
      </c>
      <c r="CW25" s="2" t="s">
        <v>174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177</v>
      </c>
      <c r="DH25" s="2" t="s">
        <v>519</v>
      </c>
      <c r="DI25" s="2" t="s">
        <v>174</v>
      </c>
      <c r="DJ25" s="2" t="s">
        <v>161</v>
      </c>
      <c r="DK25" s="4"/>
      <c r="DL25" s="8"/>
      <c r="DM25" s="4"/>
      <c r="DN25" s="8"/>
      <c r="DO25" s="7"/>
      <c r="DP25" s="7"/>
      <c r="DQ25" s="2" t="s">
        <v>179</v>
      </c>
      <c r="DR25" s="2" t="s">
        <v>180</v>
      </c>
      <c r="DS25" s="2" t="s">
        <v>161</v>
      </c>
      <c r="DT25" s="2" t="s">
        <v>498</v>
      </c>
      <c r="DU25" s="2" t="s">
        <v>174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182</v>
      </c>
      <c r="EF25" s="2" t="s">
        <v>263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158</v>
      </c>
      <c r="EQ25" s="2" t="s">
        <v>242</v>
      </c>
      <c r="ER25" s="2" t="s">
        <v>518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158</v>
      </c>
      <c r="FC25" s="2" t="s">
        <v>186</v>
      </c>
      <c r="FD25" s="2" t="s">
        <v>161</v>
      </c>
      <c r="FE25" s="2" t="s">
        <v>174</v>
      </c>
      <c r="FF25" s="2" t="s">
        <v>161</v>
      </c>
      <c r="FG25" s="4"/>
      <c r="FH25" s="8"/>
      <c r="FI25" s="4"/>
      <c r="FJ25" s="8"/>
      <c r="FK25" s="7"/>
      <c r="FL25" s="7"/>
      <c r="FM25" s="2" t="s">
        <v>249</v>
      </c>
      <c r="FN25" s="2" t="s">
        <v>158</v>
      </c>
      <c r="FO25" s="2" t="s">
        <v>161</v>
      </c>
      <c r="FP25" s="2" t="s">
        <v>161</v>
      </c>
      <c r="FQ25" s="2" t="s">
        <v>174</v>
      </c>
      <c r="FR25" s="2" t="s">
        <v>161</v>
      </c>
      <c r="FS25" s="4">
        <v>1</v>
      </c>
      <c r="FT25" s="8">
        <v>88.14</v>
      </c>
      <c r="FU25" s="4"/>
      <c r="FV25" s="8"/>
      <c r="FW25" s="7"/>
      <c r="FX25" s="7"/>
      <c r="FY25" s="2" t="s">
        <v>171</v>
      </c>
      <c r="FZ25" s="2" t="s">
        <v>158</v>
      </c>
      <c r="GA25" s="2" t="s">
        <v>189</v>
      </c>
      <c r="GB25" s="2" t="s">
        <v>520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191</v>
      </c>
      <c r="GM25" s="2" t="s">
        <v>192</v>
      </c>
      <c r="GN25" s="2" t="s">
        <v>193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249</v>
      </c>
      <c r="GX25" s="2" t="s">
        <v>158</v>
      </c>
      <c r="GY25" s="2" t="s">
        <v>161</v>
      </c>
      <c r="GZ25" s="2" t="s">
        <v>161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161</v>
      </c>
      <c r="HJ25" s="2" t="s">
        <v>161</v>
      </c>
      <c r="HK25" s="2" t="s">
        <v>161</v>
      </c>
      <c r="HL25" s="2" t="s">
        <v>161</v>
      </c>
      <c r="HM25" s="2" t="s">
        <v>161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161</v>
      </c>
      <c r="HX25" s="2" t="s">
        <v>521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196</v>
      </c>
      <c r="IH25" s="2" t="s">
        <v>158</v>
      </c>
      <c r="II25" s="2" t="s">
        <v>161</v>
      </c>
      <c r="IJ25" s="2" t="s">
        <v>161</v>
      </c>
      <c r="IK25" s="2" t="s">
        <v>174</v>
      </c>
      <c r="IL25" s="2" t="s">
        <v>161</v>
      </c>
      <c r="IM25" s="4"/>
      <c r="IN25" s="8"/>
      <c r="IO25" s="4"/>
      <c r="IP25" s="8"/>
      <c r="IQ25" s="7"/>
      <c r="IR25" s="7"/>
      <c r="IS25" s="2" t="s">
        <v>161</v>
      </c>
      <c r="IT25" s="2" t="s">
        <v>161</v>
      </c>
      <c r="IU25" s="2" t="s">
        <v>161</v>
      </c>
      <c r="IV25" s="2" t="s">
        <v>161</v>
      </c>
      <c r="IW25" s="2" t="s">
        <v>161</v>
      </c>
      <c r="IX25" s="2" t="s">
        <v>161</v>
      </c>
      <c r="IY25" s="4"/>
      <c r="IZ25" s="8"/>
      <c r="JA25" s="4"/>
      <c r="JB25" s="8"/>
      <c r="JC25" s="7"/>
      <c r="JD25" s="7"/>
      <c r="JE25" s="2" t="s">
        <v>171</v>
      </c>
      <c r="JF25" s="2" t="s">
        <v>158</v>
      </c>
      <c r="JG25" s="2" t="s">
        <v>251</v>
      </c>
      <c r="JH25" s="2" t="s">
        <v>522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199</v>
      </c>
      <c r="JR25" s="2" t="s">
        <v>158</v>
      </c>
      <c r="JS25" s="2" t="s">
        <v>161</v>
      </c>
      <c r="JT25" s="2" t="s">
        <v>161</v>
      </c>
      <c r="JU25" s="2" t="s">
        <v>174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180</v>
      </c>
      <c r="KE25" s="2" t="s">
        <v>200</v>
      </c>
      <c r="KF25" s="2" t="s">
        <v>161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199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196</v>
      </c>
      <c r="LB25" s="2" t="s">
        <v>158</v>
      </c>
      <c r="LC25" s="2" t="s">
        <v>161</v>
      </c>
      <c r="LD25" s="2" t="s">
        <v>161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171</v>
      </c>
      <c r="LN25" s="2" t="s">
        <v>158</v>
      </c>
      <c r="LO25" s="2" t="s">
        <v>228</v>
      </c>
      <c r="LP25" s="2" t="s">
        <v>351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199</v>
      </c>
      <c r="LZ25" s="2" t="s">
        <v>158</v>
      </c>
      <c r="MA25" s="2" t="s">
        <v>161</v>
      </c>
      <c r="MB25" s="2" t="s">
        <v>161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199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171</v>
      </c>
      <c r="MX25" s="2" t="s">
        <v>180</v>
      </c>
      <c r="MY25" s="2" t="s">
        <v>203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161</v>
      </c>
      <c r="NJ25" s="2" t="s">
        <v>161</v>
      </c>
      <c r="NK25" s="2" t="s">
        <v>161</v>
      </c>
      <c r="NL25" s="2" t="s">
        <v>161</v>
      </c>
      <c r="NM25" s="2" t="s">
        <v>161</v>
      </c>
      <c r="NN25" s="2" t="s">
        <v>161</v>
      </c>
      <c r="NO25" s="4"/>
      <c r="NP25" s="8"/>
      <c r="NQ25" s="4"/>
      <c r="NR25" s="8"/>
      <c r="NS25" s="7"/>
      <c r="NT25" s="7"/>
      <c r="NU25" s="2" t="s">
        <v>199</v>
      </c>
      <c r="NV25" s="2" t="s">
        <v>158</v>
      </c>
      <c r="NW25" s="2" t="s">
        <v>161</v>
      </c>
      <c r="NX25" s="2" t="s">
        <v>161</v>
      </c>
      <c r="NY25" s="2" t="s">
        <v>174</v>
      </c>
      <c r="NZ25" s="2" t="s">
        <v>161</v>
      </c>
      <c r="OA25" s="4"/>
      <c r="OB25" s="8"/>
      <c r="OC25" s="4"/>
      <c r="OD25" s="8"/>
      <c r="OE25" s="7"/>
      <c r="OF25" s="7"/>
      <c r="OG25" s="2" t="s">
        <v>199</v>
      </c>
      <c r="OH25" s="2" t="s">
        <v>180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171</v>
      </c>
      <c r="OT25" s="2" t="s">
        <v>180</v>
      </c>
      <c r="OU25" s="2" t="s">
        <v>254</v>
      </c>
      <c r="OV25" s="2" t="s">
        <v>523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199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207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171</v>
      </c>
      <c r="QD25" s="2" t="s">
        <v>180</v>
      </c>
      <c r="QE25" s="2" t="s">
        <v>208</v>
      </c>
      <c r="QF25" s="2" t="s">
        <v>269</v>
      </c>
      <c r="QG25" s="2" t="s">
        <v>174</v>
      </c>
      <c r="QH25" s="2" t="s">
        <v>161</v>
      </c>
      <c r="QI25" s="4">
        <v>26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50</v>
      </c>
      <c r="RA25" s="4"/>
      <c r="RB25" s="4"/>
      <c r="RC25" s="4"/>
      <c r="RD25" s="4"/>
      <c r="RE25" s="4">
        <v>55</v>
      </c>
      <c r="RF25" s="4"/>
      <c r="RG25" s="4"/>
      <c r="RH25" s="4"/>
      <c r="RI25" s="4"/>
      <c r="RJ25" s="4"/>
      <c r="RK25" s="4">
        <v>88</v>
      </c>
      <c r="RL25" s="4"/>
    </row>
    <row r="26">
      <c r="A26" s="2" t="s">
        <v>524</v>
      </c>
      <c r="B26" s="2" t="s">
        <v>150</v>
      </c>
      <c r="C26" s="2" t="s">
        <v>151</v>
      </c>
      <c r="D26" s="2" t="s">
        <v>475</v>
      </c>
      <c r="E26" s="2" t="s">
        <v>476</v>
      </c>
      <c r="F26" s="2" t="s">
        <v>311</v>
      </c>
      <c r="G26" s="2" t="s">
        <v>311</v>
      </c>
      <c r="H26" s="2" t="s">
        <v>311</v>
      </c>
      <c r="I26" s="2" t="s">
        <v>525</v>
      </c>
      <c r="J26" s="2" t="s">
        <v>156</v>
      </c>
      <c r="K26" s="2" t="s">
        <v>313</v>
      </c>
      <c r="L26" s="3">
        <v>75.2</v>
      </c>
      <c r="M26" s="3">
        <v>78.96</v>
      </c>
      <c r="N26" s="3">
        <v>159.99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314</v>
      </c>
      <c r="T26" s="2" t="s">
        <v>163</v>
      </c>
      <c r="U26" s="2" t="s">
        <v>164</v>
      </c>
      <c r="V26" s="2" t="s">
        <v>315</v>
      </c>
      <c r="W26" s="2" t="s">
        <v>316</v>
      </c>
      <c r="X26" s="2" t="s">
        <v>317</v>
      </c>
      <c r="Y26" s="2" t="s">
        <v>318</v>
      </c>
      <c r="Z26" s="4">
        <v>65</v>
      </c>
      <c r="AA26" s="4">
        <f>=ROUNDDOWN(10.8333333333333,0)</f>
      </c>
      <c r="AB26" s="5">
        <v>6</v>
      </c>
      <c r="AC26" s="2" t="s">
        <v>319</v>
      </c>
      <c r="AD26" s="4">
        <v>85</v>
      </c>
      <c r="AE26" s="4">
        <v>145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4</v>
      </c>
      <c r="AQ26" s="8">
        <v>302.13</v>
      </c>
      <c r="AR26" s="4">
        <v>7</v>
      </c>
      <c r="AS26" s="8">
        <v>509.63</v>
      </c>
      <c r="AT26" s="7">
        <v>-0.4286</v>
      </c>
      <c r="AU26" s="7">
        <v>-0.4072</v>
      </c>
      <c r="AV26" s="4">
        <v>10</v>
      </c>
      <c r="AW26" s="8">
        <v>785.65</v>
      </c>
      <c r="AX26" s="4">
        <v>12</v>
      </c>
      <c r="AY26" s="8">
        <v>912.63</v>
      </c>
      <c r="AZ26" s="7">
        <v>-0.1667</v>
      </c>
      <c r="BA26" s="7">
        <v>-0.1391</v>
      </c>
      <c r="BB26" s="7">
        <v>0.3846</v>
      </c>
      <c r="BC26" s="4">
        <v>10</v>
      </c>
      <c r="BD26" s="8">
        <v>785.65</v>
      </c>
      <c r="BE26" s="4">
        <v>12</v>
      </c>
      <c r="BF26" s="8">
        <v>912.63</v>
      </c>
      <c r="BG26" s="7">
        <v>-0.1667</v>
      </c>
      <c r="BH26" s="7">
        <v>-0.1391</v>
      </c>
      <c r="BI26" s="7">
        <v>1</v>
      </c>
      <c r="BJ26" s="4">
        <v>4</v>
      </c>
      <c r="BK26" s="8">
        <v>302.13</v>
      </c>
      <c r="BL26" s="2" t="s">
        <v>526</v>
      </c>
      <c r="BM26" s="7">
        <v>1</v>
      </c>
      <c r="BN26" s="7">
        <v>1</v>
      </c>
      <c r="BO26" s="4">
        <v>2</v>
      </c>
      <c r="BP26" s="8">
        <v>152.4</v>
      </c>
      <c r="BQ26" s="4">
        <v>4</v>
      </c>
      <c r="BR26" s="8">
        <v>304.8</v>
      </c>
      <c r="BS26" s="7">
        <v>-0.5</v>
      </c>
      <c r="BT26" s="7">
        <v>-0.5</v>
      </c>
      <c r="BU26" s="2" t="s">
        <v>171</v>
      </c>
      <c r="BV26" s="2" t="s">
        <v>158</v>
      </c>
      <c r="BW26" s="2" t="s">
        <v>321</v>
      </c>
      <c r="BX26" s="2" t="s">
        <v>198</v>
      </c>
      <c r="BY26" s="2" t="s">
        <v>174</v>
      </c>
      <c r="BZ26" s="2" t="s">
        <v>161</v>
      </c>
      <c r="CA26" s="4"/>
      <c r="CB26" s="8"/>
      <c r="CC26" s="4"/>
      <c r="CD26" s="8"/>
      <c r="CE26" s="7"/>
      <c r="CF26" s="7"/>
      <c r="CG26" s="2" t="s">
        <v>171</v>
      </c>
      <c r="CH26" s="2" t="s">
        <v>158</v>
      </c>
      <c r="CI26" s="2" t="s">
        <v>318</v>
      </c>
      <c r="CJ26" s="2" t="s">
        <v>342</v>
      </c>
      <c r="CK26" s="2" t="s">
        <v>174</v>
      </c>
      <c r="CL26" s="2" t="s">
        <v>161</v>
      </c>
      <c r="CM26" s="4">
        <v>1</v>
      </c>
      <c r="CN26" s="8">
        <v>64.55</v>
      </c>
      <c r="CO26" s="4">
        <v>2</v>
      </c>
      <c r="CP26" s="8">
        <v>121.92</v>
      </c>
      <c r="CQ26" s="7">
        <v>-0.5</v>
      </c>
      <c r="CR26" s="7">
        <v>-0.4706</v>
      </c>
      <c r="CS26" s="2" t="s">
        <v>171</v>
      </c>
      <c r="CT26" s="2" t="s">
        <v>158</v>
      </c>
      <c r="CU26" s="2" t="s">
        <v>322</v>
      </c>
      <c r="CV26" s="2" t="s">
        <v>527</v>
      </c>
      <c r="CW26" s="2" t="s">
        <v>174</v>
      </c>
      <c r="CX26" s="2" t="s">
        <v>161</v>
      </c>
      <c r="CY26" s="4"/>
      <c r="CZ26" s="8"/>
      <c r="DA26" s="4">
        <v>1</v>
      </c>
      <c r="DB26" s="8">
        <v>82.91</v>
      </c>
      <c r="DC26" s="7">
        <v>-1</v>
      </c>
      <c r="DD26" s="7">
        <v>-1</v>
      </c>
      <c r="DE26" s="2" t="s">
        <v>171</v>
      </c>
      <c r="DF26" s="2" t="s">
        <v>158</v>
      </c>
      <c r="DG26" s="2" t="s">
        <v>323</v>
      </c>
      <c r="DH26" s="2" t="s">
        <v>528</v>
      </c>
      <c r="DI26" s="2" t="s">
        <v>174</v>
      </c>
      <c r="DJ26" s="2" t="s">
        <v>161</v>
      </c>
      <c r="DK26" s="4">
        <v>1</v>
      </c>
      <c r="DL26" s="8">
        <v>85.18</v>
      </c>
      <c r="DM26" s="4"/>
      <c r="DN26" s="8"/>
      <c r="DO26" s="7"/>
      <c r="DP26" s="7"/>
      <c r="DQ26" s="2" t="s">
        <v>171</v>
      </c>
      <c r="DR26" s="2" t="s">
        <v>158</v>
      </c>
      <c r="DS26" s="2" t="s">
        <v>161</v>
      </c>
      <c r="DT26" s="2" t="s">
        <v>529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171</v>
      </c>
      <c r="ED26" s="2" t="s">
        <v>158</v>
      </c>
      <c r="EE26" s="2" t="s">
        <v>182</v>
      </c>
      <c r="EF26" s="2" t="s">
        <v>263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242</v>
      </c>
      <c r="ER26" s="2" t="s">
        <v>208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171</v>
      </c>
      <c r="FB26" s="2" t="s">
        <v>158</v>
      </c>
      <c r="FC26" s="2" t="s">
        <v>186</v>
      </c>
      <c r="FD26" s="2" t="s">
        <v>161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249</v>
      </c>
      <c r="FN26" s="2" t="s">
        <v>158</v>
      </c>
      <c r="FO26" s="2" t="s">
        <v>161</v>
      </c>
      <c r="FP26" s="2" t="s">
        <v>161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158</v>
      </c>
      <c r="GA26" s="2" t="s">
        <v>530</v>
      </c>
      <c r="GB26" s="2" t="s">
        <v>531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191</v>
      </c>
      <c r="GM26" s="2" t="s">
        <v>192</v>
      </c>
      <c r="GN26" s="2" t="s">
        <v>193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249</v>
      </c>
      <c r="GX26" s="2" t="s">
        <v>158</v>
      </c>
      <c r="GY26" s="2" t="s">
        <v>161</v>
      </c>
      <c r="GZ26" s="2" t="s">
        <v>161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161</v>
      </c>
      <c r="HJ26" s="2" t="s">
        <v>161</v>
      </c>
      <c r="HK26" s="2" t="s">
        <v>161</v>
      </c>
      <c r="HL26" s="2" t="s">
        <v>161</v>
      </c>
      <c r="HM26" s="2" t="s">
        <v>161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161</v>
      </c>
      <c r="HX26" s="2" t="s">
        <v>250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196</v>
      </c>
      <c r="IH26" s="2" t="s">
        <v>158</v>
      </c>
      <c r="II26" s="2" t="s">
        <v>161</v>
      </c>
      <c r="IJ26" s="2" t="s">
        <v>161</v>
      </c>
      <c r="IK26" s="2" t="s">
        <v>174</v>
      </c>
      <c r="IL26" s="2" t="s">
        <v>161</v>
      </c>
      <c r="IM26" s="4"/>
      <c r="IN26" s="8"/>
      <c r="IO26" s="4"/>
      <c r="IP26" s="8"/>
      <c r="IQ26" s="7"/>
      <c r="IR26" s="7"/>
      <c r="IS26" s="2" t="s">
        <v>161</v>
      </c>
      <c r="IT26" s="2" t="s">
        <v>161</v>
      </c>
      <c r="IU26" s="2" t="s">
        <v>161</v>
      </c>
      <c r="IV26" s="2" t="s">
        <v>161</v>
      </c>
      <c r="IW26" s="2" t="s">
        <v>161</v>
      </c>
      <c r="IX26" s="2" t="s">
        <v>161</v>
      </c>
      <c r="IY26" s="4"/>
      <c r="IZ26" s="8"/>
      <c r="JA26" s="4"/>
      <c r="JB26" s="8"/>
      <c r="JC26" s="7"/>
      <c r="JD26" s="7"/>
      <c r="JE26" s="2" t="s">
        <v>171</v>
      </c>
      <c r="JF26" s="2" t="s">
        <v>158</v>
      </c>
      <c r="JG26" s="2" t="s">
        <v>251</v>
      </c>
      <c r="JH26" s="2" t="s">
        <v>339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199</v>
      </c>
      <c r="JR26" s="2" t="s">
        <v>158</v>
      </c>
      <c r="JS26" s="2" t="s">
        <v>161</v>
      </c>
      <c r="JT26" s="2" t="s">
        <v>161</v>
      </c>
      <c r="JU26" s="2" t="s">
        <v>174</v>
      </c>
      <c r="JV26" s="2" t="s">
        <v>161</v>
      </c>
      <c r="JW26" s="4"/>
      <c r="JX26" s="8"/>
      <c r="JY26" s="4"/>
      <c r="JZ26" s="8"/>
      <c r="KA26" s="7"/>
      <c r="KB26" s="7"/>
      <c r="KC26" s="2" t="s">
        <v>171</v>
      </c>
      <c r="KD26" s="2" t="s">
        <v>180</v>
      </c>
      <c r="KE26" s="2" t="s">
        <v>200</v>
      </c>
      <c r="KF26" s="2" t="s">
        <v>161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199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158</v>
      </c>
      <c r="LC26" s="2" t="s">
        <v>532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179</v>
      </c>
      <c r="LN26" s="2" t="s">
        <v>180</v>
      </c>
      <c r="LO26" s="2" t="s">
        <v>228</v>
      </c>
      <c r="LP26" s="2" t="s">
        <v>533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199</v>
      </c>
      <c r="LZ26" s="2" t="s">
        <v>158</v>
      </c>
      <c r="MA26" s="2" t="s">
        <v>161</v>
      </c>
      <c r="MB26" s="2" t="s">
        <v>161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199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171</v>
      </c>
      <c r="MX26" s="2" t="s">
        <v>180</v>
      </c>
      <c r="MY26" s="2" t="s">
        <v>331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161</v>
      </c>
      <c r="NJ26" s="2" t="s">
        <v>161</v>
      </c>
      <c r="NK26" s="2" t="s">
        <v>161</v>
      </c>
      <c r="NL26" s="2" t="s">
        <v>161</v>
      </c>
      <c r="NM26" s="2" t="s">
        <v>161</v>
      </c>
      <c r="NN26" s="2" t="s">
        <v>161</v>
      </c>
      <c r="NO26" s="4"/>
      <c r="NP26" s="8"/>
      <c r="NQ26" s="4"/>
      <c r="NR26" s="8"/>
      <c r="NS26" s="7"/>
      <c r="NT26" s="7"/>
      <c r="NU26" s="2" t="s">
        <v>199</v>
      </c>
      <c r="NV26" s="2" t="s">
        <v>158</v>
      </c>
      <c r="NW26" s="2" t="s">
        <v>161</v>
      </c>
      <c r="NX26" s="2" t="s">
        <v>161</v>
      </c>
      <c r="NY26" s="2" t="s">
        <v>174</v>
      </c>
      <c r="NZ26" s="2" t="s">
        <v>161</v>
      </c>
      <c r="OA26" s="4"/>
      <c r="OB26" s="8"/>
      <c r="OC26" s="4"/>
      <c r="OD26" s="8"/>
      <c r="OE26" s="7"/>
      <c r="OF26" s="7"/>
      <c r="OG26" s="2" t="s">
        <v>199</v>
      </c>
      <c r="OH26" s="2" t="s">
        <v>180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171</v>
      </c>
      <c r="OT26" s="2" t="s">
        <v>180</v>
      </c>
      <c r="OU26" s="2" t="s">
        <v>334</v>
      </c>
      <c r="OV26" s="2" t="s">
        <v>534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199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207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171</v>
      </c>
      <c r="QD26" s="2" t="s">
        <v>180</v>
      </c>
      <c r="QE26" s="2" t="s">
        <v>535</v>
      </c>
      <c r="QF26" s="2" t="s">
        <v>335</v>
      </c>
      <c r="QG26" s="2" t="s">
        <v>174</v>
      </c>
      <c r="QH26" s="2" t="s">
        <v>161</v>
      </c>
      <c r="QI26" s="4">
        <v>65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85</v>
      </c>
      <c r="QZ26" s="4"/>
      <c r="RA26" s="4"/>
      <c r="RB26" s="4"/>
      <c r="RC26" s="4"/>
      <c r="RD26" s="4"/>
      <c r="RE26" s="4"/>
      <c r="RF26" s="4"/>
      <c r="RG26" s="4"/>
      <c r="RH26" s="4">
        <v>60</v>
      </c>
      <c r="RI26" s="4"/>
      <c r="RJ26" s="4"/>
      <c r="RK26" s="4"/>
      <c r="RL26" s="4"/>
    </row>
    <row r="27">
      <c r="A27" s="2" t="s">
        <v>536</v>
      </c>
      <c r="B27" s="2" t="s">
        <v>150</v>
      </c>
      <c r="C27" s="2" t="s">
        <v>151</v>
      </c>
      <c r="D27" s="2" t="s">
        <v>475</v>
      </c>
      <c r="E27" s="2" t="s">
        <v>476</v>
      </c>
      <c r="F27" s="2" t="s">
        <v>311</v>
      </c>
      <c r="G27" s="2" t="s">
        <v>311</v>
      </c>
      <c r="H27" s="2" t="s">
        <v>311</v>
      </c>
      <c r="I27" s="2" t="s">
        <v>525</v>
      </c>
      <c r="J27" s="2" t="s">
        <v>301</v>
      </c>
      <c r="K27" s="2" t="s">
        <v>313</v>
      </c>
      <c r="L27" s="3">
        <v>84.6</v>
      </c>
      <c r="M27" s="3">
        <v>88.83</v>
      </c>
      <c r="N27" s="3">
        <v>179.99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314</v>
      </c>
      <c r="T27" s="2" t="s">
        <v>163</v>
      </c>
      <c r="U27" s="2" t="s">
        <v>164</v>
      </c>
      <c r="V27" s="2" t="s">
        <v>315</v>
      </c>
      <c r="W27" s="2" t="s">
        <v>316</v>
      </c>
      <c r="X27" s="2" t="s">
        <v>317</v>
      </c>
      <c r="Y27" s="2" t="s">
        <v>318</v>
      </c>
      <c r="Z27" s="4">
        <v>56</v>
      </c>
      <c r="AA27" s="4">
        <f>=ROUNDDOWN(8,0)</f>
      </c>
      <c r="AB27" s="5">
        <v>7</v>
      </c>
      <c r="AC27" s="2" t="s">
        <v>319</v>
      </c>
      <c r="AD27" s="4">
        <v>85</v>
      </c>
      <c r="AE27" s="4">
        <v>145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6</v>
      </c>
      <c r="AQ27" s="8">
        <v>483.52</v>
      </c>
      <c r="AR27" s="4">
        <v>5</v>
      </c>
      <c r="AS27" s="8">
        <v>403</v>
      </c>
      <c r="AT27" s="7">
        <v>0.2</v>
      </c>
      <c r="AU27" s="7">
        <v>0.1998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0.6154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6</v>
      </c>
      <c r="BK27" s="8">
        <v>483.52</v>
      </c>
      <c r="BL27" s="2" t="s">
        <v>537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158</v>
      </c>
      <c r="BW27" s="2" t="s">
        <v>321</v>
      </c>
      <c r="BX27" s="2" t="s">
        <v>182</v>
      </c>
      <c r="BY27" s="2" t="s">
        <v>174</v>
      </c>
      <c r="BZ27" s="2" t="s">
        <v>161</v>
      </c>
      <c r="CA27" s="4"/>
      <c r="CB27" s="8"/>
      <c r="CC27" s="4">
        <v>3</v>
      </c>
      <c r="CD27" s="8">
        <v>248.4</v>
      </c>
      <c r="CE27" s="7">
        <v>-1</v>
      </c>
      <c r="CF27" s="7">
        <v>-1</v>
      </c>
      <c r="CG27" s="2" t="s">
        <v>171</v>
      </c>
      <c r="CH27" s="2" t="s">
        <v>158</v>
      </c>
      <c r="CI27" s="2" t="s">
        <v>318</v>
      </c>
      <c r="CJ27" s="2" t="s">
        <v>538</v>
      </c>
      <c r="CK27" s="2" t="s">
        <v>174</v>
      </c>
      <c r="CL27" s="2" t="s">
        <v>161</v>
      </c>
      <c r="CM27" s="4">
        <v>4</v>
      </c>
      <c r="CN27" s="8">
        <v>308.78</v>
      </c>
      <c r="CO27" s="4">
        <v>1</v>
      </c>
      <c r="CP27" s="8">
        <v>73.13</v>
      </c>
      <c r="CQ27" s="7">
        <v>3</v>
      </c>
      <c r="CR27" s="7">
        <v>3.2223</v>
      </c>
      <c r="CS27" s="2" t="s">
        <v>171</v>
      </c>
      <c r="CT27" s="2" t="s">
        <v>158</v>
      </c>
      <c r="CU27" s="2" t="s">
        <v>322</v>
      </c>
      <c r="CV27" s="2" t="s">
        <v>193</v>
      </c>
      <c r="CW27" s="2" t="s">
        <v>174</v>
      </c>
      <c r="CX27" s="2" t="s">
        <v>161</v>
      </c>
      <c r="CY27" s="4">
        <v>1</v>
      </c>
      <c r="CZ27" s="8">
        <v>93.27</v>
      </c>
      <c r="DA27" s="4"/>
      <c r="DB27" s="8"/>
      <c r="DC27" s="7"/>
      <c r="DD27" s="7"/>
      <c r="DE27" s="2" t="s">
        <v>171</v>
      </c>
      <c r="DF27" s="2" t="s">
        <v>158</v>
      </c>
      <c r="DG27" s="2" t="s">
        <v>323</v>
      </c>
      <c r="DH27" s="2" t="s">
        <v>539</v>
      </c>
      <c r="DI27" s="2" t="s">
        <v>174</v>
      </c>
      <c r="DJ27" s="2" t="s">
        <v>161</v>
      </c>
      <c r="DK27" s="4"/>
      <c r="DL27" s="8"/>
      <c r="DM27" s="4"/>
      <c r="DN27" s="8"/>
      <c r="DO27" s="7"/>
      <c r="DP27" s="7"/>
      <c r="DQ27" s="2" t="s">
        <v>171</v>
      </c>
      <c r="DR27" s="2" t="s">
        <v>158</v>
      </c>
      <c r="DS27" s="2" t="s">
        <v>161</v>
      </c>
      <c r="DT27" s="2" t="s">
        <v>529</v>
      </c>
      <c r="DU27" s="2" t="s">
        <v>174</v>
      </c>
      <c r="DV27" s="2" t="s">
        <v>161</v>
      </c>
      <c r="DW27" s="4">
        <v>1</v>
      </c>
      <c r="DX27" s="8">
        <v>81.47</v>
      </c>
      <c r="DY27" s="4">
        <v>1</v>
      </c>
      <c r="DZ27" s="8">
        <v>81.47</v>
      </c>
      <c r="EA27" s="7"/>
      <c r="EB27" s="7"/>
      <c r="EC27" s="2" t="s">
        <v>171</v>
      </c>
      <c r="ED27" s="2" t="s">
        <v>158</v>
      </c>
      <c r="EE27" s="2" t="s">
        <v>182</v>
      </c>
      <c r="EF27" s="2" t="s">
        <v>540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158</v>
      </c>
      <c r="EQ27" s="2" t="s">
        <v>242</v>
      </c>
      <c r="ER27" s="2" t="s">
        <v>184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171</v>
      </c>
      <c r="FB27" s="2" t="s">
        <v>158</v>
      </c>
      <c r="FC27" s="2" t="s">
        <v>186</v>
      </c>
      <c r="FD27" s="2" t="s">
        <v>161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249</v>
      </c>
      <c r="FN27" s="2" t="s">
        <v>158</v>
      </c>
      <c r="FO27" s="2" t="s">
        <v>161</v>
      </c>
      <c r="FP27" s="2" t="s">
        <v>161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158</v>
      </c>
      <c r="GA27" s="2" t="s">
        <v>530</v>
      </c>
      <c r="GB27" s="2" t="s">
        <v>541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171</v>
      </c>
      <c r="GL27" s="2" t="s">
        <v>191</v>
      </c>
      <c r="GM27" s="2" t="s">
        <v>192</v>
      </c>
      <c r="GN27" s="2" t="s">
        <v>193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249</v>
      </c>
      <c r="GX27" s="2" t="s">
        <v>158</v>
      </c>
      <c r="GY27" s="2" t="s">
        <v>161</v>
      </c>
      <c r="GZ27" s="2" t="s">
        <v>161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161</v>
      </c>
      <c r="HJ27" s="2" t="s">
        <v>161</v>
      </c>
      <c r="HK27" s="2" t="s">
        <v>161</v>
      </c>
      <c r="HL27" s="2" t="s">
        <v>161</v>
      </c>
      <c r="HM27" s="2" t="s">
        <v>161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161</v>
      </c>
      <c r="HX27" s="2" t="s">
        <v>521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196</v>
      </c>
      <c r="IH27" s="2" t="s">
        <v>158</v>
      </c>
      <c r="II27" s="2" t="s">
        <v>161</v>
      </c>
      <c r="IJ27" s="2" t="s">
        <v>161</v>
      </c>
      <c r="IK27" s="2" t="s">
        <v>174</v>
      </c>
      <c r="IL27" s="2" t="s">
        <v>161</v>
      </c>
      <c r="IM27" s="4"/>
      <c r="IN27" s="8"/>
      <c r="IO27" s="4"/>
      <c r="IP27" s="8"/>
      <c r="IQ27" s="7"/>
      <c r="IR27" s="7"/>
      <c r="IS27" s="2" t="s">
        <v>161</v>
      </c>
      <c r="IT27" s="2" t="s">
        <v>161</v>
      </c>
      <c r="IU27" s="2" t="s">
        <v>161</v>
      </c>
      <c r="IV27" s="2" t="s">
        <v>161</v>
      </c>
      <c r="IW27" s="2" t="s">
        <v>161</v>
      </c>
      <c r="IX27" s="2" t="s">
        <v>161</v>
      </c>
      <c r="IY27" s="4"/>
      <c r="IZ27" s="8"/>
      <c r="JA27" s="4"/>
      <c r="JB27" s="8"/>
      <c r="JC27" s="7"/>
      <c r="JD27" s="7"/>
      <c r="JE27" s="2" t="s">
        <v>171</v>
      </c>
      <c r="JF27" s="2" t="s">
        <v>158</v>
      </c>
      <c r="JG27" s="2" t="s">
        <v>251</v>
      </c>
      <c r="JH27" s="2" t="s">
        <v>252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199</v>
      </c>
      <c r="JR27" s="2" t="s">
        <v>158</v>
      </c>
      <c r="JS27" s="2" t="s">
        <v>161</v>
      </c>
      <c r="JT27" s="2" t="s">
        <v>161</v>
      </c>
      <c r="JU27" s="2" t="s">
        <v>174</v>
      </c>
      <c r="JV27" s="2" t="s">
        <v>161</v>
      </c>
      <c r="JW27" s="4"/>
      <c r="JX27" s="8"/>
      <c r="JY27" s="4"/>
      <c r="JZ27" s="8"/>
      <c r="KA27" s="7"/>
      <c r="KB27" s="7"/>
      <c r="KC27" s="2" t="s">
        <v>171</v>
      </c>
      <c r="KD27" s="2" t="s">
        <v>180</v>
      </c>
      <c r="KE27" s="2" t="s">
        <v>200</v>
      </c>
      <c r="KF27" s="2" t="s">
        <v>161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199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158</v>
      </c>
      <c r="LC27" s="2" t="s">
        <v>532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179</v>
      </c>
      <c r="LN27" s="2" t="s">
        <v>180</v>
      </c>
      <c r="LO27" s="2" t="s">
        <v>228</v>
      </c>
      <c r="LP27" s="2" t="s">
        <v>542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199</v>
      </c>
      <c r="LZ27" s="2" t="s">
        <v>158</v>
      </c>
      <c r="MA27" s="2" t="s">
        <v>161</v>
      </c>
      <c r="MB27" s="2" t="s">
        <v>161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199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171</v>
      </c>
      <c r="MX27" s="2" t="s">
        <v>180</v>
      </c>
      <c r="MY27" s="2" t="s">
        <v>331</v>
      </c>
      <c r="MZ27" s="2" t="s">
        <v>543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161</v>
      </c>
      <c r="NJ27" s="2" t="s">
        <v>161</v>
      </c>
      <c r="NK27" s="2" t="s">
        <v>161</v>
      </c>
      <c r="NL27" s="2" t="s">
        <v>161</v>
      </c>
      <c r="NM27" s="2" t="s">
        <v>161</v>
      </c>
      <c r="NN27" s="2" t="s">
        <v>161</v>
      </c>
      <c r="NO27" s="4"/>
      <c r="NP27" s="8"/>
      <c r="NQ27" s="4"/>
      <c r="NR27" s="8"/>
      <c r="NS27" s="7"/>
      <c r="NT27" s="7"/>
      <c r="NU27" s="2" t="s">
        <v>199</v>
      </c>
      <c r="NV27" s="2" t="s">
        <v>158</v>
      </c>
      <c r="NW27" s="2" t="s">
        <v>161</v>
      </c>
      <c r="NX27" s="2" t="s">
        <v>161</v>
      </c>
      <c r="NY27" s="2" t="s">
        <v>174</v>
      </c>
      <c r="NZ27" s="2" t="s">
        <v>161</v>
      </c>
      <c r="OA27" s="4"/>
      <c r="OB27" s="8"/>
      <c r="OC27" s="4"/>
      <c r="OD27" s="8"/>
      <c r="OE27" s="7"/>
      <c r="OF27" s="7"/>
      <c r="OG27" s="2" t="s">
        <v>199</v>
      </c>
      <c r="OH27" s="2" t="s">
        <v>180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171</v>
      </c>
      <c r="OT27" s="2" t="s">
        <v>180</v>
      </c>
      <c r="OU27" s="2" t="s">
        <v>334</v>
      </c>
      <c r="OV27" s="2" t="s">
        <v>544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199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207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171</v>
      </c>
      <c r="QD27" s="2" t="s">
        <v>180</v>
      </c>
      <c r="QE27" s="2" t="s">
        <v>208</v>
      </c>
      <c r="QF27" s="2" t="s">
        <v>254</v>
      </c>
      <c r="QG27" s="2" t="s">
        <v>174</v>
      </c>
      <c r="QH27" s="2" t="s">
        <v>161</v>
      </c>
      <c r="QI27" s="4">
        <v>56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85</v>
      </c>
      <c r="QZ27" s="4"/>
      <c r="RA27" s="4"/>
      <c r="RB27" s="4"/>
      <c r="RC27" s="4"/>
      <c r="RD27" s="4"/>
      <c r="RE27" s="4"/>
      <c r="RF27" s="4"/>
      <c r="RG27" s="4"/>
      <c r="RH27" s="4">
        <v>60</v>
      </c>
      <c r="RI27" s="4"/>
      <c r="RJ27" s="4"/>
      <c r="RK27" s="4"/>
      <c r="RL27" s="4"/>
    </row>
    <row r="28">
      <c r="A28" s="2" t="s">
        <v>545</v>
      </c>
      <c r="B28" s="2" t="s">
        <v>150</v>
      </c>
      <c r="C28" s="2" t="s">
        <v>151</v>
      </c>
      <c r="D28" s="2" t="s">
        <v>475</v>
      </c>
      <c r="E28" s="2" t="s">
        <v>476</v>
      </c>
      <c r="F28" s="2" t="s">
        <v>353</v>
      </c>
      <c r="G28" s="2" t="s">
        <v>161</v>
      </c>
      <c r="H28" s="2" t="s">
        <v>161</v>
      </c>
      <c r="I28" s="2" t="s">
        <v>546</v>
      </c>
      <c r="J28" s="2" t="s">
        <v>355</v>
      </c>
      <c r="K28" s="2" t="s">
        <v>356</v>
      </c>
      <c r="L28" s="3">
        <v>75.2</v>
      </c>
      <c r="M28" s="3">
        <v>78.96</v>
      </c>
      <c r="N28" s="3">
        <v>159.99</v>
      </c>
      <c r="O28" s="2" t="s">
        <v>158</v>
      </c>
      <c r="P28" s="2" t="s">
        <v>274</v>
      </c>
      <c r="Q28" s="2" t="s">
        <v>160</v>
      </c>
      <c r="R28" s="2" t="s">
        <v>161</v>
      </c>
      <c r="S28" s="2" t="s">
        <v>357</v>
      </c>
      <c r="T28" s="2" t="s">
        <v>161</v>
      </c>
      <c r="U28" s="2" t="s">
        <v>164</v>
      </c>
      <c r="V28" s="2" t="s">
        <v>315</v>
      </c>
      <c r="W28" s="2" t="s">
        <v>316</v>
      </c>
      <c r="X28" s="2" t="s">
        <v>279</v>
      </c>
      <c r="Y28" s="2" t="s">
        <v>358</v>
      </c>
      <c r="Z28" s="4">
        <v>84</v>
      </c>
      <c r="AA28" s="4">
        <f>=ROUNDDOWN(21,0)</f>
      </c>
      <c r="AB28" s="5">
        <v>4</v>
      </c>
      <c r="AC28" s="2" t="s">
        <v>359</v>
      </c>
      <c r="AD28" s="4">
        <v>110</v>
      </c>
      <c r="AE28" s="4">
        <v>110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>
        <v>2</v>
      </c>
      <c r="AQ28" s="8">
        <v>166.12</v>
      </c>
      <c r="AR28" s="4">
        <v>2</v>
      </c>
      <c r="AS28" s="8">
        <v>164.58</v>
      </c>
      <c r="AT28" s="7"/>
      <c r="AU28" s="7">
        <v>0.0094</v>
      </c>
      <c r="AV28" s="4">
        <v>4</v>
      </c>
      <c r="AW28" s="8">
        <v>388.68</v>
      </c>
      <c r="AX28" s="4">
        <v>5</v>
      </c>
      <c r="AY28" s="8">
        <v>413.44</v>
      </c>
      <c r="AZ28" s="7">
        <v>-0.2</v>
      </c>
      <c r="BA28" s="7">
        <v>-0.0599</v>
      </c>
      <c r="BB28" s="7">
        <v>0.4274</v>
      </c>
      <c r="BC28" s="4">
        <v>4</v>
      </c>
      <c r="BD28" s="8">
        <v>388.68</v>
      </c>
      <c r="BE28" s="4">
        <v>5</v>
      </c>
      <c r="BF28" s="8">
        <v>413.44</v>
      </c>
      <c r="BG28" s="7">
        <v>-0.2</v>
      </c>
      <c r="BH28" s="7">
        <v>-0.0599</v>
      </c>
      <c r="BI28" s="7">
        <v>1</v>
      </c>
      <c r="BJ28" s="4">
        <v>2</v>
      </c>
      <c r="BK28" s="8">
        <v>166.12</v>
      </c>
      <c r="BL28" s="2" t="s">
        <v>547</v>
      </c>
      <c r="BM28" s="7">
        <v>1</v>
      </c>
      <c r="BN28" s="7">
        <v>1</v>
      </c>
      <c r="BO28" s="4"/>
      <c r="BP28" s="8"/>
      <c r="BQ28" s="4">
        <v>2</v>
      </c>
      <c r="BR28" s="8">
        <v>164.58</v>
      </c>
      <c r="BS28" s="7">
        <v>-1</v>
      </c>
      <c r="BT28" s="7">
        <v>-1</v>
      </c>
      <c r="BU28" s="2" t="s">
        <v>171</v>
      </c>
      <c r="BV28" s="2" t="s">
        <v>158</v>
      </c>
      <c r="BW28" s="2" t="s">
        <v>361</v>
      </c>
      <c r="BX28" s="2" t="s">
        <v>548</v>
      </c>
      <c r="BY28" s="2" t="s">
        <v>174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158</v>
      </c>
      <c r="CI28" s="2" t="s">
        <v>363</v>
      </c>
      <c r="CJ28" s="2" t="s">
        <v>383</v>
      </c>
      <c r="CK28" s="2" t="s">
        <v>174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158</v>
      </c>
      <c r="CU28" s="2" t="s">
        <v>363</v>
      </c>
      <c r="CV28" s="2" t="s">
        <v>549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180</v>
      </c>
      <c r="DG28" s="2" t="s">
        <v>366</v>
      </c>
      <c r="DH28" s="2" t="s">
        <v>550</v>
      </c>
      <c r="DI28" s="2" t="s">
        <v>174</v>
      </c>
      <c r="DJ28" s="2" t="s">
        <v>161</v>
      </c>
      <c r="DK28" s="4">
        <v>2</v>
      </c>
      <c r="DL28" s="8">
        <v>166.12</v>
      </c>
      <c r="DM28" s="4"/>
      <c r="DN28" s="8"/>
      <c r="DO28" s="7"/>
      <c r="DP28" s="7"/>
      <c r="DQ28" s="2" t="s">
        <v>171</v>
      </c>
      <c r="DR28" s="2" t="s">
        <v>158</v>
      </c>
      <c r="DS28" s="2" t="s">
        <v>161</v>
      </c>
      <c r="DT28" s="2" t="s">
        <v>551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369</v>
      </c>
      <c r="EF28" s="2" t="s">
        <v>552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171</v>
      </c>
      <c r="EP28" s="2" t="s">
        <v>158</v>
      </c>
      <c r="EQ28" s="2" t="s">
        <v>363</v>
      </c>
      <c r="ER28" s="2" t="s">
        <v>553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249</v>
      </c>
      <c r="FB28" s="2" t="s">
        <v>158</v>
      </c>
      <c r="FC28" s="2" t="s">
        <v>161</v>
      </c>
      <c r="FD28" s="2" t="s">
        <v>161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196</v>
      </c>
      <c r="FN28" s="2" t="s">
        <v>158</v>
      </c>
      <c r="FO28" s="2" t="s">
        <v>161</v>
      </c>
      <c r="FP28" s="2" t="s">
        <v>161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158</v>
      </c>
      <c r="GA28" s="2" t="s">
        <v>189</v>
      </c>
      <c r="GB28" s="2" t="s">
        <v>161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191</v>
      </c>
      <c r="GM28" s="2" t="s">
        <v>554</v>
      </c>
      <c r="GN28" s="2" t="s">
        <v>555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249</v>
      </c>
      <c r="GX28" s="2" t="s">
        <v>158</v>
      </c>
      <c r="GY28" s="2" t="s">
        <v>375</v>
      </c>
      <c r="GZ28" s="2" t="s">
        <v>161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161</v>
      </c>
      <c r="HJ28" s="2" t="s">
        <v>161</v>
      </c>
      <c r="HK28" s="2" t="s">
        <v>161</v>
      </c>
      <c r="HL28" s="2" t="s">
        <v>161</v>
      </c>
      <c r="HM28" s="2" t="s">
        <v>161</v>
      </c>
      <c r="HN28" s="2" t="s">
        <v>161</v>
      </c>
      <c r="HO28" s="4"/>
      <c r="HP28" s="8"/>
      <c r="HQ28" s="4"/>
      <c r="HR28" s="8"/>
      <c r="HS28" s="7"/>
      <c r="HT28" s="7"/>
      <c r="HU28" s="2" t="s">
        <v>376</v>
      </c>
      <c r="HV28" s="2" t="s">
        <v>158</v>
      </c>
      <c r="HW28" s="2" t="s">
        <v>161</v>
      </c>
      <c r="HX28" s="2" t="s">
        <v>161</v>
      </c>
      <c r="HY28" s="2" t="s">
        <v>174</v>
      </c>
      <c r="HZ28" s="2" t="s">
        <v>161</v>
      </c>
      <c r="IA28" s="4"/>
      <c r="IB28" s="8"/>
      <c r="IC28" s="4"/>
      <c r="ID28" s="8"/>
      <c r="IE28" s="7"/>
      <c r="IF28" s="7"/>
      <c r="IG28" s="2" t="s">
        <v>196</v>
      </c>
      <c r="IH28" s="2" t="s">
        <v>158</v>
      </c>
      <c r="II28" s="2" t="s">
        <v>161</v>
      </c>
      <c r="IJ28" s="2" t="s">
        <v>161</v>
      </c>
      <c r="IK28" s="2" t="s">
        <v>174</v>
      </c>
      <c r="IL28" s="2" t="s">
        <v>161</v>
      </c>
      <c r="IM28" s="4"/>
      <c r="IN28" s="8"/>
      <c r="IO28" s="4"/>
      <c r="IP28" s="8"/>
      <c r="IQ28" s="7"/>
      <c r="IR28" s="7"/>
      <c r="IS28" s="2" t="s">
        <v>161</v>
      </c>
      <c r="IT28" s="2" t="s">
        <v>161</v>
      </c>
      <c r="IU28" s="2" t="s">
        <v>161</v>
      </c>
      <c r="IV28" s="2" t="s">
        <v>161</v>
      </c>
      <c r="IW28" s="2" t="s">
        <v>161</v>
      </c>
      <c r="IX28" s="2" t="s">
        <v>161</v>
      </c>
      <c r="IY28" s="4"/>
      <c r="IZ28" s="8"/>
      <c r="JA28" s="4"/>
      <c r="JB28" s="8"/>
      <c r="JC28" s="7"/>
      <c r="JD28" s="7"/>
      <c r="JE28" s="2" t="s">
        <v>171</v>
      </c>
      <c r="JF28" s="2" t="s">
        <v>158</v>
      </c>
      <c r="JG28" s="2" t="s">
        <v>363</v>
      </c>
      <c r="JH28" s="2" t="s">
        <v>391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199</v>
      </c>
      <c r="JR28" s="2" t="s">
        <v>158</v>
      </c>
      <c r="JS28" s="2" t="s">
        <v>161</v>
      </c>
      <c r="JT28" s="2" t="s">
        <v>161</v>
      </c>
      <c r="JU28" s="2" t="s">
        <v>174</v>
      </c>
      <c r="JV28" s="2" t="s">
        <v>161</v>
      </c>
      <c r="JW28" s="4"/>
      <c r="JX28" s="8"/>
      <c r="JY28" s="4"/>
      <c r="JZ28" s="8"/>
      <c r="KA28" s="7"/>
      <c r="KB28" s="7"/>
      <c r="KC28" s="2" t="s">
        <v>171</v>
      </c>
      <c r="KD28" s="2" t="s">
        <v>180</v>
      </c>
      <c r="KE28" s="2" t="s">
        <v>378</v>
      </c>
      <c r="KF28" s="2" t="s">
        <v>161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199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158</v>
      </c>
      <c r="LC28" s="2" t="s">
        <v>556</v>
      </c>
      <c r="LD28" s="2" t="s">
        <v>557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171</v>
      </c>
      <c r="LN28" s="2" t="s">
        <v>180</v>
      </c>
      <c r="LO28" s="2" t="s">
        <v>382</v>
      </c>
      <c r="LP28" s="2" t="s">
        <v>558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199</v>
      </c>
      <c r="LZ28" s="2" t="s">
        <v>158</v>
      </c>
      <c r="MA28" s="2" t="s">
        <v>161</v>
      </c>
      <c r="MB28" s="2" t="s">
        <v>161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199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249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161</v>
      </c>
      <c r="NJ28" s="2" t="s">
        <v>161</v>
      </c>
      <c r="NK28" s="2" t="s">
        <v>161</v>
      </c>
      <c r="NL28" s="2" t="s">
        <v>161</v>
      </c>
      <c r="NM28" s="2" t="s">
        <v>161</v>
      </c>
      <c r="NN28" s="2" t="s">
        <v>161</v>
      </c>
      <c r="NO28" s="4"/>
      <c r="NP28" s="8"/>
      <c r="NQ28" s="4"/>
      <c r="NR28" s="8"/>
      <c r="NS28" s="7"/>
      <c r="NT28" s="7"/>
      <c r="NU28" s="2" t="s">
        <v>199</v>
      </c>
      <c r="NV28" s="2" t="s">
        <v>158</v>
      </c>
      <c r="NW28" s="2" t="s">
        <v>161</v>
      </c>
      <c r="NX28" s="2" t="s">
        <v>161</v>
      </c>
      <c r="NY28" s="2" t="s">
        <v>174</v>
      </c>
      <c r="NZ28" s="2" t="s">
        <v>161</v>
      </c>
      <c r="OA28" s="4"/>
      <c r="OB28" s="8"/>
      <c r="OC28" s="4"/>
      <c r="OD28" s="8"/>
      <c r="OE28" s="7"/>
      <c r="OF28" s="7"/>
      <c r="OG28" s="2" t="s">
        <v>199</v>
      </c>
      <c r="OH28" s="2" t="s">
        <v>180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171</v>
      </c>
      <c r="OT28" s="2" t="s">
        <v>180</v>
      </c>
      <c r="OU28" s="2" t="s">
        <v>559</v>
      </c>
      <c r="OV28" s="2" t="s">
        <v>560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199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207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171</v>
      </c>
      <c r="QD28" s="2" t="s">
        <v>180</v>
      </c>
      <c r="QE28" s="2" t="s">
        <v>400</v>
      </c>
      <c r="QF28" s="2" t="s">
        <v>561</v>
      </c>
      <c r="QG28" s="2" t="s">
        <v>174</v>
      </c>
      <c r="QH28" s="2" t="s">
        <v>161</v>
      </c>
      <c r="QI28" s="4">
        <v>84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110</v>
      </c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562</v>
      </c>
      <c r="B29" s="2" t="s">
        <v>150</v>
      </c>
      <c r="C29" s="2" t="s">
        <v>151</v>
      </c>
      <c r="D29" s="2" t="s">
        <v>475</v>
      </c>
      <c r="E29" s="2" t="s">
        <v>476</v>
      </c>
      <c r="F29" s="2" t="s">
        <v>353</v>
      </c>
      <c r="G29" s="2" t="s">
        <v>161</v>
      </c>
      <c r="H29" s="2" t="s">
        <v>161</v>
      </c>
      <c r="I29" s="2" t="s">
        <v>546</v>
      </c>
      <c r="J29" s="2" t="s">
        <v>301</v>
      </c>
      <c r="K29" s="2" t="s">
        <v>356</v>
      </c>
      <c r="L29" s="3">
        <v>84.6</v>
      </c>
      <c r="M29" s="3">
        <v>88.83</v>
      </c>
      <c r="N29" s="3">
        <v>179.99</v>
      </c>
      <c r="O29" s="2" t="s">
        <v>158</v>
      </c>
      <c r="P29" s="2" t="s">
        <v>274</v>
      </c>
      <c r="Q29" s="2" t="s">
        <v>160</v>
      </c>
      <c r="R29" s="2" t="s">
        <v>161</v>
      </c>
      <c r="S29" s="2" t="s">
        <v>357</v>
      </c>
      <c r="T29" s="2" t="s">
        <v>161</v>
      </c>
      <c r="U29" s="2" t="s">
        <v>164</v>
      </c>
      <c r="V29" s="2" t="s">
        <v>315</v>
      </c>
      <c r="W29" s="2" t="s">
        <v>316</v>
      </c>
      <c r="X29" s="2" t="s">
        <v>279</v>
      </c>
      <c r="Y29" s="2" t="s">
        <v>563</v>
      </c>
      <c r="Z29" s="4">
        <v>123</v>
      </c>
      <c r="AA29" s="4">
        <f>=ROUNDDOWN(30.75,0)</f>
      </c>
      <c r="AB29" s="5">
        <v>4</v>
      </c>
      <c r="AC29" s="2" t="s">
        <v>359</v>
      </c>
      <c r="AD29" s="4">
        <v>75</v>
      </c>
      <c r="AE29" s="4">
        <v>75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>
        <v>2</v>
      </c>
      <c r="AQ29" s="8">
        <v>222.56</v>
      </c>
      <c r="AR29" s="4">
        <v>3</v>
      </c>
      <c r="AS29" s="8">
        <v>248.86</v>
      </c>
      <c r="AT29" s="7">
        <v>-0.3333</v>
      </c>
      <c r="AU29" s="7">
        <v>-0.1057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0.5726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2</v>
      </c>
      <c r="BK29" s="8">
        <v>222.56</v>
      </c>
      <c r="BL29" s="2" t="s">
        <v>564</v>
      </c>
      <c r="BM29" s="7">
        <v>1</v>
      </c>
      <c r="BN29" s="7">
        <v>1</v>
      </c>
      <c r="BO29" s="4"/>
      <c r="BP29" s="8"/>
      <c r="BQ29" s="4">
        <v>1</v>
      </c>
      <c r="BR29" s="8">
        <v>93.26</v>
      </c>
      <c r="BS29" s="7">
        <v>-1</v>
      </c>
      <c r="BT29" s="7">
        <v>-1</v>
      </c>
      <c r="BU29" s="2" t="s">
        <v>171</v>
      </c>
      <c r="BV29" s="2" t="s">
        <v>158</v>
      </c>
      <c r="BW29" s="2" t="s">
        <v>361</v>
      </c>
      <c r="BX29" s="2" t="s">
        <v>565</v>
      </c>
      <c r="BY29" s="2" t="s">
        <v>174</v>
      </c>
      <c r="BZ29" s="2" t="s">
        <v>161</v>
      </c>
      <c r="CA29" s="4"/>
      <c r="CB29" s="8"/>
      <c r="CC29" s="4">
        <v>1</v>
      </c>
      <c r="CD29" s="8">
        <v>81</v>
      </c>
      <c r="CE29" s="7">
        <v>-1</v>
      </c>
      <c r="CF29" s="7">
        <v>-1</v>
      </c>
      <c r="CG29" s="2" t="s">
        <v>171</v>
      </c>
      <c r="CH29" s="2" t="s">
        <v>158</v>
      </c>
      <c r="CI29" s="2" t="s">
        <v>363</v>
      </c>
      <c r="CJ29" s="2" t="s">
        <v>383</v>
      </c>
      <c r="CK29" s="2" t="s">
        <v>174</v>
      </c>
      <c r="CL29" s="2" t="s">
        <v>161</v>
      </c>
      <c r="CM29" s="4"/>
      <c r="CN29" s="8"/>
      <c r="CO29" s="4">
        <v>1</v>
      </c>
      <c r="CP29" s="8">
        <v>74.6</v>
      </c>
      <c r="CQ29" s="7">
        <v>-1</v>
      </c>
      <c r="CR29" s="7">
        <v>-1</v>
      </c>
      <c r="CS29" s="2" t="s">
        <v>171</v>
      </c>
      <c r="CT29" s="2" t="s">
        <v>158</v>
      </c>
      <c r="CU29" s="2" t="s">
        <v>363</v>
      </c>
      <c r="CV29" s="2" t="s">
        <v>364</v>
      </c>
      <c r="CW29" s="2" t="s">
        <v>174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180</v>
      </c>
      <c r="DG29" s="2" t="s">
        <v>366</v>
      </c>
      <c r="DH29" s="2" t="s">
        <v>566</v>
      </c>
      <c r="DI29" s="2" t="s">
        <v>174</v>
      </c>
      <c r="DJ29" s="2" t="s">
        <v>161</v>
      </c>
      <c r="DK29" s="4">
        <v>2</v>
      </c>
      <c r="DL29" s="8">
        <v>222.56</v>
      </c>
      <c r="DM29" s="4"/>
      <c r="DN29" s="8"/>
      <c r="DO29" s="7"/>
      <c r="DP29" s="7"/>
      <c r="DQ29" s="2" t="s">
        <v>171</v>
      </c>
      <c r="DR29" s="2" t="s">
        <v>158</v>
      </c>
      <c r="DS29" s="2" t="s">
        <v>161</v>
      </c>
      <c r="DT29" s="2" t="s">
        <v>567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369</v>
      </c>
      <c r="EF29" s="2" t="s">
        <v>568</v>
      </c>
      <c r="EG29" s="2" t="s">
        <v>174</v>
      </c>
      <c r="EH29" s="2" t="s">
        <v>161</v>
      </c>
      <c r="EI29" s="4"/>
      <c r="EJ29" s="8"/>
      <c r="EK29" s="4"/>
      <c r="EL29" s="8"/>
      <c r="EM29" s="7"/>
      <c r="EN29" s="7"/>
      <c r="EO29" s="2" t="s">
        <v>171</v>
      </c>
      <c r="EP29" s="2" t="s">
        <v>158</v>
      </c>
      <c r="EQ29" s="2" t="s">
        <v>363</v>
      </c>
      <c r="ER29" s="2" t="s">
        <v>569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249</v>
      </c>
      <c r="FB29" s="2" t="s">
        <v>158</v>
      </c>
      <c r="FC29" s="2" t="s">
        <v>161</v>
      </c>
      <c r="FD29" s="2" t="s">
        <v>161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196</v>
      </c>
      <c r="FN29" s="2" t="s">
        <v>158</v>
      </c>
      <c r="FO29" s="2" t="s">
        <v>161</v>
      </c>
      <c r="FP29" s="2" t="s">
        <v>161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158</v>
      </c>
      <c r="GA29" s="2" t="s">
        <v>189</v>
      </c>
      <c r="GB29" s="2" t="s">
        <v>161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191</v>
      </c>
      <c r="GM29" s="2" t="s">
        <v>570</v>
      </c>
      <c r="GN29" s="2" t="s">
        <v>193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249</v>
      </c>
      <c r="GX29" s="2" t="s">
        <v>158</v>
      </c>
      <c r="GY29" s="2" t="s">
        <v>375</v>
      </c>
      <c r="GZ29" s="2" t="s">
        <v>161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161</v>
      </c>
      <c r="HJ29" s="2" t="s">
        <v>161</v>
      </c>
      <c r="HK29" s="2" t="s">
        <v>161</v>
      </c>
      <c r="HL29" s="2" t="s">
        <v>161</v>
      </c>
      <c r="HM29" s="2" t="s">
        <v>161</v>
      </c>
      <c r="HN29" s="2" t="s">
        <v>161</v>
      </c>
      <c r="HO29" s="4"/>
      <c r="HP29" s="8"/>
      <c r="HQ29" s="4"/>
      <c r="HR29" s="8"/>
      <c r="HS29" s="7"/>
      <c r="HT29" s="7"/>
      <c r="HU29" s="2" t="s">
        <v>376</v>
      </c>
      <c r="HV29" s="2" t="s">
        <v>158</v>
      </c>
      <c r="HW29" s="2" t="s">
        <v>161</v>
      </c>
      <c r="HX29" s="2" t="s">
        <v>161</v>
      </c>
      <c r="HY29" s="2" t="s">
        <v>174</v>
      </c>
      <c r="HZ29" s="2" t="s">
        <v>161</v>
      </c>
      <c r="IA29" s="4"/>
      <c r="IB29" s="8"/>
      <c r="IC29" s="4"/>
      <c r="ID29" s="8"/>
      <c r="IE29" s="7"/>
      <c r="IF29" s="7"/>
      <c r="IG29" s="2" t="s">
        <v>196</v>
      </c>
      <c r="IH29" s="2" t="s">
        <v>158</v>
      </c>
      <c r="II29" s="2" t="s">
        <v>161</v>
      </c>
      <c r="IJ29" s="2" t="s">
        <v>161</v>
      </c>
      <c r="IK29" s="2" t="s">
        <v>174</v>
      </c>
      <c r="IL29" s="2" t="s">
        <v>161</v>
      </c>
      <c r="IM29" s="4"/>
      <c r="IN29" s="8"/>
      <c r="IO29" s="4"/>
      <c r="IP29" s="8"/>
      <c r="IQ29" s="7"/>
      <c r="IR29" s="7"/>
      <c r="IS29" s="2" t="s">
        <v>161</v>
      </c>
      <c r="IT29" s="2" t="s">
        <v>161</v>
      </c>
      <c r="IU29" s="2" t="s">
        <v>161</v>
      </c>
      <c r="IV29" s="2" t="s">
        <v>161</v>
      </c>
      <c r="IW29" s="2" t="s">
        <v>161</v>
      </c>
      <c r="IX29" s="2" t="s">
        <v>161</v>
      </c>
      <c r="IY29" s="4"/>
      <c r="IZ29" s="8"/>
      <c r="JA29" s="4"/>
      <c r="JB29" s="8"/>
      <c r="JC29" s="7"/>
      <c r="JD29" s="7"/>
      <c r="JE29" s="2" t="s">
        <v>171</v>
      </c>
      <c r="JF29" s="2" t="s">
        <v>158</v>
      </c>
      <c r="JG29" s="2" t="s">
        <v>363</v>
      </c>
      <c r="JH29" s="2" t="s">
        <v>571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199</v>
      </c>
      <c r="JR29" s="2" t="s">
        <v>158</v>
      </c>
      <c r="JS29" s="2" t="s">
        <v>161</v>
      </c>
      <c r="JT29" s="2" t="s">
        <v>161</v>
      </c>
      <c r="JU29" s="2" t="s">
        <v>174</v>
      </c>
      <c r="JV29" s="2" t="s">
        <v>161</v>
      </c>
      <c r="JW29" s="4"/>
      <c r="JX29" s="8"/>
      <c r="JY29" s="4"/>
      <c r="JZ29" s="8"/>
      <c r="KA29" s="7"/>
      <c r="KB29" s="7"/>
      <c r="KC29" s="2" t="s">
        <v>171</v>
      </c>
      <c r="KD29" s="2" t="s">
        <v>180</v>
      </c>
      <c r="KE29" s="2" t="s">
        <v>378</v>
      </c>
      <c r="KF29" s="2" t="s">
        <v>572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199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158</v>
      </c>
      <c r="LC29" s="2" t="s">
        <v>556</v>
      </c>
      <c r="LD29" s="2" t="s">
        <v>573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171</v>
      </c>
      <c r="LN29" s="2" t="s">
        <v>180</v>
      </c>
      <c r="LO29" s="2" t="s">
        <v>382</v>
      </c>
      <c r="LP29" s="2" t="s">
        <v>574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199</v>
      </c>
      <c r="LZ29" s="2" t="s">
        <v>158</v>
      </c>
      <c r="MA29" s="2" t="s">
        <v>161</v>
      </c>
      <c r="MB29" s="2" t="s">
        <v>161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199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249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161</v>
      </c>
      <c r="NJ29" s="2" t="s">
        <v>161</v>
      </c>
      <c r="NK29" s="2" t="s">
        <v>161</v>
      </c>
      <c r="NL29" s="2" t="s">
        <v>161</v>
      </c>
      <c r="NM29" s="2" t="s">
        <v>161</v>
      </c>
      <c r="NN29" s="2" t="s">
        <v>161</v>
      </c>
      <c r="NO29" s="4"/>
      <c r="NP29" s="8"/>
      <c r="NQ29" s="4"/>
      <c r="NR29" s="8"/>
      <c r="NS29" s="7"/>
      <c r="NT29" s="7"/>
      <c r="NU29" s="2" t="s">
        <v>199</v>
      </c>
      <c r="NV29" s="2" t="s">
        <v>158</v>
      </c>
      <c r="NW29" s="2" t="s">
        <v>161</v>
      </c>
      <c r="NX29" s="2" t="s">
        <v>161</v>
      </c>
      <c r="NY29" s="2" t="s">
        <v>174</v>
      </c>
      <c r="NZ29" s="2" t="s">
        <v>161</v>
      </c>
      <c r="OA29" s="4"/>
      <c r="OB29" s="8"/>
      <c r="OC29" s="4"/>
      <c r="OD29" s="8"/>
      <c r="OE29" s="7"/>
      <c r="OF29" s="7"/>
      <c r="OG29" s="2" t="s">
        <v>199</v>
      </c>
      <c r="OH29" s="2" t="s">
        <v>180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171</v>
      </c>
      <c r="OT29" s="2" t="s">
        <v>180</v>
      </c>
      <c r="OU29" s="2" t="s">
        <v>559</v>
      </c>
      <c r="OV29" s="2" t="s">
        <v>575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199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207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171</v>
      </c>
      <c r="QD29" s="2" t="s">
        <v>180</v>
      </c>
      <c r="QE29" s="2" t="s">
        <v>400</v>
      </c>
      <c r="QF29" s="2" t="s">
        <v>400</v>
      </c>
      <c r="QG29" s="2" t="s">
        <v>174</v>
      </c>
      <c r="QH29" s="2" t="s">
        <v>161</v>
      </c>
      <c r="QI29" s="4">
        <v>123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75</v>
      </c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576</v>
      </c>
      <c r="B30" s="2" t="s">
        <v>150</v>
      </c>
      <c r="C30" s="2" t="s">
        <v>151</v>
      </c>
      <c r="D30" s="2" t="s">
        <v>475</v>
      </c>
      <c r="E30" s="2" t="s">
        <v>577</v>
      </c>
      <c r="F30" s="2" t="s">
        <v>402</v>
      </c>
      <c r="G30" s="2" t="s">
        <v>402</v>
      </c>
      <c r="H30" s="2" t="s">
        <v>402</v>
      </c>
      <c r="I30" s="2" t="s">
        <v>578</v>
      </c>
      <c r="J30" s="2" t="s">
        <v>156</v>
      </c>
      <c r="K30" s="2" t="s">
        <v>157</v>
      </c>
      <c r="L30" s="3">
        <v>67.5</v>
      </c>
      <c r="M30" s="3">
        <v>70.88</v>
      </c>
      <c r="N30" s="3">
        <v>149.99</v>
      </c>
      <c r="O30" s="2" t="s">
        <v>158</v>
      </c>
      <c r="P30" s="2" t="s">
        <v>274</v>
      </c>
      <c r="Q30" s="2" t="s">
        <v>160</v>
      </c>
      <c r="R30" s="2" t="s">
        <v>161</v>
      </c>
      <c r="S30" s="2" t="s">
        <v>404</v>
      </c>
      <c r="T30" s="2" t="s">
        <v>276</v>
      </c>
      <c r="U30" s="2" t="s">
        <v>164</v>
      </c>
      <c r="V30" s="2" t="s">
        <v>165</v>
      </c>
      <c r="W30" s="2" t="s">
        <v>279</v>
      </c>
      <c r="X30" s="2" t="s">
        <v>167</v>
      </c>
      <c r="Y30" s="2" t="s">
        <v>405</v>
      </c>
      <c r="Z30" s="4">
        <v>35</v>
      </c>
      <c r="AA30" s="4">
        <f>=ROUNDDOWN(17.5,0)</f>
      </c>
      <c r="AB30" s="5">
        <v>2</v>
      </c>
      <c r="AC30" s="2" t="s">
        <v>425</v>
      </c>
      <c r="AD30" s="4">
        <v>37</v>
      </c>
      <c r="AE30" s="4">
        <v>57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>
        <v>4</v>
      </c>
      <c r="AQ30" s="8">
        <v>292.71</v>
      </c>
      <c r="AR30" s="4">
        <v>3</v>
      </c>
      <c r="AS30" s="8">
        <v>233.88</v>
      </c>
      <c r="AT30" s="7">
        <v>0.3333</v>
      </c>
      <c r="AU30" s="7">
        <v>0.2515</v>
      </c>
      <c r="AV30" s="4">
        <v>6</v>
      </c>
      <c r="AW30" s="8">
        <v>457.38</v>
      </c>
      <c r="AX30" s="4">
        <v>3</v>
      </c>
      <c r="AY30" s="8">
        <v>233.88</v>
      </c>
      <c r="AZ30" s="7">
        <v>1</v>
      </c>
      <c r="BA30" s="7">
        <v>0.9556</v>
      </c>
      <c r="BB30" s="7">
        <v>0.64</v>
      </c>
      <c r="BC30" s="4">
        <v>8</v>
      </c>
      <c r="BD30" s="8">
        <v>604.8</v>
      </c>
      <c r="BE30" s="4">
        <v>5</v>
      </c>
      <c r="BF30" s="8">
        <v>396.66</v>
      </c>
      <c r="BG30" s="7">
        <v>0.6</v>
      </c>
      <c r="BH30" s="7">
        <v>0.5247</v>
      </c>
      <c r="BI30" s="7">
        <v>0.7562</v>
      </c>
      <c r="BJ30" s="4">
        <v>4</v>
      </c>
      <c r="BK30" s="8">
        <v>292.71</v>
      </c>
      <c r="BL30" s="2" t="s">
        <v>579</v>
      </c>
      <c r="BM30" s="7">
        <v>1</v>
      </c>
      <c r="BN30" s="7">
        <v>1</v>
      </c>
      <c r="BO30" s="4">
        <v>1</v>
      </c>
      <c r="BP30" s="8">
        <v>76.54</v>
      </c>
      <c r="BQ30" s="4"/>
      <c r="BR30" s="8"/>
      <c r="BS30" s="7"/>
      <c r="BT30" s="7"/>
      <c r="BU30" s="2" t="s">
        <v>171</v>
      </c>
      <c r="BV30" s="2" t="s">
        <v>158</v>
      </c>
      <c r="BW30" s="2" t="s">
        <v>408</v>
      </c>
      <c r="BX30" s="2" t="s">
        <v>580</v>
      </c>
      <c r="BY30" s="2" t="s">
        <v>174</v>
      </c>
      <c r="BZ30" s="2" t="s">
        <v>161</v>
      </c>
      <c r="CA30" s="4">
        <v>2</v>
      </c>
      <c r="CB30" s="8">
        <v>155.92</v>
      </c>
      <c r="CC30" s="4">
        <v>3</v>
      </c>
      <c r="CD30" s="8">
        <v>233.88</v>
      </c>
      <c r="CE30" s="7">
        <v>-0.3333</v>
      </c>
      <c r="CF30" s="7">
        <v>-0.3333</v>
      </c>
      <c r="CG30" s="2" t="s">
        <v>171</v>
      </c>
      <c r="CH30" s="2" t="s">
        <v>158</v>
      </c>
      <c r="CI30" s="2" t="s">
        <v>410</v>
      </c>
      <c r="CJ30" s="2" t="s">
        <v>411</v>
      </c>
      <c r="CK30" s="2" t="s">
        <v>174</v>
      </c>
      <c r="CL30" s="2" t="s">
        <v>161</v>
      </c>
      <c r="CM30" s="4">
        <v>1</v>
      </c>
      <c r="CN30" s="8">
        <v>60.25</v>
      </c>
      <c r="CO30" s="4"/>
      <c r="CP30" s="8"/>
      <c r="CQ30" s="7"/>
      <c r="CR30" s="7"/>
      <c r="CS30" s="2" t="s">
        <v>171</v>
      </c>
      <c r="CT30" s="2" t="s">
        <v>158</v>
      </c>
      <c r="CU30" s="2" t="s">
        <v>412</v>
      </c>
      <c r="CV30" s="2" t="s">
        <v>581</v>
      </c>
      <c r="CW30" s="2" t="s">
        <v>174</v>
      </c>
      <c r="CX30" s="2" t="s">
        <v>161</v>
      </c>
      <c r="CY30" s="4"/>
      <c r="CZ30" s="8"/>
      <c r="DA30" s="4"/>
      <c r="DB30" s="8"/>
      <c r="DC30" s="7"/>
      <c r="DD30" s="7"/>
      <c r="DE30" s="2" t="s">
        <v>171</v>
      </c>
      <c r="DF30" s="2" t="s">
        <v>158</v>
      </c>
      <c r="DG30" s="2" t="s">
        <v>177</v>
      </c>
      <c r="DH30" s="2" t="s">
        <v>582</v>
      </c>
      <c r="DI30" s="2" t="s">
        <v>174</v>
      </c>
      <c r="DJ30" s="2" t="s">
        <v>161</v>
      </c>
      <c r="DK30" s="4"/>
      <c r="DL30" s="8"/>
      <c r="DM30" s="4"/>
      <c r="DN30" s="8"/>
      <c r="DO30" s="7"/>
      <c r="DP30" s="7"/>
      <c r="DQ30" s="2" t="s">
        <v>171</v>
      </c>
      <c r="DR30" s="2" t="s">
        <v>158</v>
      </c>
      <c r="DS30" s="2" t="s">
        <v>161</v>
      </c>
      <c r="DT30" s="2" t="s">
        <v>583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158</v>
      </c>
      <c r="EE30" s="2" t="s">
        <v>584</v>
      </c>
      <c r="EF30" s="2" t="s">
        <v>581</v>
      </c>
      <c r="EG30" s="2" t="s">
        <v>174</v>
      </c>
      <c r="EH30" s="2" t="s">
        <v>161</v>
      </c>
      <c r="EI30" s="4"/>
      <c r="EJ30" s="8"/>
      <c r="EK30" s="4"/>
      <c r="EL30" s="8"/>
      <c r="EM30" s="7"/>
      <c r="EN30" s="7"/>
      <c r="EO30" s="2" t="s">
        <v>171</v>
      </c>
      <c r="EP30" s="2" t="s">
        <v>158</v>
      </c>
      <c r="EQ30" s="2" t="s">
        <v>418</v>
      </c>
      <c r="ER30" s="2" t="s">
        <v>585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158</v>
      </c>
      <c r="FC30" s="2" t="s">
        <v>244</v>
      </c>
      <c r="FD30" s="2" t="s">
        <v>161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586</v>
      </c>
      <c r="FP30" s="2" t="s">
        <v>161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158</v>
      </c>
      <c r="GA30" s="2" t="s">
        <v>295</v>
      </c>
      <c r="GB30" s="2" t="s">
        <v>161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191</v>
      </c>
      <c r="GM30" s="2" t="s">
        <v>587</v>
      </c>
      <c r="GN30" s="2" t="s">
        <v>588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249</v>
      </c>
      <c r="GX30" s="2" t="s">
        <v>158</v>
      </c>
      <c r="GY30" s="2" t="s">
        <v>161</v>
      </c>
      <c r="GZ30" s="2" t="s">
        <v>161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199</v>
      </c>
      <c r="HJ30" s="2" t="s">
        <v>158</v>
      </c>
      <c r="HK30" s="2" t="s">
        <v>161</v>
      </c>
      <c r="HL30" s="2" t="s">
        <v>161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249</v>
      </c>
      <c r="HV30" s="2" t="s">
        <v>158</v>
      </c>
      <c r="HW30" s="2" t="s">
        <v>161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196</v>
      </c>
      <c r="IH30" s="2" t="s">
        <v>158</v>
      </c>
      <c r="II30" s="2" t="s">
        <v>161</v>
      </c>
      <c r="IJ30" s="2" t="s">
        <v>161</v>
      </c>
      <c r="IK30" s="2" t="s">
        <v>174</v>
      </c>
      <c r="IL30" s="2" t="s">
        <v>161</v>
      </c>
      <c r="IM30" s="4"/>
      <c r="IN30" s="8"/>
      <c r="IO30" s="4"/>
      <c r="IP30" s="8"/>
      <c r="IQ30" s="7"/>
      <c r="IR30" s="7"/>
      <c r="IS30" s="2" t="s">
        <v>199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171</v>
      </c>
      <c r="JF30" s="2" t="s">
        <v>158</v>
      </c>
      <c r="JG30" s="2" t="s">
        <v>584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199</v>
      </c>
      <c r="JR30" s="2" t="s">
        <v>158</v>
      </c>
      <c r="JS30" s="2" t="s">
        <v>161</v>
      </c>
      <c r="JT30" s="2" t="s">
        <v>161</v>
      </c>
      <c r="JU30" s="2" t="s">
        <v>174</v>
      </c>
      <c r="JV30" s="2" t="s">
        <v>161</v>
      </c>
      <c r="JW30" s="4"/>
      <c r="JX30" s="8"/>
      <c r="JY30" s="4"/>
      <c r="JZ30" s="8"/>
      <c r="KA30" s="7"/>
      <c r="KB30" s="7"/>
      <c r="KC30" s="2" t="s">
        <v>249</v>
      </c>
      <c r="KD30" s="2" t="s">
        <v>180</v>
      </c>
      <c r="KE30" s="2" t="s">
        <v>161</v>
      </c>
      <c r="KF30" s="2" t="s">
        <v>161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199</v>
      </c>
      <c r="KP30" s="2" t="s">
        <v>158</v>
      </c>
      <c r="KQ30" s="2" t="s">
        <v>161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158</v>
      </c>
      <c r="LC30" s="2" t="s">
        <v>423</v>
      </c>
      <c r="LD30" s="2" t="s">
        <v>161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196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199</v>
      </c>
      <c r="LZ30" s="2" t="s">
        <v>158</v>
      </c>
      <c r="MA30" s="2" t="s">
        <v>161</v>
      </c>
      <c r="MB30" s="2" t="s">
        <v>161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199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249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249</v>
      </c>
      <c r="NJ30" s="2" t="s">
        <v>158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199</v>
      </c>
      <c r="NV30" s="2" t="s">
        <v>158</v>
      </c>
      <c r="NW30" s="2" t="s">
        <v>161</v>
      </c>
      <c r="NX30" s="2" t="s">
        <v>161</v>
      </c>
      <c r="NY30" s="2" t="s">
        <v>174</v>
      </c>
      <c r="NZ30" s="2" t="s">
        <v>161</v>
      </c>
      <c r="OA30" s="4"/>
      <c r="OB30" s="8"/>
      <c r="OC30" s="4"/>
      <c r="OD30" s="8"/>
      <c r="OE30" s="7"/>
      <c r="OF30" s="7"/>
      <c r="OG30" s="2" t="s">
        <v>199</v>
      </c>
      <c r="OH30" s="2" t="s">
        <v>180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207</v>
      </c>
      <c r="OT30" s="2" t="s">
        <v>158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199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249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199</v>
      </c>
      <c r="QD30" s="2" t="s">
        <v>158</v>
      </c>
      <c r="QE30" s="2" t="s">
        <v>161</v>
      </c>
      <c r="QF30" s="2" t="s">
        <v>161</v>
      </c>
      <c r="QG30" s="2" t="s">
        <v>174</v>
      </c>
      <c r="QH30" s="2" t="s">
        <v>161</v>
      </c>
      <c r="QI30" s="4">
        <v>35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>
        <v>37</v>
      </c>
      <c r="RH30" s="4"/>
      <c r="RI30" s="4"/>
      <c r="RJ30" s="4">
        <v>20</v>
      </c>
      <c r="RK30" s="4"/>
      <c r="RL30" s="4"/>
    </row>
    <row r="31">
      <c r="A31" s="2" t="s">
        <v>589</v>
      </c>
      <c r="B31" s="2" t="s">
        <v>150</v>
      </c>
      <c r="C31" s="2" t="s">
        <v>151</v>
      </c>
      <c r="D31" s="2" t="s">
        <v>475</v>
      </c>
      <c r="E31" s="2" t="s">
        <v>577</v>
      </c>
      <c r="F31" s="2" t="s">
        <v>402</v>
      </c>
      <c r="G31" s="2" t="s">
        <v>402</v>
      </c>
      <c r="H31" s="2" t="s">
        <v>402</v>
      </c>
      <c r="I31" s="2" t="s">
        <v>578</v>
      </c>
      <c r="J31" s="2" t="s">
        <v>211</v>
      </c>
      <c r="K31" s="2" t="s">
        <v>157</v>
      </c>
      <c r="L31" s="3">
        <v>76.5</v>
      </c>
      <c r="M31" s="3">
        <v>80.33</v>
      </c>
      <c r="N31" s="3">
        <v>169.99</v>
      </c>
      <c r="O31" s="2" t="s">
        <v>158</v>
      </c>
      <c r="P31" s="2" t="s">
        <v>274</v>
      </c>
      <c r="Q31" s="2" t="s">
        <v>160</v>
      </c>
      <c r="R31" s="2" t="s">
        <v>161</v>
      </c>
      <c r="S31" s="2" t="s">
        <v>404</v>
      </c>
      <c r="T31" s="2" t="s">
        <v>276</v>
      </c>
      <c r="U31" s="2" t="s">
        <v>164</v>
      </c>
      <c r="V31" s="2" t="s">
        <v>165</v>
      </c>
      <c r="W31" s="2" t="s">
        <v>279</v>
      </c>
      <c r="X31" s="2" t="s">
        <v>167</v>
      </c>
      <c r="Y31" s="2" t="s">
        <v>405</v>
      </c>
      <c r="Z31" s="4">
        <v>99</v>
      </c>
      <c r="AA31" s="4">
        <f>=ROUNDDOWN(49.5,0)</f>
      </c>
      <c r="AB31" s="5">
        <v>2</v>
      </c>
      <c r="AC31" s="2" t="s">
        <v>425</v>
      </c>
      <c r="AD31" s="4">
        <v>55</v>
      </c>
      <c r="AE31" s="4">
        <v>55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2</v>
      </c>
      <c r="AQ31" s="8">
        <v>164.67</v>
      </c>
      <c r="AR31" s="4"/>
      <c r="AS31" s="8"/>
      <c r="AT31" s="7"/>
      <c r="AU31" s="7"/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0.36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</v>
      </c>
      <c r="BK31" s="8">
        <v>164.67</v>
      </c>
      <c r="BL31" s="2" t="s">
        <v>590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158</v>
      </c>
      <c r="BW31" s="2" t="s">
        <v>408</v>
      </c>
      <c r="BX31" s="2" t="s">
        <v>591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410</v>
      </c>
      <c r="CJ31" s="2" t="s">
        <v>585</v>
      </c>
      <c r="CK31" s="2" t="s">
        <v>174</v>
      </c>
      <c r="CL31" s="2" t="s">
        <v>161</v>
      </c>
      <c r="CM31" s="4"/>
      <c r="CN31" s="8"/>
      <c r="CO31" s="4"/>
      <c r="CP31" s="8"/>
      <c r="CQ31" s="7"/>
      <c r="CR31" s="7"/>
      <c r="CS31" s="2" t="s">
        <v>171</v>
      </c>
      <c r="CT31" s="2" t="s">
        <v>158</v>
      </c>
      <c r="CU31" s="2" t="s">
        <v>412</v>
      </c>
      <c r="CV31" s="2" t="s">
        <v>413</v>
      </c>
      <c r="CW31" s="2" t="s">
        <v>174</v>
      </c>
      <c r="CX31" s="2" t="s">
        <v>161</v>
      </c>
      <c r="CY31" s="4">
        <v>1</v>
      </c>
      <c r="CZ31" s="8">
        <v>84.34</v>
      </c>
      <c r="DA31" s="4"/>
      <c r="DB31" s="8"/>
      <c r="DC31" s="7"/>
      <c r="DD31" s="7"/>
      <c r="DE31" s="2" t="s">
        <v>171</v>
      </c>
      <c r="DF31" s="2" t="s">
        <v>158</v>
      </c>
      <c r="DG31" s="2" t="s">
        <v>177</v>
      </c>
      <c r="DH31" s="2" t="s">
        <v>592</v>
      </c>
      <c r="DI31" s="2" t="s">
        <v>174</v>
      </c>
      <c r="DJ31" s="2" t="s">
        <v>161</v>
      </c>
      <c r="DK31" s="4"/>
      <c r="DL31" s="8"/>
      <c r="DM31" s="4"/>
      <c r="DN31" s="8"/>
      <c r="DO31" s="7"/>
      <c r="DP31" s="7"/>
      <c r="DQ31" s="2" t="s">
        <v>171</v>
      </c>
      <c r="DR31" s="2" t="s">
        <v>158</v>
      </c>
      <c r="DS31" s="2" t="s">
        <v>161</v>
      </c>
      <c r="DT31" s="2" t="s">
        <v>593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158</v>
      </c>
      <c r="EE31" s="2" t="s">
        <v>584</v>
      </c>
      <c r="EF31" s="2" t="s">
        <v>594</v>
      </c>
      <c r="EG31" s="2" t="s">
        <v>174</v>
      </c>
      <c r="EH31" s="2" t="s">
        <v>161</v>
      </c>
      <c r="EI31" s="4">
        <v>1</v>
      </c>
      <c r="EJ31" s="8">
        <v>80.33</v>
      </c>
      <c r="EK31" s="4"/>
      <c r="EL31" s="8"/>
      <c r="EM31" s="7"/>
      <c r="EN31" s="7"/>
      <c r="EO31" s="2" t="s">
        <v>171</v>
      </c>
      <c r="EP31" s="2" t="s">
        <v>158</v>
      </c>
      <c r="EQ31" s="2" t="s">
        <v>418</v>
      </c>
      <c r="ER31" s="2" t="s">
        <v>595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158</v>
      </c>
      <c r="FC31" s="2" t="s">
        <v>186</v>
      </c>
      <c r="FD31" s="2" t="s">
        <v>161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158</v>
      </c>
      <c r="FO31" s="2" t="s">
        <v>245</v>
      </c>
      <c r="FP31" s="2" t="s">
        <v>161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171</v>
      </c>
      <c r="FZ31" s="2" t="s">
        <v>158</v>
      </c>
      <c r="GA31" s="2" t="s">
        <v>295</v>
      </c>
      <c r="GB31" s="2" t="s">
        <v>161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171</v>
      </c>
      <c r="GL31" s="2" t="s">
        <v>191</v>
      </c>
      <c r="GM31" s="2" t="s">
        <v>587</v>
      </c>
      <c r="GN31" s="2" t="s">
        <v>596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249</v>
      </c>
      <c r="GX31" s="2" t="s">
        <v>158</v>
      </c>
      <c r="GY31" s="2" t="s">
        <v>161</v>
      </c>
      <c r="GZ31" s="2" t="s">
        <v>161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199</v>
      </c>
      <c r="HJ31" s="2" t="s">
        <v>158</v>
      </c>
      <c r="HK31" s="2" t="s">
        <v>161</v>
      </c>
      <c r="HL31" s="2" t="s">
        <v>161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249</v>
      </c>
      <c r="HV31" s="2" t="s">
        <v>158</v>
      </c>
      <c r="HW31" s="2" t="s">
        <v>161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196</v>
      </c>
      <c r="IH31" s="2" t="s">
        <v>158</v>
      </c>
      <c r="II31" s="2" t="s">
        <v>161</v>
      </c>
      <c r="IJ31" s="2" t="s">
        <v>161</v>
      </c>
      <c r="IK31" s="2" t="s">
        <v>174</v>
      </c>
      <c r="IL31" s="2" t="s">
        <v>161</v>
      </c>
      <c r="IM31" s="4"/>
      <c r="IN31" s="8"/>
      <c r="IO31" s="4"/>
      <c r="IP31" s="8"/>
      <c r="IQ31" s="7"/>
      <c r="IR31" s="7"/>
      <c r="IS31" s="2" t="s">
        <v>199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171</v>
      </c>
      <c r="JF31" s="2" t="s">
        <v>158</v>
      </c>
      <c r="JG31" s="2" t="s">
        <v>584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199</v>
      </c>
      <c r="JR31" s="2" t="s">
        <v>158</v>
      </c>
      <c r="JS31" s="2" t="s">
        <v>161</v>
      </c>
      <c r="JT31" s="2" t="s">
        <v>161</v>
      </c>
      <c r="JU31" s="2" t="s">
        <v>174</v>
      </c>
      <c r="JV31" s="2" t="s">
        <v>161</v>
      </c>
      <c r="JW31" s="4"/>
      <c r="JX31" s="8"/>
      <c r="JY31" s="4"/>
      <c r="JZ31" s="8"/>
      <c r="KA31" s="7"/>
      <c r="KB31" s="7"/>
      <c r="KC31" s="2" t="s">
        <v>249</v>
      </c>
      <c r="KD31" s="2" t="s">
        <v>180</v>
      </c>
      <c r="KE31" s="2" t="s">
        <v>161</v>
      </c>
      <c r="KF31" s="2" t="s">
        <v>161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199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158</v>
      </c>
      <c r="LC31" s="2" t="s">
        <v>423</v>
      </c>
      <c r="LD31" s="2" t="s">
        <v>161</v>
      </c>
      <c r="LE31" s="2" t="s">
        <v>174</v>
      </c>
      <c r="LF31" s="2" t="s">
        <v>161</v>
      </c>
      <c r="LG31" s="4"/>
      <c r="LH31" s="8"/>
      <c r="LI31" s="4"/>
      <c r="LJ31" s="8"/>
      <c r="LK31" s="7"/>
      <c r="LL31" s="7"/>
      <c r="LM31" s="2" t="s">
        <v>196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199</v>
      </c>
      <c r="LZ31" s="2" t="s">
        <v>158</v>
      </c>
      <c r="MA31" s="2" t="s">
        <v>161</v>
      </c>
      <c r="MB31" s="2" t="s">
        <v>161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199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249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249</v>
      </c>
      <c r="NJ31" s="2" t="s">
        <v>158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199</v>
      </c>
      <c r="NV31" s="2" t="s">
        <v>158</v>
      </c>
      <c r="NW31" s="2" t="s">
        <v>161</v>
      </c>
      <c r="NX31" s="2" t="s">
        <v>161</v>
      </c>
      <c r="NY31" s="2" t="s">
        <v>174</v>
      </c>
      <c r="NZ31" s="2" t="s">
        <v>161</v>
      </c>
      <c r="OA31" s="4"/>
      <c r="OB31" s="8"/>
      <c r="OC31" s="4"/>
      <c r="OD31" s="8"/>
      <c r="OE31" s="7"/>
      <c r="OF31" s="7"/>
      <c r="OG31" s="2" t="s">
        <v>199</v>
      </c>
      <c r="OH31" s="2" t="s">
        <v>180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207</v>
      </c>
      <c r="OT31" s="2" t="s">
        <v>158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199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249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199</v>
      </c>
      <c r="QD31" s="2" t="s">
        <v>158</v>
      </c>
      <c r="QE31" s="2" t="s">
        <v>161</v>
      </c>
      <c r="QF31" s="2" t="s">
        <v>161</v>
      </c>
      <c r="QG31" s="2" t="s">
        <v>174</v>
      </c>
      <c r="QH31" s="2" t="s">
        <v>161</v>
      </c>
      <c r="QI31" s="4">
        <v>99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>
        <v>55</v>
      </c>
      <c r="RH31" s="4"/>
      <c r="RI31" s="4"/>
      <c r="RJ31" s="4"/>
      <c r="RK31" s="4"/>
      <c r="RL31" s="4"/>
    </row>
    <row r="32">
      <c r="A32" s="2" t="s">
        <v>597</v>
      </c>
      <c r="B32" s="2" t="s">
        <v>150</v>
      </c>
      <c r="C32" s="2" t="s">
        <v>151</v>
      </c>
      <c r="D32" s="2" t="s">
        <v>475</v>
      </c>
      <c r="E32" s="2" t="s">
        <v>577</v>
      </c>
      <c r="F32" s="2" t="s">
        <v>402</v>
      </c>
      <c r="G32" s="2" t="s">
        <v>402</v>
      </c>
      <c r="H32" s="2" t="s">
        <v>402</v>
      </c>
      <c r="I32" s="2" t="s">
        <v>578</v>
      </c>
      <c r="J32" s="2" t="s">
        <v>156</v>
      </c>
      <c r="K32" s="2" t="s">
        <v>233</v>
      </c>
      <c r="L32" s="3">
        <v>67.5</v>
      </c>
      <c r="M32" s="3">
        <v>70.88</v>
      </c>
      <c r="N32" s="3">
        <v>149.99</v>
      </c>
      <c r="O32" s="2" t="s">
        <v>158</v>
      </c>
      <c r="P32" s="2" t="s">
        <v>451</v>
      </c>
      <c r="Q32" s="2" t="s">
        <v>160</v>
      </c>
      <c r="R32" s="2" t="s">
        <v>161</v>
      </c>
      <c r="S32" s="2" t="s">
        <v>437</v>
      </c>
      <c r="T32" s="2" t="s">
        <v>276</v>
      </c>
      <c r="U32" s="2" t="s">
        <v>164</v>
      </c>
      <c r="V32" s="2" t="s">
        <v>165</v>
      </c>
      <c r="W32" s="2" t="s">
        <v>279</v>
      </c>
      <c r="X32" s="2" t="s">
        <v>167</v>
      </c>
      <c r="Y32" s="2" t="s">
        <v>405</v>
      </c>
      <c r="Z32" s="4">
        <v>16</v>
      </c>
      <c r="AA32" s="4">
        <f>=ROUNDDOWN(12.3076923076923,0)</f>
      </c>
      <c r="AB32" s="5">
        <v>1.3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2</v>
      </c>
      <c r="AQ32" s="8">
        <v>147.42</v>
      </c>
      <c r="AR32" s="4">
        <v>1</v>
      </c>
      <c r="AS32" s="8">
        <v>74.42</v>
      </c>
      <c r="AT32" s="7">
        <v>1</v>
      </c>
      <c r="AU32" s="7">
        <v>0.9809</v>
      </c>
      <c r="AV32" s="4">
        <v>2</v>
      </c>
      <c r="AW32" s="8">
        <v>147.42</v>
      </c>
      <c r="AX32" s="4">
        <v>2</v>
      </c>
      <c r="AY32" s="8">
        <v>162.78</v>
      </c>
      <c r="AZ32" s="7" t="s">
        <v>161</v>
      </c>
      <c r="BA32" s="7">
        <v>-0.0944</v>
      </c>
      <c r="BB32" s="7">
        <v>1</v>
      </c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>
        <v>0.2438</v>
      </c>
      <c r="BJ32" s="4">
        <v>2</v>
      </c>
      <c r="BK32" s="8">
        <v>147.42</v>
      </c>
      <c r="BL32" s="2" t="s">
        <v>598</v>
      </c>
      <c r="BM32" s="7">
        <v>1</v>
      </c>
      <c r="BN32" s="7">
        <v>1</v>
      </c>
      <c r="BO32" s="4">
        <v>1</v>
      </c>
      <c r="BP32" s="8">
        <v>76.54</v>
      </c>
      <c r="BQ32" s="4"/>
      <c r="BR32" s="8"/>
      <c r="BS32" s="7"/>
      <c r="BT32" s="7"/>
      <c r="BU32" s="2" t="s">
        <v>171</v>
      </c>
      <c r="BV32" s="2" t="s">
        <v>158</v>
      </c>
      <c r="BW32" s="2" t="s">
        <v>408</v>
      </c>
      <c r="BX32" s="2" t="s">
        <v>599</v>
      </c>
      <c r="BY32" s="2" t="s">
        <v>174</v>
      </c>
      <c r="BZ32" s="2" t="s">
        <v>161</v>
      </c>
      <c r="CA32" s="4"/>
      <c r="CB32" s="8"/>
      <c r="CC32" s="4"/>
      <c r="CD32" s="8"/>
      <c r="CE32" s="7"/>
      <c r="CF32" s="7"/>
      <c r="CG32" s="2" t="s">
        <v>171</v>
      </c>
      <c r="CH32" s="2" t="s">
        <v>158</v>
      </c>
      <c r="CI32" s="2" t="s">
        <v>410</v>
      </c>
      <c r="CJ32" s="2" t="s">
        <v>600</v>
      </c>
      <c r="CK32" s="2" t="s">
        <v>174</v>
      </c>
      <c r="CL32" s="2" t="s">
        <v>161</v>
      </c>
      <c r="CM32" s="4"/>
      <c r="CN32" s="8"/>
      <c r="CO32" s="4"/>
      <c r="CP32" s="8"/>
      <c r="CQ32" s="7"/>
      <c r="CR32" s="7"/>
      <c r="CS32" s="2" t="s">
        <v>171</v>
      </c>
      <c r="CT32" s="2" t="s">
        <v>158</v>
      </c>
      <c r="CU32" s="2" t="s">
        <v>412</v>
      </c>
      <c r="CV32" s="2" t="s">
        <v>601</v>
      </c>
      <c r="CW32" s="2" t="s">
        <v>174</v>
      </c>
      <c r="CX32" s="2" t="s">
        <v>161</v>
      </c>
      <c r="CY32" s="4"/>
      <c r="CZ32" s="8"/>
      <c r="DA32" s="4">
        <v>1</v>
      </c>
      <c r="DB32" s="8">
        <v>74.42</v>
      </c>
      <c r="DC32" s="7">
        <v>-1</v>
      </c>
      <c r="DD32" s="7">
        <v>-1</v>
      </c>
      <c r="DE32" s="2" t="s">
        <v>171</v>
      </c>
      <c r="DF32" s="2" t="s">
        <v>158</v>
      </c>
      <c r="DG32" s="2" t="s">
        <v>177</v>
      </c>
      <c r="DH32" s="2" t="s">
        <v>602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158</v>
      </c>
      <c r="DS32" s="2" t="s">
        <v>161</v>
      </c>
      <c r="DT32" s="2" t="s">
        <v>415</v>
      </c>
      <c r="DU32" s="2" t="s">
        <v>174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405</v>
      </c>
      <c r="EF32" s="2" t="s">
        <v>603</v>
      </c>
      <c r="EG32" s="2" t="s">
        <v>174</v>
      </c>
      <c r="EH32" s="2" t="s">
        <v>161</v>
      </c>
      <c r="EI32" s="4">
        <v>1</v>
      </c>
      <c r="EJ32" s="8">
        <v>70.88</v>
      </c>
      <c r="EK32" s="4"/>
      <c r="EL32" s="8"/>
      <c r="EM32" s="7"/>
      <c r="EN32" s="7"/>
      <c r="EO32" s="2" t="s">
        <v>171</v>
      </c>
      <c r="EP32" s="2" t="s">
        <v>158</v>
      </c>
      <c r="EQ32" s="2" t="s">
        <v>418</v>
      </c>
      <c r="ER32" s="2" t="s">
        <v>292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186</v>
      </c>
      <c r="FD32" s="2" t="s">
        <v>161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171</v>
      </c>
      <c r="FN32" s="2" t="s">
        <v>158</v>
      </c>
      <c r="FO32" s="2" t="s">
        <v>245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158</v>
      </c>
      <c r="GA32" s="2" t="s">
        <v>295</v>
      </c>
      <c r="GB32" s="2" t="s">
        <v>161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191</v>
      </c>
      <c r="GM32" s="2" t="s">
        <v>587</v>
      </c>
      <c r="GN32" s="2" t="s">
        <v>604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249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199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249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196</v>
      </c>
      <c r="IH32" s="2" t="s">
        <v>158</v>
      </c>
      <c r="II32" s="2" t="s">
        <v>161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199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171</v>
      </c>
      <c r="JF32" s="2" t="s">
        <v>158</v>
      </c>
      <c r="JG32" s="2" t="s">
        <v>405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199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249</v>
      </c>
      <c r="KD32" s="2" t="s">
        <v>180</v>
      </c>
      <c r="KE32" s="2" t="s">
        <v>161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199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171</v>
      </c>
      <c r="LB32" s="2" t="s">
        <v>158</v>
      </c>
      <c r="LC32" s="2" t="s">
        <v>423</v>
      </c>
      <c r="LD32" s="2" t="s">
        <v>161</v>
      </c>
      <c r="LE32" s="2" t="s">
        <v>174</v>
      </c>
      <c r="LF32" s="2" t="s">
        <v>161</v>
      </c>
      <c r="LG32" s="4"/>
      <c r="LH32" s="8"/>
      <c r="LI32" s="4"/>
      <c r="LJ32" s="8"/>
      <c r="LK32" s="7"/>
      <c r="LL32" s="7"/>
      <c r="LM32" s="2" t="s">
        <v>196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199</v>
      </c>
      <c r="LZ32" s="2" t="s">
        <v>158</v>
      </c>
      <c r="MA32" s="2" t="s">
        <v>161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199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249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249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199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199</v>
      </c>
      <c r="OH32" s="2" t="s">
        <v>180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207</v>
      </c>
      <c r="OT32" s="2" t="s">
        <v>158</v>
      </c>
      <c r="OU32" s="2" t="s">
        <v>161</v>
      </c>
      <c r="OV32" s="2" t="s">
        <v>161</v>
      </c>
      <c r="OW32" s="2" t="s">
        <v>174</v>
      </c>
      <c r="OX32" s="2" t="s">
        <v>161</v>
      </c>
      <c r="OY32" s="4"/>
      <c r="OZ32" s="8"/>
      <c r="PA32" s="4"/>
      <c r="PB32" s="8"/>
      <c r="PC32" s="7"/>
      <c r="PD32" s="7"/>
      <c r="PE32" s="2" t="s">
        <v>199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249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196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16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605</v>
      </c>
      <c r="B33" s="2" t="s">
        <v>150</v>
      </c>
      <c r="C33" s="2" t="s">
        <v>151</v>
      </c>
      <c r="D33" s="2" t="s">
        <v>475</v>
      </c>
      <c r="E33" s="2" t="s">
        <v>577</v>
      </c>
      <c r="F33" s="2" t="s">
        <v>402</v>
      </c>
      <c r="G33" s="2" t="s">
        <v>402</v>
      </c>
      <c r="H33" s="2" t="s">
        <v>402</v>
      </c>
      <c r="I33" s="2" t="s">
        <v>578</v>
      </c>
      <c r="J33" s="2" t="s">
        <v>211</v>
      </c>
      <c r="K33" s="2" t="s">
        <v>233</v>
      </c>
      <c r="L33" s="3">
        <v>76.5</v>
      </c>
      <c r="M33" s="3">
        <v>80.33</v>
      </c>
      <c r="N33" s="3">
        <v>169.99</v>
      </c>
      <c r="O33" s="2" t="s">
        <v>435</v>
      </c>
      <c r="P33" s="2" t="s">
        <v>436</v>
      </c>
      <c r="Q33" s="2" t="s">
        <v>160</v>
      </c>
      <c r="R33" s="2" t="s">
        <v>161</v>
      </c>
      <c r="S33" s="2" t="s">
        <v>437</v>
      </c>
      <c r="T33" s="2" t="s">
        <v>276</v>
      </c>
      <c r="U33" s="2" t="s">
        <v>164</v>
      </c>
      <c r="V33" s="2" t="s">
        <v>165</v>
      </c>
      <c r="W33" s="2" t="s">
        <v>279</v>
      </c>
      <c r="X33" s="2" t="s">
        <v>167</v>
      </c>
      <c r="Y33" s="2" t="s">
        <v>405</v>
      </c>
      <c r="Z33" s="4"/>
      <c r="AA33" s="4">
        <f>=ROUNDDOWN({0},0)</f>
      </c>
      <c r="AB33" s="5">
        <v>1.1</v>
      </c>
      <c r="AC33" s="2" t="s">
        <v>161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/>
      <c r="AQ33" s="8"/>
      <c r="AR33" s="4">
        <v>1</v>
      </c>
      <c r="AS33" s="8">
        <v>88.36</v>
      </c>
      <c r="AT33" s="7">
        <v>-1</v>
      </c>
      <c r="AU33" s="7">
        <v>-1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/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180</v>
      </c>
      <c r="BW33" s="2" t="s">
        <v>408</v>
      </c>
      <c r="BX33" s="2" t="s">
        <v>606</v>
      </c>
      <c r="BY33" s="2" t="s">
        <v>174</v>
      </c>
      <c r="BZ33" s="2" t="s">
        <v>161</v>
      </c>
      <c r="CA33" s="4"/>
      <c r="CB33" s="8"/>
      <c r="CC33" s="4">
        <v>1</v>
      </c>
      <c r="CD33" s="8">
        <v>88.36</v>
      </c>
      <c r="CE33" s="7">
        <v>-1</v>
      </c>
      <c r="CF33" s="7">
        <v>-1</v>
      </c>
      <c r="CG33" s="2" t="s">
        <v>171</v>
      </c>
      <c r="CH33" s="2" t="s">
        <v>180</v>
      </c>
      <c r="CI33" s="2" t="s">
        <v>410</v>
      </c>
      <c r="CJ33" s="2" t="s">
        <v>292</v>
      </c>
      <c r="CK33" s="2" t="s">
        <v>174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180</v>
      </c>
      <c r="CU33" s="2" t="s">
        <v>412</v>
      </c>
      <c r="CV33" s="2" t="s">
        <v>607</v>
      </c>
      <c r="CW33" s="2" t="s">
        <v>174</v>
      </c>
      <c r="CX33" s="2" t="s">
        <v>161</v>
      </c>
      <c r="CY33" s="4"/>
      <c r="CZ33" s="8"/>
      <c r="DA33" s="4"/>
      <c r="DB33" s="8"/>
      <c r="DC33" s="7"/>
      <c r="DD33" s="7"/>
      <c r="DE33" s="2" t="s">
        <v>171</v>
      </c>
      <c r="DF33" s="2" t="s">
        <v>180</v>
      </c>
      <c r="DG33" s="2" t="s">
        <v>177</v>
      </c>
      <c r="DH33" s="2" t="s">
        <v>309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180</v>
      </c>
      <c r="DS33" s="2" t="s">
        <v>161</v>
      </c>
      <c r="DT33" s="2" t="s">
        <v>608</v>
      </c>
      <c r="DU33" s="2" t="s">
        <v>174</v>
      </c>
      <c r="DV33" s="2" t="s">
        <v>161</v>
      </c>
      <c r="DW33" s="4"/>
      <c r="DX33" s="8"/>
      <c r="DY33" s="4"/>
      <c r="DZ33" s="8"/>
      <c r="EA33" s="7"/>
      <c r="EB33" s="7"/>
      <c r="EC33" s="2" t="s">
        <v>171</v>
      </c>
      <c r="ED33" s="2" t="s">
        <v>180</v>
      </c>
      <c r="EE33" s="2" t="s">
        <v>405</v>
      </c>
      <c r="EF33" s="2" t="s">
        <v>609</v>
      </c>
      <c r="EG33" s="2" t="s">
        <v>174</v>
      </c>
      <c r="EH33" s="2" t="s">
        <v>161</v>
      </c>
      <c r="EI33" s="4"/>
      <c r="EJ33" s="8"/>
      <c r="EK33" s="4"/>
      <c r="EL33" s="8"/>
      <c r="EM33" s="7"/>
      <c r="EN33" s="7"/>
      <c r="EO33" s="2" t="s">
        <v>171</v>
      </c>
      <c r="EP33" s="2" t="s">
        <v>180</v>
      </c>
      <c r="EQ33" s="2" t="s">
        <v>418</v>
      </c>
      <c r="ER33" s="2" t="s">
        <v>610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180</v>
      </c>
      <c r="FC33" s="2" t="s">
        <v>186</v>
      </c>
      <c r="FD33" s="2" t="s">
        <v>161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171</v>
      </c>
      <c r="FN33" s="2" t="s">
        <v>180</v>
      </c>
      <c r="FO33" s="2" t="s">
        <v>611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196</v>
      </c>
      <c r="FZ33" s="2" t="s">
        <v>180</v>
      </c>
      <c r="GA33" s="2" t="s">
        <v>161</v>
      </c>
      <c r="GB33" s="2" t="s">
        <v>161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171</v>
      </c>
      <c r="GL33" s="2" t="s">
        <v>180</v>
      </c>
      <c r="GM33" s="2" t="s">
        <v>587</v>
      </c>
      <c r="GN33" s="2" t="s">
        <v>596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249</v>
      </c>
      <c r="GX33" s="2" t="s">
        <v>180</v>
      </c>
      <c r="GY33" s="2" t="s">
        <v>161</v>
      </c>
      <c r="GZ33" s="2" t="s">
        <v>161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199</v>
      </c>
      <c r="HJ33" s="2" t="s">
        <v>180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249</v>
      </c>
      <c r="HV33" s="2" t="s">
        <v>180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196</v>
      </c>
      <c r="IH33" s="2" t="s">
        <v>180</v>
      </c>
      <c r="II33" s="2" t="s">
        <v>161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199</v>
      </c>
      <c r="IT33" s="2" t="s">
        <v>180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171</v>
      </c>
      <c r="JF33" s="2" t="s">
        <v>180</v>
      </c>
      <c r="JG33" s="2" t="s">
        <v>405</v>
      </c>
      <c r="JH33" s="2" t="s">
        <v>612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199</v>
      </c>
      <c r="JR33" s="2" t="s">
        <v>180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249</v>
      </c>
      <c r="KD33" s="2" t="s">
        <v>180</v>
      </c>
      <c r="KE33" s="2" t="s">
        <v>161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199</v>
      </c>
      <c r="KP33" s="2" t="s">
        <v>180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171</v>
      </c>
      <c r="LB33" s="2" t="s">
        <v>180</v>
      </c>
      <c r="LC33" s="2" t="s">
        <v>423</v>
      </c>
      <c r="LD33" s="2" t="s">
        <v>161</v>
      </c>
      <c r="LE33" s="2" t="s">
        <v>174</v>
      </c>
      <c r="LF33" s="2" t="s">
        <v>161</v>
      </c>
      <c r="LG33" s="4"/>
      <c r="LH33" s="8"/>
      <c r="LI33" s="4"/>
      <c r="LJ33" s="8"/>
      <c r="LK33" s="7"/>
      <c r="LL33" s="7"/>
      <c r="LM33" s="2" t="s">
        <v>196</v>
      </c>
      <c r="LN33" s="2" t="s">
        <v>180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199</v>
      </c>
      <c r="LZ33" s="2" t="s">
        <v>180</v>
      </c>
      <c r="MA33" s="2" t="s">
        <v>161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249</v>
      </c>
      <c r="ML33" s="2" t="s">
        <v>180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249</v>
      </c>
      <c r="MX33" s="2" t="s">
        <v>180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249</v>
      </c>
      <c r="NJ33" s="2" t="s">
        <v>180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249</v>
      </c>
      <c r="NV33" s="2" t="s">
        <v>180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199</v>
      </c>
      <c r="OH33" s="2" t="s">
        <v>180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207</v>
      </c>
      <c r="OT33" s="2" t="s">
        <v>180</v>
      </c>
      <c r="OU33" s="2" t="s">
        <v>161</v>
      </c>
      <c r="OV33" s="2" t="s">
        <v>161</v>
      </c>
      <c r="OW33" s="2" t="s">
        <v>174</v>
      </c>
      <c r="OX33" s="2" t="s">
        <v>161</v>
      </c>
      <c r="OY33" s="4"/>
      <c r="OZ33" s="8"/>
      <c r="PA33" s="4"/>
      <c r="PB33" s="8"/>
      <c r="PC33" s="7"/>
      <c r="PD33" s="7"/>
      <c r="PE33" s="2" t="s">
        <v>199</v>
      </c>
      <c r="PF33" s="2" t="s">
        <v>180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249</v>
      </c>
      <c r="PR33" s="2" t="s">
        <v>180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249</v>
      </c>
      <c r="QD33" s="2" t="s">
        <v>180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613</v>
      </c>
      <c r="B34" s="2" t="s">
        <v>150</v>
      </c>
      <c r="C34" s="2" t="s">
        <v>151</v>
      </c>
      <c r="D34" s="2" t="s">
        <v>475</v>
      </c>
      <c r="E34" s="2" t="s">
        <v>577</v>
      </c>
      <c r="F34" s="2" t="s">
        <v>271</v>
      </c>
      <c r="G34" s="2" t="s">
        <v>271</v>
      </c>
      <c r="H34" s="2" t="s">
        <v>271</v>
      </c>
      <c r="I34" s="2" t="s">
        <v>614</v>
      </c>
      <c r="J34" s="2" t="s">
        <v>156</v>
      </c>
      <c r="K34" s="2" t="s">
        <v>273</v>
      </c>
      <c r="L34" s="3">
        <v>36</v>
      </c>
      <c r="M34" s="3">
        <v>37.8</v>
      </c>
      <c r="N34" s="3">
        <v>79.99</v>
      </c>
      <c r="O34" s="2" t="s">
        <v>158</v>
      </c>
      <c r="P34" s="2" t="s">
        <v>274</v>
      </c>
      <c r="Q34" s="2" t="s">
        <v>160</v>
      </c>
      <c r="R34" s="2" t="s">
        <v>161</v>
      </c>
      <c r="S34" s="2" t="s">
        <v>275</v>
      </c>
      <c r="T34" s="2" t="s">
        <v>276</v>
      </c>
      <c r="U34" s="2" t="s">
        <v>164</v>
      </c>
      <c r="V34" s="2" t="s">
        <v>278</v>
      </c>
      <c r="W34" s="2" t="s">
        <v>279</v>
      </c>
      <c r="X34" s="2" t="s">
        <v>166</v>
      </c>
      <c r="Y34" s="2" t="s">
        <v>280</v>
      </c>
      <c r="Z34" s="4">
        <v>81</v>
      </c>
      <c r="AA34" s="4">
        <f>=ROUNDDOWN(13.5,0)</f>
      </c>
      <c r="AB34" s="5">
        <v>6</v>
      </c>
      <c r="AC34" s="2" t="s">
        <v>281</v>
      </c>
      <c r="AD34" s="4">
        <v>40</v>
      </c>
      <c r="AE34" s="4">
        <v>110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>
        <v>1</v>
      </c>
      <c r="AQ34" s="8">
        <v>32.13</v>
      </c>
      <c r="AR34" s="4"/>
      <c r="AS34" s="8"/>
      <c r="AT34" s="7"/>
      <c r="AU34" s="7"/>
      <c r="AV34" s="4">
        <v>5</v>
      </c>
      <c r="AW34" s="8">
        <v>238.16</v>
      </c>
      <c r="AX34" s="4">
        <v>6</v>
      </c>
      <c r="AY34" s="8">
        <v>289.42</v>
      </c>
      <c r="AZ34" s="7">
        <v>-0.1667</v>
      </c>
      <c r="BA34" s="7">
        <v>-0.1771</v>
      </c>
      <c r="BB34" s="7">
        <v>0.1349</v>
      </c>
      <c r="BC34" s="4">
        <v>5</v>
      </c>
      <c r="BD34" s="8">
        <v>238.16</v>
      </c>
      <c r="BE34" s="4">
        <v>6</v>
      </c>
      <c r="BF34" s="8">
        <v>289.42</v>
      </c>
      <c r="BG34" s="7">
        <v>-0.1667</v>
      </c>
      <c r="BH34" s="7">
        <v>-0.1771</v>
      </c>
      <c r="BI34" s="7">
        <v>1</v>
      </c>
      <c r="BJ34" s="4">
        <v>1</v>
      </c>
      <c r="BK34" s="8">
        <v>32.13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158</v>
      </c>
      <c r="BW34" s="2" t="s">
        <v>615</v>
      </c>
      <c r="BX34" s="2" t="s">
        <v>454</v>
      </c>
      <c r="BY34" s="2" t="s">
        <v>174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158</v>
      </c>
      <c r="CI34" s="2" t="s">
        <v>285</v>
      </c>
      <c r="CJ34" s="2" t="s">
        <v>305</v>
      </c>
      <c r="CK34" s="2" t="s">
        <v>174</v>
      </c>
      <c r="CL34" s="2" t="s">
        <v>161</v>
      </c>
      <c r="CM34" s="4">
        <v>1</v>
      </c>
      <c r="CN34" s="8">
        <v>32.13</v>
      </c>
      <c r="CO34" s="4"/>
      <c r="CP34" s="8"/>
      <c r="CQ34" s="7"/>
      <c r="CR34" s="7"/>
      <c r="CS34" s="2" t="s">
        <v>171</v>
      </c>
      <c r="CT34" s="2" t="s">
        <v>158</v>
      </c>
      <c r="CU34" s="2" t="s">
        <v>287</v>
      </c>
      <c r="CV34" s="2" t="s">
        <v>616</v>
      </c>
      <c r="CW34" s="2" t="s">
        <v>174</v>
      </c>
      <c r="CX34" s="2" t="s">
        <v>161</v>
      </c>
      <c r="CY34" s="4"/>
      <c r="CZ34" s="8"/>
      <c r="DA34" s="4"/>
      <c r="DB34" s="8"/>
      <c r="DC34" s="7"/>
      <c r="DD34" s="7"/>
      <c r="DE34" s="2" t="s">
        <v>171</v>
      </c>
      <c r="DF34" s="2" t="s">
        <v>158</v>
      </c>
      <c r="DG34" s="2" t="s">
        <v>289</v>
      </c>
      <c r="DH34" s="2" t="s">
        <v>617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161</v>
      </c>
      <c r="DT34" s="2" t="s">
        <v>161</v>
      </c>
      <c r="DU34" s="2" t="s">
        <v>174</v>
      </c>
      <c r="DV34" s="2" t="s">
        <v>161</v>
      </c>
      <c r="DW34" s="4"/>
      <c r="DX34" s="8"/>
      <c r="DY34" s="4"/>
      <c r="DZ34" s="8"/>
      <c r="EA34" s="7"/>
      <c r="EB34" s="7"/>
      <c r="EC34" s="2" t="s">
        <v>171</v>
      </c>
      <c r="ED34" s="2" t="s">
        <v>158</v>
      </c>
      <c r="EE34" s="2" t="s">
        <v>291</v>
      </c>
      <c r="EF34" s="2" t="s">
        <v>592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293</v>
      </c>
      <c r="ER34" s="2" t="s">
        <v>618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249</v>
      </c>
      <c r="FB34" s="2" t="s">
        <v>158</v>
      </c>
      <c r="FC34" s="2" t="s">
        <v>161</v>
      </c>
      <c r="FD34" s="2" t="s">
        <v>161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249</v>
      </c>
      <c r="FN34" s="2" t="s">
        <v>158</v>
      </c>
      <c r="FO34" s="2" t="s">
        <v>161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171</v>
      </c>
      <c r="FZ34" s="2" t="s">
        <v>158</v>
      </c>
      <c r="GA34" s="2" t="s">
        <v>295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196</v>
      </c>
      <c r="GL34" s="2" t="s">
        <v>158</v>
      </c>
      <c r="GM34" s="2" t="s">
        <v>161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249</v>
      </c>
      <c r="GX34" s="2" t="s">
        <v>158</v>
      </c>
      <c r="GY34" s="2" t="s">
        <v>161</v>
      </c>
      <c r="GZ34" s="2" t="s">
        <v>161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199</v>
      </c>
      <c r="HJ34" s="2" t="s">
        <v>158</v>
      </c>
      <c r="HK34" s="2" t="s">
        <v>161</v>
      </c>
      <c r="HL34" s="2" t="s">
        <v>161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249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196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199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171</v>
      </c>
      <c r="JF34" s="2" t="s">
        <v>158</v>
      </c>
      <c r="JG34" s="2" t="s">
        <v>619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199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161</v>
      </c>
      <c r="KD34" s="2" t="s">
        <v>161</v>
      </c>
      <c r="KE34" s="2" t="s">
        <v>161</v>
      </c>
      <c r="KF34" s="2" t="s">
        <v>161</v>
      </c>
      <c r="KG34" s="2" t="s">
        <v>161</v>
      </c>
      <c r="KH34" s="2" t="s">
        <v>161</v>
      </c>
      <c r="KI34" s="4"/>
      <c r="KJ34" s="8"/>
      <c r="KK34" s="4"/>
      <c r="KL34" s="8"/>
      <c r="KM34" s="7"/>
      <c r="KN34" s="7"/>
      <c r="KO34" s="2" t="s">
        <v>199</v>
      </c>
      <c r="KP34" s="2" t="s">
        <v>158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171</v>
      </c>
      <c r="LB34" s="2" t="s">
        <v>158</v>
      </c>
      <c r="LC34" s="2" t="s">
        <v>620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196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199</v>
      </c>
      <c r="LZ34" s="2" t="s">
        <v>158</v>
      </c>
      <c r="MA34" s="2" t="s">
        <v>161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199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249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249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199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161</v>
      </c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4"/>
      <c r="ON34" s="8"/>
      <c r="OO34" s="4"/>
      <c r="OP34" s="8"/>
      <c r="OQ34" s="7"/>
      <c r="OR34" s="7"/>
      <c r="OS34" s="2" t="s">
        <v>171</v>
      </c>
      <c r="OT34" s="2" t="s">
        <v>180</v>
      </c>
      <c r="OU34" s="2" t="s">
        <v>298</v>
      </c>
      <c r="OV34" s="2" t="s">
        <v>621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199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249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199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81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>
        <v>40</v>
      </c>
      <c r="RG34" s="4"/>
      <c r="RH34" s="4"/>
      <c r="RI34" s="4">
        <v>70</v>
      </c>
      <c r="RJ34" s="4"/>
      <c r="RK34" s="4"/>
      <c r="RL34" s="4"/>
    </row>
    <row r="35">
      <c r="A35" s="2" t="s">
        <v>622</v>
      </c>
      <c r="B35" s="2" t="s">
        <v>150</v>
      </c>
      <c r="C35" s="2" t="s">
        <v>151</v>
      </c>
      <c r="D35" s="2" t="s">
        <v>475</v>
      </c>
      <c r="E35" s="2" t="s">
        <v>577</v>
      </c>
      <c r="F35" s="2" t="s">
        <v>271</v>
      </c>
      <c r="G35" s="2" t="s">
        <v>271</v>
      </c>
      <c r="H35" s="2" t="s">
        <v>271</v>
      </c>
      <c r="I35" s="2" t="s">
        <v>614</v>
      </c>
      <c r="J35" s="2" t="s">
        <v>301</v>
      </c>
      <c r="K35" s="2" t="s">
        <v>273</v>
      </c>
      <c r="L35" s="3">
        <v>45</v>
      </c>
      <c r="M35" s="3">
        <v>47.25</v>
      </c>
      <c r="N35" s="3">
        <v>99.99</v>
      </c>
      <c r="O35" s="2" t="s">
        <v>158</v>
      </c>
      <c r="P35" s="2" t="s">
        <v>274</v>
      </c>
      <c r="Q35" s="2" t="s">
        <v>160</v>
      </c>
      <c r="R35" s="2" t="s">
        <v>161</v>
      </c>
      <c r="S35" s="2" t="s">
        <v>275</v>
      </c>
      <c r="T35" s="2" t="s">
        <v>276</v>
      </c>
      <c r="U35" s="2" t="s">
        <v>164</v>
      </c>
      <c r="V35" s="2" t="s">
        <v>278</v>
      </c>
      <c r="W35" s="2" t="s">
        <v>279</v>
      </c>
      <c r="X35" s="2" t="s">
        <v>166</v>
      </c>
      <c r="Y35" s="2" t="s">
        <v>280</v>
      </c>
      <c r="Z35" s="4">
        <v>47</v>
      </c>
      <c r="AA35" s="4">
        <f>=ROUNDDOWN(9.4,0)</f>
      </c>
      <c r="AB35" s="5">
        <v>5</v>
      </c>
      <c r="AC35" s="2" t="s">
        <v>302</v>
      </c>
      <c r="AD35" s="4">
        <v>20</v>
      </c>
      <c r="AE35" s="4">
        <v>115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>
        <v>4</v>
      </c>
      <c r="AQ35" s="8">
        <v>206.03</v>
      </c>
      <c r="AR35" s="4">
        <v>6</v>
      </c>
      <c r="AS35" s="8">
        <v>289.42</v>
      </c>
      <c r="AT35" s="7">
        <v>-0.3333</v>
      </c>
      <c r="AU35" s="7">
        <v>-0.2881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0.8651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4</v>
      </c>
      <c r="BK35" s="8">
        <v>206.03</v>
      </c>
      <c r="BL35" s="2" t="s">
        <v>623</v>
      </c>
      <c r="BM35" s="7">
        <v>1</v>
      </c>
      <c r="BN35" s="7">
        <v>1</v>
      </c>
      <c r="BO35" s="4"/>
      <c r="BP35" s="8"/>
      <c r="BQ35" s="4">
        <v>1</v>
      </c>
      <c r="BR35" s="8">
        <v>51.03</v>
      </c>
      <c r="BS35" s="7">
        <v>-1</v>
      </c>
      <c r="BT35" s="7">
        <v>-1</v>
      </c>
      <c r="BU35" s="2" t="s">
        <v>171</v>
      </c>
      <c r="BV35" s="2" t="s">
        <v>158</v>
      </c>
      <c r="BW35" s="2" t="s">
        <v>615</v>
      </c>
      <c r="BX35" s="2" t="s">
        <v>624</v>
      </c>
      <c r="BY35" s="2" t="s">
        <v>174</v>
      </c>
      <c r="BZ35" s="2" t="s">
        <v>161</v>
      </c>
      <c r="CA35" s="4">
        <v>1</v>
      </c>
      <c r="CB35" s="8">
        <v>52.92</v>
      </c>
      <c r="CC35" s="4"/>
      <c r="CD35" s="8"/>
      <c r="CE35" s="7"/>
      <c r="CF35" s="7"/>
      <c r="CG35" s="2" t="s">
        <v>171</v>
      </c>
      <c r="CH35" s="2" t="s">
        <v>158</v>
      </c>
      <c r="CI35" s="2" t="s">
        <v>285</v>
      </c>
      <c r="CJ35" s="2" t="s">
        <v>625</v>
      </c>
      <c r="CK35" s="2" t="s">
        <v>174</v>
      </c>
      <c r="CL35" s="2" t="s">
        <v>161</v>
      </c>
      <c r="CM35" s="4"/>
      <c r="CN35" s="8"/>
      <c r="CO35" s="4">
        <v>3</v>
      </c>
      <c r="CP35" s="8">
        <v>137.03</v>
      </c>
      <c r="CQ35" s="7">
        <v>-1</v>
      </c>
      <c r="CR35" s="7">
        <v>-1</v>
      </c>
      <c r="CS35" s="2" t="s">
        <v>171</v>
      </c>
      <c r="CT35" s="2" t="s">
        <v>158</v>
      </c>
      <c r="CU35" s="2" t="s">
        <v>287</v>
      </c>
      <c r="CV35" s="2" t="s">
        <v>288</v>
      </c>
      <c r="CW35" s="2" t="s">
        <v>174</v>
      </c>
      <c r="CX35" s="2" t="s">
        <v>161</v>
      </c>
      <c r="CY35" s="4">
        <v>1</v>
      </c>
      <c r="CZ35" s="8">
        <v>49.61</v>
      </c>
      <c r="DA35" s="4">
        <v>1</v>
      </c>
      <c r="DB35" s="8">
        <v>49.61</v>
      </c>
      <c r="DC35" s="7"/>
      <c r="DD35" s="7"/>
      <c r="DE35" s="2" t="s">
        <v>171</v>
      </c>
      <c r="DF35" s="2" t="s">
        <v>158</v>
      </c>
      <c r="DG35" s="2" t="s">
        <v>289</v>
      </c>
      <c r="DH35" s="2" t="s">
        <v>617</v>
      </c>
      <c r="DI35" s="2" t="s">
        <v>174</v>
      </c>
      <c r="DJ35" s="2" t="s">
        <v>161</v>
      </c>
      <c r="DK35" s="4">
        <v>2</v>
      </c>
      <c r="DL35" s="8">
        <v>103.5</v>
      </c>
      <c r="DM35" s="4">
        <v>1</v>
      </c>
      <c r="DN35" s="8">
        <v>51.75</v>
      </c>
      <c r="DO35" s="7">
        <v>1</v>
      </c>
      <c r="DP35" s="7">
        <v>1</v>
      </c>
      <c r="DQ35" s="2" t="s">
        <v>171</v>
      </c>
      <c r="DR35" s="2" t="s">
        <v>158</v>
      </c>
      <c r="DS35" s="2" t="s">
        <v>161</v>
      </c>
      <c r="DT35" s="2" t="s">
        <v>161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158</v>
      </c>
      <c r="EE35" s="2" t="s">
        <v>291</v>
      </c>
      <c r="EF35" s="2" t="s">
        <v>440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158</v>
      </c>
      <c r="EQ35" s="2" t="s">
        <v>293</v>
      </c>
      <c r="ER35" s="2" t="s">
        <v>626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249</v>
      </c>
      <c r="FB35" s="2" t="s">
        <v>158</v>
      </c>
      <c r="FC35" s="2" t="s">
        <v>161</v>
      </c>
      <c r="FD35" s="2" t="s">
        <v>161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249</v>
      </c>
      <c r="FN35" s="2" t="s">
        <v>158</v>
      </c>
      <c r="FO35" s="2" t="s">
        <v>161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158</v>
      </c>
      <c r="GA35" s="2" t="s">
        <v>295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196</v>
      </c>
      <c r="GL35" s="2" t="s">
        <v>158</v>
      </c>
      <c r="GM35" s="2" t="s">
        <v>161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249</v>
      </c>
      <c r="GX35" s="2" t="s">
        <v>158</v>
      </c>
      <c r="GY35" s="2" t="s">
        <v>161</v>
      </c>
      <c r="GZ35" s="2" t="s">
        <v>161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199</v>
      </c>
      <c r="HJ35" s="2" t="s">
        <v>158</v>
      </c>
      <c r="HK35" s="2" t="s">
        <v>161</v>
      </c>
      <c r="HL35" s="2" t="s">
        <v>161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249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196</v>
      </c>
      <c r="IH35" s="2" t="s">
        <v>158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199</v>
      </c>
      <c r="IT35" s="2" t="s">
        <v>158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171</v>
      </c>
      <c r="JF35" s="2" t="s">
        <v>158</v>
      </c>
      <c r="JG35" s="2" t="s">
        <v>619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199</v>
      </c>
      <c r="JR35" s="2" t="s">
        <v>158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161</v>
      </c>
      <c r="KD35" s="2" t="s">
        <v>161</v>
      </c>
      <c r="KE35" s="2" t="s">
        <v>161</v>
      </c>
      <c r="KF35" s="2" t="s">
        <v>161</v>
      </c>
      <c r="KG35" s="2" t="s">
        <v>161</v>
      </c>
      <c r="KH35" s="2" t="s">
        <v>161</v>
      </c>
      <c r="KI35" s="4"/>
      <c r="KJ35" s="8"/>
      <c r="KK35" s="4"/>
      <c r="KL35" s="8"/>
      <c r="KM35" s="7"/>
      <c r="KN35" s="7"/>
      <c r="KO35" s="2" t="s">
        <v>199</v>
      </c>
      <c r="KP35" s="2" t="s">
        <v>158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171</v>
      </c>
      <c r="LB35" s="2" t="s">
        <v>158</v>
      </c>
      <c r="LC35" s="2" t="s">
        <v>620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196</v>
      </c>
      <c r="LN35" s="2" t="s">
        <v>158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199</v>
      </c>
      <c r="LZ35" s="2" t="s">
        <v>158</v>
      </c>
      <c r="MA35" s="2" t="s">
        <v>161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199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249</v>
      </c>
      <c r="MX35" s="2" t="s">
        <v>158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249</v>
      </c>
      <c r="NJ35" s="2" t="s">
        <v>158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199</v>
      </c>
      <c r="NV35" s="2" t="s">
        <v>158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161</v>
      </c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4"/>
      <c r="ON35" s="8"/>
      <c r="OO35" s="4"/>
      <c r="OP35" s="8"/>
      <c r="OQ35" s="7"/>
      <c r="OR35" s="7"/>
      <c r="OS35" s="2" t="s">
        <v>171</v>
      </c>
      <c r="OT35" s="2" t="s">
        <v>180</v>
      </c>
      <c r="OU35" s="2" t="s">
        <v>298</v>
      </c>
      <c r="OV35" s="2" t="s">
        <v>627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199</v>
      </c>
      <c r="PF35" s="2" t="s">
        <v>158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249</v>
      </c>
      <c r="PR35" s="2" t="s">
        <v>158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199</v>
      </c>
      <c r="QD35" s="2" t="s">
        <v>158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>
        <v>47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>
        <v>20</v>
      </c>
      <c r="RE35" s="4"/>
      <c r="RF35" s="4">
        <v>50</v>
      </c>
      <c r="RG35" s="4"/>
      <c r="RH35" s="4"/>
      <c r="RI35" s="4">
        <v>45</v>
      </c>
      <c r="RJ35" s="4"/>
      <c r="RK35" s="4"/>
      <c r="RL35" s="4"/>
    </row>
    <row r="36">
      <c r="A36" s="2" t="s">
        <v>628</v>
      </c>
      <c r="B36" s="2" t="s">
        <v>150</v>
      </c>
      <c r="C36" s="2" t="s">
        <v>151</v>
      </c>
      <c r="D36" s="2" t="s">
        <v>475</v>
      </c>
      <c r="E36" s="2" t="s">
        <v>577</v>
      </c>
      <c r="F36" s="2" t="s">
        <v>448</v>
      </c>
      <c r="G36" s="2" t="s">
        <v>448</v>
      </c>
      <c r="H36" s="2" t="s">
        <v>448</v>
      </c>
      <c r="I36" s="2" t="s">
        <v>629</v>
      </c>
      <c r="J36" s="2" t="s">
        <v>211</v>
      </c>
      <c r="K36" s="2" t="s">
        <v>233</v>
      </c>
      <c r="L36" s="3">
        <v>76.5</v>
      </c>
      <c r="M36" s="3">
        <v>80.33</v>
      </c>
      <c r="N36" s="3">
        <v>169.99</v>
      </c>
      <c r="O36" s="2" t="s">
        <v>450</v>
      </c>
      <c r="P36" s="2" t="s">
        <v>451</v>
      </c>
      <c r="Q36" s="2" t="s">
        <v>160</v>
      </c>
      <c r="R36" s="2" t="s">
        <v>161</v>
      </c>
      <c r="S36" s="2" t="s">
        <v>452</v>
      </c>
      <c r="T36" s="2" t="s">
        <v>161</v>
      </c>
      <c r="U36" s="2" t="s">
        <v>164</v>
      </c>
      <c r="V36" s="2" t="s">
        <v>165</v>
      </c>
      <c r="W36" s="2" t="s">
        <v>167</v>
      </c>
      <c r="X36" s="2" t="s">
        <v>453</v>
      </c>
      <c r="Y36" s="2" t="s">
        <v>630</v>
      </c>
      <c r="Z36" s="4">
        <v>2</v>
      </c>
      <c r="AA36" s="4">
        <f>=ROUNDDOWN({0},0)</f>
      </c>
      <c r="AB36" s="5"/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>
        <v>1</v>
      </c>
      <c r="AS36" s="8">
        <v>68.27</v>
      </c>
      <c r="AT36" s="7">
        <v>-1</v>
      </c>
      <c r="AU36" s="7">
        <v>-1</v>
      </c>
      <c r="AV36" s="4"/>
      <c r="AW36" s="8"/>
      <c r="AX36" s="4">
        <v>1</v>
      </c>
      <c r="AY36" s="8">
        <v>68.27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68.27</v>
      </c>
      <c r="BG36" s="7">
        <v>-1</v>
      </c>
      <c r="BH36" s="7">
        <v>-1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180</v>
      </c>
      <c r="BW36" s="2" t="s">
        <v>631</v>
      </c>
      <c r="BX36" s="2" t="s">
        <v>632</v>
      </c>
      <c r="BY36" s="2" t="s">
        <v>174</v>
      </c>
      <c r="BZ36" s="2" t="s">
        <v>161</v>
      </c>
      <c r="CA36" s="4"/>
      <c r="CB36" s="8"/>
      <c r="CC36" s="4"/>
      <c r="CD36" s="8"/>
      <c r="CE36" s="7"/>
      <c r="CF36" s="7"/>
      <c r="CG36" s="2" t="s">
        <v>171</v>
      </c>
      <c r="CH36" s="2" t="s">
        <v>180</v>
      </c>
      <c r="CI36" s="2" t="s">
        <v>285</v>
      </c>
      <c r="CJ36" s="2" t="s">
        <v>633</v>
      </c>
      <c r="CK36" s="2" t="s">
        <v>457</v>
      </c>
      <c r="CL36" s="2" t="s">
        <v>161</v>
      </c>
      <c r="CM36" s="4"/>
      <c r="CN36" s="8"/>
      <c r="CO36" s="4">
        <v>1</v>
      </c>
      <c r="CP36" s="8">
        <v>68.27</v>
      </c>
      <c r="CQ36" s="7">
        <v>-1</v>
      </c>
      <c r="CR36" s="7">
        <v>-1</v>
      </c>
      <c r="CS36" s="2" t="s">
        <v>171</v>
      </c>
      <c r="CT36" s="2" t="s">
        <v>180</v>
      </c>
      <c r="CU36" s="2" t="s">
        <v>634</v>
      </c>
      <c r="CV36" s="2" t="s">
        <v>635</v>
      </c>
      <c r="CW36" s="2" t="s">
        <v>457</v>
      </c>
      <c r="CX36" s="2" t="s">
        <v>161</v>
      </c>
      <c r="CY36" s="4"/>
      <c r="CZ36" s="8"/>
      <c r="DA36" s="4"/>
      <c r="DB36" s="8"/>
      <c r="DC36" s="7"/>
      <c r="DD36" s="7"/>
      <c r="DE36" s="2" t="s">
        <v>171</v>
      </c>
      <c r="DF36" s="2" t="s">
        <v>180</v>
      </c>
      <c r="DG36" s="2" t="s">
        <v>289</v>
      </c>
      <c r="DH36" s="2" t="s">
        <v>636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196</v>
      </c>
      <c r="DR36" s="2" t="s">
        <v>180</v>
      </c>
      <c r="DS36" s="2" t="s">
        <v>161</v>
      </c>
      <c r="DT36" s="2" t="s">
        <v>161</v>
      </c>
      <c r="DU36" s="2" t="s">
        <v>174</v>
      </c>
      <c r="DV36" s="2" t="s">
        <v>161</v>
      </c>
      <c r="DW36" s="4"/>
      <c r="DX36" s="8"/>
      <c r="DY36" s="4"/>
      <c r="DZ36" s="8"/>
      <c r="EA36" s="7"/>
      <c r="EB36" s="7"/>
      <c r="EC36" s="2" t="s">
        <v>171</v>
      </c>
      <c r="ED36" s="2" t="s">
        <v>180</v>
      </c>
      <c r="EE36" s="2" t="s">
        <v>294</v>
      </c>
      <c r="EF36" s="2" t="s">
        <v>637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171</v>
      </c>
      <c r="EP36" s="2" t="s">
        <v>180</v>
      </c>
      <c r="EQ36" s="2" t="s">
        <v>461</v>
      </c>
      <c r="ER36" s="2" t="s">
        <v>638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249</v>
      </c>
      <c r="FB36" s="2" t="s">
        <v>180</v>
      </c>
      <c r="FC36" s="2" t="s">
        <v>161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249</v>
      </c>
      <c r="FN36" s="2" t="s">
        <v>180</v>
      </c>
      <c r="FO36" s="2" t="s">
        <v>161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196</v>
      </c>
      <c r="FZ36" s="2" t="s">
        <v>180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180</v>
      </c>
      <c r="GM36" s="2" t="s">
        <v>464</v>
      </c>
      <c r="GN36" s="2" t="s">
        <v>639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249</v>
      </c>
      <c r="GX36" s="2" t="s">
        <v>180</v>
      </c>
      <c r="GY36" s="2" t="s">
        <v>161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199</v>
      </c>
      <c r="HJ36" s="2" t="s">
        <v>180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249</v>
      </c>
      <c r="HV36" s="2" t="s">
        <v>180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249</v>
      </c>
      <c r="IH36" s="2" t="s">
        <v>180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199</v>
      </c>
      <c r="IT36" s="2" t="s">
        <v>180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171</v>
      </c>
      <c r="JF36" s="2" t="s">
        <v>180</v>
      </c>
      <c r="JG36" s="2" t="s">
        <v>630</v>
      </c>
      <c r="JH36" s="2" t="s">
        <v>640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199</v>
      </c>
      <c r="JR36" s="2" t="s">
        <v>180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161</v>
      </c>
      <c r="KD36" s="2" t="s">
        <v>161</v>
      </c>
      <c r="KE36" s="2" t="s">
        <v>161</v>
      </c>
      <c r="KF36" s="2" t="s">
        <v>161</v>
      </c>
      <c r="KG36" s="2" t="s">
        <v>161</v>
      </c>
      <c r="KH36" s="2" t="s">
        <v>161</v>
      </c>
      <c r="KI36" s="4"/>
      <c r="KJ36" s="8"/>
      <c r="KK36" s="4"/>
      <c r="KL36" s="8"/>
      <c r="KM36" s="7"/>
      <c r="KN36" s="7"/>
      <c r="KO36" s="2" t="s">
        <v>199</v>
      </c>
      <c r="KP36" s="2" t="s">
        <v>180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171</v>
      </c>
      <c r="LB36" s="2" t="s">
        <v>180</v>
      </c>
      <c r="LC36" s="2" t="s">
        <v>465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196</v>
      </c>
      <c r="LN36" s="2" t="s">
        <v>180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199</v>
      </c>
      <c r="LZ36" s="2" t="s">
        <v>180</v>
      </c>
      <c r="MA36" s="2" t="s">
        <v>161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199</v>
      </c>
      <c r="ML36" s="2" t="s">
        <v>180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171</v>
      </c>
      <c r="MX36" s="2" t="s">
        <v>180</v>
      </c>
      <c r="MY36" s="2" t="s">
        <v>203</v>
      </c>
      <c r="MZ36" s="2" t="s">
        <v>204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249</v>
      </c>
      <c r="NJ36" s="2" t="s">
        <v>180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199</v>
      </c>
      <c r="NV36" s="2" t="s">
        <v>180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161</v>
      </c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4"/>
      <c r="ON36" s="8"/>
      <c r="OO36" s="4"/>
      <c r="OP36" s="8"/>
      <c r="OQ36" s="7"/>
      <c r="OR36" s="7"/>
      <c r="OS36" s="2" t="s">
        <v>171</v>
      </c>
      <c r="OT36" s="2" t="s">
        <v>180</v>
      </c>
      <c r="OU36" s="2" t="s">
        <v>294</v>
      </c>
      <c r="OV36" s="2" t="s">
        <v>641</v>
      </c>
      <c r="OW36" s="2" t="s">
        <v>174</v>
      </c>
      <c r="OX36" s="2" t="s">
        <v>161</v>
      </c>
      <c r="OY36" s="4"/>
      <c r="OZ36" s="8"/>
      <c r="PA36" s="4"/>
      <c r="PB36" s="8"/>
      <c r="PC36" s="7"/>
      <c r="PD36" s="7"/>
      <c r="PE36" s="2" t="s">
        <v>199</v>
      </c>
      <c r="PF36" s="2" t="s">
        <v>180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207</v>
      </c>
      <c r="PR36" s="2" t="s">
        <v>180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196</v>
      </c>
      <c r="QD36" s="2" t="s">
        <v>180</v>
      </c>
      <c r="QE36" s="2" t="s">
        <v>161</v>
      </c>
      <c r="QF36" s="2" t="s">
        <v>161</v>
      </c>
      <c r="QG36" s="2" t="s">
        <v>174</v>
      </c>
      <c r="QH36" s="2" t="s">
        <v>161</v>
      </c>
      <c r="QI36" s="4">
        <v>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642</v>
      </c>
      <c r="B37" s="2" t="s">
        <v>150</v>
      </c>
      <c r="C37" s="2" t="s">
        <v>151</v>
      </c>
      <c r="D37" s="2" t="s">
        <v>475</v>
      </c>
      <c r="E37" s="2" t="s">
        <v>577</v>
      </c>
      <c r="F37" s="2" t="s">
        <v>643</v>
      </c>
      <c r="G37" s="2" t="s">
        <v>643</v>
      </c>
      <c r="H37" s="2" t="s">
        <v>643</v>
      </c>
      <c r="I37" s="2" t="s">
        <v>644</v>
      </c>
      <c r="J37" s="2" t="s">
        <v>156</v>
      </c>
      <c r="K37" s="2" t="s">
        <v>645</v>
      </c>
      <c r="L37" s="3">
        <v>36</v>
      </c>
      <c r="M37" s="3">
        <v>37.8</v>
      </c>
      <c r="N37" s="3">
        <v>79.99</v>
      </c>
      <c r="O37" s="2" t="s">
        <v>435</v>
      </c>
      <c r="P37" s="2" t="s">
        <v>451</v>
      </c>
      <c r="Q37" s="2" t="s">
        <v>160</v>
      </c>
      <c r="R37" s="2" t="s">
        <v>161</v>
      </c>
      <c r="S37" s="2" t="s">
        <v>646</v>
      </c>
      <c r="T37" s="2" t="s">
        <v>276</v>
      </c>
      <c r="U37" s="2" t="s">
        <v>164</v>
      </c>
      <c r="V37" s="2" t="s">
        <v>647</v>
      </c>
      <c r="W37" s="2" t="s">
        <v>279</v>
      </c>
      <c r="X37" s="2" t="s">
        <v>648</v>
      </c>
      <c r="Y37" s="2" t="s">
        <v>649</v>
      </c>
      <c r="Z37" s="4"/>
      <c r="AA37" s="4">
        <f>=ROUNDDOWN({0},0)</f>
      </c>
      <c r="AB37" s="5"/>
      <c r="AC37" s="2" t="s">
        <v>161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/>
      <c r="AQ37" s="8"/>
      <c r="AR37" s="4">
        <v>1</v>
      </c>
      <c r="AS37" s="8">
        <v>26.46</v>
      </c>
      <c r="AT37" s="7">
        <v>-1</v>
      </c>
      <c r="AU37" s="7">
        <v>-1</v>
      </c>
      <c r="AV37" s="4" t="s">
        <v>161</v>
      </c>
      <c r="AW37" s="8" t="s">
        <v>161</v>
      </c>
      <c r="AX37" s="4">
        <v>2</v>
      </c>
      <c r="AY37" s="8">
        <v>51.27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>
        <v>2</v>
      </c>
      <c r="BF37" s="8">
        <v>51.27</v>
      </c>
      <c r="BG37" s="7" t="s">
        <v>161</v>
      </c>
      <c r="BH37" s="7" t="s">
        <v>161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180</v>
      </c>
      <c r="BW37" s="2" t="s">
        <v>650</v>
      </c>
      <c r="BX37" s="2" t="s">
        <v>290</v>
      </c>
      <c r="BY37" s="2" t="s">
        <v>174</v>
      </c>
      <c r="BZ37" s="2" t="s">
        <v>161</v>
      </c>
      <c r="CA37" s="4"/>
      <c r="CB37" s="8"/>
      <c r="CC37" s="4"/>
      <c r="CD37" s="8"/>
      <c r="CE37" s="7"/>
      <c r="CF37" s="7"/>
      <c r="CG37" s="2" t="s">
        <v>249</v>
      </c>
      <c r="CH37" s="2" t="s">
        <v>180</v>
      </c>
      <c r="CI37" s="2" t="s">
        <v>280</v>
      </c>
      <c r="CJ37" s="2" t="s">
        <v>161</v>
      </c>
      <c r="CK37" s="2" t="s">
        <v>457</v>
      </c>
      <c r="CL37" s="2" t="s">
        <v>161</v>
      </c>
      <c r="CM37" s="4"/>
      <c r="CN37" s="8"/>
      <c r="CO37" s="4">
        <v>1</v>
      </c>
      <c r="CP37" s="8">
        <v>26.46</v>
      </c>
      <c r="CQ37" s="7">
        <v>-1</v>
      </c>
      <c r="CR37" s="7">
        <v>-1</v>
      </c>
      <c r="CS37" s="2" t="s">
        <v>171</v>
      </c>
      <c r="CT37" s="2" t="s">
        <v>180</v>
      </c>
      <c r="CU37" s="2" t="s">
        <v>412</v>
      </c>
      <c r="CV37" s="2" t="s">
        <v>651</v>
      </c>
      <c r="CW37" s="2" t="s">
        <v>457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180</v>
      </c>
      <c r="DG37" s="2" t="s">
        <v>177</v>
      </c>
      <c r="DH37" s="2" t="s">
        <v>293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180</v>
      </c>
      <c r="DS37" s="2" t="s">
        <v>161</v>
      </c>
      <c r="DT37" s="2" t="s">
        <v>161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180</v>
      </c>
      <c r="EE37" s="2" t="s">
        <v>652</v>
      </c>
      <c r="EF37" s="2" t="s">
        <v>616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171</v>
      </c>
      <c r="EP37" s="2" t="s">
        <v>180</v>
      </c>
      <c r="EQ37" s="2" t="s">
        <v>653</v>
      </c>
      <c r="ER37" s="2" t="s">
        <v>582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249</v>
      </c>
      <c r="FB37" s="2" t="s">
        <v>180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249</v>
      </c>
      <c r="FN37" s="2" t="s">
        <v>180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249</v>
      </c>
      <c r="FZ37" s="2" t="s">
        <v>180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180</v>
      </c>
      <c r="GM37" s="2" t="s">
        <v>587</v>
      </c>
      <c r="GN37" s="2" t="s">
        <v>654</v>
      </c>
      <c r="GO37" s="2" t="s">
        <v>457</v>
      </c>
      <c r="GP37" s="2" t="s">
        <v>161</v>
      </c>
      <c r="GQ37" s="4"/>
      <c r="GR37" s="8"/>
      <c r="GS37" s="4"/>
      <c r="GT37" s="8"/>
      <c r="GU37" s="7"/>
      <c r="GV37" s="7"/>
      <c r="GW37" s="2" t="s">
        <v>249</v>
      </c>
      <c r="GX37" s="2" t="s">
        <v>180</v>
      </c>
      <c r="GY37" s="2" t="s">
        <v>161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199</v>
      </c>
      <c r="HJ37" s="2" t="s">
        <v>180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249</v>
      </c>
      <c r="HV37" s="2" t="s">
        <v>180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161</v>
      </c>
      <c r="IH37" s="2" t="s">
        <v>161</v>
      </c>
      <c r="II37" s="2" t="s">
        <v>161</v>
      </c>
      <c r="IJ37" s="2" t="s">
        <v>161</v>
      </c>
      <c r="IK37" s="2" t="s">
        <v>161</v>
      </c>
      <c r="IL37" s="2" t="s">
        <v>161</v>
      </c>
      <c r="IM37" s="4"/>
      <c r="IN37" s="8"/>
      <c r="IO37" s="4"/>
      <c r="IP37" s="8"/>
      <c r="IQ37" s="7"/>
      <c r="IR37" s="7"/>
      <c r="IS37" s="2" t="s">
        <v>199</v>
      </c>
      <c r="IT37" s="2" t="s">
        <v>180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171</v>
      </c>
      <c r="JF37" s="2" t="s">
        <v>180</v>
      </c>
      <c r="JG37" s="2" t="s">
        <v>655</v>
      </c>
      <c r="JH37" s="2" t="s">
        <v>656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199</v>
      </c>
      <c r="JR37" s="2" t="s">
        <v>180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249</v>
      </c>
      <c r="KD37" s="2" t="s">
        <v>180</v>
      </c>
      <c r="KE37" s="2" t="s">
        <v>161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199</v>
      </c>
      <c r="KP37" s="2" t="s">
        <v>180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657</v>
      </c>
      <c r="LB37" s="2" t="s">
        <v>180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196</v>
      </c>
      <c r="LN37" s="2" t="s">
        <v>180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199</v>
      </c>
      <c r="LZ37" s="2" t="s">
        <v>180</v>
      </c>
      <c r="MA37" s="2" t="s">
        <v>161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199</v>
      </c>
      <c r="ML37" s="2" t="s">
        <v>180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249</v>
      </c>
      <c r="MX37" s="2" t="s">
        <v>180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249</v>
      </c>
      <c r="NJ37" s="2" t="s">
        <v>180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199</v>
      </c>
      <c r="NV37" s="2" t="s">
        <v>180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199</v>
      </c>
      <c r="OH37" s="2" t="s">
        <v>180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171</v>
      </c>
      <c r="OT37" s="2" t="s">
        <v>180</v>
      </c>
      <c r="OU37" s="2" t="s">
        <v>658</v>
      </c>
      <c r="OV37" s="2" t="s">
        <v>216</v>
      </c>
      <c r="OW37" s="2" t="s">
        <v>174</v>
      </c>
      <c r="OX37" s="2" t="s">
        <v>161</v>
      </c>
      <c r="OY37" s="4"/>
      <c r="OZ37" s="8"/>
      <c r="PA37" s="4"/>
      <c r="PB37" s="8"/>
      <c r="PC37" s="7"/>
      <c r="PD37" s="7"/>
      <c r="PE37" s="2" t="s">
        <v>199</v>
      </c>
      <c r="PF37" s="2" t="s">
        <v>180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249</v>
      </c>
      <c r="PR37" s="2" t="s">
        <v>180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171</v>
      </c>
      <c r="QD37" s="2" t="s">
        <v>180</v>
      </c>
      <c r="QE37" s="2" t="s">
        <v>503</v>
      </c>
      <c r="QF37" s="2" t="s">
        <v>161</v>
      </c>
      <c r="QG37" s="2" t="s">
        <v>174</v>
      </c>
      <c r="QH37" s="2" t="s">
        <v>161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659</v>
      </c>
      <c r="B38" s="2" t="s">
        <v>150</v>
      </c>
      <c r="C38" s="2" t="s">
        <v>151</v>
      </c>
      <c r="D38" s="2" t="s">
        <v>475</v>
      </c>
      <c r="E38" s="2" t="s">
        <v>577</v>
      </c>
      <c r="F38" s="2" t="s">
        <v>643</v>
      </c>
      <c r="G38" s="2" t="s">
        <v>643</v>
      </c>
      <c r="H38" s="2" t="s">
        <v>643</v>
      </c>
      <c r="I38" s="2" t="s">
        <v>644</v>
      </c>
      <c r="J38" s="2" t="s">
        <v>211</v>
      </c>
      <c r="K38" s="2" t="s">
        <v>645</v>
      </c>
      <c r="L38" s="3">
        <v>45</v>
      </c>
      <c r="M38" s="3">
        <v>47.25</v>
      </c>
      <c r="N38" s="3">
        <v>99.99</v>
      </c>
      <c r="O38" s="2" t="s">
        <v>450</v>
      </c>
      <c r="P38" s="2" t="s">
        <v>451</v>
      </c>
      <c r="Q38" s="2" t="s">
        <v>160</v>
      </c>
      <c r="R38" s="2" t="s">
        <v>161</v>
      </c>
      <c r="S38" s="2" t="s">
        <v>646</v>
      </c>
      <c r="T38" s="2" t="s">
        <v>276</v>
      </c>
      <c r="U38" s="2" t="s">
        <v>164</v>
      </c>
      <c r="V38" s="2" t="s">
        <v>647</v>
      </c>
      <c r="W38" s="2" t="s">
        <v>279</v>
      </c>
      <c r="X38" s="2" t="s">
        <v>648</v>
      </c>
      <c r="Y38" s="2" t="s">
        <v>649</v>
      </c>
      <c r="Z38" s="4"/>
      <c r="AA38" s="4">
        <f>=ROUNDDOWN({0},0)</f>
      </c>
      <c r="AB38" s="5"/>
      <c r="AC38" s="2" t="s">
        <v>161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/>
      <c r="AQ38" s="8"/>
      <c r="AR38" s="4">
        <v>1</v>
      </c>
      <c r="AS38" s="8">
        <v>24.81</v>
      </c>
      <c r="AT38" s="7">
        <v>-1</v>
      </c>
      <c r="AU38" s="7">
        <v>-1</v>
      </c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180</v>
      </c>
      <c r="BW38" s="2" t="s">
        <v>650</v>
      </c>
      <c r="BX38" s="2" t="s">
        <v>621</v>
      </c>
      <c r="BY38" s="2" t="s">
        <v>174</v>
      </c>
      <c r="BZ38" s="2" t="s">
        <v>161</v>
      </c>
      <c r="CA38" s="4"/>
      <c r="CB38" s="8"/>
      <c r="CC38" s="4"/>
      <c r="CD38" s="8"/>
      <c r="CE38" s="7"/>
      <c r="CF38" s="7"/>
      <c r="CG38" s="2" t="s">
        <v>249</v>
      </c>
      <c r="CH38" s="2" t="s">
        <v>180</v>
      </c>
      <c r="CI38" s="2" t="s">
        <v>280</v>
      </c>
      <c r="CJ38" s="2" t="s">
        <v>161</v>
      </c>
      <c r="CK38" s="2" t="s">
        <v>457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180</v>
      </c>
      <c r="CU38" s="2" t="s">
        <v>412</v>
      </c>
      <c r="CV38" s="2" t="s">
        <v>656</v>
      </c>
      <c r="CW38" s="2" t="s">
        <v>457</v>
      </c>
      <c r="CX38" s="2" t="s">
        <v>161</v>
      </c>
      <c r="CY38" s="4"/>
      <c r="CZ38" s="8"/>
      <c r="DA38" s="4">
        <v>1</v>
      </c>
      <c r="DB38" s="8">
        <v>24.81</v>
      </c>
      <c r="DC38" s="7">
        <v>-1</v>
      </c>
      <c r="DD38" s="7">
        <v>-1</v>
      </c>
      <c r="DE38" s="2" t="s">
        <v>171</v>
      </c>
      <c r="DF38" s="2" t="s">
        <v>180</v>
      </c>
      <c r="DG38" s="2" t="s">
        <v>177</v>
      </c>
      <c r="DH38" s="2" t="s">
        <v>660</v>
      </c>
      <c r="DI38" s="2" t="s">
        <v>174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180</v>
      </c>
      <c r="DS38" s="2" t="s">
        <v>161</v>
      </c>
      <c r="DT38" s="2" t="s">
        <v>161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180</v>
      </c>
      <c r="EE38" s="2" t="s">
        <v>652</v>
      </c>
      <c r="EF38" s="2" t="s">
        <v>661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171</v>
      </c>
      <c r="EP38" s="2" t="s">
        <v>180</v>
      </c>
      <c r="EQ38" s="2" t="s">
        <v>653</v>
      </c>
      <c r="ER38" s="2" t="s">
        <v>662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249</v>
      </c>
      <c r="FB38" s="2" t="s">
        <v>180</v>
      </c>
      <c r="FC38" s="2" t="s">
        <v>161</v>
      </c>
      <c r="FD38" s="2" t="s">
        <v>161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249</v>
      </c>
      <c r="FN38" s="2" t="s">
        <v>180</v>
      </c>
      <c r="FO38" s="2" t="s">
        <v>161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249</v>
      </c>
      <c r="FZ38" s="2" t="s">
        <v>180</v>
      </c>
      <c r="GA38" s="2" t="s">
        <v>161</v>
      </c>
      <c r="GB38" s="2" t="s">
        <v>161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171</v>
      </c>
      <c r="GL38" s="2" t="s">
        <v>180</v>
      </c>
      <c r="GM38" s="2" t="s">
        <v>587</v>
      </c>
      <c r="GN38" s="2" t="s">
        <v>663</v>
      </c>
      <c r="GO38" s="2" t="s">
        <v>457</v>
      </c>
      <c r="GP38" s="2" t="s">
        <v>161</v>
      </c>
      <c r="GQ38" s="4"/>
      <c r="GR38" s="8"/>
      <c r="GS38" s="4"/>
      <c r="GT38" s="8"/>
      <c r="GU38" s="7"/>
      <c r="GV38" s="7"/>
      <c r="GW38" s="2" t="s">
        <v>249</v>
      </c>
      <c r="GX38" s="2" t="s">
        <v>180</v>
      </c>
      <c r="GY38" s="2" t="s">
        <v>161</v>
      </c>
      <c r="GZ38" s="2" t="s">
        <v>161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199</v>
      </c>
      <c r="HJ38" s="2" t="s">
        <v>180</v>
      </c>
      <c r="HK38" s="2" t="s">
        <v>161</v>
      </c>
      <c r="HL38" s="2" t="s">
        <v>161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249</v>
      </c>
      <c r="HV38" s="2" t="s">
        <v>180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161</v>
      </c>
      <c r="IH38" s="2" t="s">
        <v>161</v>
      </c>
      <c r="II38" s="2" t="s">
        <v>161</v>
      </c>
      <c r="IJ38" s="2" t="s">
        <v>161</v>
      </c>
      <c r="IK38" s="2" t="s">
        <v>161</v>
      </c>
      <c r="IL38" s="2" t="s">
        <v>161</v>
      </c>
      <c r="IM38" s="4"/>
      <c r="IN38" s="8"/>
      <c r="IO38" s="4"/>
      <c r="IP38" s="8"/>
      <c r="IQ38" s="7"/>
      <c r="IR38" s="7"/>
      <c r="IS38" s="2" t="s">
        <v>199</v>
      </c>
      <c r="IT38" s="2" t="s">
        <v>180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171</v>
      </c>
      <c r="JF38" s="2" t="s">
        <v>180</v>
      </c>
      <c r="JG38" s="2" t="s">
        <v>655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199</v>
      </c>
      <c r="JR38" s="2" t="s">
        <v>180</v>
      </c>
      <c r="JS38" s="2" t="s">
        <v>161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249</v>
      </c>
      <c r="KD38" s="2" t="s">
        <v>180</v>
      </c>
      <c r="KE38" s="2" t="s">
        <v>161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199</v>
      </c>
      <c r="KP38" s="2" t="s">
        <v>180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657</v>
      </c>
      <c r="LB38" s="2" t="s">
        <v>180</v>
      </c>
      <c r="LC38" s="2" t="s">
        <v>161</v>
      </c>
      <c r="LD38" s="2" t="s">
        <v>161</v>
      </c>
      <c r="LE38" s="2" t="s">
        <v>174</v>
      </c>
      <c r="LF38" s="2" t="s">
        <v>161</v>
      </c>
      <c r="LG38" s="4"/>
      <c r="LH38" s="8"/>
      <c r="LI38" s="4"/>
      <c r="LJ38" s="8"/>
      <c r="LK38" s="7"/>
      <c r="LL38" s="7"/>
      <c r="LM38" s="2" t="s">
        <v>196</v>
      </c>
      <c r="LN38" s="2" t="s">
        <v>180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199</v>
      </c>
      <c r="LZ38" s="2" t="s">
        <v>180</v>
      </c>
      <c r="MA38" s="2" t="s">
        <v>161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199</v>
      </c>
      <c r="ML38" s="2" t="s">
        <v>180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249</v>
      </c>
      <c r="MX38" s="2" t="s">
        <v>180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249</v>
      </c>
      <c r="NJ38" s="2" t="s">
        <v>180</v>
      </c>
      <c r="NK38" s="2" t="s">
        <v>161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199</v>
      </c>
      <c r="NV38" s="2" t="s">
        <v>180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199</v>
      </c>
      <c r="OH38" s="2" t="s">
        <v>180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171</v>
      </c>
      <c r="OT38" s="2" t="s">
        <v>180</v>
      </c>
      <c r="OU38" s="2" t="s">
        <v>658</v>
      </c>
      <c r="OV38" s="2" t="s">
        <v>427</v>
      </c>
      <c r="OW38" s="2" t="s">
        <v>174</v>
      </c>
      <c r="OX38" s="2" t="s">
        <v>161</v>
      </c>
      <c r="OY38" s="4"/>
      <c r="OZ38" s="8"/>
      <c r="PA38" s="4"/>
      <c r="PB38" s="8"/>
      <c r="PC38" s="7"/>
      <c r="PD38" s="7"/>
      <c r="PE38" s="2" t="s">
        <v>199</v>
      </c>
      <c r="PF38" s="2" t="s">
        <v>180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249</v>
      </c>
      <c r="PR38" s="2" t="s">
        <v>180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171</v>
      </c>
      <c r="QD38" s="2" t="s">
        <v>180</v>
      </c>
      <c r="QE38" s="2" t="s">
        <v>503</v>
      </c>
      <c r="QF38" s="2" t="s">
        <v>161</v>
      </c>
      <c r="QG38" s="2" t="s">
        <v>174</v>
      </c>
      <c r="QH38" s="2" t="s">
        <v>161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664</v>
      </c>
      <c r="B39" s="2" t="s">
        <v>150</v>
      </c>
      <c r="C39" s="2" t="s">
        <v>151</v>
      </c>
      <c r="D39" s="2" t="s">
        <v>665</v>
      </c>
      <c r="E39" s="2" t="s">
        <v>666</v>
      </c>
      <c r="F39" s="2" t="s">
        <v>154</v>
      </c>
      <c r="G39" s="2" t="s">
        <v>154</v>
      </c>
      <c r="H39" s="2" t="s">
        <v>154</v>
      </c>
      <c r="I39" s="2" t="s">
        <v>667</v>
      </c>
      <c r="J39" s="2" t="s">
        <v>668</v>
      </c>
      <c r="K39" s="2" t="s">
        <v>157</v>
      </c>
      <c r="L39" s="3">
        <v>17.2</v>
      </c>
      <c r="M39" s="3">
        <v>18.06</v>
      </c>
      <c r="N39" s="3">
        <v>42.99</v>
      </c>
      <c r="O39" s="2" t="s">
        <v>158</v>
      </c>
      <c r="P39" s="2" t="s">
        <v>159</v>
      </c>
      <c r="Q39" s="2" t="s">
        <v>160</v>
      </c>
      <c r="R39" s="2" t="s">
        <v>161</v>
      </c>
      <c r="S39" s="2" t="s">
        <v>669</v>
      </c>
      <c r="T39" s="2" t="s">
        <v>163</v>
      </c>
      <c r="U39" s="2" t="s">
        <v>670</v>
      </c>
      <c r="V39" s="2" t="s">
        <v>165</v>
      </c>
      <c r="W39" s="2" t="s">
        <v>166</v>
      </c>
      <c r="X39" s="2" t="s">
        <v>167</v>
      </c>
      <c r="Y39" s="2" t="s">
        <v>168</v>
      </c>
      <c r="Z39" s="4">
        <v>168</v>
      </c>
      <c r="AA39" s="4">
        <f>=ROUNDDOWN(21,0)</f>
      </c>
      <c r="AB39" s="5">
        <v>8</v>
      </c>
      <c r="AC39" s="2" t="s">
        <v>169</v>
      </c>
      <c r="AD39" s="4">
        <v>96</v>
      </c>
      <c r="AE39" s="4">
        <v>160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>
        <v>13</v>
      </c>
      <c r="AQ39" s="8">
        <v>250.41</v>
      </c>
      <c r="AR39" s="4">
        <v>15</v>
      </c>
      <c r="AS39" s="8">
        <v>263.98</v>
      </c>
      <c r="AT39" s="7">
        <v>-0.1333</v>
      </c>
      <c r="AU39" s="7">
        <v>-0.0514</v>
      </c>
      <c r="AV39" s="4">
        <v>13</v>
      </c>
      <c r="AW39" s="8">
        <v>250.41</v>
      </c>
      <c r="AX39" s="4">
        <v>15</v>
      </c>
      <c r="AY39" s="8">
        <v>263.98</v>
      </c>
      <c r="AZ39" s="7">
        <v>-0.1333</v>
      </c>
      <c r="BA39" s="7">
        <v>-0.0514</v>
      </c>
      <c r="BB39" s="7">
        <v>1</v>
      </c>
      <c r="BC39" s="4">
        <v>19</v>
      </c>
      <c r="BD39" s="8">
        <v>363.73</v>
      </c>
      <c r="BE39" s="4">
        <v>20</v>
      </c>
      <c r="BF39" s="8">
        <v>358.46</v>
      </c>
      <c r="BG39" s="7">
        <v>-0.05</v>
      </c>
      <c r="BH39" s="7">
        <v>0.0147</v>
      </c>
      <c r="BI39" s="7">
        <v>0.6885</v>
      </c>
      <c r="BJ39" s="4">
        <v>13</v>
      </c>
      <c r="BK39" s="8">
        <v>250.41</v>
      </c>
      <c r="BL39" s="2" t="s">
        <v>320</v>
      </c>
      <c r="BM39" s="7">
        <v>1</v>
      </c>
      <c r="BN39" s="7">
        <v>1</v>
      </c>
      <c r="BO39" s="4">
        <v>5</v>
      </c>
      <c r="BP39" s="8">
        <v>99.45</v>
      </c>
      <c r="BQ39" s="4">
        <v>3</v>
      </c>
      <c r="BR39" s="8">
        <v>59.67</v>
      </c>
      <c r="BS39" s="7">
        <v>0.6667</v>
      </c>
      <c r="BT39" s="7">
        <v>0.6667</v>
      </c>
      <c r="BU39" s="2" t="s">
        <v>171</v>
      </c>
      <c r="BV39" s="2" t="s">
        <v>158</v>
      </c>
      <c r="BW39" s="2" t="s">
        <v>172</v>
      </c>
      <c r="BX39" s="2" t="s">
        <v>215</v>
      </c>
      <c r="BY39" s="2" t="s">
        <v>174</v>
      </c>
      <c r="BZ39" s="2" t="s">
        <v>161</v>
      </c>
      <c r="CA39" s="4">
        <v>6</v>
      </c>
      <c r="CB39" s="8">
        <v>113.52</v>
      </c>
      <c r="CC39" s="4"/>
      <c r="CD39" s="8"/>
      <c r="CE39" s="7"/>
      <c r="CF39" s="7"/>
      <c r="CG39" s="2" t="s">
        <v>171</v>
      </c>
      <c r="CH39" s="2" t="s">
        <v>158</v>
      </c>
      <c r="CI39" s="2" t="s">
        <v>172</v>
      </c>
      <c r="CJ39" s="2" t="s">
        <v>671</v>
      </c>
      <c r="CK39" s="2" t="s">
        <v>174</v>
      </c>
      <c r="CL39" s="2" t="s">
        <v>161</v>
      </c>
      <c r="CM39" s="4">
        <v>2</v>
      </c>
      <c r="CN39" s="8">
        <v>37.44</v>
      </c>
      <c r="CO39" s="4">
        <v>11</v>
      </c>
      <c r="CP39" s="8">
        <v>185.35</v>
      </c>
      <c r="CQ39" s="7">
        <v>-0.8182</v>
      </c>
      <c r="CR39" s="7">
        <v>-0.798</v>
      </c>
      <c r="CS39" s="2" t="s">
        <v>171</v>
      </c>
      <c r="CT39" s="2" t="s">
        <v>158</v>
      </c>
      <c r="CU39" s="2" t="s">
        <v>172</v>
      </c>
      <c r="CV39" s="2" t="s">
        <v>344</v>
      </c>
      <c r="CW39" s="2" t="s">
        <v>174</v>
      </c>
      <c r="CX39" s="2" t="s">
        <v>161</v>
      </c>
      <c r="CY39" s="4"/>
      <c r="CZ39" s="8"/>
      <c r="DA39" s="4">
        <v>1</v>
      </c>
      <c r="DB39" s="8">
        <v>18.96</v>
      </c>
      <c r="DC39" s="7">
        <v>-1</v>
      </c>
      <c r="DD39" s="7">
        <v>-1</v>
      </c>
      <c r="DE39" s="2" t="s">
        <v>171</v>
      </c>
      <c r="DF39" s="2" t="s">
        <v>158</v>
      </c>
      <c r="DG39" s="2" t="s">
        <v>177</v>
      </c>
      <c r="DH39" s="2" t="s">
        <v>293</v>
      </c>
      <c r="DI39" s="2" t="s">
        <v>174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161</v>
      </c>
      <c r="DT39" s="2" t="s">
        <v>672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158</v>
      </c>
      <c r="EE39" s="2" t="s">
        <v>182</v>
      </c>
      <c r="EF39" s="2" t="s">
        <v>263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158</v>
      </c>
      <c r="EQ39" s="2" t="s">
        <v>184</v>
      </c>
      <c r="ER39" s="2" t="s">
        <v>673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171</v>
      </c>
      <c r="FB39" s="2" t="s">
        <v>158</v>
      </c>
      <c r="FC39" s="2" t="s">
        <v>186</v>
      </c>
      <c r="FD39" s="2" t="s">
        <v>161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249</v>
      </c>
      <c r="FN39" s="2" t="s">
        <v>158</v>
      </c>
      <c r="FO39" s="2" t="s">
        <v>161</v>
      </c>
      <c r="FP39" s="2" t="s">
        <v>161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171</v>
      </c>
      <c r="FZ39" s="2" t="s">
        <v>158</v>
      </c>
      <c r="GA39" s="2" t="s">
        <v>486</v>
      </c>
      <c r="GB39" s="2" t="s">
        <v>224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171</v>
      </c>
      <c r="GL39" s="2" t="s">
        <v>191</v>
      </c>
      <c r="GM39" s="2" t="s">
        <v>225</v>
      </c>
      <c r="GN39" s="2" t="s">
        <v>193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249</v>
      </c>
      <c r="GX39" s="2" t="s">
        <v>158</v>
      </c>
      <c r="GY39" s="2" t="s">
        <v>161</v>
      </c>
      <c r="GZ39" s="2" t="s">
        <v>161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161</v>
      </c>
      <c r="HJ39" s="2" t="s">
        <v>161</v>
      </c>
      <c r="HK39" s="2" t="s">
        <v>161</v>
      </c>
      <c r="HL39" s="2" t="s">
        <v>161</v>
      </c>
      <c r="HM39" s="2" t="s">
        <v>161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161</v>
      </c>
      <c r="HX39" s="2" t="s">
        <v>674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196</v>
      </c>
      <c r="IH39" s="2" t="s">
        <v>158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161</v>
      </c>
      <c r="IT39" s="2" t="s">
        <v>161</v>
      </c>
      <c r="IU39" s="2" t="s">
        <v>161</v>
      </c>
      <c r="IV39" s="2" t="s">
        <v>161</v>
      </c>
      <c r="IW39" s="2" t="s">
        <v>161</v>
      </c>
      <c r="IX39" s="2" t="s">
        <v>161</v>
      </c>
      <c r="IY39" s="4"/>
      <c r="IZ39" s="8"/>
      <c r="JA39" s="4"/>
      <c r="JB39" s="8"/>
      <c r="JC39" s="7"/>
      <c r="JD39" s="7"/>
      <c r="JE39" s="2" t="s">
        <v>171</v>
      </c>
      <c r="JF39" s="2" t="s">
        <v>158</v>
      </c>
      <c r="JG39" s="2" t="s">
        <v>197</v>
      </c>
      <c r="JH39" s="2" t="s">
        <v>489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199</v>
      </c>
      <c r="JR39" s="2" t="s">
        <v>158</v>
      </c>
      <c r="JS39" s="2" t="s">
        <v>161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180</v>
      </c>
      <c r="KE39" s="2" t="s">
        <v>200</v>
      </c>
      <c r="KF39" s="2" t="s">
        <v>161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199</v>
      </c>
      <c r="KP39" s="2" t="s">
        <v>158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171</v>
      </c>
      <c r="LB39" s="2" t="s">
        <v>158</v>
      </c>
      <c r="LC39" s="2" t="s">
        <v>532</v>
      </c>
      <c r="LD39" s="2" t="s">
        <v>161</v>
      </c>
      <c r="LE39" s="2" t="s">
        <v>174</v>
      </c>
      <c r="LF39" s="2" t="s">
        <v>161</v>
      </c>
      <c r="LG39" s="4"/>
      <c r="LH39" s="8"/>
      <c r="LI39" s="4"/>
      <c r="LJ39" s="8"/>
      <c r="LK39" s="7"/>
      <c r="LL39" s="7"/>
      <c r="LM39" s="2" t="s">
        <v>171</v>
      </c>
      <c r="LN39" s="2" t="s">
        <v>158</v>
      </c>
      <c r="LO39" s="2" t="s">
        <v>228</v>
      </c>
      <c r="LP39" s="2" t="s">
        <v>675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199</v>
      </c>
      <c r="LZ39" s="2" t="s">
        <v>158</v>
      </c>
      <c r="MA39" s="2" t="s">
        <v>161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199</v>
      </c>
      <c r="ML39" s="2" t="s">
        <v>158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171</v>
      </c>
      <c r="MX39" s="2" t="s">
        <v>180</v>
      </c>
      <c r="MY39" s="2" t="s">
        <v>203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161</v>
      </c>
      <c r="NJ39" s="2" t="s">
        <v>161</v>
      </c>
      <c r="NK39" s="2" t="s">
        <v>161</v>
      </c>
      <c r="NL39" s="2" t="s">
        <v>161</v>
      </c>
      <c r="NM39" s="2" t="s">
        <v>161</v>
      </c>
      <c r="NN39" s="2" t="s">
        <v>161</v>
      </c>
      <c r="NO39" s="4"/>
      <c r="NP39" s="8"/>
      <c r="NQ39" s="4"/>
      <c r="NR39" s="8"/>
      <c r="NS39" s="7"/>
      <c r="NT39" s="7"/>
      <c r="NU39" s="2" t="s">
        <v>199</v>
      </c>
      <c r="NV39" s="2" t="s">
        <v>158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199</v>
      </c>
      <c r="OH39" s="2" t="s">
        <v>180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171</v>
      </c>
      <c r="OT39" s="2" t="s">
        <v>180</v>
      </c>
      <c r="OU39" s="2" t="s">
        <v>205</v>
      </c>
      <c r="OV39" s="2" t="s">
        <v>491</v>
      </c>
      <c r="OW39" s="2" t="s">
        <v>174</v>
      </c>
      <c r="OX39" s="2" t="s">
        <v>161</v>
      </c>
      <c r="OY39" s="4"/>
      <c r="OZ39" s="8"/>
      <c r="PA39" s="4"/>
      <c r="PB39" s="8"/>
      <c r="PC39" s="7"/>
      <c r="PD39" s="7"/>
      <c r="PE39" s="2" t="s">
        <v>199</v>
      </c>
      <c r="PF39" s="2" t="s">
        <v>158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249</v>
      </c>
      <c r="PR39" s="2" t="s">
        <v>158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199</v>
      </c>
      <c r="QD39" s="2" t="s">
        <v>158</v>
      </c>
      <c r="QE39" s="2" t="s">
        <v>161</v>
      </c>
      <c r="QF39" s="2" t="s">
        <v>161</v>
      </c>
      <c r="QG39" s="2" t="s">
        <v>174</v>
      </c>
      <c r="QH39" s="2" t="s">
        <v>161</v>
      </c>
      <c r="QI39" s="4">
        <v>168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>
        <v>96</v>
      </c>
      <c r="RC39" s="4"/>
      <c r="RD39" s="4"/>
      <c r="RE39" s="4"/>
      <c r="RF39" s="4"/>
      <c r="RG39" s="4"/>
      <c r="RH39" s="4"/>
      <c r="RI39" s="4">
        <v>64</v>
      </c>
      <c r="RJ39" s="4"/>
      <c r="RK39" s="4"/>
      <c r="RL39" s="4"/>
    </row>
    <row r="40">
      <c r="A40" s="2" t="s">
        <v>676</v>
      </c>
      <c r="B40" s="2" t="s">
        <v>150</v>
      </c>
      <c r="C40" s="2" t="s">
        <v>151</v>
      </c>
      <c r="D40" s="2" t="s">
        <v>665</v>
      </c>
      <c r="E40" s="2" t="s">
        <v>666</v>
      </c>
      <c r="F40" s="2" t="s">
        <v>154</v>
      </c>
      <c r="G40" s="2" t="s">
        <v>154</v>
      </c>
      <c r="H40" s="2" t="s">
        <v>154</v>
      </c>
      <c r="I40" s="2" t="s">
        <v>667</v>
      </c>
      <c r="J40" s="2" t="s">
        <v>668</v>
      </c>
      <c r="K40" s="2" t="s">
        <v>233</v>
      </c>
      <c r="L40" s="3">
        <v>17.2</v>
      </c>
      <c r="M40" s="3">
        <v>18.06</v>
      </c>
      <c r="N40" s="3">
        <v>42.99</v>
      </c>
      <c r="O40" s="2" t="s">
        <v>158</v>
      </c>
      <c r="P40" s="2" t="s">
        <v>159</v>
      </c>
      <c r="Q40" s="2" t="s">
        <v>160</v>
      </c>
      <c r="R40" s="2" t="s">
        <v>161</v>
      </c>
      <c r="S40" s="2" t="s">
        <v>234</v>
      </c>
      <c r="T40" s="2" t="s">
        <v>163</v>
      </c>
      <c r="U40" s="2" t="s">
        <v>670</v>
      </c>
      <c r="V40" s="2" t="s">
        <v>165</v>
      </c>
      <c r="W40" s="2" t="s">
        <v>166</v>
      </c>
      <c r="X40" s="2" t="s">
        <v>167</v>
      </c>
      <c r="Y40" s="2" t="s">
        <v>168</v>
      </c>
      <c r="Z40" s="4">
        <v>334</v>
      </c>
      <c r="AA40" s="4">
        <f>=ROUNDDOWN(66.8,0)</f>
      </c>
      <c r="AB40" s="5">
        <v>5</v>
      </c>
      <c r="AC40" s="2" t="s">
        <v>161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>
        <v>6</v>
      </c>
      <c r="AQ40" s="8">
        <v>113.32</v>
      </c>
      <c r="AR40" s="4">
        <v>5</v>
      </c>
      <c r="AS40" s="8">
        <v>94.48</v>
      </c>
      <c r="AT40" s="7">
        <v>0.2</v>
      </c>
      <c r="AU40" s="7">
        <v>0.1994</v>
      </c>
      <c r="AV40" s="4">
        <v>6</v>
      </c>
      <c r="AW40" s="8">
        <v>113.32</v>
      </c>
      <c r="AX40" s="4">
        <v>5</v>
      </c>
      <c r="AY40" s="8">
        <v>94.48</v>
      </c>
      <c r="AZ40" s="7">
        <v>0.2</v>
      </c>
      <c r="BA40" s="7">
        <v>0.1994</v>
      </c>
      <c r="BB40" s="7">
        <v>1</v>
      </c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>
        <v>0.3115</v>
      </c>
      <c r="BJ40" s="4">
        <v>6</v>
      </c>
      <c r="BK40" s="8">
        <v>113.32</v>
      </c>
      <c r="BL40" s="2" t="s">
        <v>677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171</v>
      </c>
      <c r="BV40" s="2" t="s">
        <v>158</v>
      </c>
      <c r="BW40" s="2" t="s">
        <v>172</v>
      </c>
      <c r="BX40" s="2" t="s">
        <v>678</v>
      </c>
      <c r="BY40" s="2" t="s">
        <v>174</v>
      </c>
      <c r="BZ40" s="2" t="s">
        <v>161</v>
      </c>
      <c r="CA40" s="4">
        <v>5</v>
      </c>
      <c r="CB40" s="8">
        <v>94.6</v>
      </c>
      <c r="CC40" s="4">
        <v>2</v>
      </c>
      <c r="CD40" s="8">
        <v>37.84</v>
      </c>
      <c r="CE40" s="7">
        <v>1.5</v>
      </c>
      <c r="CF40" s="7">
        <v>1.5</v>
      </c>
      <c r="CG40" s="2" t="s">
        <v>171</v>
      </c>
      <c r="CH40" s="2" t="s">
        <v>158</v>
      </c>
      <c r="CI40" s="2" t="s">
        <v>172</v>
      </c>
      <c r="CJ40" s="2" t="s">
        <v>679</v>
      </c>
      <c r="CK40" s="2" t="s">
        <v>174</v>
      </c>
      <c r="CL40" s="2" t="s">
        <v>161</v>
      </c>
      <c r="CM40" s="4">
        <v>1</v>
      </c>
      <c r="CN40" s="8">
        <v>18.72</v>
      </c>
      <c r="CO40" s="4">
        <v>1</v>
      </c>
      <c r="CP40" s="8">
        <v>18.72</v>
      </c>
      <c r="CQ40" s="7"/>
      <c r="CR40" s="7"/>
      <c r="CS40" s="2" t="s">
        <v>171</v>
      </c>
      <c r="CT40" s="2" t="s">
        <v>158</v>
      </c>
      <c r="CU40" s="2" t="s">
        <v>172</v>
      </c>
      <c r="CV40" s="2" t="s">
        <v>680</v>
      </c>
      <c r="CW40" s="2" t="s">
        <v>174</v>
      </c>
      <c r="CX40" s="2" t="s">
        <v>161</v>
      </c>
      <c r="CY40" s="4"/>
      <c r="CZ40" s="8"/>
      <c r="DA40" s="4">
        <v>2</v>
      </c>
      <c r="DB40" s="8">
        <v>37.92</v>
      </c>
      <c r="DC40" s="7">
        <v>-1</v>
      </c>
      <c r="DD40" s="7">
        <v>-1</v>
      </c>
      <c r="DE40" s="2" t="s">
        <v>171</v>
      </c>
      <c r="DF40" s="2" t="s">
        <v>158</v>
      </c>
      <c r="DG40" s="2" t="s">
        <v>177</v>
      </c>
      <c r="DH40" s="2" t="s">
        <v>681</v>
      </c>
      <c r="DI40" s="2" t="s">
        <v>174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158</v>
      </c>
      <c r="DS40" s="2" t="s">
        <v>161</v>
      </c>
      <c r="DT40" s="2" t="s">
        <v>682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158</v>
      </c>
      <c r="EE40" s="2" t="s">
        <v>182</v>
      </c>
      <c r="EF40" s="2" t="s">
        <v>241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171</v>
      </c>
      <c r="EP40" s="2" t="s">
        <v>158</v>
      </c>
      <c r="EQ40" s="2" t="s">
        <v>242</v>
      </c>
      <c r="ER40" s="2" t="s">
        <v>326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171</v>
      </c>
      <c r="FB40" s="2" t="s">
        <v>158</v>
      </c>
      <c r="FC40" s="2" t="s">
        <v>186</v>
      </c>
      <c r="FD40" s="2" t="s">
        <v>161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249</v>
      </c>
      <c r="FN40" s="2" t="s">
        <v>158</v>
      </c>
      <c r="FO40" s="2" t="s">
        <v>161</v>
      </c>
      <c r="FP40" s="2" t="s">
        <v>161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171</v>
      </c>
      <c r="FZ40" s="2" t="s">
        <v>158</v>
      </c>
      <c r="GA40" s="2" t="s">
        <v>189</v>
      </c>
      <c r="GB40" s="2" t="s">
        <v>683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171</v>
      </c>
      <c r="GL40" s="2" t="s">
        <v>191</v>
      </c>
      <c r="GM40" s="2" t="s">
        <v>225</v>
      </c>
      <c r="GN40" s="2" t="s">
        <v>260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249</v>
      </c>
      <c r="GX40" s="2" t="s">
        <v>158</v>
      </c>
      <c r="GY40" s="2" t="s">
        <v>161</v>
      </c>
      <c r="GZ40" s="2" t="s">
        <v>161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161</v>
      </c>
      <c r="HJ40" s="2" t="s">
        <v>161</v>
      </c>
      <c r="HK40" s="2" t="s">
        <v>161</v>
      </c>
      <c r="HL40" s="2" t="s">
        <v>161</v>
      </c>
      <c r="HM40" s="2" t="s">
        <v>161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161</v>
      </c>
      <c r="HX40" s="2" t="s">
        <v>684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196</v>
      </c>
      <c r="IH40" s="2" t="s">
        <v>158</v>
      </c>
      <c r="II40" s="2" t="s">
        <v>161</v>
      </c>
      <c r="IJ40" s="2" t="s">
        <v>161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161</v>
      </c>
      <c r="IT40" s="2" t="s">
        <v>161</v>
      </c>
      <c r="IU40" s="2" t="s">
        <v>161</v>
      </c>
      <c r="IV40" s="2" t="s">
        <v>161</v>
      </c>
      <c r="IW40" s="2" t="s">
        <v>161</v>
      </c>
      <c r="IX40" s="2" t="s">
        <v>161</v>
      </c>
      <c r="IY40" s="4"/>
      <c r="IZ40" s="8"/>
      <c r="JA40" s="4"/>
      <c r="JB40" s="8"/>
      <c r="JC40" s="7"/>
      <c r="JD40" s="7"/>
      <c r="JE40" s="2" t="s">
        <v>171</v>
      </c>
      <c r="JF40" s="2" t="s">
        <v>158</v>
      </c>
      <c r="JG40" s="2" t="s">
        <v>251</v>
      </c>
      <c r="JH40" s="2" t="s">
        <v>527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199</v>
      </c>
      <c r="JR40" s="2" t="s">
        <v>158</v>
      </c>
      <c r="JS40" s="2" t="s">
        <v>161</v>
      </c>
      <c r="JT40" s="2" t="s">
        <v>161</v>
      </c>
      <c r="JU40" s="2" t="s">
        <v>174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180</v>
      </c>
      <c r="KE40" s="2" t="s">
        <v>200</v>
      </c>
      <c r="KF40" s="2" t="s">
        <v>161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199</v>
      </c>
      <c r="KP40" s="2" t="s">
        <v>158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171</v>
      </c>
      <c r="LB40" s="2" t="s">
        <v>158</v>
      </c>
      <c r="LC40" s="2" t="s">
        <v>532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171</v>
      </c>
      <c r="LN40" s="2" t="s">
        <v>158</v>
      </c>
      <c r="LO40" s="2" t="s">
        <v>228</v>
      </c>
      <c r="LP40" s="2" t="s">
        <v>685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199</v>
      </c>
      <c r="LZ40" s="2" t="s">
        <v>158</v>
      </c>
      <c r="MA40" s="2" t="s">
        <v>161</v>
      </c>
      <c r="MB40" s="2" t="s">
        <v>161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199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171</v>
      </c>
      <c r="MX40" s="2" t="s">
        <v>180</v>
      </c>
      <c r="MY40" s="2" t="s">
        <v>203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161</v>
      </c>
      <c r="NJ40" s="2" t="s">
        <v>161</v>
      </c>
      <c r="NK40" s="2" t="s">
        <v>161</v>
      </c>
      <c r="NL40" s="2" t="s">
        <v>161</v>
      </c>
      <c r="NM40" s="2" t="s">
        <v>161</v>
      </c>
      <c r="NN40" s="2" t="s">
        <v>161</v>
      </c>
      <c r="NO40" s="4"/>
      <c r="NP40" s="8"/>
      <c r="NQ40" s="4"/>
      <c r="NR40" s="8"/>
      <c r="NS40" s="7"/>
      <c r="NT40" s="7"/>
      <c r="NU40" s="2" t="s">
        <v>199</v>
      </c>
      <c r="NV40" s="2" t="s">
        <v>158</v>
      </c>
      <c r="NW40" s="2" t="s">
        <v>161</v>
      </c>
      <c r="NX40" s="2" t="s">
        <v>161</v>
      </c>
      <c r="NY40" s="2" t="s">
        <v>174</v>
      </c>
      <c r="NZ40" s="2" t="s">
        <v>161</v>
      </c>
      <c r="OA40" s="4"/>
      <c r="OB40" s="8"/>
      <c r="OC40" s="4"/>
      <c r="OD40" s="8"/>
      <c r="OE40" s="7"/>
      <c r="OF40" s="7"/>
      <c r="OG40" s="2" t="s">
        <v>199</v>
      </c>
      <c r="OH40" s="2" t="s">
        <v>180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171</v>
      </c>
      <c r="OT40" s="2" t="s">
        <v>180</v>
      </c>
      <c r="OU40" s="2" t="s">
        <v>254</v>
      </c>
      <c r="OV40" s="2" t="s">
        <v>559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199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249</v>
      </c>
      <c r="PR40" s="2" t="s">
        <v>158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8"/>
      <c r="PY40" s="4"/>
      <c r="PZ40" s="8"/>
      <c r="QA40" s="7"/>
      <c r="QB40" s="7"/>
      <c r="QC40" s="2" t="s">
        <v>171</v>
      </c>
      <c r="QD40" s="2" t="s">
        <v>180</v>
      </c>
      <c r="QE40" s="2" t="s">
        <v>208</v>
      </c>
      <c r="QF40" s="2" t="s">
        <v>686</v>
      </c>
      <c r="QG40" s="2" t="s">
        <v>174</v>
      </c>
      <c r="QH40" s="2" t="s">
        <v>161</v>
      </c>
      <c r="QI40" s="4">
        <v>334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687</v>
      </c>
      <c r="B41" s="2" t="s">
        <v>150</v>
      </c>
      <c r="C41" s="2" t="s">
        <v>151</v>
      </c>
      <c r="D41" s="2" t="s">
        <v>665</v>
      </c>
      <c r="E41" s="2" t="s">
        <v>666</v>
      </c>
      <c r="F41" s="2" t="s">
        <v>353</v>
      </c>
      <c r="G41" s="2" t="s">
        <v>161</v>
      </c>
      <c r="H41" s="2" t="s">
        <v>161</v>
      </c>
      <c r="I41" s="2" t="s">
        <v>688</v>
      </c>
      <c r="J41" s="2" t="s">
        <v>688</v>
      </c>
      <c r="K41" s="2" t="s">
        <v>233</v>
      </c>
      <c r="L41" s="3">
        <v>27</v>
      </c>
      <c r="M41" s="3">
        <v>28.35</v>
      </c>
      <c r="N41" s="3">
        <v>59.99</v>
      </c>
      <c r="O41" s="2" t="s">
        <v>158</v>
      </c>
      <c r="P41" s="2" t="s">
        <v>274</v>
      </c>
      <c r="Q41" s="2" t="s">
        <v>160</v>
      </c>
      <c r="R41" s="2" t="s">
        <v>161</v>
      </c>
      <c r="S41" s="2" t="s">
        <v>689</v>
      </c>
      <c r="T41" s="2" t="s">
        <v>161</v>
      </c>
      <c r="U41" s="2" t="s">
        <v>161</v>
      </c>
      <c r="V41" s="2" t="s">
        <v>690</v>
      </c>
      <c r="W41" s="2" t="s">
        <v>316</v>
      </c>
      <c r="X41" s="2" t="s">
        <v>279</v>
      </c>
      <c r="Y41" s="2" t="s">
        <v>358</v>
      </c>
      <c r="Z41" s="4">
        <v>25</v>
      </c>
      <c r="AA41" s="4">
        <f>=ROUNDDOWN(5,0)</f>
      </c>
      <c r="AB41" s="5">
        <v>5</v>
      </c>
      <c r="AC41" s="2" t="s">
        <v>235</v>
      </c>
      <c r="AD41" s="4">
        <v>200</v>
      </c>
      <c r="AE41" s="4">
        <v>200</v>
      </c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>
        <v>1</v>
      </c>
      <c r="AQ41" s="8">
        <v>29.03</v>
      </c>
      <c r="AR41" s="4">
        <v>2</v>
      </c>
      <c r="AS41" s="8">
        <v>46.44</v>
      </c>
      <c r="AT41" s="7">
        <v>-0.5</v>
      </c>
      <c r="AU41" s="7">
        <v>-0.3749</v>
      </c>
      <c r="AV41" s="4">
        <v>1</v>
      </c>
      <c r="AW41" s="8">
        <v>29.03</v>
      </c>
      <c r="AX41" s="4">
        <v>2</v>
      </c>
      <c r="AY41" s="8">
        <v>46.44</v>
      </c>
      <c r="AZ41" s="7">
        <v>-0.5</v>
      </c>
      <c r="BA41" s="7">
        <v>-0.3749</v>
      </c>
      <c r="BB41" s="7">
        <v>1</v>
      </c>
      <c r="BC41" s="4">
        <v>1</v>
      </c>
      <c r="BD41" s="8">
        <v>29.03</v>
      </c>
      <c r="BE41" s="4">
        <v>2</v>
      </c>
      <c r="BF41" s="8">
        <v>46.44</v>
      </c>
      <c r="BG41" s="7">
        <v>-0.5</v>
      </c>
      <c r="BH41" s="7">
        <v>-0.3749</v>
      </c>
      <c r="BI41" s="7">
        <v>1</v>
      </c>
      <c r="BJ41" s="4">
        <v>1</v>
      </c>
      <c r="BK41" s="8">
        <v>29.03</v>
      </c>
      <c r="BL41" s="2" t="s">
        <v>388</v>
      </c>
      <c r="BM41" s="7">
        <v>1</v>
      </c>
      <c r="BN41" s="7">
        <v>1</v>
      </c>
      <c r="BO41" s="4">
        <v>1</v>
      </c>
      <c r="BP41" s="8">
        <v>29.03</v>
      </c>
      <c r="BQ41" s="4"/>
      <c r="BR41" s="8"/>
      <c r="BS41" s="7"/>
      <c r="BT41" s="7"/>
      <c r="BU41" s="2" t="s">
        <v>171</v>
      </c>
      <c r="BV41" s="2" t="s">
        <v>158</v>
      </c>
      <c r="BW41" s="2" t="s">
        <v>691</v>
      </c>
      <c r="BX41" s="2" t="s">
        <v>565</v>
      </c>
      <c r="BY41" s="2" t="s">
        <v>174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158</v>
      </c>
      <c r="CI41" s="2" t="s">
        <v>363</v>
      </c>
      <c r="CJ41" s="2" t="s">
        <v>364</v>
      </c>
      <c r="CK41" s="2" t="s">
        <v>174</v>
      </c>
      <c r="CL41" s="2" t="s">
        <v>161</v>
      </c>
      <c r="CM41" s="4"/>
      <c r="CN41" s="8"/>
      <c r="CO41" s="4">
        <v>2</v>
      </c>
      <c r="CP41" s="8">
        <v>46.44</v>
      </c>
      <c r="CQ41" s="7">
        <v>-1</v>
      </c>
      <c r="CR41" s="7">
        <v>-1</v>
      </c>
      <c r="CS41" s="2" t="s">
        <v>171</v>
      </c>
      <c r="CT41" s="2" t="s">
        <v>158</v>
      </c>
      <c r="CU41" s="2" t="s">
        <v>363</v>
      </c>
      <c r="CV41" s="2" t="s">
        <v>391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158</v>
      </c>
      <c r="DG41" s="2" t="s">
        <v>259</v>
      </c>
      <c r="DH41" s="2" t="s">
        <v>509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171</v>
      </c>
      <c r="DR41" s="2" t="s">
        <v>158</v>
      </c>
      <c r="DS41" s="2" t="s">
        <v>161</v>
      </c>
      <c r="DT41" s="2" t="s">
        <v>692</v>
      </c>
      <c r="DU41" s="2" t="s">
        <v>174</v>
      </c>
      <c r="DV41" s="2" t="s">
        <v>161</v>
      </c>
      <c r="DW41" s="4"/>
      <c r="DX41" s="8"/>
      <c r="DY41" s="4"/>
      <c r="DZ41" s="8"/>
      <c r="EA41" s="7"/>
      <c r="EB41" s="7"/>
      <c r="EC41" s="2" t="s">
        <v>171</v>
      </c>
      <c r="ED41" s="2" t="s">
        <v>158</v>
      </c>
      <c r="EE41" s="2" t="s">
        <v>369</v>
      </c>
      <c r="EF41" s="2" t="s">
        <v>370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171</v>
      </c>
      <c r="EP41" s="2" t="s">
        <v>158</v>
      </c>
      <c r="EQ41" s="2" t="s">
        <v>363</v>
      </c>
      <c r="ER41" s="2" t="s">
        <v>371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249</v>
      </c>
      <c r="FB41" s="2" t="s">
        <v>158</v>
      </c>
      <c r="FC41" s="2" t="s">
        <v>161</v>
      </c>
      <c r="FD41" s="2" t="s">
        <v>161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196</v>
      </c>
      <c r="FN41" s="2" t="s">
        <v>158</v>
      </c>
      <c r="FO41" s="2" t="s">
        <v>161</v>
      </c>
      <c r="FP41" s="2" t="s">
        <v>161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171</v>
      </c>
      <c r="FZ41" s="2" t="s">
        <v>158</v>
      </c>
      <c r="GA41" s="2" t="s">
        <v>189</v>
      </c>
      <c r="GB41" s="2" t="s">
        <v>161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171</v>
      </c>
      <c r="GL41" s="2" t="s">
        <v>191</v>
      </c>
      <c r="GM41" s="2" t="s">
        <v>693</v>
      </c>
      <c r="GN41" s="2" t="s">
        <v>694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249</v>
      </c>
      <c r="GX41" s="2" t="s">
        <v>158</v>
      </c>
      <c r="GY41" s="2" t="s">
        <v>375</v>
      </c>
      <c r="GZ41" s="2" t="s">
        <v>161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376</v>
      </c>
      <c r="HV41" s="2" t="s">
        <v>158</v>
      </c>
      <c r="HW41" s="2" t="s">
        <v>161</v>
      </c>
      <c r="HX41" s="2" t="s">
        <v>161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196</v>
      </c>
      <c r="IH41" s="2" t="s">
        <v>158</v>
      </c>
      <c r="II41" s="2" t="s">
        <v>161</v>
      </c>
      <c r="IJ41" s="2" t="s">
        <v>161</v>
      </c>
      <c r="IK41" s="2" t="s">
        <v>174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171</v>
      </c>
      <c r="JF41" s="2" t="s">
        <v>158</v>
      </c>
      <c r="JG41" s="2" t="s">
        <v>363</v>
      </c>
      <c r="JH41" s="2" t="s">
        <v>391</v>
      </c>
      <c r="JI41" s="2" t="s">
        <v>174</v>
      </c>
      <c r="JJ41" s="2" t="s">
        <v>161</v>
      </c>
      <c r="JK41" s="4"/>
      <c r="JL41" s="8"/>
      <c r="JM41" s="4"/>
      <c r="JN41" s="8"/>
      <c r="JO41" s="7"/>
      <c r="JP41" s="7"/>
      <c r="JQ41" s="2" t="s">
        <v>199</v>
      </c>
      <c r="JR41" s="2" t="s">
        <v>158</v>
      </c>
      <c r="JS41" s="2" t="s">
        <v>161</v>
      </c>
      <c r="JT41" s="2" t="s">
        <v>161</v>
      </c>
      <c r="JU41" s="2" t="s">
        <v>174</v>
      </c>
      <c r="JV41" s="2" t="s">
        <v>161</v>
      </c>
      <c r="JW41" s="4"/>
      <c r="JX41" s="8"/>
      <c r="JY41" s="4"/>
      <c r="JZ41" s="8"/>
      <c r="KA41" s="7"/>
      <c r="KB41" s="7"/>
      <c r="KC41" s="2" t="s">
        <v>171</v>
      </c>
      <c r="KD41" s="2" t="s">
        <v>180</v>
      </c>
      <c r="KE41" s="2" t="s">
        <v>378</v>
      </c>
      <c r="KF41" s="2" t="s">
        <v>695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199</v>
      </c>
      <c r="KP41" s="2" t="s">
        <v>158</v>
      </c>
      <c r="KQ41" s="2" t="s">
        <v>161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171</v>
      </c>
      <c r="LB41" s="2" t="s">
        <v>158</v>
      </c>
      <c r="LC41" s="2" t="s">
        <v>259</v>
      </c>
      <c r="LD41" s="2" t="s">
        <v>573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171</v>
      </c>
      <c r="LN41" s="2" t="s">
        <v>158</v>
      </c>
      <c r="LO41" s="2" t="s">
        <v>382</v>
      </c>
      <c r="LP41" s="2" t="s">
        <v>383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199</v>
      </c>
      <c r="LZ41" s="2" t="s">
        <v>158</v>
      </c>
      <c r="MA41" s="2" t="s">
        <v>161</v>
      </c>
      <c r="MB41" s="2" t="s">
        <v>161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199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249</v>
      </c>
      <c r="MX41" s="2" t="s">
        <v>158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199</v>
      </c>
      <c r="NV41" s="2" t="s">
        <v>158</v>
      </c>
      <c r="NW41" s="2" t="s">
        <v>161</v>
      </c>
      <c r="NX41" s="2" t="s">
        <v>161</v>
      </c>
      <c r="NY41" s="2" t="s">
        <v>174</v>
      </c>
      <c r="NZ41" s="2" t="s">
        <v>161</v>
      </c>
      <c r="OA41" s="4"/>
      <c r="OB41" s="8"/>
      <c r="OC41" s="4"/>
      <c r="OD41" s="8"/>
      <c r="OE41" s="7"/>
      <c r="OF41" s="7"/>
      <c r="OG41" s="2" t="s">
        <v>199</v>
      </c>
      <c r="OH41" s="2" t="s">
        <v>180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171</v>
      </c>
      <c r="OT41" s="2" t="s">
        <v>180</v>
      </c>
      <c r="OU41" s="2" t="s">
        <v>205</v>
      </c>
      <c r="OV41" s="2" t="s">
        <v>254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199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161</v>
      </c>
      <c r="PR41" s="2" t="s">
        <v>161</v>
      </c>
      <c r="PS41" s="2" t="s">
        <v>161</v>
      </c>
      <c r="PT41" s="2" t="s">
        <v>161</v>
      </c>
      <c r="PU41" s="2" t="s">
        <v>161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180</v>
      </c>
      <c r="QE41" s="2" t="s">
        <v>208</v>
      </c>
      <c r="QF41" s="2" t="s">
        <v>696</v>
      </c>
      <c r="QG41" s="2" t="s">
        <v>174</v>
      </c>
      <c r="QH41" s="2" t="s">
        <v>161</v>
      </c>
      <c r="QI41" s="4">
        <v>25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>
        <v>200</v>
      </c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697</v>
      </c>
      <c r="B42" s="2" t="s">
        <v>150</v>
      </c>
      <c r="C42" s="2" t="s">
        <v>151</v>
      </c>
      <c r="D42" s="2" t="s">
        <v>665</v>
      </c>
      <c r="E42" s="2" t="s">
        <v>666</v>
      </c>
      <c r="F42" s="2" t="s">
        <v>698</v>
      </c>
      <c r="G42" s="2" t="s">
        <v>161</v>
      </c>
      <c r="H42" s="2" t="s">
        <v>161</v>
      </c>
      <c r="I42" s="2" t="s">
        <v>688</v>
      </c>
      <c r="J42" s="2" t="s">
        <v>688</v>
      </c>
      <c r="K42" s="2" t="s">
        <v>699</v>
      </c>
      <c r="L42" s="3">
        <v>25</v>
      </c>
      <c r="M42" s="3"/>
      <c r="N42" s="3">
        <v>49.99</v>
      </c>
      <c r="O42" s="2" t="s">
        <v>471</v>
      </c>
      <c r="P42" s="2" t="s">
        <v>451</v>
      </c>
      <c r="Q42" s="2" t="s">
        <v>160</v>
      </c>
      <c r="R42" s="2" t="s">
        <v>161</v>
      </c>
      <c r="S42" s="2" t="s">
        <v>161</v>
      </c>
      <c r="T42" s="2" t="s">
        <v>161</v>
      </c>
      <c r="U42" s="2" t="s">
        <v>161</v>
      </c>
      <c r="V42" s="2" t="s">
        <v>700</v>
      </c>
      <c r="W42" s="2" t="s">
        <v>161</v>
      </c>
      <c r="X42" s="2" t="s">
        <v>161</v>
      </c>
      <c r="Y42" s="2" t="s">
        <v>358</v>
      </c>
      <c r="Z42" s="4"/>
      <c r="AA42" s="4">
        <f>=ROUNDDOWN({0},0)</f>
      </c>
      <c r="AB42" s="5"/>
      <c r="AC42" s="2" t="s">
        <v>161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161</v>
      </c>
      <c r="BM42" s="7"/>
      <c r="BN42" s="7"/>
      <c r="BO42" s="4"/>
      <c r="BP42" s="8"/>
      <c r="BQ42" s="4"/>
      <c r="BR42" s="8"/>
      <c r="BS42" s="7"/>
      <c r="BT42" s="7"/>
      <c r="BU42" s="2" t="s">
        <v>171</v>
      </c>
      <c r="BV42" s="2" t="s">
        <v>180</v>
      </c>
      <c r="BW42" s="2" t="s">
        <v>701</v>
      </c>
      <c r="BX42" s="2" t="s">
        <v>383</v>
      </c>
      <c r="BY42" s="2" t="s">
        <v>174</v>
      </c>
      <c r="BZ42" s="2" t="s">
        <v>161</v>
      </c>
      <c r="CA42" s="4"/>
      <c r="CB42" s="8"/>
      <c r="CC42" s="4"/>
      <c r="CD42" s="8"/>
      <c r="CE42" s="7"/>
      <c r="CF42" s="7"/>
      <c r="CG42" s="2" t="s">
        <v>171</v>
      </c>
      <c r="CH42" s="2" t="s">
        <v>180</v>
      </c>
      <c r="CI42" s="2" t="s">
        <v>701</v>
      </c>
      <c r="CJ42" s="2" t="s">
        <v>364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171</v>
      </c>
      <c r="CT42" s="2" t="s">
        <v>180</v>
      </c>
      <c r="CU42" s="2" t="s">
        <v>701</v>
      </c>
      <c r="CV42" s="2" t="s">
        <v>364</v>
      </c>
      <c r="CW42" s="2" t="s">
        <v>174</v>
      </c>
      <c r="CX42" s="2" t="s">
        <v>161</v>
      </c>
      <c r="CY42" s="4"/>
      <c r="CZ42" s="8"/>
      <c r="DA42" s="4"/>
      <c r="DB42" s="8"/>
      <c r="DC42" s="7"/>
      <c r="DD42" s="7"/>
      <c r="DE42" s="2" t="s">
        <v>161</v>
      </c>
      <c r="DF42" s="2" t="s">
        <v>161</v>
      </c>
      <c r="DG42" s="2" t="s">
        <v>161</v>
      </c>
      <c r="DH42" s="2" t="s">
        <v>161</v>
      </c>
      <c r="DI42" s="2" t="s">
        <v>161</v>
      </c>
      <c r="DJ42" s="2" t="s">
        <v>161</v>
      </c>
      <c r="DK42" s="4"/>
      <c r="DL42" s="8"/>
      <c r="DM42" s="4"/>
      <c r="DN42" s="8"/>
      <c r="DO42" s="7"/>
      <c r="DP42" s="7"/>
      <c r="DQ42" s="2" t="s">
        <v>249</v>
      </c>
      <c r="DR42" s="2" t="s">
        <v>180</v>
      </c>
      <c r="DS42" s="2" t="s">
        <v>161</v>
      </c>
      <c r="DT42" s="2" t="s">
        <v>161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161</v>
      </c>
      <c r="ED42" s="2" t="s">
        <v>161</v>
      </c>
      <c r="EE42" s="2" t="s">
        <v>161</v>
      </c>
      <c r="EF42" s="2" t="s">
        <v>161</v>
      </c>
      <c r="EG42" s="2" t="s">
        <v>161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180</v>
      </c>
      <c r="EQ42" s="2" t="s">
        <v>701</v>
      </c>
      <c r="ER42" s="2" t="s">
        <v>161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161</v>
      </c>
      <c r="FB42" s="2" t="s">
        <v>161</v>
      </c>
      <c r="FC42" s="2" t="s">
        <v>161</v>
      </c>
      <c r="FD42" s="2" t="s">
        <v>161</v>
      </c>
      <c r="FE42" s="2" t="s">
        <v>161</v>
      </c>
      <c r="FF42" s="2" t="s">
        <v>161</v>
      </c>
      <c r="FG42" s="4"/>
      <c r="FH42" s="8"/>
      <c r="FI42" s="4"/>
      <c r="FJ42" s="8"/>
      <c r="FK42" s="7"/>
      <c r="FL42" s="7"/>
      <c r="FM42" s="2" t="s">
        <v>161</v>
      </c>
      <c r="FN42" s="2" t="s">
        <v>161</v>
      </c>
      <c r="FO42" s="2" t="s">
        <v>161</v>
      </c>
      <c r="FP42" s="2" t="s">
        <v>161</v>
      </c>
      <c r="FQ42" s="2" t="s">
        <v>161</v>
      </c>
      <c r="FR42" s="2" t="s">
        <v>161</v>
      </c>
      <c r="FS42" s="4"/>
      <c r="FT42" s="8"/>
      <c r="FU42" s="4"/>
      <c r="FV42" s="8"/>
      <c r="FW42" s="7"/>
      <c r="FX42" s="7"/>
      <c r="FY42" s="2" t="s">
        <v>161</v>
      </c>
      <c r="FZ42" s="2" t="s">
        <v>161</v>
      </c>
      <c r="GA42" s="2" t="s">
        <v>161</v>
      </c>
      <c r="GB42" s="2" t="s">
        <v>161</v>
      </c>
      <c r="GC42" s="2" t="s">
        <v>161</v>
      </c>
      <c r="GD42" s="2" t="s">
        <v>161</v>
      </c>
      <c r="GE42" s="4"/>
      <c r="GF42" s="8"/>
      <c r="GG42" s="4"/>
      <c r="GH42" s="8"/>
      <c r="GI42" s="7"/>
      <c r="GJ42" s="7"/>
      <c r="GK42" s="2" t="s">
        <v>171</v>
      </c>
      <c r="GL42" s="2" t="s">
        <v>180</v>
      </c>
      <c r="GM42" s="2" t="s">
        <v>701</v>
      </c>
      <c r="GN42" s="2" t="s">
        <v>702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2" t="s">
        <v>161</v>
      </c>
      <c r="HC42" s="4"/>
      <c r="HD42" s="8"/>
      <c r="HE42" s="4"/>
      <c r="HF42" s="8"/>
      <c r="HG42" s="7"/>
      <c r="HH42" s="7"/>
      <c r="HI42" s="2" t="s">
        <v>161</v>
      </c>
      <c r="HJ42" s="2" t="s">
        <v>161</v>
      </c>
      <c r="HK42" s="2" t="s">
        <v>161</v>
      </c>
      <c r="HL42" s="2" t="s">
        <v>161</v>
      </c>
      <c r="HM42" s="2" t="s">
        <v>161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161</v>
      </c>
      <c r="IT42" s="2" t="s">
        <v>161</v>
      </c>
      <c r="IU42" s="2" t="s">
        <v>161</v>
      </c>
      <c r="IV42" s="2" t="s">
        <v>161</v>
      </c>
      <c r="IW42" s="2" t="s">
        <v>161</v>
      </c>
      <c r="IX42" s="2" t="s">
        <v>161</v>
      </c>
      <c r="IY42" s="4"/>
      <c r="IZ42" s="8"/>
      <c r="JA42" s="4"/>
      <c r="JB42" s="8"/>
      <c r="JC42" s="7"/>
      <c r="JD42" s="7"/>
      <c r="JE42" s="2" t="s">
        <v>171</v>
      </c>
      <c r="JF42" s="2" t="s">
        <v>180</v>
      </c>
      <c r="JG42" s="2" t="s">
        <v>701</v>
      </c>
      <c r="JH42" s="2" t="s">
        <v>703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161</v>
      </c>
      <c r="KD42" s="2" t="s">
        <v>161</v>
      </c>
      <c r="KE42" s="2" t="s">
        <v>161</v>
      </c>
      <c r="KF42" s="2" t="s">
        <v>161</v>
      </c>
      <c r="KG42" s="2" t="s">
        <v>161</v>
      </c>
      <c r="KH42" s="2" t="s">
        <v>161</v>
      </c>
      <c r="KI42" s="4"/>
      <c r="KJ42" s="8"/>
      <c r="KK42" s="4"/>
      <c r="KL42" s="8"/>
      <c r="KM42" s="7"/>
      <c r="KN42" s="7"/>
      <c r="KO42" s="2" t="s">
        <v>161</v>
      </c>
      <c r="KP42" s="2" t="s">
        <v>161</v>
      </c>
      <c r="KQ42" s="2" t="s">
        <v>161</v>
      </c>
      <c r="KR42" s="2" t="s">
        <v>161</v>
      </c>
      <c r="KS42" s="2" t="s">
        <v>161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171</v>
      </c>
      <c r="LN42" s="2" t="s">
        <v>180</v>
      </c>
      <c r="LO42" s="2" t="s">
        <v>701</v>
      </c>
      <c r="LP42" s="2" t="s">
        <v>704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199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161</v>
      </c>
      <c r="PF42" s="2" t="s">
        <v>161</v>
      </c>
      <c r="PG42" s="2" t="s">
        <v>161</v>
      </c>
      <c r="PH42" s="2" t="s">
        <v>161</v>
      </c>
      <c r="PI42" s="2" t="s">
        <v>161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/>
      <c r="PX42" s="8"/>
      <c r="PY42" s="4"/>
      <c r="PZ42" s="8"/>
      <c r="QA42" s="7"/>
      <c r="QB42" s="7"/>
      <c r="QC42" s="2" t="s">
        <v>171</v>
      </c>
      <c r="QD42" s="2" t="s">
        <v>180</v>
      </c>
      <c r="QE42" s="2" t="s">
        <v>161</v>
      </c>
      <c r="QF42" s="2" t="s">
        <v>161</v>
      </c>
      <c r="QG42" s="2" t="s">
        <v>174</v>
      </c>
      <c r="QH42" s="2" t="s">
        <v>161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705</v>
      </c>
      <c r="B43" s="2" t="s">
        <v>150</v>
      </c>
      <c r="C43" s="2" t="s">
        <v>151</v>
      </c>
      <c r="D43" s="2" t="s">
        <v>665</v>
      </c>
      <c r="E43" s="2" t="s">
        <v>706</v>
      </c>
      <c r="F43" s="2" t="s">
        <v>402</v>
      </c>
      <c r="G43" s="2" t="s">
        <v>402</v>
      </c>
      <c r="H43" s="2" t="s">
        <v>402</v>
      </c>
      <c r="I43" s="2" t="s">
        <v>707</v>
      </c>
      <c r="J43" s="2" t="s">
        <v>688</v>
      </c>
      <c r="K43" s="2" t="s">
        <v>233</v>
      </c>
      <c r="L43" s="3">
        <v>18</v>
      </c>
      <c r="M43" s="3">
        <v>18.9</v>
      </c>
      <c r="N43" s="3">
        <v>39.99</v>
      </c>
      <c r="O43" s="2" t="s">
        <v>158</v>
      </c>
      <c r="P43" s="2" t="s">
        <v>451</v>
      </c>
      <c r="Q43" s="2" t="s">
        <v>160</v>
      </c>
      <c r="R43" s="2" t="s">
        <v>161</v>
      </c>
      <c r="S43" s="2" t="s">
        <v>437</v>
      </c>
      <c r="T43" s="2" t="s">
        <v>276</v>
      </c>
      <c r="U43" s="2" t="s">
        <v>670</v>
      </c>
      <c r="V43" s="2" t="s">
        <v>165</v>
      </c>
      <c r="W43" s="2" t="s">
        <v>279</v>
      </c>
      <c r="X43" s="2" t="s">
        <v>167</v>
      </c>
      <c r="Y43" s="2" t="s">
        <v>405</v>
      </c>
      <c r="Z43" s="4">
        <v>287</v>
      </c>
      <c r="AA43" s="4">
        <f>=ROUNDDOWN(287,0)</f>
      </c>
      <c r="AB43" s="5">
        <v>1</v>
      </c>
      <c r="AC43" s="2" t="s">
        <v>161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408</v>
      </c>
      <c r="BX43" s="2" t="s">
        <v>708</v>
      </c>
      <c r="BY43" s="2" t="s">
        <v>174</v>
      </c>
      <c r="BZ43" s="2" t="s">
        <v>161</v>
      </c>
      <c r="CA43" s="4"/>
      <c r="CB43" s="8"/>
      <c r="CC43" s="4"/>
      <c r="CD43" s="8"/>
      <c r="CE43" s="7"/>
      <c r="CF43" s="7"/>
      <c r="CG43" s="2" t="s">
        <v>171</v>
      </c>
      <c r="CH43" s="2" t="s">
        <v>158</v>
      </c>
      <c r="CI43" s="2" t="s">
        <v>410</v>
      </c>
      <c r="CJ43" s="2" t="s">
        <v>600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171</v>
      </c>
      <c r="CT43" s="2" t="s">
        <v>158</v>
      </c>
      <c r="CU43" s="2" t="s">
        <v>412</v>
      </c>
      <c r="CV43" s="2" t="s">
        <v>709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158</v>
      </c>
      <c r="DG43" s="2" t="s">
        <v>177</v>
      </c>
      <c r="DH43" s="2" t="s">
        <v>710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171</v>
      </c>
      <c r="DR43" s="2" t="s">
        <v>158</v>
      </c>
      <c r="DS43" s="2" t="s">
        <v>161</v>
      </c>
      <c r="DT43" s="2" t="s">
        <v>161</v>
      </c>
      <c r="DU43" s="2" t="s">
        <v>174</v>
      </c>
      <c r="DV43" s="2" t="s">
        <v>161</v>
      </c>
      <c r="DW43" s="4"/>
      <c r="DX43" s="8"/>
      <c r="DY43" s="4"/>
      <c r="DZ43" s="8"/>
      <c r="EA43" s="7"/>
      <c r="EB43" s="7"/>
      <c r="EC43" s="2" t="s">
        <v>171</v>
      </c>
      <c r="ED43" s="2" t="s">
        <v>158</v>
      </c>
      <c r="EE43" s="2" t="s">
        <v>405</v>
      </c>
      <c r="EF43" s="2" t="s">
        <v>711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158</v>
      </c>
      <c r="EQ43" s="2" t="s">
        <v>418</v>
      </c>
      <c r="ER43" s="2" t="s">
        <v>712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171</v>
      </c>
      <c r="FB43" s="2" t="s">
        <v>158</v>
      </c>
      <c r="FC43" s="2" t="s">
        <v>186</v>
      </c>
      <c r="FD43" s="2" t="s">
        <v>161</v>
      </c>
      <c r="FE43" s="2" t="s">
        <v>174</v>
      </c>
      <c r="FF43" s="2" t="s">
        <v>161</v>
      </c>
      <c r="FG43" s="4"/>
      <c r="FH43" s="8"/>
      <c r="FI43" s="4"/>
      <c r="FJ43" s="8"/>
      <c r="FK43" s="7"/>
      <c r="FL43" s="7"/>
      <c r="FM43" s="2" t="s">
        <v>249</v>
      </c>
      <c r="FN43" s="2" t="s">
        <v>158</v>
      </c>
      <c r="FO43" s="2" t="s">
        <v>161</v>
      </c>
      <c r="FP43" s="2" t="s">
        <v>161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171</v>
      </c>
      <c r="FZ43" s="2" t="s">
        <v>158</v>
      </c>
      <c r="GA43" s="2" t="s">
        <v>295</v>
      </c>
      <c r="GB43" s="2" t="s">
        <v>161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171</v>
      </c>
      <c r="GL43" s="2" t="s">
        <v>191</v>
      </c>
      <c r="GM43" s="2" t="s">
        <v>650</v>
      </c>
      <c r="GN43" s="2" t="s">
        <v>713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249</v>
      </c>
      <c r="GX43" s="2" t="s">
        <v>158</v>
      </c>
      <c r="GY43" s="2" t="s">
        <v>161</v>
      </c>
      <c r="GZ43" s="2" t="s">
        <v>161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199</v>
      </c>
      <c r="HJ43" s="2" t="s">
        <v>158</v>
      </c>
      <c r="HK43" s="2" t="s">
        <v>161</v>
      </c>
      <c r="HL43" s="2" t="s">
        <v>161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249</v>
      </c>
      <c r="HV43" s="2" t="s">
        <v>158</v>
      </c>
      <c r="HW43" s="2" t="s">
        <v>161</v>
      </c>
      <c r="HX43" s="2" t="s">
        <v>161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196</v>
      </c>
      <c r="IH43" s="2" t="s">
        <v>158</v>
      </c>
      <c r="II43" s="2" t="s">
        <v>161</v>
      </c>
      <c r="IJ43" s="2" t="s">
        <v>161</v>
      </c>
      <c r="IK43" s="2" t="s">
        <v>174</v>
      </c>
      <c r="IL43" s="2" t="s">
        <v>161</v>
      </c>
      <c r="IM43" s="4"/>
      <c r="IN43" s="8"/>
      <c r="IO43" s="4"/>
      <c r="IP43" s="8"/>
      <c r="IQ43" s="7"/>
      <c r="IR43" s="7"/>
      <c r="IS43" s="2" t="s">
        <v>199</v>
      </c>
      <c r="IT43" s="2" t="s">
        <v>158</v>
      </c>
      <c r="IU43" s="2" t="s">
        <v>161</v>
      </c>
      <c r="IV43" s="2" t="s">
        <v>161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171</v>
      </c>
      <c r="JF43" s="2" t="s">
        <v>158</v>
      </c>
      <c r="JG43" s="2" t="s">
        <v>405</v>
      </c>
      <c r="JH43" s="2" t="s">
        <v>663</v>
      </c>
      <c r="JI43" s="2" t="s">
        <v>174</v>
      </c>
      <c r="JJ43" s="2" t="s">
        <v>161</v>
      </c>
      <c r="JK43" s="4"/>
      <c r="JL43" s="8"/>
      <c r="JM43" s="4"/>
      <c r="JN43" s="8"/>
      <c r="JO43" s="7"/>
      <c r="JP43" s="7"/>
      <c r="JQ43" s="2" t="s">
        <v>199</v>
      </c>
      <c r="JR43" s="2" t="s">
        <v>158</v>
      </c>
      <c r="JS43" s="2" t="s">
        <v>161</v>
      </c>
      <c r="JT43" s="2" t="s">
        <v>161</v>
      </c>
      <c r="JU43" s="2" t="s">
        <v>174</v>
      </c>
      <c r="JV43" s="2" t="s">
        <v>161</v>
      </c>
      <c r="JW43" s="4"/>
      <c r="JX43" s="8"/>
      <c r="JY43" s="4"/>
      <c r="JZ43" s="8"/>
      <c r="KA43" s="7"/>
      <c r="KB43" s="7"/>
      <c r="KC43" s="2" t="s">
        <v>249</v>
      </c>
      <c r="KD43" s="2" t="s">
        <v>180</v>
      </c>
      <c r="KE43" s="2" t="s">
        <v>161</v>
      </c>
      <c r="KF43" s="2" t="s">
        <v>161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199</v>
      </c>
      <c r="KP43" s="2" t="s">
        <v>158</v>
      </c>
      <c r="KQ43" s="2" t="s">
        <v>161</v>
      </c>
      <c r="KR43" s="2" t="s">
        <v>161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171</v>
      </c>
      <c r="LB43" s="2" t="s">
        <v>158</v>
      </c>
      <c r="LC43" s="2" t="s">
        <v>714</v>
      </c>
      <c r="LD43" s="2" t="s">
        <v>161</v>
      </c>
      <c r="LE43" s="2" t="s">
        <v>174</v>
      </c>
      <c r="LF43" s="2" t="s">
        <v>161</v>
      </c>
      <c r="LG43" s="4"/>
      <c r="LH43" s="8"/>
      <c r="LI43" s="4"/>
      <c r="LJ43" s="8"/>
      <c r="LK43" s="7"/>
      <c r="LL43" s="7"/>
      <c r="LM43" s="2" t="s">
        <v>196</v>
      </c>
      <c r="LN43" s="2" t="s">
        <v>158</v>
      </c>
      <c r="LO43" s="2" t="s">
        <v>161</v>
      </c>
      <c r="LP43" s="2" t="s">
        <v>161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199</v>
      </c>
      <c r="LZ43" s="2" t="s">
        <v>158</v>
      </c>
      <c r="MA43" s="2" t="s">
        <v>161</v>
      </c>
      <c r="MB43" s="2" t="s">
        <v>161</v>
      </c>
      <c r="MC43" s="2" t="s">
        <v>174</v>
      </c>
      <c r="MD43" s="2" t="s">
        <v>161</v>
      </c>
      <c r="ME43" s="4"/>
      <c r="MF43" s="8"/>
      <c r="MG43" s="4"/>
      <c r="MH43" s="8"/>
      <c r="MI43" s="7"/>
      <c r="MJ43" s="7"/>
      <c r="MK43" s="2" t="s">
        <v>199</v>
      </c>
      <c r="ML43" s="2" t="s">
        <v>158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249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249</v>
      </c>
      <c r="NJ43" s="2" t="s">
        <v>158</v>
      </c>
      <c r="NK43" s="2" t="s">
        <v>161</v>
      </c>
      <c r="NL43" s="2" t="s">
        <v>161</v>
      </c>
      <c r="NM43" s="2" t="s">
        <v>174</v>
      </c>
      <c r="NN43" s="2" t="s">
        <v>161</v>
      </c>
      <c r="NO43" s="4"/>
      <c r="NP43" s="8"/>
      <c r="NQ43" s="4"/>
      <c r="NR43" s="8"/>
      <c r="NS43" s="7"/>
      <c r="NT43" s="7"/>
      <c r="NU43" s="2" t="s">
        <v>199</v>
      </c>
      <c r="NV43" s="2" t="s">
        <v>158</v>
      </c>
      <c r="NW43" s="2" t="s">
        <v>161</v>
      </c>
      <c r="NX43" s="2" t="s">
        <v>161</v>
      </c>
      <c r="NY43" s="2" t="s">
        <v>174</v>
      </c>
      <c r="NZ43" s="2" t="s">
        <v>161</v>
      </c>
      <c r="OA43" s="4"/>
      <c r="OB43" s="8"/>
      <c r="OC43" s="4"/>
      <c r="OD43" s="8"/>
      <c r="OE43" s="7"/>
      <c r="OF43" s="7"/>
      <c r="OG43" s="2" t="s">
        <v>199</v>
      </c>
      <c r="OH43" s="2" t="s">
        <v>180</v>
      </c>
      <c r="OI43" s="2" t="s">
        <v>161</v>
      </c>
      <c r="OJ43" s="2" t="s">
        <v>161</v>
      </c>
      <c r="OK43" s="2" t="s">
        <v>174</v>
      </c>
      <c r="OL43" s="2" t="s">
        <v>161</v>
      </c>
      <c r="OM43" s="4"/>
      <c r="ON43" s="8"/>
      <c r="OO43" s="4"/>
      <c r="OP43" s="8"/>
      <c r="OQ43" s="7"/>
      <c r="OR43" s="7"/>
      <c r="OS43" s="2" t="s">
        <v>207</v>
      </c>
      <c r="OT43" s="2" t="s">
        <v>158</v>
      </c>
      <c r="OU43" s="2" t="s">
        <v>161</v>
      </c>
      <c r="OV43" s="2" t="s">
        <v>161</v>
      </c>
      <c r="OW43" s="2" t="s">
        <v>174</v>
      </c>
      <c r="OX43" s="2" t="s">
        <v>161</v>
      </c>
      <c r="OY43" s="4"/>
      <c r="OZ43" s="8"/>
      <c r="PA43" s="4"/>
      <c r="PB43" s="8"/>
      <c r="PC43" s="7"/>
      <c r="PD43" s="7"/>
      <c r="PE43" s="2" t="s">
        <v>199</v>
      </c>
      <c r="PF43" s="2" t="s">
        <v>158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249</v>
      </c>
      <c r="PR43" s="2" t="s">
        <v>158</v>
      </c>
      <c r="PS43" s="2" t="s">
        <v>161</v>
      </c>
      <c r="PT43" s="2" t="s">
        <v>161</v>
      </c>
      <c r="PU43" s="2" t="s">
        <v>174</v>
      </c>
      <c r="PV43" s="2" t="s">
        <v>161</v>
      </c>
      <c r="PW43" s="4"/>
      <c r="PX43" s="8"/>
      <c r="PY43" s="4"/>
      <c r="PZ43" s="8"/>
      <c r="QA43" s="7"/>
      <c r="QB43" s="7"/>
      <c r="QC43" s="2" t="s">
        <v>196</v>
      </c>
      <c r="QD43" s="2" t="s">
        <v>158</v>
      </c>
      <c r="QE43" s="2" t="s">
        <v>161</v>
      </c>
      <c r="QF43" s="2" t="s">
        <v>161</v>
      </c>
      <c r="QG43" s="2" t="s">
        <v>174</v>
      </c>
      <c r="QH43" s="2" t="s">
        <v>161</v>
      </c>
      <c r="QI43" s="4">
        <v>287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715</v>
      </c>
      <c r="B44" s="2" t="s">
        <v>150</v>
      </c>
      <c r="C44" s="2" t="s">
        <v>151</v>
      </c>
      <c r="D44" s="2" t="s">
        <v>665</v>
      </c>
      <c r="E44" s="2" t="s">
        <v>706</v>
      </c>
      <c r="F44" s="2" t="s">
        <v>402</v>
      </c>
      <c r="G44" s="2" t="s">
        <v>402</v>
      </c>
      <c r="H44" s="2" t="s">
        <v>402</v>
      </c>
      <c r="I44" s="2" t="s">
        <v>707</v>
      </c>
      <c r="J44" s="2" t="s">
        <v>688</v>
      </c>
      <c r="K44" s="2" t="s">
        <v>157</v>
      </c>
      <c r="L44" s="3">
        <v>18</v>
      </c>
      <c r="M44" s="3">
        <v>18.9</v>
      </c>
      <c r="N44" s="3">
        <v>39.99</v>
      </c>
      <c r="O44" s="2" t="s">
        <v>158</v>
      </c>
      <c r="P44" s="2" t="s">
        <v>274</v>
      </c>
      <c r="Q44" s="2" t="s">
        <v>160</v>
      </c>
      <c r="R44" s="2" t="s">
        <v>161</v>
      </c>
      <c r="S44" s="2" t="s">
        <v>404</v>
      </c>
      <c r="T44" s="2" t="s">
        <v>276</v>
      </c>
      <c r="U44" s="2" t="s">
        <v>670</v>
      </c>
      <c r="V44" s="2" t="s">
        <v>165</v>
      </c>
      <c r="W44" s="2" t="s">
        <v>279</v>
      </c>
      <c r="X44" s="2" t="s">
        <v>167</v>
      </c>
      <c r="Y44" s="2" t="s">
        <v>405</v>
      </c>
      <c r="Z44" s="4">
        <v>118</v>
      </c>
      <c r="AA44" s="4">
        <f>=ROUNDDOWN(14.75,0)</f>
      </c>
      <c r="AB44" s="5">
        <v>8</v>
      </c>
      <c r="AC44" s="2" t="s">
        <v>716</v>
      </c>
      <c r="AD44" s="4">
        <v>152</v>
      </c>
      <c r="AE44" s="4">
        <v>152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161</v>
      </c>
      <c r="BM44" s="7"/>
      <c r="BN44" s="7"/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408</v>
      </c>
      <c r="BX44" s="2" t="s">
        <v>717</v>
      </c>
      <c r="BY44" s="2" t="s">
        <v>174</v>
      </c>
      <c r="BZ44" s="2" t="s">
        <v>161</v>
      </c>
      <c r="CA44" s="4"/>
      <c r="CB44" s="8"/>
      <c r="CC44" s="4"/>
      <c r="CD44" s="8"/>
      <c r="CE44" s="7"/>
      <c r="CF44" s="7"/>
      <c r="CG44" s="2" t="s">
        <v>171</v>
      </c>
      <c r="CH44" s="2" t="s">
        <v>158</v>
      </c>
      <c r="CI44" s="2" t="s">
        <v>410</v>
      </c>
      <c r="CJ44" s="2" t="s">
        <v>718</v>
      </c>
      <c r="CK44" s="2" t="s">
        <v>174</v>
      </c>
      <c r="CL44" s="2" t="s">
        <v>161</v>
      </c>
      <c r="CM44" s="4"/>
      <c r="CN44" s="8"/>
      <c r="CO44" s="4"/>
      <c r="CP44" s="8"/>
      <c r="CQ44" s="7"/>
      <c r="CR44" s="7"/>
      <c r="CS44" s="2" t="s">
        <v>171</v>
      </c>
      <c r="CT44" s="2" t="s">
        <v>158</v>
      </c>
      <c r="CU44" s="2" t="s">
        <v>412</v>
      </c>
      <c r="CV44" s="2" t="s">
        <v>411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158</v>
      </c>
      <c r="DG44" s="2" t="s">
        <v>177</v>
      </c>
      <c r="DH44" s="2" t="s">
        <v>294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161</v>
      </c>
      <c r="DT44" s="2" t="s">
        <v>161</v>
      </c>
      <c r="DU44" s="2" t="s">
        <v>174</v>
      </c>
      <c r="DV44" s="2" t="s">
        <v>161</v>
      </c>
      <c r="DW44" s="4"/>
      <c r="DX44" s="8"/>
      <c r="DY44" s="4"/>
      <c r="DZ44" s="8"/>
      <c r="EA44" s="7"/>
      <c r="EB44" s="7"/>
      <c r="EC44" s="2" t="s">
        <v>171</v>
      </c>
      <c r="ED44" s="2" t="s">
        <v>158</v>
      </c>
      <c r="EE44" s="2" t="s">
        <v>584</v>
      </c>
      <c r="EF44" s="2" t="s">
        <v>719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158</v>
      </c>
      <c r="EQ44" s="2" t="s">
        <v>418</v>
      </c>
      <c r="ER44" s="2" t="s">
        <v>720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171</v>
      </c>
      <c r="FB44" s="2" t="s">
        <v>158</v>
      </c>
      <c r="FC44" s="2" t="s">
        <v>186</v>
      </c>
      <c r="FD44" s="2" t="s">
        <v>161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249</v>
      </c>
      <c r="FN44" s="2" t="s">
        <v>158</v>
      </c>
      <c r="FO44" s="2" t="s">
        <v>161</v>
      </c>
      <c r="FP44" s="2" t="s">
        <v>161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171</v>
      </c>
      <c r="FZ44" s="2" t="s">
        <v>158</v>
      </c>
      <c r="GA44" s="2" t="s">
        <v>295</v>
      </c>
      <c r="GB44" s="2" t="s">
        <v>161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191</v>
      </c>
      <c r="GM44" s="2" t="s">
        <v>721</v>
      </c>
      <c r="GN44" s="2" t="s">
        <v>418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249</v>
      </c>
      <c r="GX44" s="2" t="s">
        <v>158</v>
      </c>
      <c r="GY44" s="2" t="s">
        <v>161</v>
      </c>
      <c r="GZ44" s="2" t="s">
        <v>161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199</v>
      </c>
      <c r="HJ44" s="2" t="s">
        <v>158</v>
      </c>
      <c r="HK44" s="2" t="s">
        <v>161</v>
      </c>
      <c r="HL44" s="2" t="s">
        <v>161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249</v>
      </c>
      <c r="HV44" s="2" t="s">
        <v>158</v>
      </c>
      <c r="HW44" s="2" t="s">
        <v>161</v>
      </c>
      <c r="HX44" s="2" t="s">
        <v>161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196</v>
      </c>
      <c r="IH44" s="2" t="s">
        <v>158</v>
      </c>
      <c r="II44" s="2" t="s">
        <v>161</v>
      </c>
      <c r="IJ44" s="2" t="s">
        <v>161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199</v>
      </c>
      <c r="IT44" s="2" t="s">
        <v>158</v>
      </c>
      <c r="IU44" s="2" t="s">
        <v>161</v>
      </c>
      <c r="IV44" s="2" t="s">
        <v>161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171</v>
      </c>
      <c r="JF44" s="2" t="s">
        <v>158</v>
      </c>
      <c r="JG44" s="2" t="s">
        <v>584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199</v>
      </c>
      <c r="JR44" s="2" t="s">
        <v>158</v>
      </c>
      <c r="JS44" s="2" t="s">
        <v>161</v>
      </c>
      <c r="JT44" s="2" t="s">
        <v>161</v>
      </c>
      <c r="JU44" s="2" t="s">
        <v>174</v>
      </c>
      <c r="JV44" s="2" t="s">
        <v>161</v>
      </c>
      <c r="JW44" s="4"/>
      <c r="JX44" s="8"/>
      <c r="JY44" s="4"/>
      <c r="JZ44" s="8"/>
      <c r="KA44" s="7"/>
      <c r="KB44" s="7"/>
      <c r="KC44" s="2" t="s">
        <v>249</v>
      </c>
      <c r="KD44" s="2" t="s">
        <v>180</v>
      </c>
      <c r="KE44" s="2" t="s">
        <v>161</v>
      </c>
      <c r="KF44" s="2" t="s">
        <v>161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199</v>
      </c>
      <c r="KP44" s="2" t="s">
        <v>158</v>
      </c>
      <c r="KQ44" s="2" t="s">
        <v>161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171</v>
      </c>
      <c r="LB44" s="2" t="s">
        <v>158</v>
      </c>
      <c r="LC44" s="2" t="s">
        <v>714</v>
      </c>
      <c r="LD44" s="2" t="s">
        <v>161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196</v>
      </c>
      <c r="LN44" s="2" t="s">
        <v>158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199</v>
      </c>
      <c r="LZ44" s="2" t="s">
        <v>158</v>
      </c>
      <c r="MA44" s="2" t="s">
        <v>161</v>
      </c>
      <c r="MB44" s="2" t="s">
        <v>161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199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249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249</v>
      </c>
      <c r="NJ44" s="2" t="s">
        <v>158</v>
      </c>
      <c r="NK44" s="2" t="s">
        <v>161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199</v>
      </c>
      <c r="NV44" s="2" t="s">
        <v>158</v>
      </c>
      <c r="NW44" s="2" t="s">
        <v>161</v>
      </c>
      <c r="NX44" s="2" t="s">
        <v>161</v>
      </c>
      <c r="NY44" s="2" t="s">
        <v>174</v>
      </c>
      <c r="NZ44" s="2" t="s">
        <v>161</v>
      </c>
      <c r="OA44" s="4"/>
      <c r="OB44" s="8"/>
      <c r="OC44" s="4"/>
      <c r="OD44" s="8"/>
      <c r="OE44" s="7"/>
      <c r="OF44" s="7"/>
      <c r="OG44" s="2" t="s">
        <v>199</v>
      </c>
      <c r="OH44" s="2" t="s">
        <v>180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207</v>
      </c>
      <c r="OT44" s="2" t="s">
        <v>158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199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249</v>
      </c>
      <c r="PR44" s="2" t="s">
        <v>158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8"/>
      <c r="PY44" s="4"/>
      <c r="PZ44" s="8"/>
      <c r="QA44" s="7"/>
      <c r="QB44" s="7"/>
      <c r="QC44" s="2" t="s">
        <v>199</v>
      </c>
      <c r="QD44" s="2" t="s">
        <v>158</v>
      </c>
      <c r="QE44" s="2" t="s">
        <v>161</v>
      </c>
      <c r="QF44" s="2" t="s">
        <v>161</v>
      </c>
      <c r="QG44" s="2" t="s">
        <v>174</v>
      </c>
      <c r="QH44" s="2" t="s">
        <v>161</v>
      </c>
      <c r="QI44" s="4">
        <v>118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>
        <v>152</v>
      </c>
      <c r="RK44" s="4"/>
      <c r="RL44" s="4"/>
    </row>
    <row r="45">
      <c r="A45" s="2" t="s">
        <v>722</v>
      </c>
      <c r="B45" s="2" t="s">
        <v>150</v>
      </c>
      <c r="C45" s="2" t="s">
        <v>151</v>
      </c>
      <c r="D45" s="2" t="s">
        <v>723</v>
      </c>
      <c r="E45" s="2" t="s">
        <v>724</v>
      </c>
      <c r="F45" s="2" t="s">
        <v>311</v>
      </c>
      <c r="G45" s="2" t="s">
        <v>311</v>
      </c>
      <c r="H45" s="2" t="s">
        <v>311</v>
      </c>
      <c r="I45" s="2" t="s">
        <v>725</v>
      </c>
      <c r="J45" s="2" t="s">
        <v>726</v>
      </c>
      <c r="K45" s="2" t="s">
        <v>313</v>
      </c>
      <c r="L45" s="3">
        <v>18</v>
      </c>
      <c r="M45" s="3">
        <v>18.9</v>
      </c>
      <c r="N45" s="3">
        <v>44.99</v>
      </c>
      <c r="O45" s="2" t="s">
        <v>158</v>
      </c>
      <c r="P45" s="2" t="s">
        <v>159</v>
      </c>
      <c r="Q45" s="2" t="s">
        <v>160</v>
      </c>
      <c r="R45" s="2" t="s">
        <v>161</v>
      </c>
      <c r="S45" s="2" t="s">
        <v>727</v>
      </c>
      <c r="T45" s="2" t="s">
        <v>163</v>
      </c>
      <c r="U45" s="2" t="s">
        <v>670</v>
      </c>
      <c r="V45" s="2" t="s">
        <v>315</v>
      </c>
      <c r="W45" s="2" t="s">
        <v>316</v>
      </c>
      <c r="X45" s="2" t="s">
        <v>317</v>
      </c>
      <c r="Y45" s="2" t="s">
        <v>318</v>
      </c>
      <c r="Z45" s="4">
        <v>59</v>
      </c>
      <c r="AA45" s="4">
        <f>=ROUNDDOWN(9.83333333333333,0)</f>
      </c>
      <c r="AB45" s="5">
        <v>6</v>
      </c>
      <c r="AC45" s="2" t="s">
        <v>319</v>
      </c>
      <c r="AD45" s="4">
        <v>40</v>
      </c>
      <c r="AE45" s="4">
        <v>165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>
        <v>6</v>
      </c>
      <c r="AQ45" s="8">
        <v>120.49</v>
      </c>
      <c r="AR45" s="4"/>
      <c r="AS45" s="8"/>
      <c r="AT45" s="7"/>
      <c r="AU45" s="7"/>
      <c r="AV45" s="4">
        <v>6</v>
      </c>
      <c r="AW45" s="8">
        <v>120.49</v>
      </c>
      <c r="AX45" s="4"/>
      <c r="AY45" s="8"/>
      <c r="AZ45" s="7"/>
      <c r="BA45" s="7"/>
      <c r="BB45" s="7">
        <v>1</v>
      </c>
      <c r="BC45" s="4">
        <v>6</v>
      </c>
      <c r="BD45" s="8">
        <v>120.49</v>
      </c>
      <c r="BE45" s="4"/>
      <c r="BF45" s="8"/>
      <c r="BG45" s="7"/>
      <c r="BH45" s="7"/>
      <c r="BI45" s="7">
        <v>1</v>
      </c>
      <c r="BJ45" s="4">
        <v>6</v>
      </c>
      <c r="BK45" s="8">
        <v>120.49</v>
      </c>
      <c r="BL45" s="2" t="s">
        <v>728</v>
      </c>
      <c r="BM45" s="7">
        <v>1</v>
      </c>
      <c r="BN45" s="7">
        <v>1</v>
      </c>
      <c r="BO45" s="4">
        <v>1</v>
      </c>
      <c r="BP45" s="8">
        <v>20.26</v>
      </c>
      <c r="BQ45" s="4"/>
      <c r="BR45" s="8"/>
      <c r="BS45" s="7"/>
      <c r="BT45" s="7"/>
      <c r="BU45" s="2" t="s">
        <v>171</v>
      </c>
      <c r="BV45" s="2" t="s">
        <v>158</v>
      </c>
      <c r="BW45" s="2" t="s">
        <v>321</v>
      </c>
      <c r="BX45" s="2" t="s">
        <v>339</v>
      </c>
      <c r="BY45" s="2" t="s">
        <v>174</v>
      </c>
      <c r="BZ45" s="2" t="s">
        <v>161</v>
      </c>
      <c r="CA45" s="4">
        <v>3</v>
      </c>
      <c r="CB45" s="8">
        <v>60.75</v>
      </c>
      <c r="CC45" s="4"/>
      <c r="CD45" s="8"/>
      <c r="CE45" s="7"/>
      <c r="CF45" s="7"/>
      <c r="CG45" s="2" t="s">
        <v>171</v>
      </c>
      <c r="CH45" s="2" t="s">
        <v>158</v>
      </c>
      <c r="CI45" s="2" t="s">
        <v>318</v>
      </c>
      <c r="CJ45" s="2" t="s">
        <v>729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158</v>
      </c>
      <c r="CU45" s="2" t="s">
        <v>322</v>
      </c>
      <c r="CV45" s="2" t="s">
        <v>238</v>
      </c>
      <c r="CW45" s="2" t="s">
        <v>174</v>
      </c>
      <c r="CX45" s="2" t="s">
        <v>161</v>
      </c>
      <c r="CY45" s="4">
        <v>1</v>
      </c>
      <c r="CZ45" s="8">
        <v>19.7</v>
      </c>
      <c r="DA45" s="4"/>
      <c r="DB45" s="8"/>
      <c r="DC45" s="7"/>
      <c r="DD45" s="7"/>
      <c r="DE45" s="2" t="s">
        <v>171</v>
      </c>
      <c r="DF45" s="2" t="s">
        <v>158</v>
      </c>
      <c r="DG45" s="2" t="s">
        <v>323</v>
      </c>
      <c r="DH45" s="2" t="s">
        <v>730</v>
      </c>
      <c r="DI45" s="2" t="s">
        <v>174</v>
      </c>
      <c r="DJ45" s="2" t="s">
        <v>161</v>
      </c>
      <c r="DK45" s="4">
        <v>1</v>
      </c>
      <c r="DL45" s="8">
        <v>19.78</v>
      </c>
      <c r="DM45" s="4"/>
      <c r="DN45" s="8"/>
      <c r="DO45" s="7"/>
      <c r="DP45" s="7"/>
      <c r="DQ45" s="2" t="s">
        <v>171</v>
      </c>
      <c r="DR45" s="2" t="s">
        <v>158</v>
      </c>
      <c r="DS45" s="2" t="s">
        <v>161</v>
      </c>
      <c r="DT45" s="2" t="s">
        <v>673</v>
      </c>
      <c r="DU45" s="2" t="s">
        <v>174</v>
      </c>
      <c r="DV45" s="2" t="s">
        <v>161</v>
      </c>
      <c r="DW45" s="4"/>
      <c r="DX45" s="8"/>
      <c r="DY45" s="4"/>
      <c r="DZ45" s="8"/>
      <c r="EA45" s="7"/>
      <c r="EB45" s="7"/>
      <c r="EC45" s="2" t="s">
        <v>171</v>
      </c>
      <c r="ED45" s="2" t="s">
        <v>158</v>
      </c>
      <c r="EE45" s="2" t="s">
        <v>182</v>
      </c>
      <c r="EF45" s="2" t="s">
        <v>263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242</v>
      </c>
      <c r="ER45" s="2" t="s">
        <v>731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171</v>
      </c>
      <c r="FB45" s="2" t="s">
        <v>158</v>
      </c>
      <c r="FC45" s="2" t="s">
        <v>186</v>
      </c>
      <c r="FD45" s="2" t="s">
        <v>161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249</v>
      </c>
      <c r="FN45" s="2" t="s">
        <v>158</v>
      </c>
      <c r="FO45" s="2" t="s">
        <v>161</v>
      </c>
      <c r="FP45" s="2" t="s">
        <v>161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171</v>
      </c>
      <c r="FZ45" s="2" t="s">
        <v>158</v>
      </c>
      <c r="GA45" s="2" t="s">
        <v>486</v>
      </c>
      <c r="GB45" s="2" t="s">
        <v>531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191</v>
      </c>
      <c r="GM45" s="2" t="s">
        <v>225</v>
      </c>
      <c r="GN45" s="2" t="s">
        <v>732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171</v>
      </c>
      <c r="GX45" s="2" t="s">
        <v>158</v>
      </c>
      <c r="GY45" s="2" t="s">
        <v>194</v>
      </c>
      <c r="GZ45" s="2" t="s">
        <v>345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161</v>
      </c>
      <c r="HJ45" s="2" t="s">
        <v>161</v>
      </c>
      <c r="HK45" s="2" t="s">
        <v>161</v>
      </c>
      <c r="HL45" s="2" t="s">
        <v>161</v>
      </c>
      <c r="HM45" s="2" t="s">
        <v>161</v>
      </c>
      <c r="HN45" s="2" t="s">
        <v>161</v>
      </c>
      <c r="HO45" s="4"/>
      <c r="HP45" s="8"/>
      <c r="HQ45" s="4"/>
      <c r="HR45" s="8"/>
      <c r="HS45" s="7"/>
      <c r="HT45" s="7"/>
      <c r="HU45" s="2" t="s">
        <v>171</v>
      </c>
      <c r="HV45" s="2" t="s">
        <v>158</v>
      </c>
      <c r="HW45" s="2" t="s">
        <v>161</v>
      </c>
      <c r="HX45" s="2" t="s">
        <v>679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196</v>
      </c>
      <c r="IH45" s="2" t="s">
        <v>158</v>
      </c>
      <c r="II45" s="2" t="s">
        <v>161</v>
      </c>
      <c r="IJ45" s="2" t="s">
        <v>161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161</v>
      </c>
      <c r="IT45" s="2" t="s">
        <v>161</v>
      </c>
      <c r="IU45" s="2" t="s">
        <v>161</v>
      </c>
      <c r="IV45" s="2" t="s">
        <v>161</v>
      </c>
      <c r="IW45" s="2" t="s">
        <v>161</v>
      </c>
      <c r="IX45" s="2" t="s">
        <v>161</v>
      </c>
      <c r="IY45" s="4"/>
      <c r="IZ45" s="8"/>
      <c r="JA45" s="4"/>
      <c r="JB45" s="8"/>
      <c r="JC45" s="7"/>
      <c r="JD45" s="7"/>
      <c r="JE45" s="2" t="s">
        <v>171</v>
      </c>
      <c r="JF45" s="2" t="s">
        <v>158</v>
      </c>
      <c r="JG45" s="2" t="s">
        <v>251</v>
      </c>
      <c r="JH45" s="2" t="s">
        <v>513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199</v>
      </c>
      <c r="JR45" s="2" t="s">
        <v>158</v>
      </c>
      <c r="JS45" s="2" t="s">
        <v>161</v>
      </c>
      <c r="JT45" s="2" t="s">
        <v>161</v>
      </c>
      <c r="JU45" s="2" t="s">
        <v>174</v>
      </c>
      <c r="JV45" s="2" t="s">
        <v>161</v>
      </c>
      <c r="JW45" s="4"/>
      <c r="JX45" s="8"/>
      <c r="JY45" s="4"/>
      <c r="JZ45" s="8"/>
      <c r="KA45" s="7"/>
      <c r="KB45" s="7"/>
      <c r="KC45" s="2" t="s">
        <v>171</v>
      </c>
      <c r="KD45" s="2" t="s">
        <v>180</v>
      </c>
      <c r="KE45" s="2" t="s">
        <v>733</v>
      </c>
      <c r="KF45" s="2" t="s">
        <v>161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199</v>
      </c>
      <c r="KP45" s="2" t="s">
        <v>158</v>
      </c>
      <c r="KQ45" s="2" t="s">
        <v>161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171</v>
      </c>
      <c r="LB45" s="2" t="s">
        <v>158</v>
      </c>
      <c r="LC45" s="2" t="s">
        <v>329</v>
      </c>
      <c r="LD45" s="2" t="s">
        <v>161</v>
      </c>
      <c r="LE45" s="2" t="s">
        <v>174</v>
      </c>
      <c r="LF45" s="2" t="s">
        <v>161</v>
      </c>
      <c r="LG45" s="4"/>
      <c r="LH45" s="8"/>
      <c r="LI45" s="4"/>
      <c r="LJ45" s="8"/>
      <c r="LK45" s="7"/>
      <c r="LL45" s="7"/>
      <c r="LM45" s="2" t="s">
        <v>171</v>
      </c>
      <c r="LN45" s="2" t="s">
        <v>158</v>
      </c>
      <c r="LO45" s="2" t="s">
        <v>228</v>
      </c>
      <c r="LP45" s="2" t="s">
        <v>675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199</v>
      </c>
      <c r="LZ45" s="2" t="s">
        <v>158</v>
      </c>
      <c r="MA45" s="2" t="s">
        <v>161</v>
      </c>
      <c r="MB45" s="2" t="s">
        <v>161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199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171</v>
      </c>
      <c r="MX45" s="2" t="s">
        <v>180</v>
      </c>
      <c r="MY45" s="2" t="s">
        <v>331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161</v>
      </c>
      <c r="NJ45" s="2" t="s">
        <v>161</v>
      </c>
      <c r="NK45" s="2" t="s">
        <v>161</v>
      </c>
      <c r="NL45" s="2" t="s">
        <v>161</v>
      </c>
      <c r="NM45" s="2" t="s">
        <v>161</v>
      </c>
      <c r="NN45" s="2" t="s">
        <v>161</v>
      </c>
      <c r="NO45" s="4"/>
      <c r="NP45" s="8"/>
      <c r="NQ45" s="4"/>
      <c r="NR45" s="8"/>
      <c r="NS45" s="7"/>
      <c r="NT45" s="7"/>
      <c r="NU45" s="2" t="s">
        <v>199</v>
      </c>
      <c r="NV45" s="2" t="s">
        <v>158</v>
      </c>
      <c r="NW45" s="2" t="s">
        <v>161</v>
      </c>
      <c r="NX45" s="2" t="s">
        <v>161</v>
      </c>
      <c r="NY45" s="2" t="s">
        <v>174</v>
      </c>
      <c r="NZ45" s="2" t="s">
        <v>161</v>
      </c>
      <c r="OA45" s="4"/>
      <c r="OB45" s="8"/>
      <c r="OC45" s="4"/>
      <c r="OD45" s="8"/>
      <c r="OE45" s="7"/>
      <c r="OF45" s="7"/>
      <c r="OG45" s="2" t="s">
        <v>199</v>
      </c>
      <c r="OH45" s="2" t="s">
        <v>180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171</v>
      </c>
      <c r="OT45" s="2" t="s">
        <v>180</v>
      </c>
      <c r="OU45" s="2" t="s">
        <v>350</v>
      </c>
      <c r="OV45" s="2" t="s">
        <v>254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199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249</v>
      </c>
      <c r="PR45" s="2" t="s">
        <v>158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8"/>
      <c r="PY45" s="4"/>
      <c r="PZ45" s="8"/>
      <c r="QA45" s="7"/>
      <c r="QB45" s="7"/>
      <c r="QC45" s="2" t="s">
        <v>171</v>
      </c>
      <c r="QD45" s="2" t="s">
        <v>180</v>
      </c>
      <c r="QE45" s="2" t="s">
        <v>208</v>
      </c>
      <c r="QF45" s="2" t="s">
        <v>351</v>
      </c>
      <c r="QG45" s="2" t="s">
        <v>174</v>
      </c>
      <c r="QH45" s="2" t="s">
        <v>161</v>
      </c>
      <c r="QI45" s="4">
        <v>59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>
        <v>40</v>
      </c>
      <c r="QZ45" s="4"/>
      <c r="RA45" s="4">
        <v>125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734</v>
      </c>
      <c r="B46" s="2" t="s">
        <v>150</v>
      </c>
      <c r="C46" s="2" t="s">
        <v>151</v>
      </c>
      <c r="D46" s="2" t="s">
        <v>723</v>
      </c>
      <c r="E46" s="2" t="s">
        <v>724</v>
      </c>
      <c r="F46" s="2" t="s">
        <v>353</v>
      </c>
      <c r="G46" s="2" t="s">
        <v>161</v>
      </c>
      <c r="H46" s="2" t="s">
        <v>161</v>
      </c>
      <c r="I46" s="2" t="s">
        <v>735</v>
      </c>
      <c r="J46" s="2" t="s">
        <v>736</v>
      </c>
      <c r="K46" s="2" t="s">
        <v>737</v>
      </c>
      <c r="L46" s="3">
        <v>27.5</v>
      </c>
      <c r="M46" s="3">
        <v>28.87</v>
      </c>
      <c r="N46" s="3">
        <v>54.99</v>
      </c>
      <c r="O46" s="2" t="s">
        <v>158</v>
      </c>
      <c r="P46" s="2" t="s">
        <v>274</v>
      </c>
      <c r="Q46" s="2" t="s">
        <v>160</v>
      </c>
      <c r="R46" s="2" t="s">
        <v>161</v>
      </c>
      <c r="S46" s="2" t="s">
        <v>738</v>
      </c>
      <c r="T46" s="2" t="s">
        <v>161</v>
      </c>
      <c r="U46" s="2" t="s">
        <v>161</v>
      </c>
      <c r="V46" s="2" t="s">
        <v>315</v>
      </c>
      <c r="W46" s="2" t="s">
        <v>316</v>
      </c>
      <c r="X46" s="2" t="s">
        <v>279</v>
      </c>
      <c r="Y46" s="2" t="s">
        <v>358</v>
      </c>
      <c r="Z46" s="4">
        <v>93</v>
      </c>
      <c r="AA46" s="4">
        <f>=ROUNDDOWN(31,0)</f>
      </c>
      <c r="AB46" s="5">
        <v>3</v>
      </c>
      <c r="AC46" s="2" t="s">
        <v>161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>
        <v>2</v>
      </c>
      <c r="AQ46" s="8">
        <v>55.42</v>
      </c>
      <c r="AR46" s="4">
        <v>5</v>
      </c>
      <c r="AS46" s="8">
        <v>135.78</v>
      </c>
      <c r="AT46" s="7">
        <v>-0.6</v>
      </c>
      <c r="AU46" s="7">
        <v>-0.5918</v>
      </c>
      <c r="AV46" s="4">
        <v>2</v>
      </c>
      <c r="AW46" s="8">
        <v>55.42</v>
      </c>
      <c r="AX46" s="4">
        <v>5</v>
      </c>
      <c r="AY46" s="8">
        <v>135.78</v>
      </c>
      <c r="AZ46" s="7">
        <v>-0.6</v>
      </c>
      <c r="BA46" s="7">
        <v>-0.5918</v>
      </c>
      <c r="BB46" s="7">
        <v>1</v>
      </c>
      <c r="BC46" s="4">
        <v>3</v>
      </c>
      <c r="BD46" s="8">
        <v>68.79</v>
      </c>
      <c r="BE46" s="4">
        <v>10</v>
      </c>
      <c r="BF46" s="8">
        <v>242.17</v>
      </c>
      <c r="BG46" s="7">
        <v>-0.7</v>
      </c>
      <c r="BH46" s="7">
        <v>-0.7159</v>
      </c>
      <c r="BI46" s="7">
        <v>0.8056</v>
      </c>
      <c r="BJ46" s="4">
        <v>2</v>
      </c>
      <c r="BK46" s="8">
        <v>55.42</v>
      </c>
      <c r="BL46" s="2" t="s">
        <v>739</v>
      </c>
      <c r="BM46" s="7">
        <v>1</v>
      </c>
      <c r="BN46" s="7">
        <v>1</v>
      </c>
      <c r="BO46" s="4">
        <v>1</v>
      </c>
      <c r="BP46" s="8">
        <v>29.57</v>
      </c>
      <c r="BQ46" s="4">
        <v>2</v>
      </c>
      <c r="BR46" s="8">
        <v>59.14</v>
      </c>
      <c r="BS46" s="7">
        <v>-0.5</v>
      </c>
      <c r="BT46" s="7">
        <v>-0.5</v>
      </c>
      <c r="BU46" s="2" t="s">
        <v>171</v>
      </c>
      <c r="BV46" s="2" t="s">
        <v>158</v>
      </c>
      <c r="BW46" s="2" t="s">
        <v>361</v>
      </c>
      <c r="BX46" s="2" t="s">
        <v>740</v>
      </c>
      <c r="BY46" s="2" t="s">
        <v>174</v>
      </c>
      <c r="BZ46" s="2" t="s">
        <v>161</v>
      </c>
      <c r="CA46" s="4">
        <v>1</v>
      </c>
      <c r="CB46" s="8">
        <v>25.85</v>
      </c>
      <c r="CC46" s="4"/>
      <c r="CD46" s="8"/>
      <c r="CE46" s="7"/>
      <c r="CF46" s="7"/>
      <c r="CG46" s="2" t="s">
        <v>171</v>
      </c>
      <c r="CH46" s="2" t="s">
        <v>158</v>
      </c>
      <c r="CI46" s="2" t="s">
        <v>363</v>
      </c>
      <c r="CJ46" s="2" t="s">
        <v>364</v>
      </c>
      <c r="CK46" s="2" t="s">
        <v>174</v>
      </c>
      <c r="CL46" s="2" t="s">
        <v>161</v>
      </c>
      <c r="CM46" s="4"/>
      <c r="CN46" s="8"/>
      <c r="CO46" s="4">
        <v>1</v>
      </c>
      <c r="CP46" s="8">
        <v>23.66</v>
      </c>
      <c r="CQ46" s="7">
        <v>-1</v>
      </c>
      <c r="CR46" s="7">
        <v>-1</v>
      </c>
      <c r="CS46" s="2" t="s">
        <v>171</v>
      </c>
      <c r="CT46" s="2" t="s">
        <v>158</v>
      </c>
      <c r="CU46" s="2" t="s">
        <v>363</v>
      </c>
      <c r="CV46" s="2" t="s">
        <v>391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180</v>
      </c>
      <c r="DG46" s="2" t="s">
        <v>741</v>
      </c>
      <c r="DH46" s="2" t="s">
        <v>742</v>
      </c>
      <c r="DI46" s="2" t="s">
        <v>174</v>
      </c>
      <c r="DJ46" s="2" t="s">
        <v>161</v>
      </c>
      <c r="DK46" s="4"/>
      <c r="DL46" s="8"/>
      <c r="DM46" s="4">
        <v>1</v>
      </c>
      <c r="DN46" s="8">
        <v>22.67</v>
      </c>
      <c r="DO46" s="7">
        <v>-1</v>
      </c>
      <c r="DP46" s="7">
        <v>-1</v>
      </c>
      <c r="DQ46" s="2" t="s">
        <v>171</v>
      </c>
      <c r="DR46" s="2" t="s">
        <v>158</v>
      </c>
      <c r="DS46" s="2" t="s">
        <v>161</v>
      </c>
      <c r="DT46" s="2" t="s">
        <v>743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171</v>
      </c>
      <c r="ED46" s="2" t="s">
        <v>158</v>
      </c>
      <c r="EE46" s="2" t="s">
        <v>369</v>
      </c>
      <c r="EF46" s="2" t="s">
        <v>370</v>
      </c>
      <c r="EG46" s="2" t="s">
        <v>174</v>
      </c>
      <c r="EH46" s="2" t="s">
        <v>161</v>
      </c>
      <c r="EI46" s="4"/>
      <c r="EJ46" s="8"/>
      <c r="EK46" s="4">
        <v>1</v>
      </c>
      <c r="EL46" s="8">
        <v>30.31</v>
      </c>
      <c r="EM46" s="7">
        <v>-1</v>
      </c>
      <c r="EN46" s="7">
        <v>-1</v>
      </c>
      <c r="EO46" s="2" t="s">
        <v>171</v>
      </c>
      <c r="EP46" s="2" t="s">
        <v>158</v>
      </c>
      <c r="EQ46" s="2" t="s">
        <v>363</v>
      </c>
      <c r="ER46" s="2" t="s">
        <v>371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249</v>
      </c>
      <c r="FB46" s="2" t="s">
        <v>158</v>
      </c>
      <c r="FC46" s="2" t="s">
        <v>161</v>
      </c>
      <c r="FD46" s="2" t="s">
        <v>161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196</v>
      </c>
      <c r="FN46" s="2" t="s">
        <v>158</v>
      </c>
      <c r="FO46" s="2" t="s">
        <v>161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171</v>
      </c>
      <c r="FZ46" s="2" t="s">
        <v>158</v>
      </c>
      <c r="GA46" s="2" t="s">
        <v>189</v>
      </c>
      <c r="GB46" s="2" t="s">
        <v>744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171</v>
      </c>
      <c r="GL46" s="2" t="s">
        <v>191</v>
      </c>
      <c r="GM46" s="2" t="s">
        <v>259</v>
      </c>
      <c r="GN46" s="2" t="s">
        <v>183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249</v>
      </c>
      <c r="GX46" s="2" t="s">
        <v>158</v>
      </c>
      <c r="GY46" s="2" t="s">
        <v>375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161</v>
      </c>
      <c r="HJ46" s="2" t="s">
        <v>161</v>
      </c>
      <c r="HK46" s="2" t="s">
        <v>161</v>
      </c>
      <c r="HL46" s="2" t="s">
        <v>161</v>
      </c>
      <c r="HM46" s="2" t="s">
        <v>161</v>
      </c>
      <c r="HN46" s="2" t="s">
        <v>161</v>
      </c>
      <c r="HO46" s="4"/>
      <c r="HP46" s="8"/>
      <c r="HQ46" s="4"/>
      <c r="HR46" s="8"/>
      <c r="HS46" s="7"/>
      <c r="HT46" s="7"/>
      <c r="HU46" s="2" t="s">
        <v>376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196</v>
      </c>
      <c r="IH46" s="2" t="s">
        <v>158</v>
      </c>
      <c r="II46" s="2" t="s">
        <v>161</v>
      </c>
      <c r="IJ46" s="2" t="s">
        <v>161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161</v>
      </c>
      <c r="IT46" s="2" t="s">
        <v>161</v>
      </c>
      <c r="IU46" s="2" t="s">
        <v>161</v>
      </c>
      <c r="IV46" s="2" t="s">
        <v>161</v>
      </c>
      <c r="IW46" s="2" t="s">
        <v>161</v>
      </c>
      <c r="IX46" s="2" t="s">
        <v>161</v>
      </c>
      <c r="IY46" s="4"/>
      <c r="IZ46" s="8"/>
      <c r="JA46" s="4"/>
      <c r="JB46" s="8"/>
      <c r="JC46" s="7"/>
      <c r="JD46" s="7"/>
      <c r="JE46" s="2" t="s">
        <v>171</v>
      </c>
      <c r="JF46" s="2" t="s">
        <v>158</v>
      </c>
      <c r="JG46" s="2" t="s">
        <v>363</v>
      </c>
      <c r="JH46" s="2" t="s">
        <v>391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199</v>
      </c>
      <c r="JR46" s="2" t="s">
        <v>158</v>
      </c>
      <c r="JS46" s="2" t="s">
        <v>161</v>
      </c>
      <c r="JT46" s="2" t="s">
        <v>161</v>
      </c>
      <c r="JU46" s="2" t="s">
        <v>174</v>
      </c>
      <c r="JV46" s="2" t="s">
        <v>161</v>
      </c>
      <c r="JW46" s="4"/>
      <c r="JX46" s="8"/>
      <c r="JY46" s="4"/>
      <c r="JZ46" s="8"/>
      <c r="KA46" s="7"/>
      <c r="KB46" s="7"/>
      <c r="KC46" s="2" t="s">
        <v>171</v>
      </c>
      <c r="KD46" s="2" t="s">
        <v>180</v>
      </c>
      <c r="KE46" s="2" t="s">
        <v>378</v>
      </c>
      <c r="KF46" s="2" t="s">
        <v>695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199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171</v>
      </c>
      <c r="LB46" s="2" t="s">
        <v>158</v>
      </c>
      <c r="LC46" s="2" t="s">
        <v>259</v>
      </c>
      <c r="LD46" s="2" t="s">
        <v>573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171</v>
      </c>
      <c r="LN46" s="2" t="s">
        <v>158</v>
      </c>
      <c r="LO46" s="2" t="s">
        <v>382</v>
      </c>
      <c r="LP46" s="2" t="s">
        <v>383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199</v>
      </c>
      <c r="LZ46" s="2" t="s">
        <v>158</v>
      </c>
      <c r="MA46" s="2" t="s">
        <v>161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199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249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161</v>
      </c>
      <c r="NJ46" s="2" t="s">
        <v>161</v>
      </c>
      <c r="NK46" s="2" t="s">
        <v>161</v>
      </c>
      <c r="NL46" s="2" t="s">
        <v>161</v>
      </c>
      <c r="NM46" s="2" t="s">
        <v>161</v>
      </c>
      <c r="NN46" s="2" t="s">
        <v>161</v>
      </c>
      <c r="NO46" s="4"/>
      <c r="NP46" s="8"/>
      <c r="NQ46" s="4"/>
      <c r="NR46" s="8"/>
      <c r="NS46" s="7"/>
      <c r="NT46" s="7"/>
      <c r="NU46" s="2" t="s">
        <v>199</v>
      </c>
      <c r="NV46" s="2" t="s">
        <v>158</v>
      </c>
      <c r="NW46" s="2" t="s">
        <v>161</v>
      </c>
      <c r="NX46" s="2" t="s">
        <v>161</v>
      </c>
      <c r="NY46" s="2" t="s">
        <v>174</v>
      </c>
      <c r="NZ46" s="2" t="s">
        <v>161</v>
      </c>
      <c r="OA46" s="4"/>
      <c r="OB46" s="8"/>
      <c r="OC46" s="4"/>
      <c r="OD46" s="8"/>
      <c r="OE46" s="7"/>
      <c r="OF46" s="7"/>
      <c r="OG46" s="2" t="s">
        <v>199</v>
      </c>
      <c r="OH46" s="2" t="s">
        <v>180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171</v>
      </c>
      <c r="OT46" s="2" t="s">
        <v>180</v>
      </c>
      <c r="OU46" s="2" t="s">
        <v>745</v>
      </c>
      <c r="OV46" s="2" t="s">
        <v>746</v>
      </c>
      <c r="OW46" s="2" t="s">
        <v>174</v>
      </c>
      <c r="OX46" s="2" t="s">
        <v>161</v>
      </c>
      <c r="OY46" s="4"/>
      <c r="OZ46" s="8"/>
      <c r="PA46" s="4"/>
      <c r="PB46" s="8"/>
      <c r="PC46" s="7"/>
      <c r="PD46" s="7"/>
      <c r="PE46" s="2" t="s">
        <v>199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249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171</v>
      </c>
      <c r="QD46" s="2" t="s">
        <v>180</v>
      </c>
      <c r="QE46" s="2" t="s">
        <v>208</v>
      </c>
      <c r="QF46" s="2" t="s">
        <v>351</v>
      </c>
      <c r="QG46" s="2" t="s">
        <v>174</v>
      </c>
      <c r="QH46" s="2" t="s">
        <v>161</v>
      </c>
      <c r="QI46" s="4">
        <v>93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747</v>
      </c>
      <c r="B47" s="2" t="s">
        <v>150</v>
      </c>
      <c r="C47" s="2" t="s">
        <v>151</v>
      </c>
      <c r="D47" s="2" t="s">
        <v>723</v>
      </c>
      <c r="E47" s="2" t="s">
        <v>724</v>
      </c>
      <c r="F47" s="2" t="s">
        <v>353</v>
      </c>
      <c r="G47" s="2" t="s">
        <v>161</v>
      </c>
      <c r="H47" s="2" t="s">
        <v>161</v>
      </c>
      <c r="I47" s="2" t="s">
        <v>748</v>
      </c>
      <c r="J47" s="2" t="s">
        <v>749</v>
      </c>
      <c r="K47" s="2" t="s">
        <v>233</v>
      </c>
      <c r="L47" s="3">
        <v>19.8</v>
      </c>
      <c r="M47" s="3">
        <v>20.79</v>
      </c>
      <c r="N47" s="3">
        <v>44.99</v>
      </c>
      <c r="O47" s="2" t="s">
        <v>158</v>
      </c>
      <c r="P47" s="2" t="s">
        <v>451</v>
      </c>
      <c r="Q47" s="2" t="s">
        <v>160</v>
      </c>
      <c r="R47" s="2" t="s">
        <v>161</v>
      </c>
      <c r="S47" s="2" t="s">
        <v>750</v>
      </c>
      <c r="T47" s="2" t="s">
        <v>161</v>
      </c>
      <c r="U47" s="2" t="s">
        <v>670</v>
      </c>
      <c r="V47" s="2" t="s">
        <v>647</v>
      </c>
      <c r="W47" s="2" t="s">
        <v>316</v>
      </c>
      <c r="X47" s="2" t="s">
        <v>279</v>
      </c>
      <c r="Y47" s="2" t="s">
        <v>358</v>
      </c>
      <c r="Z47" s="4">
        <v>42</v>
      </c>
      <c r="AA47" s="4">
        <f>=ROUNDDOWN(26.25,0)</f>
      </c>
      <c r="AB47" s="5">
        <v>1.6</v>
      </c>
      <c r="AC47" s="2" t="s">
        <v>161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1</v>
      </c>
      <c r="AQ47" s="8">
        <v>13.37</v>
      </c>
      <c r="AR47" s="4">
        <v>2</v>
      </c>
      <c r="AS47" s="8">
        <v>39.31</v>
      </c>
      <c r="AT47" s="7">
        <v>-0.5</v>
      </c>
      <c r="AU47" s="7">
        <v>-0.6599</v>
      </c>
      <c r="AV47" s="4">
        <v>1</v>
      </c>
      <c r="AW47" s="8">
        <v>13.37</v>
      </c>
      <c r="AX47" s="4">
        <v>2</v>
      </c>
      <c r="AY47" s="8">
        <v>39.31</v>
      </c>
      <c r="AZ47" s="7">
        <v>-0.5</v>
      </c>
      <c r="BA47" s="7">
        <v>-0.6599</v>
      </c>
      <c r="BB47" s="7">
        <v>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0.1944</v>
      </c>
      <c r="BJ47" s="4">
        <v>1</v>
      </c>
      <c r="BK47" s="8">
        <v>13.37</v>
      </c>
      <c r="BL47" s="2" t="s">
        <v>751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361</v>
      </c>
      <c r="BX47" s="2" t="s">
        <v>565</v>
      </c>
      <c r="BY47" s="2" t="s">
        <v>174</v>
      </c>
      <c r="BZ47" s="2" t="s">
        <v>161</v>
      </c>
      <c r="CA47" s="4"/>
      <c r="CB47" s="8"/>
      <c r="CC47" s="4"/>
      <c r="CD47" s="8"/>
      <c r="CE47" s="7"/>
      <c r="CF47" s="7"/>
      <c r="CG47" s="2" t="s">
        <v>171</v>
      </c>
      <c r="CH47" s="2" t="s">
        <v>158</v>
      </c>
      <c r="CI47" s="2" t="s">
        <v>363</v>
      </c>
      <c r="CJ47" s="2" t="s">
        <v>364</v>
      </c>
      <c r="CK47" s="2" t="s">
        <v>174</v>
      </c>
      <c r="CL47" s="2" t="s">
        <v>161</v>
      </c>
      <c r="CM47" s="4">
        <v>1</v>
      </c>
      <c r="CN47" s="8">
        <v>13.37</v>
      </c>
      <c r="CO47" s="4">
        <v>1</v>
      </c>
      <c r="CP47" s="8">
        <v>17.48</v>
      </c>
      <c r="CQ47" s="7"/>
      <c r="CR47" s="7">
        <v>-0.2351</v>
      </c>
      <c r="CS47" s="2" t="s">
        <v>171</v>
      </c>
      <c r="CT47" s="2" t="s">
        <v>158</v>
      </c>
      <c r="CU47" s="2" t="s">
        <v>363</v>
      </c>
      <c r="CV47" s="2" t="s">
        <v>391</v>
      </c>
      <c r="CW47" s="2" t="s">
        <v>174</v>
      </c>
      <c r="CX47" s="2" t="s">
        <v>161</v>
      </c>
      <c r="CY47" s="4"/>
      <c r="CZ47" s="8"/>
      <c r="DA47" s="4"/>
      <c r="DB47" s="8"/>
      <c r="DC47" s="7"/>
      <c r="DD47" s="7"/>
      <c r="DE47" s="2" t="s">
        <v>207</v>
      </c>
      <c r="DF47" s="2" t="s">
        <v>180</v>
      </c>
      <c r="DG47" s="2" t="s">
        <v>741</v>
      </c>
      <c r="DH47" s="2" t="s">
        <v>695</v>
      </c>
      <c r="DI47" s="2" t="s">
        <v>174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158</v>
      </c>
      <c r="DS47" s="2" t="s">
        <v>161</v>
      </c>
      <c r="DT47" s="2" t="s">
        <v>752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158</v>
      </c>
      <c r="EE47" s="2" t="s">
        <v>369</v>
      </c>
      <c r="EF47" s="2" t="s">
        <v>370</v>
      </c>
      <c r="EG47" s="2" t="s">
        <v>174</v>
      </c>
      <c r="EH47" s="2" t="s">
        <v>161</v>
      </c>
      <c r="EI47" s="4"/>
      <c r="EJ47" s="8"/>
      <c r="EK47" s="4">
        <v>1</v>
      </c>
      <c r="EL47" s="8">
        <v>21.83</v>
      </c>
      <c r="EM47" s="7">
        <v>-1</v>
      </c>
      <c r="EN47" s="7">
        <v>-1</v>
      </c>
      <c r="EO47" s="2" t="s">
        <v>171</v>
      </c>
      <c r="EP47" s="2" t="s">
        <v>158</v>
      </c>
      <c r="EQ47" s="2" t="s">
        <v>363</v>
      </c>
      <c r="ER47" s="2" t="s">
        <v>395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249</v>
      </c>
      <c r="FB47" s="2" t="s">
        <v>158</v>
      </c>
      <c r="FC47" s="2" t="s">
        <v>161</v>
      </c>
      <c r="FD47" s="2" t="s">
        <v>161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196</v>
      </c>
      <c r="FN47" s="2" t="s">
        <v>158</v>
      </c>
      <c r="FO47" s="2" t="s">
        <v>161</v>
      </c>
      <c r="FP47" s="2" t="s">
        <v>161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158</v>
      </c>
      <c r="GA47" s="2" t="s">
        <v>189</v>
      </c>
      <c r="GB47" s="2" t="s">
        <v>307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191</v>
      </c>
      <c r="GM47" s="2" t="s">
        <v>693</v>
      </c>
      <c r="GN47" s="2" t="s">
        <v>193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249</v>
      </c>
      <c r="GX47" s="2" t="s">
        <v>158</v>
      </c>
      <c r="GY47" s="2" t="s">
        <v>375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161</v>
      </c>
      <c r="HJ47" s="2" t="s">
        <v>161</v>
      </c>
      <c r="HK47" s="2" t="s">
        <v>161</v>
      </c>
      <c r="HL47" s="2" t="s">
        <v>161</v>
      </c>
      <c r="HM47" s="2" t="s">
        <v>161</v>
      </c>
      <c r="HN47" s="2" t="s">
        <v>161</v>
      </c>
      <c r="HO47" s="4"/>
      <c r="HP47" s="8"/>
      <c r="HQ47" s="4"/>
      <c r="HR47" s="8"/>
      <c r="HS47" s="7"/>
      <c r="HT47" s="7"/>
      <c r="HU47" s="2" t="s">
        <v>376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196</v>
      </c>
      <c r="IH47" s="2" t="s">
        <v>158</v>
      </c>
      <c r="II47" s="2" t="s">
        <v>161</v>
      </c>
      <c r="IJ47" s="2" t="s">
        <v>161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161</v>
      </c>
      <c r="IT47" s="2" t="s">
        <v>161</v>
      </c>
      <c r="IU47" s="2" t="s">
        <v>161</v>
      </c>
      <c r="IV47" s="2" t="s">
        <v>161</v>
      </c>
      <c r="IW47" s="2" t="s">
        <v>161</v>
      </c>
      <c r="IX47" s="2" t="s">
        <v>161</v>
      </c>
      <c r="IY47" s="4"/>
      <c r="IZ47" s="8"/>
      <c r="JA47" s="4"/>
      <c r="JB47" s="8"/>
      <c r="JC47" s="7"/>
      <c r="JD47" s="7"/>
      <c r="JE47" s="2" t="s">
        <v>171</v>
      </c>
      <c r="JF47" s="2" t="s">
        <v>158</v>
      </c>
      <c r="JG47" s="2" t="s">
        <v>363</v>
      </c>
      <c r="JH47" s="2" t="s">
        <v>391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199</v>
      </c>
      <c r="JR47" s="2" t="s">
        <v>158</v>
      </c>
      <c r="JS47" s="2" t="s">
        <v>161</v>
      </c>
      <c r="JT47" s="2" t="s">
        <v>161</v>
      </c>
      <c r="JU47" s="2" t="s">
        <v>174</v>
      </c>
      <c r="JV47" s="2" t="s">
        <v>161</v>
      </c>
      <c r="JW47" s="4"/>
      <c r="JX47" s="8"/>
      <c r="JY47" s="4"/>
      <c r="JZ47" s="8"/>
      <c r="KA47" s="7"/>
      <c r="KB47" s="7"/>
      <c r="KC47" s="2" t="s">
        <v>171</v>
      </c>
      <c r="KD47" s="2" t="s">
        <v>180</v>
      </c>
      <c r="KE47" s="2" t="s">
        <v>378</v>
      </c>
      <c r="KF47" s="2" t="s">
        <v>695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199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158</v>
      </c>
      <c r="LC47" s="2" t="s">
        <v>753</v>
      </c>
      <c r="LD47" s="2" t="s">
        <v>573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171</v>
      </c>
      <c r="LN47" s="2" t="s">
        <v>180</v>
      </c>
      <c r="LO47" s="2" t="s">
        <v>382</v>
      </c>
      <c r="LP47" s="2" t="s">
        <v>383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199</v>
      </c>
      <c r="LZ47" s="2" t="s">
        <v>158</v>
      </c>
      <c r="MA47" s="2" t="s">
        <v>161</v>
      </c>
      <c r="MB47" s="2" t="s">
        <v>161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199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249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161</v>
      </c>
      <c r="NJ47" s="2" t="s">
        <v>161</v>
      </c>
      <c r="NK47" s="2" t="s">
        <v>161</v>
      </c>
      <c r="NL47" s="2" t="s">
        <v>161</v>
      </c>
      <c r="NM47" s="2" t="s">
        <v>161</v>
      </c>
      <c r="NN47" s="2" t="s">
        <v>161</v>
      </c>
      <c r="NO47" s="4"/>
      <c r="NP47" s="8"/>
      <c r="NQ47" s="4"/>
      <c r="NR47" s="8"/>
      <c r="NS47" s="7"/>
      <c r="NT47" s="7"/>
      <c r="NU47" s="2" t="s">
        <v>199</v>
      </c>
      <c r="NV47" s="2" t="s">
        <v>158</v>
      </c>
      <c r="NW47" s="2" t="s">
        <v>161</v>
      </c>
      <c r="NX47" s="2" t="s">
        <v>161</v>
      </c>
      <c r="NY47" s="2" t="s">
        <v>174</v>
      </c>
      <c r="NZ47" s="2" t="s">
        <v>161</v>
      </c>
      <c r="OA47" s="4"/>
      <c r="OB47" s="8"/>
      <c r="OC47" s="4"/>
      <c r="OD47" s="8"/>
      <c r="OE47" s="7"/>
      <c r="OF47" s="7"/>
      <c r="OG47" s="2" t="s">
        <v>199</v>
      </c>
      <c r="OH47" s="2" t="s">
        <v>180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171</v>
      </c>
      <c r="OT47" s="2" t="s">
        <v>180</v>
      </c>
      <c r="OU47" s="2" t="s">
        <v>350</v>
      </c>
      <c r="OV47" s="2" t="s">
        <v>514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199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249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171</v>
      </c>
      <c r="QD47" s="2" t="s">
        <v>180</v>
      </c>
      <c r="QE47" s="2" t="s">
        <v>208</v>
      </c>
      <c r="QF47" s="2" t="s">
        <v>161</v>
      </c>
      <c r="QG47" s="2" t="s">
        <v>174</v>
      </c>
      <c r="QH47" s="2" t="s">
        <v>161</v>
      </c>
      <c r="QI47" s="4">
        <v>42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754</v>
      </c>
      <c r="B48" s="2" t="s">
        <v>150</v>
      </c>
      <c r="C48" s="2" t="s">
        <v>151</v>
      </c>
      <c r="D48" s="2" t="s">
        <v>723</v>
      </c>
      <c r="E48" s="2" t="s">
        <v>724</v>
      </c>
      <c r="F48" s="2" t="s">
        <v>353</v>
      </c>
      <c r="G48" s="2" t="s">
        <v>161</v>
      </c>
      <c r="H48" s="2" t="s">
        <v>161</v>
      </c>
      <c r="I48" s="2" t="s">
        <v>735</v>
      </c>
      <c r="J48" s="2" t="s">
        <v>755</v>
      </c>
      <c r="K48" s="2" t="s">
        <v>356</v>
      </c>
      <c r="L48" s="3">
        <v>22.5</v>
      </c>
      <c r="M48" s="3">
        <v>23.62</v>
      </c>
      <c r="N48" s="3">
        <v>44.99</v>
      </c>
      <c r="O48" s="2" t="s">
        <v>158</v>
      </c>
      <c r="P48" s="2" t="s">
        <v>451</v>
      </c>
      <c r="Q48" s="2" t="s">
        <v>160</v>
      </c>
      <c r="R48" s="2" t="s">
        <v>161</v>
      </c>
      <c r="S48" s="2" t="s">
        <v>756</v>
      </c>
      <c r="T48" s="2" t="s">
        <v>161</v>
      </c>
      <c r="U48" s="2" t="s">
        <v>161</v>
      </c>
      <c r="V48" s="2" t="s">
        <v>647</v>
      </c>
      <c r="W48" s="2" t="s">
        <v>316</v>
      </c>
      <c r="X48" s="2" t="s">
        <v>279</v>
      </c>
      <c r="Y48" s="2" t="s">
        <v>358</v>
      </c>
      <c r="Z48" s="4">
        <v>8</v>
      </c>
      <c r="AA48" s="4">
        <f>=ROUNDDOWN(16,0)</f>
      </c>
      <c r="AB48" s="5">
        <v>0.5</v>
      </c>
      <c r="AC48" s="2" t="s">
        <v>161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/>
      <c r="AQ48" s="8"/>
      <c r="AR48" s="4">
        <v>3</v>
      </c>
      <c r="AS48" s="8">
        <v>67.08</v>
      </c>
      <c r="AT48" s="7">
        <v>-1</v>
      </c>
      <c r="AU48" s="7">
        <v>-1</v>
      </c>
      <c r="AV48" s="4"/>
      <c r="AW48" s="8"/>
      <c r="AX48" s="4">
        <v>3</v>
      </c>
      <c r="AY48" s="8">
        <v>67.08</v>
      </c>
      <c r="AZ48" s="7">
        <v>-1</v>
      </c>
      <c r="BA48" s="7">
        <v>-1</v>
      </c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171</v>
      </c>
      <c r="BV48" s="2" t="s">
        <v>158</v>
      </c>
      <c r="BW48" s="2" t="s">
        <v>361</v>
      </c>
      <c r="BX48" s="2" t="s">
        <v>740</v>
      </c>
      <c r="BY48" s="2" t="s">
        <v>174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158</v>
      </c>
      <c r="CI48" s="2" t="s">
        <v>363</v>
      </c>
      <c r="CJ48" s="2" t="s">
        <v>574</v>
      </c>
      <c r="CK48" s="2" t="s">
        <v>174</v>
      </c>
      <c r="CL48" s="2" t="s">
        <v>161</v>
      </c>
      <c r="CM48" s="4"/>
      <c r="CN48" s="8"/>
      <c r="CO48" s="4"/>
      <c r="CP48" s="8"/>
      <c r="CQ48" s="7"/>
      <c r="CR48" s="7"/>
      <c r="CS48" s="2" t="s">
        <v>171</v>
      </c>
      <c r="CT48" s="2" t="s">
        <v>158</v>
      </c>
      <c r="CU48" s="2" t="s">
        <v>363</v>
      </c>
      <c r="CV48" s="2" t="s">
        <v>757</v>
      </c>
      <c r="CW48" s="2" t="s">
        <v>174</v>
      </c>
      <c r="CX48" s="2" t="s">
        <v>161</v>
      </c>
      <c r="CY48" s="4"/>
      <c r="CZ48" s="8"/>
      <c r="DA48" s="4"/>
      <c r="DB48" s="8"/>
      <c r="DC48" s="7"/>
      <c r="DD48" s="7"/>
      <c r="DE48" s="2" t="s">
        <v>171</v>
      </c>
      <c r="DF48" s="2" t="s">
        <v>180</v>
      </c>
      <c r="DG48" s="2" t="s">
        <v>741</v>
      </c>
      <c r="DH48" s="2" t="s">
        <v>758</v>
      </c>
      <c r="DI48" s="2" t="s">
        <v>174</v>
      </c>
      <c r="DJ48" s="2" t="s">
        <v>161</v>
      </c>
      <c r="DK48" s="4"/>
      <c r="DL48" s="8"/>
      <c r="DM48" s="4">
        <v>3</v>
      </c>
      <c r="DN48" s="8">
        <v>67.08</v>
      </c>
      <c r="DO48" s="7">
        <v>-1</v>
      </c>
      <c r="DP48" s="7">
        <v>-1</v>
      </c>
      <c r="DQ48" s="2" t="s">
        <v>171</v>
      </c>
      <c r="DR48" s="2" t="s">
        <v>158</v>
      </c>
      <c r="DS48" s="2" t="s">
        <v>161</v>
      </c>
      <c r="DT48" s="2" t="s">
        <v>759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158</v>
      </c>
      <c r="EE48" s="2" t="s">
        <v>369</v>
      </c>
      <c r="EF48" s="2" t="s">
        <v>370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158</v>
      </c>
      <c r="EQ48" s="2" t="s">
        <v>363</v>
      </c>
      <c r="ER48" s="2" t="s">
        <v>371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249</v>
      </c>
      <c r="FB48" s="2" t="s">
        <v>158</v>
      </c>
      <c r="FC48" s="2" t="s">
        <v>161</v>
      </c>
      <c r="FD48" s="2" t="s">
        <v>161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249</v>
      </c>
      <c r="FN48" s="2" t="s">
        <v>158</v>
      </c>
      <c r="FO48" s="2" t="s">
        <v>161</v>
      </c>
      <c r="FP48" s="2" t="s">
        <v>161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158</v>
      </c>
      <c r="GA48" s="2" t="s">
        <v>189</v>
      </c>
      <c r="GB48" s="2" t="s">
        <v>744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191</v>
      </c>
      <c r="GM48" s="2" t="s">
        <v>570</v>
      </c>
      <c r="GN48" s="2" t="s">
        <v>193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249</v>
      </c>
      <c r="GX48" s="2" t="s">
        <v>158</v>
      </c>
      <c r="GY48" s="2" t="s">
        <v>375</v>
      </c>
      <c r="GZ48" s="2" t="s">
        <v>161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161</v>
      </c>
      <c r="HJ48" s="2" t="s">
        <v>161</v>
      </c>
      <c r="HK48" s="2" t="s">
        <v>161</v>
      </c>
      <c r="HL48" s="2" t="s">
        <v>161</v>
      </c>
      <c r="HM48" s="2" t="s">
        <v>161</v>
      </c>
      <c r="HN48" s="2" t="s">
        <v>161</v>
      </c>
      <c r="HO48" s="4"/>
      <c r="HP48" s="8"/>
      <c r="HQ48" s="4"/>
      <c r="HR48" s="8"/>
      <c r="HS48" s="7"/>
      <c r="HT48" s="7"/>
      <c r="HU48" s="2" t="s">
        <v>376</v>
      </c>
      <c r="HV48" s="2" t="s">
        <v>158</v>
      </c>
      <c r="HW48" s="2" t="s">
        <v>161</v>
      </c>
      <c r="HX48" s="2" t="s">
        <v>161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196</v>
      </c>
      <c r="IH48" s="2" t="s">
        <v>158</v>
      </c>
      <c r="II48" s="2" t="s">
        <v>161</v>
      </c>
      <c r="IJ48" s="2" t="s">
        <v>161</v>
      </c>
      <c r="IK48" s="2" t="s">
        <v>174</v>
      </c>
      <c r="IL48" s="2" t="s">
        <v>161</v>
      </c>
      <c r="IM48" s="4"/>
      <c r="IN48" s="8"/>
      <c r="IO48" s="4"/>
      <c r="IP48" s="8"/>
      <c r="IQ48" s="7"/>
      <c r="IR48" s="7"/>
      <c r="IS48" s="2" t="s">
        <v>161</v>
      </c>
      <c r="IT48" s="2" t="s">
        <v>161</v>
      </c>
      <c r="IU48" s="2" t="s">
        <v>161</v>
      </c>
      <c r="IV48" s="2" t="s">
        <v>161</v>
      </c>
      <c r="IW48" s="2" t="s">
        <v>161</v>
      </c>
      <c r="IX48" s="2" t="s">
        <v>161</v>
      </c>
      <c r="IY48" s="4"/>
      <c r="IZ48" s="8"/>
      <c r="JA48" s="4"/>
      <c r="JB48" s="8"/>
      <c r="JC48" s="7"/>
      <c r="JD48" s="7"/>
      <c r="JE48" s="2" t="s">
        <v>171</v>
      </c>
      <c r="JF48" s="2" t="s">
        <v>158</v>
      </c>
      <c r="JG48" s="2" t="s">
        <v>363</v>
      </c>
      <c r="JH48" s="2" t="s">
        <v>377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199</v>
      </c>
      <c r="JR48" s="2" t="s">
        <v>158</v>
      </c>
      <c r="JS48" s="2" t="s">
        <v>161</v>
      </c>
      <c r="JT48" s="2" t="s">
        <v>161</v>
      </c>
      <c r="JU48" s="2" t="s">
        <v>174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180</v>
      </c>
      <c r="KE48" s="2" t="s">
        <v>378</v>
      </c>
      <c r="KF48" s="2" t="s">
        <v>695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199</v>
      </c>
      <c r="KP48" s="2" t="s">
        <v>158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158</v>
      </c>
      <c r="LC48" s="2" t="s">
        <v>753</v>
      </c>
      <c r="LD48" s="2" t="s">
        <v>573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171</v>
      </c>
      <c r="LN48" s="2" t="s">
        <v>158</v>
      </c>
      <c r="LO48" s="2" t="s">
        <v>382</v>
      </c>
      <c r="LP48" s="2" t="s">
        <v>383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199</v>
      </c>
      <c r="LZ48" s="2" t="s">
        <v>158</v>
      </c>
      <c r="MA48" s="2" t="s">
        <v>161</v>
      </c>
      <c r="MB48" s="2" t="s">
        <v>161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199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249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161</v>
      </c>
      <c r="NJ48" s="2" t="s">
        <v>161</v>
      </c>
      <c r="NK48" s="2" t="s">
        <v>161</v>
      </c>
      <c r="NL48" s="2" t="s">
        <v>161</v>
      </c>
      <c r="NM48" s="2" t="s">
        <v>161</v>
      </c>
      <c r="NN48" s="2" t="s">
        <v>161</v>
      </c>
      <c r="NO48" s="4"/>
      <c r="NP48" s="8"/>
      <c r="NQ48" s="4"/>
      <c r="NR48" s="8"/>
      <c r="NS48" s="7"/>
      <c r="NT48" s="7"/>
      <c r="NU48" s="2" t="s">
        <v>199</v>
      </c>
      <c r="NV48" s="2" t="s">
        <v>158</v>
      </c>
      <c r="NW48" s="2" t="s">
        <v>161</v>
      </c>
      <c r="NX48" s="2" t="s">
        <v>161</v>
      </c>
      <c r="NY48" s="2" t="s">
        <v>174</v>
      </c>
      <c r="NZ48" s="2" t="s">
        <v>161</v>
      </c>
      <c r="OA48" s="4"/>
      <c r="OB48" s="8"/>
      <c r="OC48" s="4"/>
      <c r="OD48" s="8"/>
      <c r="OE48" s="7"/>
      <c r="OF48" s="7"/>
      <c r="OG48" s="2" t="s">
        <v>199</v>
      </c>
      <c r="OH48" s="2" t="s">
        <v>180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171</v>
      </c>
      <c r="OT48" s="2" t="s">
        <v>180</v>
      </c>
      <c r="OU48" s="2" t="s">
        <v>745</v>
      </c>
      <c r="OV48" s="2" t="s">
        <v>746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199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249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171</v>
      </c>
      <c r="QD48" s="2" t="s">
        <v>180</v>
      </c>
      <c r="QE48" s="2" t="s">
        <v>208</v>
      </c>
      <c r="QF48" s="2" t="s">
        <v>161</v>
      </c>
      <c r="QG48" s="2" t="s">
        <v>174</v>
      </c>
      <c r="QH48" s="2" t="s">
        <v>161</v>
      </c>
      <c r="QI48" s="4">
        <v>8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760</v>
      </c>
      <c r="B49" s="2" t="s">
        <v>150</v>
      </c>
      <c r="C49" s="2" t="s">
        <v>151</v>
      </c>
      <c r="D49" s="2" t="s">
        <v>723</v>
      </c>
      <c r="E49" s="2" t="s">
        <v>724</v>
      </c>
      <c r="F49" s="2" t="s">
        <v>154</v>
      </c>
      <c r="G49" s="2" t="s">
        <v>154</v>
      </c>
      <c r="H49" s="2" t="s">
        <v>154</v>
      </c>
      <c r="I49" s="2" t="s">
        <v>725</v>
      </c>
      <c r="J49" s="2" t="s">
        <v>726</v>
      </c>
      <c r="K49" s="2" t="s">
        <v>233</v>
      </c>
      <c r="L49" s="3">
        <v>18</v>
      </c>
      <c r="M49" s="3">
        <v>18.9</v>
      </c>
      <c r="N49" s="3">
        <v>44.99</v>
      </c>
      <c r="O49" s="2" t="s">
        <v>158</v>
      </c>
      <c r="P49" s="2" t="s">
        <v>159</v>
      </c>
      <c r="Q49" s="2" t="s">
        <v>160</v>
      </c>
      <c r="R49" s="2" t="s">
        <v>161</v>
      </c>
      <c r="S49" s="2" t="s">
        <v>761</v>
      </c>
      <c r="T49" s="2" t="s">
        <v>163</v>
      </c>
      <c r="U49" s="2" t="s">
        <v>670</v>
      </c>
      <c r="V49" s="2" t="s">
        <v>165</v>
      </c>
      <c r="W49" s="2" t="s">
        <v>166</v>
      </c>
      <c r="X49" s="2" t="s">
        <v>167</v>
      </c>
      <c r="Y49" s="2" t="s">
        <v>168</v>
      </c>
      <c r="Z49" s="4">
        <v>125</v>
      </c>
      <c r="AA49" s="4">
        <f>=ROUNDDOWN(36.7647058823529,0)</f>
      </c>
      <c r="AB49" s="5">
        <v>3.4</v>
      </c>
      <c r="AC49" s="2" t="s">
        <v>169</v>
      </c>
      <c r="AD49" s="4">
        <v>90</v>
      </c>
      <c r="AE49" s="4">
        <v>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>
        <v>2</v>
      </c>
      <c r="AQ49" s="8">
        <v>37.8</v>
      </c>
      <c r="AR49" s="4"/>
      <c r="AS49" s="8"/>
      <c r="AT49" s="7"/>
      <c r="AU49" s="7"/>
      <c r="AV49" s="4">
        <v>2</v>
      </c>
      <c r="AW49" s="8">
        <v>37.8</v>
      </c>
      <c r="AX49" s="4"/>
      <c r="AY49" s="8"/>
      <c r="AZ49" s="7"/>
      <c r="BA49" s="7"/>
      <c r="BB49" s="7">
        <v>1</v>
      </c>
      <c r="BC49" s="4">
        <v>3</v>
      </c>
      <c r="BD49" s="8">
        <v>58.06</v>
      </c>
      <c r="BE49" s="4">
        <v>1</v>
      </c>
      <c r="BF49" s="8">
        <v>19.84</v>
      </c>
      <c r="BG49" s="7">
        <v>2</v>
      </c>
      <c r="BH49" s="7">
        <v>1.9264</v>
      </c>
      <c r="BI49" s="7">
        <v>0.6511</v>
      </c>
      <c r="BJ49" s="4">
        <v>2</v>
      </c>
      <c r="BK49" s="8">
        <v>37.8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172</v>
      </c>
      <c r="BX49" s="2" t="s">
        <v>762</v>
      </c>
      <c r="BY49" s="2" t="s">
        <v>174</v>
      </c>
      <c r="BZ49" s="2" t="s">
        <v>161</v>
      </c>
      <c r="CA49" s="4">
        <v>2</v>
      </c>
      <c r="CB49" s="8">
        <v>37.8</v>
      </c>
      <c r="CC49" s="4"/>
      <c r="CD49" s="8"/>
      <c r="CE49" s="7"/>
      <c r="CF49" s="7"/>
      <c r="CG49" s="2" t="s">
        <v>171</v>
      </c>
      <c r="CH49" s="2" t="s">
        <v>158</v>
      </c>
      <c r="CI49" s="2" t="s">
        <v>172</v>
      </c>
      <c r="CJ49" s="2" t="s">
        <v>763</v>
      </c>
      <c r="CK49" s="2" t="s">
        <v>174</v>
      </c>
      <c r="CL49" s="2" t="s">
        <v>161</v>
      </c>
      <c r="CM49" s="4"/>
      <c r="CN49" s="8"/>
      <c r="CO49" s="4"/>
      <c r="CP49" s="8"/>
      <c r="CQ49" s="7"/>
      <c r="CR49" s="7"/>
      <c r="CS49" s="2" t="s">
        <v>171</v>
      </c>
      <c r="CT49" s="2" t="s">
        <v>158</v>
      </c>
      <c r="CU49" s="2" t="s">
        <v>172</v>
      </c>
      <c r="CV49" s="2" t="s">
        <v>539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158</v>
      </c>
      <c r="DG49" s="2" t="s">
        <v>764</v>
      </c>
      <c r="DH49" s="2" t="s">
        <v>765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158</v>
      </c>
      <c r="DS49" s="2" t="s">
        <v>161</v>
      </c>
      <c r="DT49" s="2" t="s">
        <v>766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158</v>
      </c>
      <c r="EE49" s="2" t="s">
        <v>182</v>
      </c>
      <c r="EF49" s="2" t="s">
        <v>241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242</v>
      </c>
      <c r="ER49" s="2" t="s">
        <v>326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171</v>
      </c>
      <c r="FB49" s="2" t="s">
        <v>158</v>
      </c>
      <c r="FC49" s="2" t="s">
        <v>186</v>
      </c>
      <c r="FD49" s="2" t="s">
        <v>161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249</v>
      </c>
      <c r="FN49" s="2" t="s">
        <v>158</v>
      </c>
      <c r="FO49" s="2" t="s">
        <v>161</v>
      </c>
      <c r="FP49" s="2" t="s">
        <v>161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158</v>
      </c>
      <c r="GA49" s="2" t="s">
        <v>189</v>
      </c>
      <c r="GB49" s="2" t="s">
        <v>767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191</v>
      </c>
      <c r="GM49" s="2" t="s">
        <v>225</v>
      </c>
      <c r="GN49" s="2" t="s">
        <v>239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249</v>
      </c>
      <c r="GX49" s="2" t="s">
        <v>158</v>
      </c>
      <c r="GY49" s="2" t="s">
        <v>161</v>
      </c>
      <c r="GZ49" s="2" t="s">
        <v>161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161</v>
      </c>
      <c r="HJ49" s="2" t="s">
        <v>161</v>
      </c>
      <c r="HK49" s="2" t="s">
        <v>161</v>
      </c>
      <c r="HL49" s="2" t="s">
        <v>161</v>
      </c>
      <c r="HM49" s="2" t="s">
        <v>161</v>
      </c>
      <c r="HN49" s="2" t="s">
        <v>161</v>
      </c>
      <c r="HO49" s="4"/>
      <c r="HP49" s="8"/>
      <c r="HQ49" s="4"/>
      <c r="HR49" s="8"/>
      <c r="HS49" s="7"/>
      <c r="HT49" s="7"/>
      <c r="HU49" s="2" t="s">
        <v>171</v>
      </c>
      <c r="HV49" s="2" t="s">
        <v>158</v>
      </c>
      <c r="HW49" s="2" t="s">
        <v>161</v>
      </c>
      <c r="HX49" s="2" t="s">
        <v>768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196</v>
      </c>
      <c r="IH49" s="2" t="s">
        <v>158</v>
      </c>
      <c r="II49" s="2" t="s">
        <v>161</v>
      </c>
      <c r="IJ49" s="2" t="s">
        <v>161</v>
      </c>
      <c r="IK49" s="2" t="s">
        <v>174</v>
      </c>
      <c r="IL49" s="2" t="s">
        <v>161</v>
      </c>
      <c r="IM49" s="4"/>
      <c r="IN49" s="8"/>
      <c r="IO49" s="4"/>
      <c r="IP49" s="8"/>
      <c r="IQ49" s="7"/>
      <c r="IR49" s="7"/>
      <c r="IS49" s="2" t="s">
        <v>161</v>
      </c>
      <c r="IT49" s="2" t="s">
        <v>161</v>
      </c>
      <c r="IU49" s="2" t="s">
        <v>161</v>
      </c>
      <c r="IV49" s="2" t="s">
        <v>161</v>
      </c>
      <c r="IW49" s="2" t="s">
        <v>161</v>
      </c>
      <c r="IX49" s="2" t="s">
        <v>161</v>
      </c>
      <c r="IY49" s="4"/>
      <c r="IZ49" s="8"/>
      <c r="JA49" s="4"/>
      <c r="JB49" s="8"/>
      <c r="JC49" s="7"/>
      <c r="JD49" s="7"/>
      <c r="JE49" s="2" t="s">
        <v>171</v>
      </c>
      <c r="JF49" s="2" t="s">
        <v>158</v>
      </c>
      <c r="JG49" s="2" t="s">
        <v>251</v>
      </c>
      <c r="JH49" s="2" t="s">
        <v>239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199</v>
      </c>
      <c r="JR49" s="2" t="s">
        <v>158</v>
      </c>
      <c r="JS49" s="2" t="s">
        <v>161</v>
      </c>
      <c r="JT49" s="2" t="s">
        <v>161</v>
      </c>
      <c r="JU49" s="2" t="s">
        <v>174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180</v>
      </c>
      <c r="KE49" s="2" t="s">
        <v>769</v>
      </c>
      <c r="KF49" s="2" t="s">
        <v>161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199</v>
      </c>
      <c r="KP49" s="2" t="s">
        <v>158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158</v>
      </c>
      <c r="LC49" s="2" t="s">
        <v>532</v>
      </c>
      <c r="LD49" s="2" t="s">
        <v>161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171</v>
      </c>
      <c r="LN49" s="2" t="s">
        <v>158</v>
      </c>
      <c r="LO49" s="2" t="s">
        <v>228</v>
      </c>
      <c r="LP49" s="2" t="s">
        <v>542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199</v>
      </c>
      <c r="LZ49" s="2" t="s">
        <v>158</v>
      </c>
      <c r="MA49" s="2" t="s">
        <v>161</v>
      </c>
      <c r="MB49" s="2" t="s">
        <v>161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199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171</v>
      </c>
      <c r="MX49" s="2" t="s">
        <v>180</v>
      </c>
      <c r="MY49" s="2" t="s">
        <v>203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161</v>
      </c>
      <c r="NJ49" s="2" t="s">
        <v>161</v>
      </c>
      <c r="NK49" s="2" t="s">
        <v>161</v>
      </c>
      <c r="NL49" s="2" t="s">
        <v>161</v>
      </c>
      <c r="NM49" s="2" t="s">
        <v>161</v>
      </c>
      <c r="NN49" s="2" t="s">
        <v>161</v>
      </c>
      <c r="NO49" s="4"/>
      <c r="NP49" s="8"/>
      <c r="NQ49" s="4"/>
      <c r="NR49" s="8"/>
      <c r="NS49" s="7"/>
      <c r="NT49" s="7"/>
      <c r="NU49" s="2" t="s">
        <v>199</v>
      </c>
      <c r="NV49" s="2" t="s">
        <v>158</v>
      </c>
      <c r="NW49" s="2" t="s">
        <v>161</v>
      </c>
      <c r="NX49" s="2" t="s">
        <v>161</v>
      </c>
      <c r="NY49" s="2" t="s">
        <v>174</v>
      </c>
      <c r="NZ49" s="2" t="s">
        <v>161</v>
      </c>
      <c r="OA49" s="4"/>
      <c r="OB49" s="8"/>
      <c r="OC49" s="4"/>
      <c r="OD49" s="8"/>
      <c r="OE49" s="7"/>
      <c r="OF49" s="7"/>
      <c r="OG49" s="2" t="s">
        <v>199</v>
      </c>
      <c r="OH49" s="2" t="s">
        <v>180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171</v>
      </c>
      <c r="OT49" s="2" t="s">
        <v>180</v>
      </c>
      <c r="OU49" s="2" t="s">
        <v>254</v>
      </c>
      <c r="OV49" s="2" t="s">
        <v>575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199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249</v>
      </c>
      <c r="PR49" s="2" t="s">
        <v>158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180</v>
      </c>
      <c r="QE49" s="2" t="s">
        <v>503</v>
      </c>
      <c r="QF49" s="2" t="s">
        <v>161</v>
      </c>
      <c r="QG49" s="2" t="s">
        <v>174</v>
      </c>
      <c r="QH49" s="2" t="s">
        <v>161</v>
      </c>
      <c r="QI49" s="4">
        <v>125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>
        <v>90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770</v>
      </c>
      <c r="B50" s="2" t="s">
        <v>150</v>
      </c>
      <c r="C50" s="2" t="s">
        <v>151</v>
      </c>
      <c r="D50" s="2" t="s">
        <v>723</v>
      </c>
      <c r="E50" s="2" t="s">
        <v>724</v>
      </c>
      <c r="F50" s="2" t="s">
        <v>154</v>
      </c>
      <c r="G50" s="2" t="s">
        <v>154</v>
      </c>
      <c r="H50" s="2" t="s">
        <v>154</v>
      </c>
      <c r="I50" s="2" t="s">
        <v>725</v>
      </c>
      <c r="J50" s="2" t="s">
        <v>726</v>
      </c>
      <c r="K50" s="2" t="s">
        <v>157</v>
      </c>
      <c r="L50" s="3">
        <v>18</v>
      </c>
      <c r="M50" s="3">
        <v>18.9</v>
      </c>
      <c r="N50" s="3">
        <v>44.99</v>
      </c>
      <c r="O50" s="2" t="s">
        <v>158</v>
      </c>
      <c r="P50" s="2" t="s">
        <v>159</v>
      </c>
      <c r="Q50" s="2" t="s">
        <v>160</v>
      </c>
      <c r="R50" s="2" t="s">
        <v>161</v>
      </c>
      <c r="S50" s="2" t="s">
        <v>761</v>
      </c>
      <c r="T50" s="2" t="s">
        <v>163</v>
      </c>
      <c r="U50" s="2" t="s">
        <v>670</v>
      </c>
      <c r="V50" s="2" t="s">
        <v>165</v>
      </c>
      <c r="W50" s="2" t="s">
        <v>166</v>
      </c>
      <c r="X50" s="2" t="s">
        <v>771</v>
      </c>
      <c r="Y50" s="2" t="s">
        <v>168</v>
      </c>
      <c r="Z50" s="4">
        <v>77</v>
      </c>
      <c r="AA50" s="4">
        <f>=ROUNDDOWN(25.6666666666667,0)</f>
      </c>
      <c r="AB50" s="5">
        <v>3</v>
      </c>
      <c r="AC50" s="2" t="s">
        <v>169</v>
      </c>
      <c r="AD50" s="4">
        <v>50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>
        <v>1</v>
      </c>
      <c r="AQ50" s="8">
        <v>20.26</v>
      </c>
      <c r="AR50" s="4">
        <v>1</v>
      </c>
      <c r="AS50" s="8">
        <v>19.84</v>
      </c>
      <c r="AT50" s="7"/>
      <c r="AU50" s="7">
        <v>0.0212</v>
      </c>
      <c r="AV50" s="4">
        <v>1</v>
      </c>
      <c r="AW50" s="8">
        <v>20.26</v>
      </c>
      <c r="AX50" s="4">
        <v>1</v>
      </c>
      <c r="AY50" s="8">
        <v>19.84</v>
      </c>
      <c r="AZ50" s="7"/>
      <c r="BA50" s="7">
        <v>0.0212</v>
      </c>
      <c r="BB50" s="7">
        <v>1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>
        <v>0.3489</v>
      </c>
      <c r="BJ50" s="4">
        <v>1</v>
      </c>
      <c r="BK50" s="8">
        <v>20.26</v>
      </c>
      <c r="BL50" s="2" t="s">
        <v>772</v>
      </c>
      <c r="BM50" s="7">
        <v>1</v>
      </c>
      <c r="BN50" s="7">
        <v>1</v>
      </c>
      <c r="BO50" s="4">
        <v>1</v>
      </c>
      <c r="BP50" s="8">
        <v>20.26</v>
      </c>
      <c r="BQ50" s="4"/>
      <c r="BR50" s="8"/>
      <c r="BS50" s="7"/>
      <c r="BT50" s="7"/>
      <c r="BU50" s="2" t="s">
        <v>171</v>
      </c>
      <c r="BV50" s="2" t="s">
        <v>158</v>
      </c>
      <c r="BW50" s="2" t="s">
        <v>172</v>
      </c>
      <c r="BX50" s="2" t="s">
        <v>693</v>
      </c>
      <c r="BY50" s="2" t="s">
        <v>174</v>
      </c>
      <c r="BZ50" s="2" t="s">
        <v>161</v>
      </c>
      <c r="CA50" s="4"/>
      <c r="CB50" s="8"/>
      <c r="CC50" s="4"/>
      <c r="CD50" s="8"/>
      <c r="CE50" s="7"/>
      <c r="CF50" s="7"/>
      <c r="CG50" s="2" t="s">
        <v>171</v>
      </c>
      <c r="CH50" s="2" t="s">
        <v>158</v>
      </c>
      <c r="CI50" s="2" t="s">
        <v>172</v>
      </c>
      <c r="CJ50" s="2" t="s">
        <v>183</v>
      </c>
      <c r="CK50" s="2" t="s">
        <v>174</v>
      </c>
      <c r="CL50" s="2" t="s">
        <v>161</v>
      </c>
      <c r="CM50" s="4"/>
      <c r="CN50" s="8"/>
      <c r="CO50" s="4"/>
      <c r="CP50" s="8"/>
      <c r="CQ50" s="7"/>
      <c r="CR50" s="7"/>
      <c r="CS50" s="2" t="s">
        <v>171</v>
      </c>
      <c r="CT50" s="2" t="s">
        <v>158</v>
      </c>
      <c r="CU50" s="2" t="s">
        <v>172</v>
      </c>
      <c r="CV50" s="2" t="s">
        <v>193</v>
      </c>
      <c r="CW50" s="2" t="s">
        <v>174</v>
      </c>
      <c r="CX50" s="2" t="s">
        <v>161</v>
      </c>
      <c r="CY50" s="4"/>
      <c r="CZ50" s="8"/>
      <c r="DA50" s="4">
        <v>1</v>
      </c>
      <c r="DB50" s="8">
        <v>19.84</v>
      </c>
      <c r="DC50" s="7">
        <v>-1</v>
      </c>
      <c r="DD50" s="7">
        <v>-1</v>
      </c>
      <c r="DE50" s="2" t="s">
        <v>171</v>
      </c>
      <c r="DF50" s="2" t="s">
        <v>158</v>
      </c>
      <c r="DG50" s="2" t="s">
        <v>764</v>
      </c>
      <c r="DH50" s="2" t="s">
        <v>773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171</v>
      </c>
      <c r="DR50" s="2" t="s">
        <v>158</v>
      </c>
      <c r="DS50" s="2" t="s">
        <v>161</v>
      </c>
      <c r="DT50" s="2" t="s">
        <v>486</v>
      </c>
      <c r="DU50" s="2" t="s">
        <v>174</v>
      </c>
      <c r="DV50" s="2" t="s">
        <v>161</v>
      </c>
      <c r="DW50" s="4"/>
      <c r="DX50" s="8"/>
      <c r="DY50" s="4"/>
      <c r="DZ50" s="8"/>
      <c r="EA50" s="7"/>
      <c r="EB50" s="7"/>
      <c r="EC50" s="2" t="s">
        <v>171</v>
      </c>
      <c r="ED50" s="2" t="s">
        <v>158</v>
      </c>
      <c r="EE50" s="2" t="s">
        <v>182</v>
      </c>
      <c r="EF50" s="2" t="s">
        <v>774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171</v>
      </c>
      <c r="EP50" s="2" t="s">
        <v>158</v>
      </c>
      <c r="EQ50" s="2" t="s">
        <v>184</v>
      </c>
      <c r="ER50" s="2" t="s">
        <v>325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171</v>
      </c>
      <c r="FB50" s="2" t="s">
        <v>158</v>
      </c>
      <c r="FC50" s="2" t="s">
        <v>186</v>
      </c>
      <c r="FD50" s="2" t="s">
        <v>161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249</v>
      </c>
      <c r="FN50" s="2" t="s">
        <v>158</v>
      </c>
      <c r="FO50" s="2" t="s">
        <v>161</v>
      </c>
      <c r="FP50" s="2" t="s">
        <v>161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171</v>
      </c>
      <c r="FZ50" s="2" t="s">
        <v>158</v>
      </c>
      <c r="GA50" s="2" t="s">
        <v>189</v>
      </c>
      <c r="GB50" s="2" t="s">
        <v>201</v>
      </c>
      <c r="GC50" s="2" t="s">
        <v>174</v>
      </c>
      <c r="GD50" s="2" t="s">
        <v>161</v>
      </c>
      <c r="GE50" s="4"/>
      <c r="GF50" s="8"/>
      <c r="GG50" s="4"/>
      <c r="GH50" s="8"/>
      <c r="GI50" s="7"/>
      <c r="GJ50" s="7"/>
      <c r="GK50" s="2" t="s">
        <v>171</v>
      </c>
      <c r="GL50" s="2" t="s">
        <v>191</v>
      </c>
      <c r="GM50" s="2" t="s">
        <v>225</v>
      </c>
      <c r="GN50" s="2" t="s">
        <v>775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249</v>
      </c>
      <c r="GX50" s="2" t="s">
        <v>158</v>
      </c>
      <c r="GY50" s="2" t="s">
        <v>161</v>
      </c>
      <c r="GZ50" s="2" t="s">
        <v>161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161</v>
      </c>
      <c r="HJ50" s="2" t="s">
        <v>161</v>
      </c>
      <c r="HK50" s="2" t="s">
        <v>161</v>
      </c>
      <c r="HL50" s="2" t="s">
        <v>161</v>
      </c>
      <c r="HM50" s="2" t="s">
        <v>161</v>
      </c>
      <c r="HN50" s="2" t="s">
        <v>161</v>
      </c>
      <c r="HO50" s="4"/>
      <c r="HP50" s="8"/>
      <c r="HQ50" s="4"/>
      <c r="HR50" s="8"/>
      <c r="HS50" s="7"/>
      <c r="HT50" s="7"/>
      <c r="HU50" s="2" t="s">
        <v>171</v>
      </c>
      <c r="HV50" s="2" t="s">
        <v>158</v>
      </c>
      <c r="HW50" s="2" t="s">
        <v>161</v>
      </c>
      <c r="HX50" s="2" t="s">
        <v>776</v>
      </c>
      <c r="HY50" s="2" t="s">
        <v>174</v>
      </c>
      <c r="HZ50" s="2" t="s">
        <v>161</v>
      </c>
      <c r="IA50" s="4"/>
      <c r="IB50" s="8"/>
      <c r="IC50" s="4"/>
      <c r="ID50" s="8"/>
      <c r="IE50" s="7"/>
      <c r="IF50" s="7"/>
      <c r="IG50" s="2" t="s">
        <v>196</v>
      </c>
      <c r="IH50" s="2" t="s">
        <v>158</v>
      </c>
      <c r="II50" s="2" t="s">
        <v>161</v>
      </c>
      <c r="IJ50" s="2" t="s">
        <v>161</v>
      </c>
      <c r="IK50" s="2" t="s">
        <v>174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171</v>
      </c>
      <c r="JF50" s="2" t="s">
        <v>158</v>
      </c>
      <c r="JG50" s="2" t="s">
        <v>251</v>
      </c>
      <c r="JH50" s="2" t="s">
        <v>321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199</v>
      </c>
      <c r="JR50" s="2" t="s">
        <v>158</v>
      </c>
      <c r="JS50" s="2" t="s">
        <v>161</v>
      </c>
      <c r="JT50" s="2" t="s">
        <v>161</v>
      </c>
      <c r="JU50" s="2" t="s">
        <v>174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180</v>
      </c>
      <c r="KE50" s="2" t="s">
        <v>201</v>
      </c>
      <c r="KF50" s="2" t="s">
        <v>161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199</v>
      </c>
      <c r="KP50" s="2" t="s">
        <v>158</v>
      </c>
      <c r="KQ50" s="2" t="s">
        <v>161</v>
      </c>
      <c r="KR50" s="2" t="s">
        <v>161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171</v>
      </c>
      <c r="LB50" s="2" t="s">
        <v>158</v>
      </c>
      <c r="LC50" s="2" t="s">
        <v>532</v>
      </c>
      <c r="LD50" s="2" t="s">
        <v>161</v>
      </c>
      <c r="LE50" s="2" t="s">
        <v>174</v>
      </c>
      <c r="LF50" s="2" t="s">
        <v>161</v>
      </c>
      <c r="LG50" s="4"/>
      <c r="LH50" s="8"/>
      <c r="LI50" s="4"/>
      <c r="LJ50" s="8"/>
      <c r="LK50" s="7"/>
      <c r="LL50" s="7"/>
      <c r="LM50" s="2" t="s">
        <v>171</v>
      </c>
      <c r="LN50" s="2" t="s">
        <v>158</v>
      </c>
      <c r="LO50" s="2" t="s">
        <v>228</v>
      </c>
      <c r="LP50" s="2" t="s">
        <v>777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199</v>
      </c>
      <c r="LZ50" s="2" t="s">
        <v>158</v>
      </c>
      <c r="MA50" s="2" t="s">
        <v>161</v>
      </c>
      <c r="MB50" s="2" t="s">
        <v>161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199</v>
      </c>
      <c r="ML50" s="2" t="s">
        <v>158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171</v>
      </c>
      <c r="MX50" s="2" t="s">
        <v>180</v>
      </c>
      <c r="MY50" s="2" t="s">
        <v>203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199</v>
      </c>
      <c r="NV50" s="2" t="s">
        <v>158</v>
      </c>
      <c r="NW50" s="2" t="s">
        <v>161</v>
      </c>
      <c r="NX50" s="2" t="s">
        <v>161</v>
      </c>
      <c r="NY50" s="2" t="s">
        <v>174</v>
      </c>
      <c r="NZ50" s="2" t="s">
        <v>161</v>
      </c>
      <c r="OA50" s="4"/>
      <c r="OB50" s="8"/>
      <c r="OC50" s="4"/>
      <c r="OD50" s="8"/>
      <c r="OE50" s="7"/>
      <c r="OF50" s="7"/>
      <c r="OG50" s="2" t="s">
        <v>199</v>
      </c>
      <c r="OH50" s="2" t="s">
        <v>180</v>
      </c>
      <c r="OI50" s="2" t="s">
        <v>161</v>
      </c>
      <c r="OJ50" s="2" t="s">
        <v>161</v>
      </c>
      <c r="OK50" s="2" t="s">
        <v>174</v>
      </c>
      <c r="OL50" s="2" t="s">
        <v>161</v>
      </c>
      <c r="OM50" s="4"/>
      <c r="ON50" s="8"/>
      <c r="OO50" s="4"/>
      <c r="OP50" s="8"/>
      <c r="OQ50" s="7"/>
      <c r="OR50" s="7"/>
      <c r="OS50" s="2" t="s">
        <v>171</v>
      </c>
      <c r="OT50" s="2" t="s">
        <v>180</v>
      </c>
      <c r="OU50" s="2" t="s">
        <v>350</v>
      </c>
      <c r="OV50" s="2" t="s">
        <v>491</v>
      </c>
      <c r="OW50" s="2" t="s">
        <v>174</v>
      </c>
      <c r="OX50" s="2" t="s">
        <v>161</v>
      </c>
      <c r="OY50" s="4"/>
      <c r="OZ50" s="8"/>
      <c r="PA50" s="4"/>
      <c r="PB50" s="8"/>
      <c r="PC50" s="7"/>
      <c r="PD50" s="7"/>
      <c r="PE50" s="2" t="s">
        <v>199</v>
      </c>
      <c r="PF50" s="2" t="s">
        <v>158</v>
      </c>
      <c r="PG50" s="2" t="s">
        <v>161</v>
      </c>
      <c r="PH50" s="2" t="s">
        <v>161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249</v>
      </c>
      <c r="PR50" s="2" t="s">
        <v>158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8"/>
      <c r="PY50" s="4"/>
      <c r="PZ50" s="8"/>
      <c r="QA50" s="7"/>
      <c r="QB50" s="7"/>
      <c r="QC50" s="2" t="s">
        <v>199</v>
      </c>
      <c r="QD50" s="2" t="s">
        <v>158</v>
      </c>
      <c r="QE50" s="2" t="s">
        <v>161</v>
      </c>
      <c r="QF50" s="2" t="s">
        <v>161</v>
      </c>
      <c r="QG50" s="2" t="s">
        <v>174</v>
      </c>
      <c r="QH50" s="2" t="s">
        <v>161</v>
      </c>
      <c r="QI50" s="4">
        <v>77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50</v>
      </c>
      <c r="RC50" s="4"/>
      <c r="RD50" s="4"/>
      <c r="RE50" s="4"/>
      <c r="RF50" s="4"/>
      <c r="RG50" s="4"/>
      <c r="RH50" s="4"/>
      <c r="RI50" s="4"/>
      <c r="RJ50" s="4"/>
      <c r="RK50" s="4"/>
      <c r="RL50" s="4">
        <v>50</v>
      </c>
    </row>
    <row r="51">
      <c r="A51" s="2" t="s">
        <v>778</v>
      </c>
      <c r="B51" s="2" t="s">
        <v>150</v>
      </c>
      <c r="C51" s="2" t="s">
        <v>151</v>
      </c>
      <c r="D51" s="2" t="s">
        <v>723</v>
      </c>
      <c r="E51" s="2" t="s">
        <v>779</v>
      </c>
      <c r="F51" s="2" t="s">
        <v>448</v>
      </c>
      <c r="G51" s="2" t="s">
        <v>448</v>
      </c>
      <c r="H51" s="2" t="s">
        <v>448</v>
      </c>
      <c r="I51" s="2" t="s">
        <v>780</v>
      </c>
      <c r="J51" s="2" t="s">
        <v>736</v>
      </c>
      <c r="K51" s="2" t="s">
        <v>233</v>
      </c>
      <c r="L51" s="3">
        <v>18</v>
      </c>
      <c r="M51" s="3">
        <v>18.9</v>
      </c>
      <c r="N51" s="3">
        <v>39.99</v>
      </c>
      <c r="O51" s="2" t="s">
        <v>435</v>
      </c>
      <c r="P51" s="2" t="s">
        <v>451</v>
      </c>
      <c r="Q51" s="2" t="s">
        <v>160</v>
      </c>
      <c r="R51" s="2" t="s">
        <v>161</v>
      </c>
      <c r="S51" s="2" t="s">
        <v>452</v>
      </c>
      <c r="T51" s="2" t="s">
        <v>161</v>
      </c>
      <c r="U51" s="2" t="s">
        <v>670</v>
      </c>
      <c r="V51" s="2" t="s">
        <v>165</v>
      </c>
      <c r="W51" s="2" t="s">
        <v>167</v>
      </c>
      <c r="X51" s="2" t="s">
        <v>781</v>
      </c>
      <c r="Y51" s="2" t="s">
        <v>630</v>
      </c>
      <c r="Z51" s="4">
        <v>41</v>
      </c>
      <c r="AA51" s="4">
        <f>=ROUNDDOWN(205,0)</f>
      </c>
      <c r="AB51" s="5">
        <v>0.2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>
        <v>1</v>
      </c>
      <c r="AQ51" s="8">
        <v>20.41</v>
      </c>
      <c r="AR51" s="4"/>
      <c r="AS51" s="8"/>
      <c r="AT51" s="7"/>
      <c r="AU51" s="7"/>
      <c r="AV51" s="4">
        <v>1</v>
      </c>
      <c r="AW51" s="8">
        <v>20.41</v>
      </c>
      <c r="AX51" s="4"/>
      <c r="AY51" s="8"/>
      <c r="AZ51" s="7"/>
      <c r="BA51" s="7"/>
      <c r="BB51" s="7">
        <v>1</v>
      </c>
      <c r="BC51" s="4">
        <v>1</v>
      </c>
      <c r="BD51" s="8">
        <v>20.41</v>
      </c>
      <c r="BE51" s="4"/>
      <c r="BF51" s="8"/>
      <c r="BG51" s="7"/>
      <c r="BH51" s="7"/>
      <c r="BI51" s="7">
        <v>1</v>
      </c>
      <c r="BJ51" s="4">
        <v>1</v>
      </c>
      <c r="BK51" s="8">
        <v>20.41</v>
      </c>
      <c r="BL51" s="2" t="s">
        <v>16</v>
      </c>
      <c r="BM51" s="7">
        <v>1</v>
      </c>
      <c r="BN51" s="7">
        <v>1</v>
      </c>
      <c r="BO51" s="4">
        <v>1</v>
      </c>
      <c r="BP51" s="8">
        <v>20.41</v>
      </c>
      <c r="BQ51" s="4"/>
      <c r="BR51" s="8"/>
      <c r="BS51" s="7"/>
      <c r="BT51" s="7"/>
      <c r="BU51" s="2" t="s">
        <v>171</v>
      </c>
      <c r="BV51" s="2" t="s">
        <v>158</v>
      </c>
      <c r="BW51" s="2" t="s">
        <v>782</v>
      </c>
      <c r="BX51" s="2" t="s">
        <v>783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158</v>
      </c>
      <c r="CI51" s="2" t="s">
        <v>782</v>
      </c>
      <c r="CJ51" s="2" t="s">
        <v>307</v>
      </c>
      <c r="CK51" s="2" t="s">
        <v>174</v>
      </c>
      <c r="CL51" s="2" t="s">
        <v>161</v>
      </c>
      <c r="CM51" s="4"/>
      <c r="CN51" s="8"/>
      <c r="CO51" s="4"/>
      <c r="CP51" s="8"/>
      <c r="CQ51" s="7"/>
      <c r="CR51" s="7"/>
      <c r="CS51" s="2" t="s">
        <v>171</v>
      </c>
      <c r="CT51" s="2" t="s">
        <v>158</v>
      </c>
      <c r="CU51" s="2" t="s">
        <v>634</v>
      </c>
      <c r="CV51" s="2" t="s">
        <v>161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158</v>
      </c>
      <c r="DG51" s="2" t="s">
        <v>764</v>
      </c>
      <c r="DH51" s="2" t="s">
        <v>462</v>
      </c>
      <c r="DI51" s="2" t="s">
        <v>174</v>
      </c>
      <c r="DJ51" s="2" t="s">
        <v>161</v>
      </c>
      <c r="DK51" s="4"/>
      <c r="DL51" s="8"/>
      <c r="DM51" s="4"/>
      <c r="DN51" s="8"/>
      <c r="DO51" s="7"/>
      <c r="DP51" s="7"/>
      <c r="DQ51" s="2" t="s">
        <v>196</v>
      </c>
      <c r="DR51" s="2" t="s">
        <v>158</v>
      </c>
      <c r="DS51" s="2" t="s">
        <v>161</v>
      </c>
      <c r="DT51" s="2" t="s">
        <v>161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158</v>
      </c>
      <c r="EE51" s="2" t="s">
        <v>294</v>
      </c>
      <c r="EF51" s="2" t="s">
        <v>784</v>
      </c>
      <c r="EG51" s="2" t="s">
        <v>174</v>
      </c>
      <c r="EH51" s="2" t="s">
        <v>161</v>
      </c>
      <c r="EI51" s="4"/>
      <c r="EJ51" s="8"/>
      <c r="EK51" s="4"/>
      <c r="EL51" s="8"/>
      <c r="EM51" s="7"/>
      <c r="EN51" s="7"/>
      <c r="EO51" s="2" t="s">
        <v>171</v>
      </c>
      <c r="EP51" s="2" t="s">
        <v>158</v>
      </c>
      <c r="EQ51" s="2" t="s">
        <v>461</v>
      </c>
      <c r="ER51" s="2" t="s">
        <v>161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249</v>
      </c>
      <c r="FB51" s="2" t="s">
        <v>158</v>
      </c>
      <c r="FC51" s="2" t="s">
        <v>161</v>
      </c>
      <c r="FD51" s="2" t="s">
        <v>161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249</v>
      </c>
      <c r="FN51" s="2" t="s">
        <v>158</v>
      </c>
      <c r="FO51" s="2" t="s">
        <v>161</v>
      </c>
      <c r="FP51" s="2" t="s">
        <v>161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196</v>
      </c>
      <c r="FZ51" s="2" t="s">
        <v>158</v>
      </c>
      <c r="GA51" s="2" t="s">
        <v>161</v>
      </c>
      <c r="GB51" s="2" t="s">
        <v>161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171</v>
      </c>
      <c r="GL51" s="2" t="s">
        <v>191</v>
      </c>
      <c r="GM51" s="2" t="s">
        <v>294</v>
      </c>
      <c r="GN51" s="2" t="s">
        <v>161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249</v>
      </c>
      <c r="GX51" s="2" t="s">
        <v>158</v>
      </c>
      <c r="GY51" s="2" t="s">
        <v>161</v>
      </c>
      <c r="GZ51" s="2" t="s">
        <v>161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199</v>
      </c>
      <c r="HJ51" s="2" t="s">
        <v>158</v>
      </c>
      <c r="HK51" s="2" t="s">
        <v>161</v>
      </c>
      <c r="HL51" s="2" t="s">
        <v>161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249</v>
      </c>
      <c r="HV51" s="2" t="s">
        <v>158</v>
      </c>
      <c r="HW51" s="2" t="s">
        <v>161</v>
      </c>
      <c r="HX51" s="2" t="s">
        <v>161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249</v>
      </c>
      <c r="IH51" s="2" t="s">
        <v>158</v>
      </c>
      <c r="II51" s="2" t="s">
        <v>161</v>
      </c>
      <c r="IJ51" s="2" t="s">
        <v>161</v>
      </c>
      <c r="IK51" s="2" t="s">
        <v>174</v>
      </c>
      <c r="IL51" s="2" t="s">
        <v>161</v>
      </c>
      <c r="IM51" s="4"/>
      <c r="IN51" s="8"/>
      <c r="IO51" s="4"/>
      <c r="IP51" s="8"/>
      <c r="IQ51" s="7"/>
      <c r="IR51" s="7"/>
      <c r="IS51" s="2" t="s">
        <v>199</v>
      </c>
      <c r="IT51" s="2" t="s">
        <v>158</v>
      </c>
      <c r="IU51" s="2" t="s">
        <v>161</v>
      </c>
      <c r="IV51" s="2" t="s">
        <v>161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171</v>
      </c>
      <c r="JF51" s="2" t="s">
        <v>158</v>
      </c>
      <c r="JG51" s="2" t="s">
        <v>785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199</v>
      </c>
      <c r="JR51" s="2" t="s">
        <v>158</v>
      </c>
      <c r="JS51" s="2" t="s">
        <v>161</v>
      </c>
      <c r="JT51" s="2" t="s">
        <v>161</v>
      </c>
      <c r="JU51" s="2" t="s">
        <v>174</v>
      </c>
      <c r="JV51" s="2" t="s">
        <v>161</v>
      </c>
      <c r="JW51" s="4"/>
      <c r="JX51" s="8"/>
      <c r="JY51" s="4"/>
      <c r="JZ51" s="8"/>
      <c r="KA51" s="7"/>
      <c r="KB51" s="7"/>
      <c r="KC51" s="2" t="s">
        <v>161</v>
      </c>
      <c r="KD51" s="2" t="s">
        <v>161</v>
      </c>
      <c r="KE51" s="2" t="s">
        <v>161</v>
      </c>
      <c r="KF51" s="2" t="s">
        <v>161</v>
      </c>
      <c r="KG51" s="2" t="s">
        <v>161</v>
      </c>
      <c r="KH51" s="2" t="s">
        <v>161</v>
      </c>
      <c r="KI51" s="4"/>
      <c r="KJ51" s="8"/>
      <c r="KK51" s="4"/>
      <c r="KL51" s="8"/>
      <c r="KM51" s="7"/>
      <c r="KN51" s="7"/>
      <c r="KO51" s="2" t="s">
        <v>199</v>
      </c>
      <c r="KP51" s="2" t="s">
        <v>158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171</v>
      </c>
      <c r="LB51" s="2" t="s">
        <v>158</v>
      </c>
      <c r="LC51" s="2" t="s">
        <v>620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196</v>
      </c>
      <c r="LN51" s="2" t="s">
        <v>158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199</v>
      </c>
      <c r="LZ51" s="2" t="s">
        <v>158</v>
      </c>
      <c r="MA51" s="2" t="s">
        <v>161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199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171</v>
      </c>
      <c r="MX51" s="2" t="s">
        <v>180</v>
      </c>
      <c r="MY51" s="2" t="s">
        <v>203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249</v>
      </c>
      <c r="NJ51" s="2" t="s">
        <v>158</v>
      </c>
      <c r="NK51" s="2" t="s">
        <v>161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199</v>
      </c>
      <c r="NV51" s="2" t="s">
        <v>158</v>
      </c>
      <c r="NW51" s="2" t="s">
        <v>161</v>
      </c>
      <c r="NX51" s="2" t="s">
        <v>161</v>
      </c>
      <c r="NY51" s="2" t="s">
        <v>174</v>
      </c>
      <c r="NZ51" s="2" t="s">
        <v>161</v>
      </c>
      <c r="OA51" s="4"/>
      <c r="OB51" s="8"/>
      <c r="OC51" s="4"/>
      <c r="OD51" s="8"/>
      <c r="OE51" s="7"/>
      <c r="OF51" s="7"/>
      <c r="OG51" s="2" t="s">
        <v>161</v>
      </c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4"/>
      <c r="ON51" s="8"/>
      <c r="OO51" s="4"/>
      <c r="OP51" s="8"/>
      <c r="OQ51" s="7"/>
      <c r="OR51" s="7"/>
      <c r="OS51" s="2" t="s">
        <v>171</v>
      </c>
      <c r="OT51" s="2" t="s">
        <v>180</v>
      </c>
      <c r="OU51" s="2" t="s">
        <v>294</v>
      </c>
      <c r="OV51" s="2" t="s">
        <v>786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199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207</v>
      </c>
      <c r="PR51" s="2" t="s">
        <v>158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8"/>
      <c r="PY51" s="4"/>
      <c r="PZ51" s="8"/>
      <c r="QA51" s="7"/>
      <c r="QB51" s="7"/>
      <c r="QC51" s="2" t="s">
        <v>196</v>
      </c>
      <c r="QD51" s="2" t="s">
        <v>158</v>
      </c>
      <c r="QE51" s="2" t="s">
        <v>161</v>
      </c>
      <c r="QF51" s="2" t="s">
        <v>161</v>
      </c>
      <c r="QG51" s="2" t="s">
        <v>174</v>
      </c>
      <c r="QH51" s="2" t="s">
        <v>161</v>
      </c>
      <c r="QI51" s="4">
        <v>41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787</v>
      </c>
      <c r="B52" s="2" t="s">
        <v>150</v>
      </c>
      <c r="C52" s="2" t="s">
        <v>151</v>
      </c>
      <c r="D52" s="2" t="s">
        <v>788</v>
      </c>
      <c r="E52" s="2" t="s">
        <v>789</v>
      </c>
      <c r="F52" s="2" t="s">
        <v>698</v>
      </c>
      <c r="G52" s="2" t="s">
        <v>161</v>
      </c>
      <c r="H52" s="2" t="s">
        <v>161</v>
      </c>
      <c r="I52" s="2" t="s">
        <v>790</v>
      </c>
      <c r="J52" s="2" t="s">
        <v>301</v>
      </c>
      <c r="K52" s="2" t="s">
        <v>157</v>
      </c>
      <c r="L52" s="3">
        <v>75</v>
      </c>
      <c r="M52" s="3"/>
      <c r="N52" s="3">
        <v>149.99</v>
      </c>
      <c r="O52" s="2" t="s">
        <v>471</v>
      </c>
      <c r="P52" s="2" t="s">
        <v>451</v>
      </c>
      <c r="Q52" s="2" t="s">
        <v>160</v>
      </c>
      <c r="R52" s="2" t="s">
        <v>161</v>
      </c>
      <c r="S52" s="2" t="s">
        <v>161</v>
      </c>
      <c r="T52" s="2" t="s">
        <v>161</v>
      </c>
      <c r="U52" s="2" t="s">
        <v>161</v>
      </c>
      <c r="V52" s="2" t="s">
        <v>700</v>
      </c>
      <c r="W52" s="2" t="s">
        <v>161</v>
      </c>
      <c r="X52" s="2" t="s">
        <v>161</v>
      </c>
      <c r="Y52" s="2" t="s">
        <v>358</v>
      </c>
      <c r="Z52" s="4"/>
      <c r="AA52" s="4">
        <f>=ROUNDDOWN({0},0)</f>
      </c>
      <c r="AB52" s="5"/>
      <c r="AC52" s="2" t="s">
        <v>161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180</v>
      </c>
      <c r="BW52" s="2" t="s">
        <v>701</v>
      </c>
      <c r="BX52" s="2" t="s">
        <v>791</v>
      </c>
      <c r="BY52" s="2" t="s">
        <v>174</v>
      </c>
      <c r="BZ52" s="2" t="s">
        <v>161</v>
      </c>
      <c r="CA52" s="4"/>
      <c r="CB52" s="8"/>
      <c r="CC52" s="4"/>
      <c r="CD52" s="8"/>
      <c r="CE52" s="7"/>
      <c r="CF52" s="7"/>
      <c r="CG52" s="2" t="s">
        <v>171</v>
      </c>
      <c r="CH52" s="2" t="s">
        <v>180</v>
      </c>
      <c r="CI52" s="2" t="s">
        <v>701</v>
      </c>
      <c r="CJ52" s="2" t="s">
        <v>383</v>
      </c>
      <c r="CK52" s="2" t="s">
        <v>174</v>
      </c>
      <c r="CL52" s="2" t="s">
        <v>161</v>
      </c>
      <c r="CM52" s="4"/>
      <c r="CN52" s="8"/>
      <c r="CO52" s="4"/>
      <c r="CP52" s="8"/>
      <c r="CQ52" s="7"/>
      <c r="CR52" s="7"/>
      <c r="CS52" s="2" t="s">
        <v>171</v>
      </c>
      <c r="CT52" s="2" t="s">
        <v>180</v>
      </c>
      <c r="CU52" s="2" t="s">
        <v>701</v>
      </c>
      <c r="CV52" s="2" t="s">
        <v>792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161</v>
      </c>
      <c r="DF52" s="2" t="s">
        <v>161</v>
      </c>
      <c r="DG52" s="2" t="s">
        <v>161</v>
      </c>
      <c r="DH52" s="2" t="s">
        <v>161</v>
      </c>
      <c r="DI52" s="2" t="s">
        <v>161</v>
      </c>
      <c r="DJ52" s="2" t="s">
        <v>161</v>
      </c>
      <c r="DK52" s="4"/>
      <c r="DL52" s="8"/>
      <c r="DM52" s="4"/>
      <c r="DN52" s="8"/>
      <c r="DO52" s="7"/>
      <c r="DP52" s="7"/>
      <c r="DQ52" s="2" t="s">
        <v>249</v>
      </c>
      <c r="DR52" s="2" t="s">
        <v>180</v>
      </c>
      <c r="DS52" s="2" t="s">
        <v>161</v>
      </c>
      <c r="DT52" s="2" t="s">
        <v>793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161</v>
      </c>
      <c r="ED52" s="2" t="s">
        <v>161</v>
      </c>
      <c r="EE52" s="2" t="s">
        <v>161</v>
      </c>
      <c r="EF52" s="2" t="s">
        <v>161</v>
      </c>
      <c r="EG52" s="2" t="s">
        <v>161</v>
      </c>
      <c r="EH52" s="2" t="s">
        <v>161</v>
      </c>
      <c r="EI52" s="4"/>
      <c r="EJ52" s="8"/>
      <c r="EK52" s="4"/>
      <c r="EL52" s="8"/>
      <c r="EM52" s="7"/>
      <c r="EN52" s="7"/>
      <c r="EO52" s="2" t="s">
        <v>171</v>
      </c>
      <c r="EP52" s="2" t="s">
        <v>180</v>
      </c>
      <c r="EQ52" s="2" t="s">
        <v>701</v>
      </c>
      <c r="ER52" s="2" t="s">
        <v>161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161</v>
      </c>
      <c r="FB52" s="2" t="s">
        <v>161</v>
      </c>
      <c r="FC52" s="2" t="s">
        <v>161</v>
      </c>
      <c r="FD52" s="2" t="s">
        <v>161</v>
      </c>
      <c r="FE52" s="2" t="s">
        <v>161</v>
      </c>
      <c r="FF52" s="2" t="s">
        <v>161</v>
      </c>
      <c r="FG52" s="4"/>
      <c r="FH52" s="8"/>
      <c r="FI52" s="4"/>
      <c r="FJ52" s="8"/>
      <c r="FK52" s="7"/>
      <c r="FL52" s="7"/>
      <c r="FM52" s="2" t="s">
        <v>161</v>
      </c>
      <c r="FN52" s="2" t="s">
        <v>161</v>
      </c>
      <c r="FO52" s="2" t="s">
        <v>161</v>
      </c>
      <c r="FP52" s="2" t="s">
        <v>161</v>
      </c>
      <c r="FQ52" s="2" t="s">
        <v>161</v>
      </c>
      <c r="FR52" s="2" t="s">
        <v>161</v>
      </c>
      <c r="FS52" s="4"/>
      <c r="FT52" s="8"/>
      <c r="FU52" s="4"/>
      <c r="FV52" s="8"/>
      <c r="FW52" s="7"/>
      <c r="FX52" s="7"/>
      <c r="FY52" s="2" t="s">
        <v>161</v>
      </c>
      <c r="FZ52" s="2" t="s">
        <v>161</v>
      </c>
      <c r="GA52" s="2" t="s">
        <v>161</v>
      </c>
      <c r="GB52" s="2" t="s">
        <v>161</v>
      </c>
      <c r="GC52" s="2" t="s">
        <v>161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180</v>
      </c>
      <c r="GM52" s="2" t="s">
        <v>701</v>
      </c>
      <c r="GN52" s="2" t="s">
        <v>397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161</v>
      </c>
      <c r="GX52" s="2" t="s">
        <v>161</v>
      </c>
      <c r="GY52" s="2" t="s">
        <v>161</v>
      </c>
      <c r="GZ52" s="2" t="s">
        <v>161</v>
      </c>
      <c r="HA52" s="2" t="s">
        <v>161</v>
      </c>
      <c r="HB52" s="2" t="s">
        <v>161</v>
      </c>
      <c r="HC52" s="4"/>
      <c r="HD52" s="8"/>
      <c r="HE52" s="4"/>
      <c r="HF52" s="8"/>
      <c r="HG52" s="7"/>
      <c r="HH52" s="7"/>
      <c r="HI52" s="2" t="s">
        <v>161</v>
      </c>
      <c r="HJ52" s="2" t="s">
        <v>161</v>
      </c>
      <c r="HK52" s="2" t="s">
        <v>161</v>
      </c>
      <c r="HL52" s="2" t="s">
        <v>161</v>
      </c>
      <c r="HM52" s="2" t="s">
        <v>161</v>
      </c>
      <c r="HN52" s="2" t="s">
        <v>161</v>
      </c>
      <c r="HO52" s="4"/>
      <c r="HP52" s="8"/>
      <c r="HQ52" s="4"/>
      <c r="HR52" s="8"/>
      <c r="HS52" s="7"/>
      <c r="HT52" s="7"/>
      <c r="HU52" s="2" t="s">
        <v>161</v>
      </c>
      <c r="HV52" s="2" t="s">
        <v>161</v>
      </c>
      <c r="HW52" s="2" t="s">
        <v>161</v>
      </c>
      <c r="HX52" s="2" t="s">
        <v>161</v>
      </c>
      <c r="HY52" s="2" t="s">
        <v>161</v>
      </c>
      <c r="HZ52" s="2" t="s">
        <v>161</v>
      </c>
      <c r="IA52" s="4"/>
      <c r="IB52" s="8"/>
      <c r="IC52" s="4"/>
      <c r="ID52" s="8"/>
      <c r="IE52" s="7"/>
      <c r="IF52" s="7"/>
      <c r="IG52" s="2" t="s">
        <v>161</v>
      </c>
      <c r="IH52" s="2" t="s">
        <v>161</v>
      </c>
      <c r="II52" s="2" t="s">
        <v>161</v>
      </c>
      <c r="IJ52" s="2" t="s">
        <v>161</v>
      </c>
      <c r="IK52" s="2" t="s">
        <v>161</v>
      </c>
      <c r="IL52" s="2" t="s">
        <v>161</v>
      </c>
      <c r="IM52" s="4"/>
      <c r="IN52" s="8"/>
      <c r="IO52" s="4"/>
      <c r="IP52" s="8"/>
      <c r="IQ52" s="7"/>
      <c r="IR52" s="7"/>
      <c r="IS52" s="2" t="s">
        <v>161</v>
      </c>
      <c r="IT52" s="2" t="s">
        <v>161</v>
      </c>
      <c r="IU52" s="2" t="s">
        <v>161</v>
      </c>
      <c r="IV52" s="2" t="s">
        <v>161</v>
      </c>
      <c r="IW52" s="2" t="s">
        <v>161</v>
      </c>
      <c r="IX52" s="2" t="s">
        <v>161</v>
      </c>
      <c r="IY52" s="4"/>
      <c r="IZ52" s="8"/>
      <c r="JA52" s="4"/>
      <c r="JB52" s="8"/>
      <c r="JC52" s="7"/>
      <c r="JD52" s="7"/>
      <c r="JE52" s="2" t="s">
        <v>171</v>
      </c>
      <c r="JF52" s="2" t="s">
        <v>180</v>
      </c>
      <c r="JG52" s="2" t="s">
        <v>701</v>
      </c>
      <c r="JH52" s="2" t="s">
        <v>794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161</v>
      </c>
      <c r="JR52" s="2" t="s">
        <v>161</v>
      </c>
      <c r="JS52" s="2" t="s">
        <v>161</v>
      </c>
      <c r="JT52" s="2" t="s">
        <v>161</v>
      </c>
      <c r="JU52" s="2" t="s">
        <v>161</v>
      </c>
      <c r="JV52" s="2" t="s">
        <v>161</v>
      </c>
      <c r="JW52" s="4"/>
      <c r="JX52" s="8"/>
      <c r="JY52" s="4"/>
      <c r="JZ52" s="8"/>
      <c r="KA52" s="7"/>
      <c r="KB52" s="7"/>
      <c r="KC52" s="2" t="s">
        <v>161</v>
      </c>
      <c r="KD52" s="2" t="s">
        <v>161</v>
      </c>
      <c r="KE52" s="2" t="s">
        <v>161</v>
      </c>
      <c r="KF52" s="2" t="s">
        <v>161</v>
      </c>
      <c r="KG52" s="2" t="s">
        <v>161</v>
      </c>
      <c r="KH52" s="2" t="s">
        <v>161</v>
      </c>
      <c r="KI52" s="4"/>
      <c r="KJ52" s="8"/>
      <c r="KK52" s="4"/>
      <c r="KL52" s="8"/>
      <c r="KM52" s="7"/>
      <c r="KN52" s="7"/>
      <c r="KO52" s="2" t="s">
        <v>161</v>
      </c>
      <c r="KP52" s="2" t="s">
        <v>161</v>
      </c>
      <c r="KQ52" s="2" t="s">
        <v>161</v>
      </c>
      <c r="KR52" s="2" t="s">
        <v>161</v>
      </c>
      <c r="KS52" s="2" t="s">
        <v>161</v>
      </c>
      <c r="KT52" s="2" t="s">
        <v>161</v>
      </c>
      <c r="KU52" s="4"/>
      <c r="KV52" s="8"/>
      <c r="KW52" s="4"/>
      <c r="KX52" s="8"/>
      <c r="KY52" s="7"/>
      <c r="KZ52" s="7"/>
      <c r="LA52" s="2" t="s">
        <v>161</v>
      </c>
      <c r="LB52" s="2" t="s">
        <v>161</v>
      </c>
      <c r="LC52" s="2" t="s">
        <v>161</v>
      </c>
      <c r="LD52" s="2" t="s">
        <v>161</v>
      </c>
      <c r="LE52" s="2" t="s">
        <v>161</v>
      </c>
      <c r="LF52" s="2" t="s">
        <v>161</v>
      </c>
      <c r="LG52" s="4"/>
      <c r="LH52" s="8"/>
      <c r="LI52" s="4"/>
      <c r="LJ52" s="8"/>
      <c r="LK52" s="7"/>
      <c r="LL52" s="7"/>
      <c r="LM52" s="2" t="s">
        <v>171</v>
      </c>
      <c r="LN52" s="2" t="s">
        <v>180</v>
      </c>
      <c r="LO52" s="2" t="s">
        <v>701</v>
      </c>
      <c r="LP52" s="2" t="s">
        <v>558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161</v>
      </c>
      <c r="LZ52" s="2" t="s">
        <v>161</v>
      </c>
      <c r="MA52" s="2" t="s">
        <v>161</v>
      </c>
      <c r="MB52" s="2" t="s">
        <v>161</v>
      </c>
      <c r="MC52" s="2" t="s">
        <v>161</v>
      </c>
      <c r="MD52" s="2" t="s">
        <v>161</v>
      </c>
      <c r="ME52" s="4"/>
      <c r="MF52" s="8"/>
      <c r="MG52" s="4"/>
      <c r="MH52" s="8"/>
      <c r="MI52" s="7"/>
      <c r="MJ52" s="7"/>
      <c r="MK52" s="2" t="s">
        <v>199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161</v>
      </c>
      <c r="MX52" s="2" t="s">
        <v>161</v>
      </c>
      <c r="MY52" s="2" t="s">
        <v>161</v>
      </c>
      <c r="MZ52" s="2" t="s">
        <v>161</v>
      </c>
      <c r="NA52" s="2" t="s">
        <v>161</v>
      </c>
      <c r="NB52" s="2" t="s">
        <v>161</v>
      </c>
      <c r="NC52" s="4"/>
      <c r="ND52" s="8"/>
      <c r="NE52" s="4"/>
      <c r="NF52" s="8"/>
      <c r="NG52" s="7"/>
      <c r="NH52" s="7"/>
      <c r="NI52" s="2" t="s">
        <v>161</v>
      </c>
      <c r="NJ52" s="2" t="s">
        <v>161</v>
      </c>
      <c r="NK52" s="2" t="s">
        <v>161</v>
      </c>
      <c r="NL52" s="2" t="s">
        <v>161</v>
      </c>
      <c r="NM52" s="2" t="s">
        <v>161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4"/>
      <c r="OB52" s="8"/>
      <c r="OC52" s="4"/>
      <c r="OD52" s="8"/>
      <c r="OE52" s="7"/>
      <c r="OF52" s="7"/>
      <c r="OG52" s="2" t="s">
        <v>161</v>
      </c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161</v>
      </c>
      <c r="PF52" s="2" t="s">
        <v>161</v>
      </c>
      <c r="PG52" s="2" t="s">
        <v>161</v>
      </c>
      <c r="PH52" s="2" t="s">
        <v>161</v>
      </c>
      <c r="PI52" s="2" t="s">
        <v>161</v>
      </c>
      <c r="PJ52" s="2" t="s">
        <v>161</v>
      </c>
      <c r="PK52" s="4"/>
      <c r="PL52" s="8"/>
      <c r="PM52" s="4"/>
      <c r="PN52" s="8"/>
      <c r="PO52" s="7"/>
      <c r="PP52" s="7"/>
      <c r="PQ52" s="2" t="s">
        <v>161</v>
      </c>
      <c r="PR52" s="2" t="s">
        <v>161</v>
      </c>
      <c r="PS52" s="2" t="s">
        <v>161</v>
      </c>
      <c r="PT52" s="2" t="s">
        <v>161</v>
      </c>
      <c r="PU52" s="2" t="s">
        <v>161</v>
      </c>
      <c r="PV52" s="2" t="s">
        <v>161</v>
      </c>
      <c r="PW52" s="4"/>
      <c r="PX52" s="8"/>
      <c r="PY52" s="4"/>
      <c r="PZ52" s="8"/>
      <c r="QA52" s="7"/>
      <c r="QB52" s="7"/>
      <c r="QC52" s="2" t="s">
        <v>171</v>
      </c>
      <c r="QD52" s="2" t="s">
        <v>180</v>
      </c>
      <c r="QE52" s="2" t="s">
        <v>161</v>
      </c>
      <c r="QF52" s="2" t="s">
        <v>161</v>
      </c>
      <c r="QG52" s="2" t="s">
        <v>174</v>
      </c>
      <c r="QH52" s="2" t="s">
        <v>161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16" t="s">
        <v>795</v>
      </c>
      <c r="B53" s="9" t="s">
        <v>161</v>
      </c>
      <c r="C53" s="9" t="s">
        <v>161</v>
      </c>
      <c r="D53" s="9" t="s">
        <v>161</v>
      </c>
      <c r="E53" s="9" t="s">
        <v>161</v>
      </c>
      <c r="F53" s="9" t="s">
        <v>161</v>
      </c>
      <c r="G53" s="9" t="s">
        <v>161</v>
      </c>
      <c r="H53" s="9" t="s">
        <v>161</v>
      </c>
      <c r="I53" s="9" t="s">
        <v>161</v>
      </c>
      <c r="J53" s="9" t="s">
        <v>161</v>
      </c>
      <c r="K53" s="9" t="s">
        <v>161</v>
      </c>
      <c r="L53" s="10"/>
      <c r="M53" s="10"/>
      <c r="N53" s="10"/>
      <c r="O53" s="9" t="s">
        <v>161</v>
      </c>
      <c r="P53" s="9" t="s">
        <v>161</v>
      </c>
      <c r="Q53" s="9" t="s">
        <v>161</v>
      </c>
      <c r="R53" s="9" t="s">
        <v>161</v>
      </c>
      <c r="S53" s="9" t="s">
        <v>161</v>
      </c>
      <c r="T53" s="9" t="s">
        <v>161</v>
      </c>
      <c r="U53" s="9" t="s">
        <v>161</v>
      </c>
      <c r="V53" s="9" t="s">
        <v>161</v>
      </c>
      <c r="W53" s="9" t="s">
        <v>161</v>
      </c>
      <c r="X53" s="9" t="s">
        <v>161</v>
      </c>
      <c r="Y53" s="9" t="s">
        <v>161</v>
      </c>
      <c r="Z53" s="11">
        <v>3374</v>
      </c>
      <c r="AA53" s="11">
        <f>=ROUNDDOWN({0},0)</f>
      </c>
      <c r="AB53" s="12">
        <v>176.6</v>
      </c>
      <c r="AC53" s="9" t="s">
        <v>161</v>
      </c>
      <c r="AD53" s="11"/>
      <c r="AE53" s="11">
        <v>3920</v>
      </c>
      <c r="AF53" s="13"/>
      <c r="AG53" s="13"/>
      <c r="AH53" s="14"/>
      <c r="AI53" s="11"/>
      <c r="AJ53" s="11">
        <f>=ROUNDDOWN({0},0)</f>
      </c>
      <c r="AK53" s="12"/>
      <c r="AL53" s="9" t="s">
        <v>161</v>
      </c>
      <c r="AM53" s="11"/>
      <c r="AN53" s="11"/>
      <c r="AO53" s="14"/>
      <c r="AP53" s="11">
        <v>147</v>
      </c>
      <c r="AQ53" s="15">
        <v>10352.52</v>
      </c>
      <c r="AR53" s="11">
        <v>131</v>
      </c>
      <c r="AS53" s="15">
        <v>8666.87</v>
      </c>
      <c r="AT53" s="14">
        <v>0.1221</v>
      </c>
      <c r="AU53" s="14">
        <v>0.1945</v>
      </c>
      <c r="AV53" s="11">
        <v>147</v>
      </c>
      <c r="AW53" s="15">
        <v>10352.52</v>
      </c>
      <c r="AX53" s="11">
        <v>131</v>
      </c>
      <c r="AY53" s="15">
        <v>8666.87</v>
      </c>
      <c r="AZ53" s="14">
        <v>0.1221</v>
      </c>
      <c r="BA53" s="14">
        <v>0.1945</v>
      </c>
      <c r="BB53" s="14"/>
      <c r="BC53" s="11">
        <v>147</v>
      </c>
      <c r="BD53" s="15">
        <v>10352.52</v>
      </c>
      <c r="BE53" s="11">
        <v>131</v>
      </c>
      <c r="BF53" s="15">
        <v>8666.87</v>
      </c>
      <c r="BG53" s="14">
        <v>0.1221</v>
      </c>
      <c r="BH53" s="14">
        <v>0.1945</v>
      </c>
      <c r="BI53" s="14"/>
      <c r="BJ53" s="11"/>
      <c r="BK53" s="15"/>
      <c r="BL53" s="9" t="s">
        <v>161</v>
      </c>
      <c r="BM53" s="14"/>
      <c r="BN53" s="14"/>
      <c r="BO53" s="11">
        <v>38</v>
      </c>
      <c r="BP53" s="15">
        <v>2772.74</v>
      </c>
      <c r="BQ53" s="11">
        <v>18</v>
      </c>
      <c r="BR53" s="15">
        <v>1237.56</v>
      </c>
      <c r="BS53" s="14">
        <v>1.1111</v>
      </c>
      <c r="BT53" s="14">
        <v>1.2405</v>
      </c>
      <c r="BU53" s="9" t="s">
        <v>161</v>
      </c>
      <c r="BV53" s="9" t="s">
        <v>161</v>
      </c>
      <c r="BW53" s="9" t="s">
        <v>161</v>
      </c>
      <c r="BX53" s="9" t="s">
        <v>161</v>
      </c>
      <c r="BY53" s="9" t="s">
        <v>161</v>
      </c>
      <c r="BZ53" s="9" t="s">
        <v>161</v>
      </c>
      <c r="CA53" s="11">
        <v>40</v>
      </c>
      <c r="CB53" s="15">
        <v>2334.1</v>
      </c>
      <c r="CC53" s="11">
        <v>27</v>
      </c>
      <c r="CD53" s="15">
        <v>2212.9</v>
      </c>
      <c r="CE53" s="14">
        <v>0.4815</v>
      </c>
      <c r="CF53" s="14">
        <v>0.0548</v>
      </c>
      <c r="CG53" s="9" t="s">
        <v>161</v>
      </c>
      <c r="CH53" s="9" t="s">
        <v>161</v>
      </c>
      <c r="CI53" s="9" t="s">
        <v>161</v>
      </c>
      <c r="CJ53" s="9" t="s">
        <v>161</v>
      </c>
      <c r="CK53" s="9" t="s">
        <v>161</v>
      </c>
      <c r="CL53" s="9" t="s">
        <v>161</v>
      </c>
      <c r="CM53" s="11">
        <v>29</v>
      </c>
      <c r="CN53" s="15">
        <v>1968.97</v>
      </c>
      <c r="CO53" s="11">
        <v>47</v>
      </c>
      <c r="CP53" s="15">
        <v>2541.67</v>
      </c>
      <c r="CQ53" s="14">
        <v>-0.383</v>
      </c>
      <c r="CR53" s="14">
        <v>-0.2253</v>
      </c>
      <c r="CS53" s="9" t="s">
        <v>161</v>
      </c>
      <c r="CT53" s="9" t="s">
        <v>161</v>
      </c>
      <c r="CU53" s="9" t="s">
        <v>161</v>
      </c>
      <c r="CV53" s="9" t="s">
        <v>161</v>
      </c>
      <c r="CW53" s="9" t="s">
        <v>161</v>
      </c>
      <c r="CX53" s="9" t="s">
        <v>161</v>
      </c>
      <c r="CY53" s="11">
        <v>14</v>
      </c>
      <c r="CZ53" s="15">
        <v>1100.43</v>
      </c>
      <c r="DA53" s="11">
        <v>21</v>
      </c>
      <c r="DB53" s="15">
        <v>1466.53</v>
      </c>
      <c r="DC53" s="14">
        <v>-0.3333</v>
      </c>
      <c r="DD53" s="14">
        <v>-0.2496</v>
      </c>
      <c r="DE53" s="9" t="s">
        <v>161</v>
      </c>
      <c r="DF53" s="9" t="s">
        <v>161</v>
      </c>
      <c r="DG53" s="9" t="s">
        <v>161</v>
      </c>
      <c r="DH53" s="9" t="s">
        <v>161</v>
      </c>
      <c r="DI53" s="9" t="s">
        <v>161</v>
      </c>
      <c r="DJ53" s="9" t="s">
        <v>161</v>
      </c>
      <c r="DK53" s="11">
        <v>8</v>
      </c>
      <c r="DL53" s="15">
        <v>597.14</v>
      </c>
      <c r="DM53" s="11">
        <v>5</v>
      </c>
      <c r="DN53" s="15">
        <v>141.5</v>
      </c>
      <c r="DO53" s="14">
        <v>0.6</v>
      </c>
      <c r="DP53" s="14">
        <v>3.2201</v>
      </c>
      <c r="DQ53" s="9" t="s">
        <v>161</v>
      </c>
      <c r="DR53" s="9" t="s">
        <v>161</v>
      </c>
      <c r="DS53" s="9" t="s">
        <v>161</v>
      </c>
      <c r="DT53" s="9" t="s">
        <v>161</v>
      </c>
      <c r="DU53" s="9" t="s">
        <v>161</v>
      </c>
      <c r="DV53" s="9" t="s">
        <v>161</v>
      </c>
      <c r="DW53" s="11">
        <v>7</v>
      </c>
      <c r="DX53" s="15">
        <v>593.14</v>
      </c>
      <c r="DY53" s="11">
        <v>3</v>
      </c>
      <c r="DZ53" s="15">
        <v>259.9</v>
      </c>
      <c r="EA53" s="14">
        <v>1.3333</v>
      </c>
      <c r="EB53" s="14">
        <v>1.2822</v>
      </c>
      <c r="EC53" s="9" t="s">
        <v>161</v>
      </c>
      <c r="ED53" s="9" t="s">
        <v>161</v>
      </c>
      <c r="EE53" s="9" t="s">
        <v>161</v>
      </c>
      <c r="EF53" s="9" t="s">
        <v>161</v>
      </c>
      <c r="EG53" s="9" t="s">
        <v>161</v>
      </c>
      <c r="EH53" s="9" t="s">
        <v>161</v>
      </c>
      <c r="EI53" s="11">
        <v>7</v>
      </c>
      <c r="EJ53" s="15">
        <v>590.39</v>
      </c>
      <c r="EK53" s="11">
        <v>8</v>
      </c>
      <c r="EL53" s="15">
        <v>597.95</v>
      </c>
      <c r="EM53" s="14">
        <v>-0.125</v>
      </c>
      <c r="EN53" s="14">
        <v>-0.0126</v>
      </c>
      <c r="EO53" s="9" t="s">
        <v>161</v>
      </c>
      <c r="EP53" s="9" t="s">
        <v>161</v>
      </c>
      <c r="EQ53" s="9" t="s">
        <v>161</v>
      </c>
      <c r="ER53" s="9" t="s">
        <v>161</v>
      </c>
      <c r="ES53" s="9" t="s">
        <v>161</v>
      </c>
      <c r="ET53" s="9" t="s">
        <v>161</v>
      </c>
      <c r="EU53" s="11">
        <v>2</v>
      </c>
      <c r="EV53" s="15">
        <v>193.42</v>
      </c>
      <c r="EW53" s="11"/>
      <c r="EX53" s="15"/>
      <c r="EY53" s="14"/>
      <c r="EZ53" s="14"/>
      <c r="FA53" s="9" t="s">
        <v>161</v>
      </c>
      <c r="FB53" s="9" t="s">
        <v>161</v>
      </c>
      <c r="FC53" s="9" t="s">
        <v>161</v>
      </c>
      <c r="FD53" s="9" t="s">
        <v>161</v>
      </c>
      <c r="FE53" s="9" t="s">
        <v>161</v>
      </c>
      <c r="FF53" s="9" t="s">
        <v>161</v>
      </c>
      <c r="FG53" s="11">
        <v>1</v>
      </c>
      <c r="FH53" s="15">
        <v>114.05</v>
      </c>
      <c r="FI53" s="11">
        <v>1</v>
      </c>
      <c r="FJ53" s="15">
        <v>103.18</v>
      </c>
      <c r="FK53" s="14"/>
      <c r="FL53" s="14">
        <v>0.1053</v>
      </c>
      <c r="FM53" s="9" t="s">
        <v>161</v>
      </c>
      <c r="FN53" s="9" t="s">
        <v>161</v>
      </c>
      <c r="FO53" s="9" t="s">
        <v>161</v>
      </c>
      <c r="FP53" s="9" t="s">
        <v>161</v>
      </c>
      <c r="FQ53" s="9" t="s">
        <v>161</v>
      </c>
      <c r="FR53" s="9" t="s">
        <v>161</v>
      </c>
      <c r="FS53" s="11">
        <v>1</v>
      </c>
      <c r="FT53" s="15">
        <v>88.14</v>
      </c>
      <c r="FU53" s="11">
        <v>1</v>
      </c>
      <c r="FV53" s="15">
        <v>105.68</v>
      </c>
      <c r="FW53" s="14"/>
      <c r="FX53" s="14">
        <v>-0.166</v>
      </c>
      <c r="FY53" s="9" t="s">
        <v>161</v>
      </c>
      <c r="FZ53" s="9" t="s">
        <v>161</v>
      </c>
      <c r="GA53" s="9" t="s">
        <v>161</v>
      </c>
      <c r="GB53" s="9" t="s">
        <v>161</v>
      </c>
      <c r="GC53" s="9" t="s">
        <v>161</v>
      </c>
      <c r="GD53" s="9" t="s">
        <v>161</v>
      </c>
      <c r="GE53" s="11"/>
      <c r="GF53" s="15"/>
      <c r="GG53" s="11"/>
      <c r="GH53" s="15"/>
      <c r="GI53" s="14"/>
      <c r="GJ53" s="14"/>
      <c r="GK53" s="9" t="s">
        <v>161</v>
      </c>
      <c r="GL53" s="9" t="s">
        <v>161</v>
      </c>
      <c r="GM53" s="9" t="s">
        <v>161</v>
      </c>
      <c r="GN53" s="9" t="s">
        <v>161</v>
      </c>
      <c r="GO53" s="9" t="s">
        <v>161</v>
      </c>
      <c r="GP53" s="9" t="s">
        <v>161</v>
      </c>
      <c r="GQ53" s="11"/>
      <c r="GR53" s="15"/>
      <c r="GS53" s="11"/>
      <c r="GT53" s="15"/>
      <c r="GU53" s="14"/>
      <c r="GV53" s="14"/>
      <c r="GW53" s="9" t="s">
        <v>161</v>
      </c>
      <c r="GX53" s="9" t="s">
        <v>161</v>
      </c>
      <c r="GY53" s="9" t="s">
        <v>161</v>
      </c>
      <c r="GZ53" s="9" t="s">
        <v>161</v>
      </c>
      <c r="HA53" s="9" t="s">
        <v>161</v>
      </c>
      <c r="HB53" s="9" t="s">
        <v>161</v>
      </c>
      <c r="HC53" s="11"/>
      <c r="HD53" s="15"/>
      <c r="HE53" s="11"/>
      <c r="HF53" s="15"/>
      <c r="HG53" s="14"/>
      <c r="HH53" s="14"/>
      <c r="HI53" s="9" t="s">
        <v>161</v>
      </c>
      <c r="HJ53" s="9" t="s">
        <v>161</v>
      </c>
      <c r="HK53" s="9" t="s">
        <v>161</v>
      </c>
      <c r="HL53" s="9" t="s">
        <v>161</v>
      </c>
      <c r="HM53" s="9" t="s">
        <v>161</v>
      </c>
      <c r="HN53" s="9" t="s">
        <v>161</v>
      </c>
      <c r="HO53" s="11"/>
      <c r="HP53" s="15"/>
      <c r="HQ53" s="11"/>
      <c r="HR53" s="15"/>
      <c r="HS53" s="14"/>
      <c r="HT53" s="14"/>
      <c r="HU53" s="9" t="s">
        <v>161</v>
      </c>
      <c r="HV53" s="9" t="s">
        <v>161</v>
      </c>
      <c r="HW53" s="9" t="s">
        <v>161</v>
      </c>
      <c r="HX53" s="9" t="s">
        <v>161</v>
      </c>
      <c r="HY53" s="9" t="s">
        <v>161</v>
      </c>
      <c r="HZ53" s="9" t="s">
        <v>161</v>
      </c>
      <c r="IA53" s="11"/>
      <c r="IB53" s="15"/>
      <c r="IC53" s="11"/>
      <c r="ID53" s="15"/>
      <c r="IE53" s="14"/>
      <c r="IF53" s="14"/>
      <c r="IG53" s="9" t="s">
        <v>161</v>
      </c>
      <c r="IH53" s="9" t="s">
        <v>161</v>
      </c>
      <c r="II53" s="9" t="s">
        <v>161</v>
      </c>
      <c r="IJ53" s="9" t="s">
        <v>161</v>
      </c>
      <c r="IK53" s="9" t="s">
        <v>161</v>
      </c>
      <c r="IL53" s="9" t="s">
        <v>161</v>
      </c>
      <c r="IM53" s="11"/>
      <c r="IN53" s="15"/>
      <c r="IO53" s="11"/>
      <c r="IP53" s="15"/>
      <c r="IQ53" s="14"/>
      <c r="IR53" s="14"/>
      <c r="IS53" s="9" t="s">
        <v>161</v>
      </c>
      <c r="IT53" s="9" t="s">
        <v>161</v>
      </c>
      <c r="IU53" s="9" t="s">
        <v>161</v>
      </c>
      <c r="IV53" s="9" t="s">
        <v>161</v>
      </c>
      <c r="IW53" s="9" t="s">
        <v>161</v>
      </c>
      <c r="IX53" s="9" t="s">
        <v>161</v>
      </c>
      <c r="IY53" s="11"/>
      <c r="IZ53" s="15"/>
      <c r="JA53" s="11"/>
      <c r="JB53" s="15"/>
      <c r="JC53" s="14"/>
      <c r="JD53" s="14"/>
      <c r="JE53" s="9" t="s">
        <v>161</v>
      </c>
      <c r="JF53" s="9" t="s">
        <v>161</v>
      </c>
      <c r="JG53" s="9" t="s">
        <v>161</v>
      </c>
      <c r="JH53" s="9" t="s">
        <v>161</v>
      </c>
      <c r="JI53" s="9" t="s">
        <v>161</v>
      </c>
      <c r="JJ53" s="9" t="s">
        <v>161</v>
      </c>
      <c r="JK53" s="11"/>
      <c r="JL53" s="15"/>
      <c r="JM53" s="11"/>
      <c r="JN53" s="15"/>
      <c r="JO53" s="14"/>
      <c r="JP53" s="14"/>
      <c r="JQ53" s="9" t="s">
        <v>161</v>
      </c>
      <c r="JR53" s="9" t="s">
        <v>161</v>
      </c>
      <c r="JS53" s="9" t="s">
        <v>161</v>
      </c>
      <c r="JT53" s="9" t="s">
        <v>161</v>
      </c>
      <c r="JU53" s="9" t="s">
        <v>161</v>
      </c>
      <c r="JV53" s="9" t="s">
        <v>161</v>
      </c>
      <c r="JW53" s="11"/>
      <c r="JX53" s="15"/>
      <c r="JY53" s="11"/>
      <c r="JZ53" s="15"/>
      <c r="KA53" s="14"/>
      <c r="KB53" s="14"/>
      <c r="KC53" s="9" t="s">
        <v>161</v>
      </c>
      <c r="KD53" s="9" t="s">
        <v>161</v>
      </c>
      <c r="KE53" s="9" t="s">
        <v>161</v>
      </c>
      <c r="KF53" s="9" t="s">
        <v>161</v>
      </c>
      <c r="KG53" s="9" t="s">
        <v>161</v>
      </c>
      <c r="KH53" s="9" t="s">
        <v>161</v>
      </c>
      <c r="KI53" s="11"/>
      <c r="KJ53" s="15"/>
      <c r="KK53" s="11"/>
      <c r="KL53" s="15"/>
      <c r="KM53" s="14"/>
      <c r="KN53" s="14"/>
      <c r="KO53" s="9" t="s">
        <v>161</v>
      </c>
      <c r="KP53" s="9" t="s">
        <v>161</v>
      </c>
      <c r="KQ53" s="9" t="s">
        <v>161</v>
      </c>
      <c r="KR53" s="9" t="s">
        <v>161</v>
      </c>
      <c r="KS53" s="9" t="s">
        <v>161</v>
      </c>
      <c r="KT53" s="9" t="s">
        <v>161</v>
      </c>
      <c r="KU53" s="11"/>
      <c r="KV53" s="15"/>
      <c r="KW53" s="11"/>
      <c r="KX53" s="15"/>
      <c r="KY53" s="14"/>
      <c r="KZ53" s="14"/>
      <c r="LA53" s="9" t="s">
        <v>161</v>
      </c>
      <c r="LB53" s="9" t="s">
        <v>161</v>
      </c>
      <c r="LC53" s="9" t="s">
        <v>161</v>
      </c>
      <c r="LD53" s="9" t="s">
        <v>161</v>
      </c>
      <c r="LE53" s="9" t="s">
        <v>161</v>
      </c>
      <c r="LF53" s="9" t="s">
        <v>161</v>
      </c>
      <c r="LG53" s="11"/>
      <c r="LH53" s="15"/>
      <c r="LI53" s="11"/>
      <c r="LJ53" s="15"/>
      <c r="LK53" s="14"/>
      <c r="LL53" s="14"/>
      <c r="LM53" s="9" t="s">
        <v>161</v>
      </c>
      <c r="LN53" s="9" t="s">
        <v>161</v>
      </c>
      <c r="LO53" s="9" t="s">
        <v>161</v>
      </c>
      <c r="LP53" s="9" t="s">
        <v>161</v>
      </c>
      <c r="LQ53" s="9" t="s">
        <v>161</v>
      </c>
      <c r="LR53" s="9" t="s">
        <v>161</v>
      </c>
      <c r="LS53" s="11"/>
      <c r="LT53" s="15"/>
      <c r="LU53" s="11"/>
      <c r="LV53" s="15"/>
      <c r="LW53" s="14"/>
      <c r="LX53" s="14"/>
      <c r="LY53" s="9" t="s">
        <v>161</v>
      </c>
      <c r="LZ53" s="9" t="s">
        <v>161</v>
      </c>
      <c r="MA53" s="9" t="s">
        <v>161</v>
      </c>
      <c r="MB53" s="9" t="s">
        <v>161</v>
      </c>
      <c r="MC53" s="9" t="s">
        <v>161</v>
      </c>
      <c r="MD53" s="9" t="s">
        <v>161</v>
      </c>
      <c r="ME53" s="11"/>
      <c r="MF53" s="15"/>
      <c r="MG53" s="11"/>
      <c r="MH53" s="15"/>
      <c r="MI53" s="14"/>
      <c r="MJ53" s="14"/>
      <c r="MK53" s="9" t="s">
        <v>161</v>
      </c>
      <c r="ML53" s="9" t="s">
        <v>161</v>
      </c>
      <c r="MM53" s="9" t="s">
        <v>161</v>
      </c>
      <c r="MN53" s="9" t="s">
        <v>161</v>
      </c>
      <c r="MO53" s="9" t="s">
        <v>161</v>
      </c>
      <c r="MP53" s="9" t="s">
        <v>161</v>
      </c>
      <c r="MQ53" s="11"/>
      <c r="MR53" s="15"/>
      <c r="MS53" s="11"/>
      <c r="MT53" s="15"/>
      <c r="MU53" s="14"/>
      <c r="MV53" s="14"/>
      <c r="MW53" s="9" t="s">
        <v>161</v>
      </c>
      <c r="MX53" s="9" t="s">
        <v>161</v>
      </c>
      <c r="MY53" s="9" t="s">
        <v>161</v>
      </c>
      <c r="MZ53" s="9" t="s">
        <v>161</v>
      </c>
      <c r="NA53" s="9" t="s">
        <v>161</v>
      </c>
      <c r="NB53" s="9" t="s">
        <v>161</v>
      </c>
      <c r="NC53" s="11"/>
      <c r="ND53" s="15"/>
      <c r="NE53" s="11"/>
      <c r="NF53" s="15"/>
      <c r="NG53" s="14"/>
      <c r="NH53" s="14"/>
      <c r="NI53" s="9" t="s">
        <v>161</v>
      </c>
      <c r="NJ53" s="9" t="s">
        <v>161</v>
      </c>
      <c r="NK53" s="9" t="s">
        <v>161</v>
      </c>
      <c r="NL53" s="9" t="s">
        <v>161</v>
      </c>
      <c r="NM53" s="9" t="s">
        <v>161</v>
      </c>
      <c r="NN53" s="9" t="s">
        <v>161</v>
      </c>
      <c r="NO53" s="11"/>
      <c r="NP53" s="15"/>
      <c r="NQ53" s="11"/>
      <c r="NR53" s="15"/>
      <c r="NS53" s="14"/>
      <c r="NT53" s="14"/>
      <c r="NU53" s="9" t="s">
        <v>161</v>
      </c>
      <c r="NV53" s="9" t="s">
        <v>161</v>
      </c>
      <c r="NW53" s="9" t="s">
        <v>161</v>
      </c>
      <c r="NX53" s="9" t="s">
        <v>161</v>
      </c>
      <c r="NY53" s="9" t="s">
        <v>161</v>
      </c>
      <c r="NZ53" s="9" t="s">
        <v>161</v>
      </c>
      <c r="OA53" s="11"/>
      <c r="OB53" s="15"/>
      <c r="OC53" s="11"/>
      <c r="OD53" s="15"/>
      <c r="OE53" s="14"/>
      <c r="OF53" s="14"/>
      <c r="OG53" s="9" t="s">
        <v>161</v>
      </c>
      <c r="OH53" s="9" t="s">
        <v>161</v>
      </c>
      <c r="OI53" s="9" t="s">
        <v>161</v>
      </c>
      <c r="OJ53" s="9" t="s">
        <v>161</v>
      </c>
      <c r="OK53" s="9" t="s">
        <v>161</v>
      </c>
      <c r="OL53" s="9" t="s">
        <v>161</v>
      </c>
      <c r="OM53" s="11"/>
      <c r="ON53" s="15"/>
      <c r="OO53" s="11"/>
      <c r="OP53" s="15"/>
      <c r="OQ53" s="14"/>
      <c r="OR53" s="14"/>
      <c r="OS53" s="9" t="s">
        <v>161</v>
      </c>
      <c r="OT53" s="9" t="s">
        <v>161</v>
      </c>
      <c r="OU53" s="9" t="s">
        <v>161</v>
      </c>
      <c r="OV53" s="9" t="s">
        <v>161</v>
      </c>
      <c r="OW53" s="9" t="s">
        <v>161</v>
      </c>
      <c r="OX53" s="9" t="s">
        <v>161</v>
      </c>
      <c r="OY53" s="11"/>
      <c r="OZ53" s="15"/>
      <c r="PA53" s="11"/>
      <c r="PB53" s="15"/>
      <c r="PC53" s="14"/>
      <c r="PD53" s="14"/>
      <c r="PE53" s="9" t="s">
        <v>161</v>
      </c>
      <c r="PF53" s="9" t="s">
        <v>161</v>
      </c>
      <c r="PG53" s="9" t="s">
        <v>161</v>
      </c>
      <c r="PH53" s="9" t="s">
        <v>161</v>
      </c>
      <c r="PI53" s="9" t="s">
        <v>161</v>
      </c>
      <c r="PJ53" s="9" t="s">
        <v>161</v>
      </c>
      <c r="PK53" s="11"/>
      <c r="PL53" s="15"/>
      <c r="PM53" s="11"/>
      <c r="PN53" s="15"/>
      <c r="PO53" s="14"/>
      <c r="PP53" s="14"/>
      <c r="PQ53" s="9" t="s">
        <v>161</v>
      </c>
      <c r="PR53" s="9" t="s">
        <v>161</v>
      </c>
      <c r="PS53" s="9" t="s">
        <v>161</v>
      </c>
      <c r="PT53" s="9" t="s">
        <v>161</v>
      </c>
      <c r="PU53" s="9" t="s">
        <v>161</v>
      </c>
      <c r="PV53" s="9" t="s">
        <v>161</v>
      </c>
      <c r="PW53" s="11"/>
      <c r="PX53" s="15"/>
      <c r="PY53" s="11"/>
      <c r="PZ53" s="15"/>
      <c r="QA53" s="14"/>
      <c r="QB53" s="14"/>
      <c r="QC53" s="9" t="s">
        <v>161</v>
      </c>
      <c r="QD53" s="9" t="s">
        <v>161</v>
      </c>
      <c r="QE53" s="9" t="s">
        <v>161</v>
      </c>
      <c r="QF53" s="9" t="s">
        <v>161</v>
      </c>
      <c r="QG53" s="9" t="s">
        <v>161</v>
      </c>
      <c r="QH53" s="9" t="s">
        <v>161</v>
      </c>
      <c r="QI53" s="11">
        <v>3374</v>
      </c>
      <c r="QJ53" s="11"/>
      <c r="QK53" s="11"/>
      <c r="QL53" s="11"/>
      <c r="QM53" s="11"/>
      <c r="QN53" s="11"/>
      <c r="QO53" s="11"/>
      <c r="QP53" s="11"/>
      <c r="QQ53" s="11"/>
      <c r="QR53" s="11"/>
      <c r="QS53" s="11"/>
      <c r="QT53" s="11"/>
      <c r="QU53" s="11"/>
      <c r="QV53" s="11"/>
      <c r="QW53" s="11"/>
      <c r="QX53" s="11"/>
      <c r="QY53" s="11">
        <v>320</v>
      </c>
      <c r="QZ53" s="11">
        <v>425</v>
      </c>
      <c r="RA53" s="11">
        <v>175</v>
      </c>
      <c r="RB53" s="11">
        <v>394</v>
      </c>
      <c r="RC53" s="11">
        <v>305</v>
      </c>
      <c r="RD53" s="11">
        <v>80</v>
      </c>
      <c r="RE53" s="11">
        <v>203</v>
      </c>
      <c r="RF53" s="11">
        <v>220</v>
      </c>
      <c r="RG53" s="11">
        <v>217</v>
      </c>
      <c r="RH53" s="11">
        <v>245</v>
      </c>
      <c r="RI53" s="11">
        <v>364</v>
      </c>
      <c r="RJ53" s="11">
        <v>472</v>
      </c>
      <c r="RK53" s="11">
        <v>450</v>
      </c>
      <c r="RL53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L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796</v>
      </c>
      <c r="D2" s="0" t="s">
        <v>797</v>
      </c>
      <c r="E2" s="0" t="s">
        <v>798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799</v>
      </c>
      <c r="J4" s="1" t="s">
        <v>800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801</v>
      </c>
      <c r="P4" s="1" t="s">
        <v>802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803</v>
      </c>
      <c r="F5" s="1" t="s">
        <v>804</v>
      </c>
      <c r="G5" s="1" t="s">
        <v>803</v>
      </c>
      <c r="H5" s="1" t="s">
        <v>804</v>
      </c>
      <c r="I5" s="1" t="s">
        <v>799</v>
      </c>
      <c r="J5" s="1" t="s">
        <v>800</v>
      </c>
      <c r="K5" s="1" t="s">
        <v>805</v>
      </c>
      <c r="L5" s="1" t="s">
        <v>806</v>
      </c>
      <c r="M5" s="1" t="s">
        <v>805</v>
      </c>
      <c r="N5" s="1" t="s">
        <v>806</v>
      </c>
      <c r="O5" s="1" t="s">
        <v>801</v>
      </c>
      <c r="P5" s="1" t="s">
        <v>802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73</v>
      </c>
      <c r="F6" s="8">
        <v>6516.98</v>
      </c>
      <c r="G6" s="4">
        <v>59</v>
      </c>
      <c r="H6" s="8">
        <v>5271.66</v>
      </c>
      <c r="I6" s="7">
        <v>0.2373</v>
      </c>
      <c r="J6" s="7">
        <v>0.2362</v>
      </c>
      <c r="K6" s="4">
        <v>68</v>
      </c>
      <c r="L6" s="8">
        <v>6114.68</v>
      </c>
      <c r="M6" s="4">
        <v>48</v>
      </c>
      <c r="N6" s="8">
        <v>4313.7</v>
      </c>
      <c r="O6" s="7">
        <v>0.4167</v>
      </c>
      <c r="P6" s="7">
        <v>0.4175</v>
      </c>
    </row>
    <row r="7">
      <c r="A7" s="2" t="s">
        <v>150</v>
      </c>
      <c r="B7" s="2" t="s">
        <v>151</v>
      </c>
      <c r="C7" s="2" t="s">
        <v>152</v>
      </c>
      <c r="D7" s="2" t="s">
        <v>354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5</v>
      </c>
      <c r="L7" s="8">
        <v>402.3</v>
      </c>
      <c r="M7" s="4">
        <v>11</v>
      </c>
      <c r="N7" s="8">
        <v>957.96</v>
      </c>
      <c r="O7" s="7">
        <v>-0.5455</v>
      </c>
      <c r="P7" s="7">
        <v>-0.58</v>
      </c>
    </row>
    <row r="8">
      <c r="A8" s="2" t="s">
        <v>150</v>
      </c>
      <c r="B8" s="2" t="s">
        <v>151</v>
      </c>
      <c r="C8" s="2" t="s">
        <v>152</v>
      </c>
      <c r="D8" s="2" t="s">
        <v>468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475</v>
      </c>
      <c r="D9" s="2" t="s">
        <v>476</v>
      </c>
      <c r="E9" s="4">
        <v>41</v>
      </c>
      <c r="F9" s="8">
        <v>3175.03</v>
      </c>
      <c r="G9" s="4">
        <v>39</v>
      </c>
      <c r="H9" s="8">
        <v>2728.3</v>
      </c>
      <c r="I9" s="7">
        <v>0.0513</v>
      </c>
      <c r="J9" s="7">
        <v>0.1637</v>
      </c>
      <c r="K9" s="4">
        <v>28</v>
      </c>
      <c r="L9" s="8">
        <v>2332.07</v>
      </c>
      <c r="M9" s="4">
        <v>25</v>
      </c>
      <c r="N9" s="8">
        <v>1922.68</v>
      </c>
      <c r="O9" s="7">
        <v>0.12</v>
      </c>
      <c r="P9" s="7">
        <v>0.2129</v>
      </c>
    </row>
    <row r="10">
      <c r="A10" s="2" t="s">
        <v>150</v>
      </c>
      <c r="B10" s="2" t="s">
        <v>151</v>
      </c>
      <c r="C10" s="2" t="s">
        <v>475</v>
      </c>
      <c r="D10" s="2" t="s">
        <v>577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13</v>
      </c>
      <c r="L10" s="8">
        <v>842.96</v>
      </c>
      <c r="M10" s="4">
        <v>14</v>
      </c>
      <c r="N10" s="8">
        <v>805.62</v>
      </c>
      <c r="O10" s="7">
        <v>-0.0714</v>
      </c>
      <c r="P10" s="7">
        <v>0.0463</v>
      </c>
    </row>
    <row r="11">
      <c r="A11" s="2" t="s">
        <v>150</v>
      </c>
      <c r="B11" s="2" t="s">
        <v>151</v>
      </c>
      <c r="C11" s="2" t="s">
        <v>665</v>
      </c>
      <c r="D11" s="2" t="s">
        <v>666</v>
      </c>
      <c r="E11" s="4">
        <v>20</v>
      </c>
      <c r="F11" s="8">
        <v>392.76</v>
      </c>
      <c r="G11" s="4">
        <v>22</v>
      </c>
      <c r="H11" s="8">
        <v>404.9</v>
      </c>
      <c r="I11" s="7">
        <v>-0.0909</v>
      </c>
      <c r="J11" s="7">
        <v>-0.03</v>
      </c>
      <c r="K11" s="4">
        <v>20</v>
      </c>
      <c r="L11" s="8">
        <v>392.76</v>
      </c>
      <c r="M11" s="4">
        <v>22</v>
      </c>
      <c r="N11" s="8">
        <v>404.9</v>
      </c>
      <c r="O11" s="7">
        <v>-0.0909</v>
      </c>
      <c r="P11" s="7">
        <v>-0.03</v>
      </c>
    </row>
    <row r="12">
      <c r="A12" s="2" t="s">
        <v>150</v>
      </c>
      <c r="B12" s="2" t="s">
        <v>151</v>
      </c>
      <c r="C12" s="2" t="s">
        <v>665</v>
      </c>
      <c r="D12" s="2" t="s">
        <v>706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/>
      <c r="N12" s="8"/>
      <c r="O12" s="7"/>
      <c r="P12" s="7"/>
    </row>
    <row r="13">
      <c r="A13" s="2" t="s">
        <v>150</v>
      </c>
      <c r="B13" s="2" t="s">
        <v>151</v>
      </c>
      <c r="C13" s="2" t="s">
        <v>723</v>
      </c>
      <c r="D13" s="2" t="s">
        <v>724</v>
      </c>
      <c r="E13" s="4">
        <v>13</v>
      </c>
      <c r="F13" s="8">
        <v>267.75</v>
      </c>
      <c r="G13" s="4">
        <v>11</v>
      </c>
      <c r="H13" s="8">
        <v>262.01</v>
      </c>
      <c r="I13" s="7">
        <v>0.1818</v>
      </c>
      <c r="J13" s="7">
        <v>0.0219</v>
      </c>
      <c r="K13" s="4">
        <v>12</v>
      </c>
      <c r="L13" s="8">
        <v>247.34</v>
      </c>
      <c r="M13" s="4">
        <v>11</v>
      </c>
      <c r="N13" s="8">
        <v>262.01</v>
      </c>
      <c r="O13" s="7">
        <v>0.0909</v>
      </c>
      <c r="P13" s="7">
        <v>-0.056</v>
      </c>
    </row>
    <row r="14">
      <c r="A14" s="2" t="s">
        <v>150</v>
      </c>
      <c r="B14" s="2" t="s">
        <v>151</v>
      </c>
      <c r="C14" s="2" t="s">
        <v>723</v>
      </c>
      <c r="D14" s="2" t="s">
        <v>779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>
        <v>1</v>
      </c>
      <c r="L14" s="8">
        <v>20.41</v>
      </c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788</v>
      </c>
      <c r="D15" s="2" t="s">
        <v>789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796</v>
      </c>
      <c r="D2" s="0" t="s">
        <v>797</v>
      </c>
      <c r="E2" s="0" t="s">
        <v>798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799</v>
      </c>
      <c r="I4" s="1" t="s">
        <v>800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801</v>
      </c>
      <c r="O4" s="1" t="s">
        <v>802</v>
      </c>
    </row>
    <row r="5">
      <c r="A5" s="1" t="s">
        <v>85</v>
      </c>
      <c r="B5" s="1" t="s">
        <v>87</v>
      </c>
      <c r="C5" s="1" t="s">
        <v>88</v>
      </c>
      <c r="D5" s="1" t="s">
        <v>803</v>
      </c>
      <c r="E5" s="1" t="s">
        <v>804</v>
      </c>
      <c r="F5" s="1" t="s">
        <v>803</v>
      </c>
      <c r="G5" s="1" t="s">
        <v>804</v>
      </c>
      <c r="H5" s="1" t="s">
        <v>799</v>
      </c>
      <c r="I5" s="1" t="s">
        <v>800</v>
      </c>
      <c r="J5" s="1" t="s">
        <v>805</v>
      </c>
      <c r="K5" s="1" t="s">
        <v>806</v>
      </c>
      <c r="L5" s="1" t="s">
        <v>805</v>
      </c>
      <c r="M5" s="1" t="s">
        <v>806</v>
      </c>
      <c r="N5" s="1" t="s">
        <v>801</v>
      </c>
      <c r="O5" s="1" t="s">
        <v>802</v>
      </c>
    </row>
    <row r="6">
      <c r="A6" s="2" t="s">
        <v>150</v>
      </c>
      <c r="B6" s="2" t="s">
        <v>152</v>
      </c>
      <c r="C6" s="2" t="s">
        <v>153</v>
      </c>
      <c r="D6" s="4">
        <v>73</v>
      </c>
      <c r="E6" s="8">
        <v>6516.98</v>
      </c>
      <c r="F6" s="4">
        <v>59</v>
      </c>
      <c r="G6" s="8">
        <v>5271.66</v>
      </c>
      <c r="H6" s="7">
        <v>0.2373</v>
      </c>
      <c r="I6" s="7">
        <v>0.2362</v>
      </c>
      <c r="J6" s="4">
        <v>68</v>
      </c>
      <c r="K6" s="8">
        <v>6114.68</v>
      </c>
      <c r="L6" s="4">
        <v>48</v>
      </c>
      <c r="M6" s="8">
        <v>4313.7</v>
      </c>
      <c r="N6" s="7">
        <v>0.4167</v>
      </c>
      <c r="O6" s="7">
        <v>0.4175</v>
      </c>
    </row>
    <row r="7">
      <c r="A7" s="2" t="s">
        <v>150</v>
      </c>
      <c r="B7" s="2" t="s">
        <v>152</v>
      </c>
      <c r="C7" s="2" t="s">
        <v>354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5</v>
      </c>
      <c r="K7" s="8">
        <v>402.3</v>
      </c>
      <c r="L7" s="4">
        <v>11</v>
      </c>
      <c r="M7" s="8">
        <v>957.96</v>
      </c>
      <c r="N7" s="7">
        <v>-0.5455</v>
      </c>
      <c r="O7" s="7">
        <v>-0.58</v>
      </c>
    </row>
    <row r="8">
      <c r="A8" s="2" t="s">
        <v>150</v>
      </c>
      <c r="B8" s="2" t="s">
        <v>152</v>
      </c>
      <c r="C8" s="2" t="s">
        <v>468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475</v>
      </c>
      <c r="C9" s="2" t="s">
        <v>476</v>
      </c>
      <c r="D9" s="4">
        <v>41</v>
      </c>
      <c r="E9" s="8">
        <v>3175.03</v>
      </c>
      <c r="F9" s="4">
        <v>39</v>
      </c>
      <c r="G9" s="8">
        <v>2728.3</v>
      </c>
      <c r="H9" s="7">
        <v>0.0513</v>
      </c>
      <c r="I9" s="7">
        <v>0.1637</v>
      </c>
      <c r="J9" s="4">
        <v>28</v>
      </c>
      <c r="K9" s="8">
        <v>2332.07</v>
      </c>
      <c r="L9" s="4">
        <v>25</v>
      </c>
      <c r="M9" s="8">
        <v>1922.68</v>
      </c>
      <c r="N9" s="7">
        <v>0.12</v>
      </c>
      <c r="O9" s="7">
        <v>0.2129</v>
      </c>
    </row>
    <row r="10">
      <c r="A10" s="2" t="s">
        <v>150</v>
      </c>
      <c r="B10" s="2" t="s">
        <v>475</v>
      </c>
      <c r="C10" s="2" t="s">
        <v>577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13</v>
      </c>
      <c r="K10" s="8">
        <v>842.96</v>
      </c>
      <c r="L10" s="4">
        <v>14</v>
      </c>
      <c r="M10" s="8">
        <v>805.62</v>
      </c>
      <c r="N10" s="7">
        <v>-0.0714</v>
      </c>
      <c r="O10" s="7">
        <v>0.0463</v>
      </c>
    </row>
    <row r="11">
      <c r="A11" s="2" t="s">
        <v>150</v>
      </c>
      <c r="B11" s="2" t="s">
        <v>665</v>
      </c>
      <c r="C11" s="2" t="s">
        <v>666</v>
      </c>
      <c r="D11" s="4">
        <v>20</v>
      </c>
      <c r="E11" s="8">
        <v>392.76</v>
      </c>
      <c r="F11" s="4">
        <v>22</v>
      </c>
      <c r="G11" s="8">
        <v>404.9</v>
      </c>
      <c r="H11" s="7">
        <v>-0.0909</v>
      </c>
      <c r="I11" s="7">
        <v>-0.03</v>
      </c>
      <c r="J11" s="4">
        <v>20</v>
      </c>
      <c r="K11" s="8">
        <v>392.76</v>
      </c>
      <c r="L11" s="4">
        <v>22</v>
      </c>
      <c r="M11" s="8">
        <v>404.9</v>
      </c>
      <c r="N11" s="7">
        <v>-0.0909</v>
      </c>
      <c r="O11" s="7">
        <v>-0.03</v>
      </c>
    </row>
    <row r="12">
      <c r="A12" s="2" t="s">
        <v>150</v>
      </c>
      <c r="B12" s="2" t="s">
        <v>665</v>
      </c>
      <c r="C12" s="2" t="s">
        <v>706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/>
      <c r="K12" s="8"/>
      <c r="L12" s="4"/>
      <c r="M12" s="8"/>
      <c r="N12" s="7"/>
      <c r="O12" s="7"/>
    </row>
    <row r="13">
      <c r="A13" s="2" t="s">
        <v>150</v>
      </c>
      <c r="B13" s="2" t="s">
        <v>723</v>
      </c>
      <c r="C13" s="2" t="s">
        <v>724</v>
      </c>
      <c r="D13" s="4">
        <v>13</v>
      </c>
      <c r="E13" s="8">
        <v>267.75</v>
      </c>
      <c r="F13" s="4">
        <v>11</v>
      </c>
      <c r="G13" s="8">
        <v>262.01</v>
      </c>
      <c r="H13" s="7">
        <v>0.1818</v>
      </c>
      <c r="I13" s="7">
        <v>0.0219</v>
      </c>
      <c r="J13" s="4">
        <v>12</v>
      </c>
      <c r="K13" s="8">
        <v>247.34</v>
      </c>
      <c r="L13" s="4">
        <v>11</v>
      </c>
      <c r="M13" s="8">
        <v>262.01</v>
      </c>
      <c r="N13" s="7">
        <v>0.0909</v>
      </c>
      <c r="O13" s="7">
        <v>-0.056</v>
      </c>
    </row>
    <row r="14">
      <c r="A14" s="2" t="s">
        <v>150</v>
      </c>
      <c r="B14" s="2" t="s">
        <v>723</v>
      </c>
      <c r="C14" s="2" t="s">
        <v>779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>
        <v>1</v>
      </c>
      <c r="K14" s="8">
        <v>20.41</v>
      </c>
      <c r="L14" s="4"/>
      <c r="M14" s="8"/>
      <c r="N14" s="7"/>
      <c r="O14" s="7"/>
    </row>
    <row r="15">
      <c r="A15" s="2" t="s">
        <v>150</v>
      </c>
      <c r="B15" s="2" t="s">
        <v>788</v>
      </c>
      <c r="C15" s="2" t="s">
        <v>789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