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<sst xmlns="http://schemas.openxmlformats.org/spreadsheetml/2006/main" count="87" uniqueCount="87">
  <si>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</si>
  <si>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Order Date</t>
  </si>
  <si>
    <t>Start Date:</t>
  </si>
  <si>
    <t>01/01/2024</t>
  </si>
  <si>
    <t>End Date:</t>
  </si>
  <si>
    <t>04/01/2024</t>
  </si>
  <si>
    <t>Report Run Date:</t>
  </si>
  <si>
    <t>05/30/2024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</si>
  <si>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</si>
  <si>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</si>
  <si>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</si>
  <si>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</si>
  <si>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</si>
  <si>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</si>
  <si>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</si>
  <si>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</si>
  <si>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TGTDVS</t>
  </si>
  <si>
    <t>OLLIIX</t>
  </si>
  <si>
    <t>JCPENNEY01</t>
  </si>
  <si>
    <t>TGTDVSFUR</t>
  </si>
  <si>
    <t>NRTPORT</t>
  </si>
  <si>
    <t>ASHFURNDS</t>
  </si>
  <si>
    <t>BLK01</t>
  </si>
  <si>
    <t>DESINC</t>
  </si>
  <si>
    <t>WALMARTDS</t>
  </si>
  <si>
    <t>KIRKLANDDS</t>
  </si>
  <si>
    <t>COSTCO01</t>
  </si>
  <si>
    <t>FINGERHUTDS</t>
  </si>
  <si>
    <t>HDDS</t>
  </si>
  <si>
    <t>LAMPDS</t>
  </si>
  <si>
    <t>ROOMECOM</t>
  </si>
  <si>
    <t>WM.COM</t>
  </si>
  <si>
    <t>AMERSIGNDS</t>
  </si>
  <si>
    <t>HOUZZ</t>
  </si>
  <si>
    <t>ZOLA</t>
  </si>
  <si>
    <t>HSNDS</t>
  </si>
  <si>
    <t>BEALLSDS</t>
  </si>
  <si>
    <t>BIGLOTSDS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</si>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</sst>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1111627</v>
      </c>
      <c r="C5" s="11">
        <f>=ROUNDDOWN(30.2109497085241,0)</f>
      </c>
      <c r="D5" s="11">
        <v>1050771</v>
      </c>
      <c r="E5" s="12">
        <v>0.7826</v>
      </c>
      <c r="F5" s="11"/>
      <c r="G5" s="11">
        <f>=ROUNDDOWN({0},0)</f>
      </c>
      <c r="H5" s="11">
        <v>150</v>
      </c>
      <c r="I5" s="12"/>
      <c r="J5" s="11">
        <v>372170</v>
      </c>
      <c r="K5" s="13">
        <v>19670385.52</v>
      </c>
      <c r="L5" s="11">
        <v>2103</v>
      </c>
      <c r="M5" s="14">
        <v>9353.49</v>
      </c>
      <c r="N5" s="11"/>
      <c r="O5" s="13"/>
      <c r="P5" s="11"/>
      <c r="Q5" s="14"/>
      <c r="R5" s="12"/>
      <c r="S5" s="12"/>
      <c r="T5" s="12"/>
      <c r="U5" s="12"/>
      <c r="V5" s="11">
        <v>79589</v>
      </c>
      <c r="W5" s="13">
        <v>4641046.93</v>
      </c>
      <c r="X5" s="11">
        <v>1630</v>
      </c>
      <c r="Y5" s="11"/>
      <c r="Z5" s="13"/>
      <c r="AA5" s="11"/>
      <c r="AB5" s="12"/>
      <c r="AC5" s="12"/>
      <c r="AD5" s="11">
        <v>49323</v>
      </c>
      <c r="AE5" s="13">
        <v>3890568.17</v>
      </c>
      <c r="AF5" s="11">
        <v>1879</v>
      </c>
      <c r="AG5" s="11"/>
      <c r="AH5" s="13"/>
      <c r="AI5" s="11"/>
      <c r="AJ5" s="12"/>
      <c r="AK5" s="12"/>
      <c r="AL5" s="11">
        <v>30194</v>
      </c>
      <c r="AM5" s="13">
        <v>1599460.56</v>
      </c>
      <c r="AN5" s="11">
        <v>1874</v>
      </c>
      <c r="AO5" s="11"/>
      <c r="AP5" s="13"/>
      <c r="AQ5" s="11"/>
      <c r="AR5" s="12"/>
      <c r="AS5" s="12"/>
      <c r="AT5" s="11">
        <v>98352</v>
      </c>
      <c r="AU5" s="13">
        <v>3383896.11</v>
      </c>
      <c r="AV5" s="11">
        <v>1682</v>
      </c>
      <c r="AW5" s="11"/>
      <c r="AX5" s="13"/>
      <c r="AY5" s="11"/>
      <c r="AZ5" s="12"/>
      <c r="BA5" s="12"/>
      <c r="BB5" s="11">
        <v>31157</v>
      </c>
      <c r="BC5" s="13">
        <v>1545572</v>
      </c>
      <c r="BD5" s="11">
        <v>1772</v>
      </c>
      <c r="BE5" s="11"/>
      <c r="BF5" s="13"/>
      <c r="BG5" s="11"/>
      <c r="BH5" s="12"/>
      <c r="BI5" s="12"/>
      <c r="BJ5" s="11">
        <v>17371</v>
      </c>
      <c r="BK5" s="13">
        <v>1063999.2</v>
      </c>
      <c r="BL5" s="11">
        <v>1579</v>
      </c>
      <c r="BM5" s="11"/>
      <c r="BN5" s="13"/>
      <c r="BO5" s="11"/>
      <c r="BP5" s="12"/>
      <c r="BQ5" s="12"/>
      <c r="BR5" s="11">
        <v>11583</v>
      </c>
      <c r="BS5" s="13">
        <v>799890.98</v>
      </c>
      <c r="BT5" s="11">
        <v>1782</v>
      </c>
      <c r="BU5" s="11"/>
      <c r="BV5" s="13"/>
      <c r="BW5" s="11"/>
      <c r="BX5" s="12"/>
      <c r="BY5" s="12"/>
      <c r="BZ5" s="11">
        <v>20168</v>
      </c>
      <c r="CA5" s="13">
        <v>1136729.4</v>
      </c>
      <c r="CB5" s="11">
        <v>1727</v>
      </c>
      <c r="CC5" s="11"/>
      <c r="CD5" s="13"/>
      <c r="CE5" s="11"/>
      <c r="CF5" s="12"/>
      <c r="CG5" s="12"/>
      <c r="CH5" s="11"/>
      <c r="CI5" s="13"/>
      <c r="CJ5" s="11"/>
      <c r="CK5" s="11"/>
      <c r="CL5" s="13"/>
      <c r="CM5" s="11"/>
      <c r="CN5" s="12"/>
      <c r="CO5" s="12"/>
      <c r="CP5" s="11">
        <v>2258</v>
      </c>
      <c r="CQ5" s="13">
        <v>115439.89</v>
      </c>
      <c r="CR5" s="11">
        <v>1681</v>
      </c>
      <c r="CS5" s="11"/>
      <c r="CT5" s="13"/>
      <c r="CU5" s="11"/>
      <c r="CV5" s="12"/>
      <c r="CW5" s="12"/>
      <c r="CX5" s="11">
        <v>754</v>
      </c>
      <c r="CY5" s="13">
        <v>43664.4</v>
      </c>
      <c r="CZ5" s="11">
        <v>935</v>
      </c>
      <c r="DA5" s="11"/>
      <c r="DB5" s="13"/>
      <c r="DC5" s="11"/>
      <c r="DD5" s="12"/>
      <c r="DE5" s="12"/>
      <c r="DF5" s="11">
        <v>5031</v>
      </c>
      <c r="DG5" s="13">
        <v>325703.16</v>
      </c>
      <c r="DH5" s="11">
        <v>1666</v>
      </c>
      <c r="DI5" s="11"/>
      <c r="DJ5" s="13"/>
      <c r="DK5" s="11"/>
      <c r="DL5" s="12"/>
      <c r="DM5" s="12"/>
      <c r="DN5" s="11">
        <v>3018</v>
      </c>
      <c r="DO5" s="13">
        <v>182203.28</v>
      </c>
      <c r="DP5" s="11">
        <v>1977</v>
      </c>
      <c r="DQ5" s="11"/>
      <c r="DR5" s="13"/>
      <c r="DS5" s="11"/>
      <c r="DT5" s="12"/>
      <c r="DU5" s="12"/>
      <c r="DV5" s="11">
        <v>10725</v>
      </c>
      <c r="DW5" s="13">
        <v>335085.57</v>
      </c>
      <c r="DX5" s="11">
        <v>361</v>
      </c>
      <c r="DY5" s="11"/>
      <c r="DZ5" s="13"/>
      <c r="EA5" s="11"/>
      <c r="EB5" s="12"/>
      <c r="EC5" s="12"/>
      <c r="ED5" s="11">
        <v>514</v>
      </c>
      <c r="EE5" s="13">
        <v>31413.84</v>
      </c>
      <c r="EF5" s="11">
        <v>131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2046</v>
      </c>
      <c r="EU5" s="13">
        <v>157045.39</v>
      </c>
      <c r="EV5" s="11">
        <v>287</v>
      </c>
      <c r="EW5" s="11"/>
      <c r="EX5" s="13"/>
      <c r="EY5" s="11"/>
      <c r="EZ5" s="12"/>
      <c r="FA5" s="12"/>
      <c r="FB5" s="11">
        <v>605</v>
      </c>
      <c r="FC5" s="13">
        <v>37034.81</v>
      </c>
      <c r="FD5" s="11">
        <v>281</v>
      </c>
      <c r="FE5" s="11"/>
      <c r="FF5" s="13"/>
      <c r="FG5" s="11"/>
      <c r="FH5" s="12"/>
      <c r="FI5" s="12"/>
      <c r="FJ5" s="11">
        <v>11</v>
      </c>
      <c r="FK5" s="13">
        <v>1082.14</v>
      </c>
      <c r="FL5" s="11">
        <v>191</v>
      </c>
      <c r="FM5" s="11"/>
      <c r="FN5" s="13"/>
      <c r="FO5" s="11"/>
      <c r="FP5" s="12"/>
      <c r="FQ5" s="12"/>
      <c r="FR5" s="11">
        <v>557</v>
      </c>
      <c r="FS5" s="13">
        <v>40056.73</v>
      </c>
      <c r="FT5" s="11">
        <v>434</v>
      </c>
      <c r="FU5" s="11"/>
      <c r="FV5" s="13"/>
      <c r="FW5" s="11"/>
      <c r="FX5" s="12"/>
      <c r="FY5" s="12"/>
      <c r="FZ5" s="11">
        <v>6321</v>
      </c>
      <c r="GA5" s="13">
        <v>172545.31</v>
      </c>
      <c r="GB5" s="11"/>
      <c r="GC5" s="11"/>
      <c r="GD5" s="13"/>
      <c r="GE5" s="11"/>
      <c r="GF5" s="12"/>
      <c r="GG5" s="12"/>
      <c r="GH5" s="11">
        <v>279</v>
      </c>
      <c r="GI5" s="13">
        <v>22942.02</v>
      </c>
      <c r="GJ5" s="11">
        <v>297</v>
      </c>
      <c r="GK5" s="11"/>
      <c r="GL5" s="13"/>
      <c r="GM5" s="11"/>
      <c r="GN5" s="12"/>
      <c r="GO5" s="12"/>
      <c r="GP5" s="11">
        <v>117</v>
      </c>
      <c r="GQ5" s="13">
        <v>8210.74</v>
      </c>
      <c r="GR5" s="11">
        <v>1497</v>
      </c>
      <c r="GS5" s="11"/>
      <c r="GT5" s="13"/>
      <c r="GU5" s="11"/>
      <c r="GV5" s="12"/>
      <c r="GW5" s="12"/>
      <c r="GX5" s="11">
        <v>230</v>
      </c>
      <c r="GY5" s="13">
        <v>14812.96</v>
      </c>
      <c r="GZ5" s="11">
        <v>270</v>
      </c>
      <c r="HA5" s="11"/>
      <c r="HB5" s="13"/>
      <c r="HC5" s="11"/>
      <c r="HD5" s="12"/>
      <c r="HE5" s="12"/>
      <c r="HF5" s="11">
        <v>611</v>
      </c>
      <c r="HG5" s="13">
        <v>39844.89</v>
      </c>
      <c r="HH5" s="11">
        <v>589</v>
      </c>
      <c r="HI5" s="11"/>
      <c r="HJ5" s="13"/>
      <c r="HK5" s="11"/>
      <c r="HL5" s="12"/>
      <c r="HM5" s="12"/>
      <c r="HN5" s="11">
        <v>757</v>
      </c>
      <c r="HO5" s="13">
        <v>44160.44</v>
      </c>
      <c r="HP5" s="11">
        <v>740</v>
      </c>
      <c r="HQ5" s="11"/>
      <c r="HR5" s="13"/>
      <c r="HS5" s="11"/>
      <c r="HT5" s="12"/>
      <c r="HU5" s="12"/>
      <c r="HV5" s="11">
        <v>464</v>
      </c>
      <c r="HW5" s="13">
        <v>26798.5</v>
      </c>
      <c r="HX5" s="11">
        <v>243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46</v>
      </c>
      <c r="IU5" s="13">
        <v>3548.82</v>
      </c>
      <c r="IV5" s="11">
        <v>377</v>
      </c>
      <c r="IW5" s="11"/>
      <c r="IX5" s="13"/>
      <c r="IY5" s="11"/>
      <c r="IZ5" s="12"/>
      <c r="JA5" s="12"/>
      <c r="JB5" s="11">
        <v>84</v>
      </c>
      <c r="JC5" s="13">
        <v>7340.64</v>
      </c>
      <c r="JD5" s="11">
        <v>71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/>
      <c r="JP5" s="12"/>
      <c r="JQ5" s="12"/>
      <c r="JR5" s="11">
        <v>5</v>
      </c>
      <c r="JS5" s="13">
        <v>288.64</v>
      </c>
      <c r="JT5" s="11">
        <v>56</v>
      </c>
      <c r="JU5" s="11"/>
      <c r="JV5" s="13"/>
      <c r="JW5" s="11"/>
      <c r="JX5" s="12"/>
      <c r="JY5" s="12"/>
      <c r="JZ5" s="11"/>
      <c r="KA5" s="13"/>
      <c r="KB5" s="11">
        <v>711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175302</v>
      </c>
      <c r="C6" s="11">
        <f>=ROUNDDOWN(101.75412119805,0)</f>
      </c>
      <c r="D6" s="11">
        <v>17028</v>
      </c>
      <c r="E6" s="12">
        <v>0.7337</v>
      </c>
      <c r="F6" s="11"/>
      <c r="G6" s="11">
        <f>=ROUNDDOWN({0},0)</f>
      </c>
      <c r="H6" s="11"/>
      <c r="I6" s="12"/>
      <c r="J6" s="11">
        <v>39481</v>
      </c>
      <c r="K6" s="13">
        <v>340245.18</v>
      </c>
      <c r="L6" s="11">
        <v>685</v>
      </c>
      <c r="M6" s="14">
        <v>496.71</v>
      </c>
      <c r="N6" s="11"/>
      <c r="O6" s="13"/>
      <c r="P6" s="11"/>
      <c r="Q6" s="14"/>
      <c r="R6" s="12"/>
      <c r="S6" s="12"/>
      <c r="T6" s="12"/>
      <c r="U6" s="12"/>
      <c r="V6" s="11">
        <v>395</v>
      </c>
      <c r="W6" s="13">
        <v>6731.04</v>
      </c>
      <c r="X6" s="11">
        <v>260</v>
      </c>
      <c r="Y6" s="11"/>
      <c r="Z6" s="13"/>
      <c r="AA6" s="11"/>
      <c r="AB6" s="12"/>
      <c r="AC6" s="12"/>
      <c r="AD6" s="11">
        <v>13</v>
      </c>
      <c r="AE6" s="13">
        <v>256.27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39055</v>
      </c>
      <c r="AU6" s="13">
        <v>332915.29</v>
      </c>
      <c r="AV6" s="11">
        <v>685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5</v>
      </c>
      <c r="CQ6" s="13">
        <v>107.66</v>
      </c>
      <c r="CR6" s="11">
        <v>109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/>
      <c r="DT6" s="12"/>
      <c r="DU6" s="12"/>
      <c r="DV6" s="11">
        <v>7</v>
      </c>
      <c r="DW6" s="13">
        <v>98</v>
      </c>
      <c r="DX6" s="11">
        <v>19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28278</v>
      </c>
      <c r="C7" s="11">
        <f>=ROUNDDOWN(19.9943434914799,0)</f>
      </c>
      <c r="D7" s="11">
        <v>18596</v>
      </c>
      <c r="E7" s="12">
        <v>0.9022</v>
      </c>
      <c r="F7" s="11"/>
      <c r="G7" s="11">
        <f>=ROUNDDOWN({0},0)</f>
      </c>
      <c r="H7" s="11"/>
      <c r="I7" s="12"/>
      <c r="J7" s="11">
        <v>17205</v>
      </c>
      <c r="K7" s="13">
        <v>920762.75</v>
      </c>
      <c r="L7" s="11">
        <v>208</v>
      </c>
      <c r="M7" s="14">
        <v>4426.74</v>
      </c>
      <c r="N7" s="11"/>
      <c r="O7" s="13"/>
      <c r="P7" s="11"/>
      <c r="Q7" s="14"/>
      <c r="R7" s="12"/>
      <c r="S7" s="12"/>
      <c r="T7" s="12"/>
      <c r="U7" s="12"/>
      <c r="V7" s="11">
        <v>3485</v>
      </c>
      <c r="W7" s="13">
        <v>200066.27</v>
      </c>
      <c r="X7" s="11">
        <v>169</v>
      </c>
      <c r="Y7" s="11"/>
      <c r="Z7" s="13"/>
      <c r="AA7" s="11"/>
      <c r="AB7" s="12"/>
      <c r="AC7" s="12"/>
      <c r="AD7" s="11">
        <v>852</v>
      </c>
      <c r="AE7" s="13">
        <v>56385.1</v>
      </c>
      <c r="AF7" s="11">
        <v>205</v>
      </c>
      <c r="AG7" s="11"/>
      <c r="AH7" s="13"/>
      <c r="AI7" s="11"/>
      <c r="AJ7" s="12"/>
      <c r="AK7" s="12"/>
      <c r="AL7" s="11">
        <v>3997</v>
      </c>
      <c r="AM7" s="13">
        <v>207578.51</v>
      </c>
      <c r="AN7" s="11">
        <v>204</v>
      </c>
      <c r="AO7" s="11"/>
      <c r="AP7" s="13"/>
      <c r="AQ7" s="11"/>
      <c r="AR7" s="12"/>
      <c r="AS7" s="12"/>
      <c r="AT7" s="11">
        <v>238</v>
      </c>
      <c r="AU7" s="13">
        <v>11204.31</v>
      </c>
      <c r="AV7" s="11">
        <v>194</v>
      </c>
      <c r="AW7" s="11"/>
      <c r="AX7" s="13"/>
      <c r="AY7" s="11"/>
      <c r="AZ7" s="12"/>
      <c r="BA7" s="12"/>
      <c r="BB7" s="11">
        <v>1249</v>
      </c>
      <c r="BC7" s="13">
        <v>54604.85</v>
      </c>
      <c r="BD7" s="11">
        <v>149</v>
      </c>
      <c r="BE7" s="11"/>
      <c r="BF7" s="13"/>
      <c r="BG7" s="11"/>
      <c r="BH7" s="12"/>
      <c r="BI7" s="12"/>
      <c r="BJ7" s="11">
        <v>1201</v>
      </c>
      <c r="BK7" s="13">
        <v>65753.14</v>
      </c>
      <c r="BL7" s="11">
        <v>142</v>
      </c>
      <c r="BM7" s="11"/>
      <c r="BN7" s="13"/>
      <c r="BO7" s="11"/>
      <c r="BP7" s="12"/>
      <c r="BQ7" s="12"/>
      <c r="BR7" s="11">
        <v>2112</v>
      </c>
      <c r="BS7" s="13">
        <v>118735.58</v>
      </c>
      <c r="BT7" s="11">
        <v>208</v>
      </c>
      <c r="BU7" s="11"/>
      <c r="BV7" s="13"/>
      <c r="BW7" s="11"/>
      <c r="BX7" s="12"/>
      <c r="BY7" s="12"/>
      <c r="BZ7" s="11">
        <v>383</v>
      </c>
      <c r="CA7" s="13">
        <v>18776.9</v>
      </c>
      <c r="CB7" s="11">
        <v>80</v>
      </c>
      <c r="CC7" s="11"/>
      <c r="CD7" s="13"/>
      <c r="CE7" s="11"/>
      <c r="CF7" s="12"/>
      <c r="CG7" s="12"/>
      <c r="CH7" s="11"/>
      <c r="CI7" s="13"/>
      <c r="CJ7" s="11"/>
      <c r="CK7" s="11"/>
      <c r="CL7" s="13"/>
      <c r="CM7" s="11"/>
      <c r="CN7" s="12"/>
      <c r="CO7" s="12"/>
      <c r="CP7" s="11">
        <v>35</v>
      </c>
      <c r="CQ7" s="13">
        <v>1239.68</v>
      </c>
      <c r="CR7" s="11">
        <v>169</v>
      </c>
      <c r="CS7" s="11"/>
      <c r="CT7" s="13"/>
      <c r="CU7" s="11"/>
      <c r="CV7" s="12"/>
      <c r="CW7" s="12"/>
      <c r="CX7" s="11">
        <v>295</v>
      </c>
      <c r="CY7" s="13">
        <v>12745.37</v>
      </c>
      <c r="CZ7" s="11">
        <v>132</v>
      </c>
      <c r="DA7" s="11"/>
      <c r="DB7" s="13"/>
      <c r="DC7" s="11"/>
      <c r="DD7" s="12"/>
      <c r="DE7" s="12"/>
      <c r="DF7" s="11">
        <v>105</v>
      </c>
      <c r="DG7" s="13">
        <v>4502.39</v>
      </c>
      <c r="DH7" s="11">
        <v>137</v>
      </c>
      <c r="DI7" s="11"/>
      <c r="DJ7" s="13"/>
      <c r="DK7" s="11"/>
      <c r="DL7" s="12"/>
      <c r="DM7" s="12"/>
      <c r="DN7" s="11">
        <v>207</v>
      </c>
      <c r="DO7" s="13">
        <v>14324.31</v>
      </c>
      <c r="DP7" s="11">
        <v>203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1897</v>
      </c>
      <c r="EE7" s="13">
        <v>93311.49</v>
      </c>
      <c r="EF7" s="11">
        <v>119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103</v>
      </c>
      <c r="FC7" s="13">
        <v>9494.54</v>
      </c>
      <c r="FD7" s="11">
        <v>40</v>
      </c>
      <c r="FE7" s="11"/>
      <c r="FF7" s="13"/>
      <c r="FG7" s="11"/>
      <c r="FH7" s="12"/>
      <c r="FI7" s="12"/>
      <c r="FJ7" s="11">
        <v>103</v>
      </c>
      <c r="FK7" s="13">
        <v>6713.19</v>
      </c>
      <c r="FL7" s="11">
        <v>170</v>
      </c>
      <c r="FM7" s="11"/>
      <c r="FN7" s="13"/>
      <c r="FO7" s="11"/>
      <c r="FP7" s="12"/>
      <c r="FQ7" s="12"/>
      <c r="FR7" s="11">
        <v>313</v>
      </c>
      <c r="FS7" s="13">
        <v>15948.05</v>
      </c>
      <c r="FT7" s="11">
        <v>98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350</v>
      </c>
      <c r="GI7" s="13">
        <v>17782.11</v>
      </c>
      <c r="GJ7" s="11">
        <v>110</v>
      </c>
      <c r="GK7" s="11"/>
      <c r="GL7" s="13"/>
      <c r="GM7" s="11"/>
      <c r="GN7" s="12"/>
      <c r="GO7" s="12"/>
      <c r="GP7" s="11">
        <v>58</v>
      </c>
      <c r="GQ7" s="13">
        <v>2961.58</v>
      </c>
      <c r="GR7" s="11">
        <v>172</v>
      </c>
      <c r="GS7" s="11"/>
      <c r="GT7" s="13"/>
      <c r="GU7" s="11"/>
      <c r="GV7" s="12"/>
      <c r="GW7" s="12"/>
      <c r="GX7" s="11">
        <v>106</v>
      </c>
      <c r="GY7" s="13">
        <v>4819.48</v>
      </c>
      <c r="GZ7" s="11">
        <v>66</v>
      </c>
      <c r="HA7" s="11"/>
      <c r="HB7" s="13"/>
      <c r="HC7" s="11"/>
      <c r="HD7" s="12"/>
      <c r="HE7" s="12"/>
      <c r="HF7" s="11">
        <v>1</v>
      </c>
      <c r="HG7" s="13">
        <v>47.99</v>
      </c>
      <c r="HH7" s="11">
        <v>2</v>
      </c>
      <c r="HI7" s="11"/>
      <c r="HJ7" s="13"/>
      <c r="HK7" s="11"/>
      <c r="HL7" s="12"/>
      <c r="HM7" s="12"/>
      <c r="HN7" s="11">
        <v>47</v>
      </c>
      <c r="HO7" s="13">
        <v>2264.57</v>
      </c>
      <c r="HP7" s="11">
        <v>40</v>
      </c>
      <c r="HQ7" s="11"/>
      <c r="HR7" s="13"/>
      <c r="HS7" s="11"/>
      <c r="HT7" s="12"/>
      <c r="HU7" s="12"/>
      <c r="HV7" s="11">
        <v>68</v>
      </c>
      <c r="HW7" s="13">
        <v>1503.34</v>
      </c>
      <c r="HX7" s="11">
        <v>7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>
        <v>27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102298</v>
      </c>
      <c r="C8" s="11">
        <f>=ROUNDDOWN(16.7899816176471,0)</f>
      </c>
      <c r="D8" s="11">
        <v>140756</v>
      </c>
      <c r="E8" s="12">
        <v>0.8003</v>
      </c>
      <c r="F8" s="11"/>
      <c r="G8" s="11">
        <f>=ROUNDDOWN({0},0)</f>
      </c>
      <c r="H8" s="11"/>
      <c r="I8" s="12"/>
      <c r="J8" s="11">
        <v>59019</v>
      </c>
      <c r="K8" s="13">
        <v>1692760.83</v>
      </c>
      <c r="L8" s="11">
        <v>274</v>
      </c>
      <c r="M8" s="14">
        <v>6177.96</v>
      </c>
      <c r="N8" s="11"/>
      <c r="O8" s="13"/>
      <c r="P8" s="11"/>
      <c r="Q8" s="14"/>
      <c r="R8" s="12"/>
      <c r="S8" s="12"/>
      <c r="T8" s="12"/>
      <c r="U8" s="12"/>
      <c r="V8" s="11">
        <v>16207</v>
      </c>
      <c r="W8" s="13">
        <v>432886.9</v>
      </c>
      <c r="X8" s="11">
        <v>198</v>
      </c>
      <c r="Y8" s="11"/>
      <c r="Z8" s="13"/>
      <c r="AA8" s="11"/>
      <c r="AB8" s="12"/>
      <c r="AC8" s="12"/>
      <c r="AD8" s="11">
        <v>7325</v>
      </c>
      <c r="AE8" s="13">
        <v>226494.33</v>
      </c>
      <c r="AF8" s="11">
        <v>259</v>
      </c>
      <c r="AG8" s="11"/>
      <c r="AH8" s="13"/>
      <c r="AI8" s="11"/>
      <c r="AJ8" s="12"/>
      <c r="AK8" s="12"/>
      <c r="AL8" s="11">
        <v>4538</v>
      </c>
      <c r="AM8" s="13">
        <v>124121.12</v>
      </c>
      <c r="AN8" s="11">
        <v>260</v>
      </c>
      <c r="AO8" s="11"/>
      <c r="AP8" s="13"/>
      <c r="AQ8" s="11"/>
      <c r="AR8" s="12"/>
      <c r="AS8" s="12"/>
      <c r="AT8" s="11">
        <v>5652</v>
      </c>
      <c r="AU8" s="13">
        <v>183402.14</v>
      </c>
      <c r="AV8" s="11">
        <v>241</v>
      </c>
      <c r="AW8" s="11"/>
      <c r="AX8" s="13"/>
      <c r="AY8" s="11"/>
      <c r="AZ8" s="12"/>
      <c r="BA8" s="12"/>
      <c r="BB8" s="11">
        <v>7477</v>
      </c>
      <c r="BC8" s="13">
        <v>197550.66</v>
      </c>
      <c r="BD8" s="11">
        <v>248</v>
      </c>
      <c r="BE8" s="11"/>
      <c r="BF8" s="13"/>
      <c r="BG8" s="11"/>
      <c r="BH8" s="12"/>
      <c r="BI8" s="12"/>
      <c r="BJ8" s="11">
        <v>6494</v>
      </c>
      <c r="BK8" s="13">
        <v>195646.03</v>
      </c>
      <c r="BL8" s="11">
        <v>239</v>
      </c>
      <c r="BM8" s="11"/>
      <c r="BN8" s="13"/>
      <c r="BO8" s="11"/>
      <c r="BP8" s="12"/>
      <c r="BQ8" s="12"/>
      <c r="BR8" s="11">
        <v>2029</v>
      </c>
      <c r="BS8" s="13">
        <v>80807.28</v>
      </c>
      <c r="BT8" s="11">
        <v>263</v>
      </c>
      <c r="BU8" s="11"/>
      <c r="BV8" s="13"/>
      <c r="BW8" s="11"/>
      <c r="BX8" s="12"/>
      <c r="BY8" s="12"/>
      <c r="BZ8" s="11">
        <v>4477</v>
      </c>
      <c r="CA8" s="13">
        <v>123316.27</v>
      </c>
      <c r="CB8" s="11">
        <v>224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402</v>
      </c>
      <c r="CQ8" s="13">
        <v>9417.33</v>
      </c>
      <c r="CR8" s="11">
        <v>249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1317</v>
      </c>
      <c r="DG8" s="13">
        <v>35029.86</v>
      </c>
      <c r="DH8" s="11">
        <v>183</v>
      </c>
      <c r="DI8" s="11"/>
      <c r="DJ8" s="13"/>
      <c r="DK8" s="11"/>
      <c r="DL8" s="12"/>
      <c r="DM8" s="12"/>
      <c r="DN8" s="11">
        <v>160</v>
      </c>
      <c r="DO8" s="13">
        <v>6949.17</v>
      </c>
      <c r="DP8" s="11">
        <v>267</v>
      </c>
      <c r="DQ8" s="11"/>
      <c r="DR8" s="13"/>
      <c r="DS8" s="11"/>
      <c r="DT8" s="12"/>
      <c r="DU8" s="12"/>
      <c r="DV8" s="11">
        <v>354</v>
      </c>
      <c r="DW8" s="13">
        <v>8679.01</v>
      </c>
      <c r="DX8" s="11">
        <v>124</v>
      </c>
      <c r="DY8" s="11"/>
      <c r="DZ8" s="13"/>
      <c r="EA8" s="11"/>
      <c r="EB8" s="12"/>
      <c r="EC8" s="12"/>
      <c r="ED8" s="11">
        <v>47</v>
      </c>
      <c r="EE8" s="13">
        <v>1731.04</v>
      </c>
      <c r="EF8" s="11">
        <v>3</v>
      </c>
      <c r="EG8" s="11"/>
      <c r="EH8" s="13"/>
      <c r="EI8" s="11"/>
      <c r="EJ8" s="12"/>
      <c r="EK8" s="12"/>
      <c r="EL8" s="11">
        <v>923</v>
      </c>
      <c r="EM8" s="13">
        <v>22648.13</v>
      </c>
      <c r="EN8" s="11"/>
      <c r="EO8" s="11"/>
      <c r="EP8" s="13"/>
      <c r="EQ8" s="11"/>
      <c r="ER8" s="12"/>
      <c r="ES8" s="12"/>
      <c r="ET8" s="11">
        <v>572</v>
      </c>
      <c r="EU8" s="13">
        <v>13980.76</v>
      </c>
      <c r="EV8" s="11">
        <v>45</v>
      </c>
      <c r="EW8" s="11"/>
      <c r="EX8" s="13"/>
      <c r="EY8" s="11"/>
      <c r="EZ8" s="12"/>
      <c r="FA8" s="12"/>
      <c r="FB8" s="11">
        <v>538</v>
      </c>
      <c r="FC8" s="13">
        <v>11226.56</v>
      </c>
      <c r="FD8" s="11">
        <v>54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9</v>
      </c>
      <c r="GI8" s="13">
        <v>384.19</v>
      </c>
      <c r="GJ8" s="11">
        <v>2</v>
      </c>
      <c r="GK8" s="11"/>
      <c r="GL8" s="13"/>
      <c r="GM8" s="11"/>
      <c r="GN8" s="12"/>
      <c r="GO8" s="12"/>
      <c r="GP8" s="11">
        <v>13</v>
      </c>
      <c r="GQ8" s="13">
        <v>477.42</v>
      </c>
      <c r="GR8" s="11">
        <v>210</v>
      </c>
      <c r="GS8" s="11"/>
      <c r="GT8" s="13"/>
      <c r="GU8" s="11"/>
      <c r="GV8" s="12"/>
      <c r="GW8" s="12"/>
      <c r="GX8" s="11">
        <v>247</v>
      </c>
      <c r="GY8" s="13">
        <v>9889.23</v>
      </c>
      <c r="GZ8" s="11">
        <v>88</v>
      </c>
      <c r="HA8" s="11"/>
      <c r="HB8" s="13"/>
      <c r="HC8" s="11"/>
      <c r="HD8" s="12"/>
      <c r="HE8" s="12"/>
      <c r="HF8" s="11">
        <v>41</v>
      </c>
      <c r="HG8" s="13">
        <v>2062.42</v>
      </c>
      <c r="HH8" s="11">
        <v>30</v>
      </c>
      <c r="HI8" s="11"/>
      <c r="HJ8" s="13"/>
      <c r="HK8" s="11"/>
      <c r="HL8" s="12"/>
      <c r="HM8" s="12"/>
      <c r="HN8" s="11">
        <v>45</v>
      </c>
      <c r="HO8" s="13">
        <v>1467.05</v>
      </c>
      <c r="HP8" s="11">
        <v>83</v>
      </c>
      <c r="HQ8" s="11"/>
      <c r="HR8" s="13"/>
      <c r="HS8" s="11"/>
      <c r="HT8" s="12"/>
      <c r="HU8" s="12"/>
      <c r="HV8" s="11">
        <v>143</v>
      </c>
      <c r="HW8" s="13">
        <v>4335.71</v>
      </c>
      <c r="HX8" s="11">
        <v>72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3</v>
      </c>
      <c r="IU8" s="13">
        <v>90.38</v>
      </c>
      <c r="IV8" s="11">
        <v>32</v>
      </c>
      <c r="IW8" s="11"/>
      <c r="IX8" s="13"/>
      <c r="IY8" s="11"/>
      <c r="IZ8" s="12"/>
      <c r="JA8" s="12"/>
      <c r="JB8" s="11">
        <v>6</v>
      </c>
      <c r="JC8" s="13">
        <v>167.84</v>
      </c>
      <c r="JD8" s="11">
        <v>5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157733</v>
      </c>
      <c r="C9" s="11">
        <f>=ROUNDDOWN(16.4615577286342,0)</f>
      </c>
      <c r="D9" s="11">
        <v>208622</v>
      </c>
      <c r="E9" s="12">
        <v>0.8787</v>
      </c>
      <c r="F9" s="11"/>
      <c r="G9" s="11">
        <f>=ROUNDDOWN({0},0)</f>
      </c>
      <c r="H9" s="11"/>
      <c r="I9" s="12"/>
      <c r="J9" s="11">
        <v>106951</v>
      </c>
      <c r="K9" s="13">
        <v>2036211.83</v>
      </c>
      <c r="L9" s="11">
        <v>277</v>
      </c>
      <c r="M9" s="14">
        <v>7350.95</v>
      </c>
      <c r="N9" s="11"/>
      <c r="O9" s="13"/>
      <c r="P9" s="11"/>
      <c r="Q9" s="14"/>
      <c r="R9" s="12"/>
      <c r="S9" s="12"/>
      <c r="T9" s="12"/>
      <c r="U9" s="12"/>
      <c r="V9" s="11">
        <v>50489</v>
      </c>
      <c r="W9" s="13">
        <v>976871.18</v>
      </c>
      <c r="X9" s="11">
        <v>249</v>
      </c>
      <c r="Y9" s="11"/>
      <c r="Z9" s="13"/>
      <c r="AA9" s="11"/>
      <c r="AB9" s="12"/>
      <c r="AC9" s="12"/>
      <c r="AD9" s="11">
        <v>10299</v>
      </c>
      <c r="AE9" s="13">
        <v>209864.58</v>
      </c>
      <c r="AF9" s="11">
        <v>259</v>
      </c>
      <c r="AG9" s="11"/>
      <c r="AH9" s="13"/>
      <c r="AI9" s="11"/>
      <c r="AJ9" s="12"/>
      <c r="AK9" s="12"/>
      <c r="AL9" s="11">
        <v>4952</v>
      </c>
      <c r="AM9" s="13">
        <v>90278.54</v>
      </c>
      <c r="AN9" s="11">
        <v>259</v>
      </c>
      <c r="AO9" s="11"/>
      <c r="AP9" s="13"/>
      <c r="AQ9" s="11"/>
      <c r="AR9" s="12"/>
      <c r="AS9" s="12"/>
      <c r="AT9" s="11">
        <v>15687</v>
      </c>
      <c r="AU9" s="13">
        <v>275784.47</v>
      </c>
      <c r="AV9" s="11">
        <v>221</v>
      </c>
      <c r="AW9" s="11"/>
      <c r="AX9" s="13"/>
      <c r="AY9" s="11"/>
      <c r="AZ9" s="12"/>
      <c r="BA9" s="12"/>
      <c r="BB9" s="11">
        <v>7316</v>
      </c>
      <c r="BC9" s="13">
        <v>123868.02</v>
      </c>
      <c r="BD9" s="11">
        <v>258</v>
      </c>
      <c r="BE9" s="11"/>
      <c r="BF9" s="13"/>
      <c r="BG9" s="11"/>
      <c r="BH9" s="12"/>
      <c r="BI9" s="12"/>
      <c r="BJ9" s="11">
        <v>8344</v>
      </c>
      <c r="BK9" s="13">
        <v>165213.62</v>
      </c>
      <c r="BL9" s="11">
        <v>232</v>
      </c>
      <c r="BM9" s="11"/>
      <c r="BN9" s="13"/>
      <c r="BO9" s="11"/>
      <c r="BP9" s="12"/>
      <c r="BQ9" s="12"/>
      <c r="BR9" s="11">
        <v>1413</v>
      </c>
      <c r="BS9" s="13">
        <v>28211.84</v>
      </c>
      <c r="BT9" s="11">
        <v>259</v>
      </c>
      <c r="BU9" s="11"/>
      <c r="BV9" s="13"/>
      <c r="BW9" s="11"/>
      <c r="BX9" s="12"/>
      <c r="BY9" s="12"/>
      <c r="BZ9" s="11">
        <v>4973</v>
      </c>
      <c r="CA9" s="13">
        <v>93492.4</v>
      </c>
      <c r="CB9" s="11">
        <v>237</v>
      </c>
      <c r="CC9" s="11"/>
      <c r="CD9" s="13"/>
      <c r="CE9" s="11"/>
      <c r="CF9" s="12"/>
      <c r="CG9" s="12"/>
      <c r="CH9" s="11"/>
      <c r="CI9" s="13"/>
      <c r="CJ9" s="11"/>
      <c r="CK9" s="11"/>
      <c r="CL9" s="13"/>
      <c r="CM9" s="11"/>
      <c r="CN9" s="12"/>
      <c r="CO9" s="12"/>
      <c r="CP9" s="11">
        <v>135</v>
      </c>
      <c r="CQ9" s="13">
        <v>3211.5</v>
      </c>
      <c r="CR9" s="11">
        <v>246</v>
      </c>
      <c r="CS9" s="11"/>
      <c r="CT9" s="13"/>
      <c r="CU9" s="11"/>
      <c r="CV9" s="12"/>
      <c r="CW9" s="12"/>
      <c r="CX9" s="11"/>
      <c r="CY9" s="13"/>
      <c r="CZ9" s="11">
        <v>182</v>
      </c>
      <c r="DA9" s="11"/>
      <c r="DB9" s="13"/>
      <c r="DC9" s="11"/>
      <c r="DD9" s="12"/>
      <c r="DE9" s="12"/>
      <c r="DF9" s="11">
        <v>34</v>
      </c>
      <c r="DG9" s="13">
        <v>1018.72</v>
      </c>
      <c r="DH9" s="11">
        <v>13</v>
      </c>
      <c r="DI9" s="11"/>
      <c r="DJ9" s="13"/>
      <c r="DK9" s="11"/>
      <c r="DL9" s="12"/>
      <c r="DM9" s="12"/>
      <c r="DN9" s="11">
        <v>277</v>
      </c>
      <c r="DO9" s="13">
        <v>8903.4</v>
      </c>
      <c r="DP9" s="11">
        <v>268</v>
      </c>
      <c r="DQ9" s="11"/>
      <c r="DR9" s="13"/>
      <c r="DS9" s="11"/>
      <c r="DT9" s="12"/>
      <c r="DU9" s="12"/>
      <c r="DV9" s="11">
        <v>289</v>
      </c>
      <c r="DW9" s="13">
        <v>4962.75</v>
      </c>
      <c r="DX9" s="11">
        <v>117</v>
      </c>
      <c r="DY9" s="11"/>
      <c r="DZ9" s="13"/>
      <c r="EA9" s="11"/>
      <c r="EB9" s="12"/>
      <c r="EC9" s="12"/>
      <c r="ED9" s="11">
        <v>692</v>
      </c>
      <c r="EE9" s="13">
        <v>13423.64</v>
      </c>
      <c r="EF9" s="11">
        <v>97</v>
      </c>
      <c r="EG9" s="11"/>
      <c r="EH9" s="13"/>
      <c r="EI9" s="11"/>
      <c r="EJ9" s="12"/>
      <c r="EK9" s="12"/>
      <c r="EL9" s="11">
        <v>356</v>
      </c>
      <c r="EM9" s="13">
        <v>8010</v>
      </c>
      <c r="EN9" s="11"/>
      <c r="EO9" s="11"/>
      <c r="EP9" s="13"/>
      <c r="EQ9" s="11"/>
      <c r="ER9" s="12"/>
      <c r="ES9" s="12"/>
      <c r="ET9" s="11">
        <v>284</v>
      </c>
      <c r="EU9" s="13">
        <v>5094.06</v>
      </c>
      <c r="EV9" s="11">
        <v>47</v>
      </c>
      <c r="EW9" s="11"/>
      <c r="EX9" s="13"/>
      <c r="EY9" s="11"/>
      <c r="EZ9" s="12"/>
      <c r="FA9" s="12"/>
      <c r="FB9" s="11">
        <v>886</v>
      </c>
      <c r="FC9" s="13">
        <v>17044.6</v>
      </c>
      <c r="FD9" s="11">
        <v>217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65</v>
      </c>
      <c r="GQ9" s="13">
        <v>1377.74</v>
      </c>
      <c r="GR9" s="11">
        <v>218</v>
      </c>
      <c r="GS9" s="11"/>
      <c r="GT9" s="13"/>
      <c r="GU9" s="11"/>
      <c r="GV9" s="12"/>
      <c r="GW9" s="12"/>
      <c r="GX9" s="11">
        <v>218</v>
      </c>
      <c r="GY9" s="13">
        <v>4701.95</v>
      </c>
      <c r="GZ9" s="11">
        <v>82</v>
      </c>
      <c r="HA9" s="11"/>
      <c r="HB9" s="13"/>
      <c r="HC9" s="11"/>
      <c r="HD9" s="12"/>
      <c r="HE9" s="12"/>
      <c r="HF9" s="11">
        <v>61</v>
      </c>
      <c r="HG9" s="13">
        <v>1000.94</v>
      </c>
      <c r="HH9" s="11">
        <v>12</v>
      </c>
      <c r="HI9" s="11"/>
      <c r="HJ9" s="13"/>
      <c r="HK9" s="11"/>
      <c r="HL9" s="12"/>
      <c r="HM9" s="12"/>
      <c r="HN9" s="11">
        <v>129</v>
      </c>
      <c r="HO9" s="13">
        <v>2735.32</v>
      </c>
      <c r="HP9" s="11">
        <v>83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42</v>
      </c>
      <c r="IU9" s="13">
        <v>693.02</v>
      </c>
      <c r="IV9" s="11">
        <v>60</v>
      </c>
      <c r="IW9" s="11"/>
      <c r="IX9" s="13"/>
      <c r="IY9" s="11"/>
      <c r="IZ9" s="12"/>
      <c r="JA9" s="12"/>
      <c r="JB9" s="11">
        <v>10</v>
      </c>
      <c r="JC9" s="13">
        <v>449.54</v>
      </c>
      <c r="JD9" s="11">
        <v>14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172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460451</v>
      </c>
      <c r="C10" s="11">
        <f>=ROUNDDOWN(17.8472838620904,0)</f>
      </c>
      <c r="D10" s="11">
        <v>599686</v>
      </c>
      <c r="E10" s="12">
        <v>0.7257</v>
      </c>
      <c r="F10" s="11"/>
      <c r="G10" s="11">
        <f>=ROUNDDOWN({0},0)</f>
      </c>
      <c r="H10" s="11"/>
      <c r="I10" s="12"/>
      <c r="J10" s="11">
        <v>278433</v>
      </c>
      <c r="K10" s="13">
        <v>8386337.98</v>
      </c>
      <c r="L10" s="11">
        <v>1225</v>
      </c>
      <c r="M10" s="14">
        <v>6845.99</v>
      </c>
      <c r="N10" s="11"/>
      <c r="O10" s="13"/>
      <c r="P10" s="11"/>
      <c r="Q10" s="14"/>
      <c r="R10" s="12"/>
      <c r="S10" s="12"/>
      <c r="T10" s="12"/>
      <c r="U10" s="12"/>
      <c r="V10" s="11">
        <v>68423</v>
      </c>
      <c r="W10" s="13">
        <v>3327807.23</v>
      </c>
      <c r="X10" s="11">
        <v>883</v>
      </c>
      <c r="Y10" s="11"/>
      <c r="Z10" s="13"/>
      <c r="AA10" s="11"/>
      <c r="AB10" s="12"/>
      <c r="AC10" s="12"/>
      <c r="AD10" s="11">
        <v>16754</v>
      </c>
      <c r="AE10" s="13">
        <v>844829.5</v>
      </c>
      <c r="AF10" s="11">
        <v>1023</v>
      </c>
      <c r="AG10" s="11"/>
      <c r="AH10" s="13"/>
      <c r="AI10" s="11"/>
      <c r="AJ10" s="12"/>
      <c r="AK10" s="12"/>
      <c r="AL10" s="11">
        <v>7111</v>
      </c>
      <c r="AM10" s="13">
        <v>263427.47</v>
      </c>
      <c r="AN10" s="11">
        <v>1013</v>
      </c>
      <c r="AO10" s="11"/>
      <c r="AP10" s="13"/>
      <c r="AQ10" s="11"/>
      <c r="AR10" s="12"/>
      <c r="AS10" s="12"/>
      <c r="AT10" s="11">
        <v>121910</v>
      </c>
      <c r="AU10" s="13">
        <v>1617319.62</v>
      </c>
      <c r="AV10" s="11">
        <v>943</v>
      </c>
      <c r="AW10" s="11"/>
      <c r="AX10" s="13"/>
      <c r="AY10" s="11"/>
      <c r="AZ10" s="12"/>
      <c r="BA10" s="12"/>
      <c r="BB10" s="11">
        <v>19277</v>
      </c>
      <c r="BC10" s="13">
        <v>607724.26</v>
      </c>
      <c r="BD10" s="11">
        <v>980</v>
      </c>
      <c r="BE10" s="11"/>
      <c r="BF10" s="13"/>
      <c r="BG10" s="11"/>
      <c r="BH10" s="12"/>
      <c r="BI10" s="12"/>
      <c r="BJ10" s="11">
        <v>18083</v>
      </c>
      <c r="BK10" s="13">
        <v>578232.57</v>
      </c>
      <c r="BL10" s="11">
        <v>872</v>
      </c>
      <c r="BM10" s="11"/>
      <c r="BN10" s="13"/>
      <c r="BO10" s="11"/>
      <c r="BP10" s="12"/>
      <c r="BQ10" s="12"/>
      <c r="BR10" s="11">
        <v>5505</v>
      </c>
      <c r="BS10" s="13">
        <v>199694.48</v>
      </c>
      <c r="BT10" s="11">
        <v>1033</v>
      </c>
      <c r="BU10" s="11"/>
      <c r="BV10" s="13"/>
      <c r="BW10" s="11"/>
      <c r="BX10" s="12"/>
      <c r="BY10" s="12"/>
      <c r="BZ10" s="11">
        <v>7717</v>
      </c>
      <c r="CA10" s="13">
        <v>320279.21</v>
      </c>
      <c r="CB10" s="11">
        <v>761</v>
      </c>
      <c r="CC10" s="11"/>
      <c r="CD10" s="13"/>
      <c r="CE10" s="11"/>
      <c r="CF10" s="12"/>
      <c r="CG10" s="12"/>
      <c r="CH10" s="11"/>
      <c r="CI10" s="13"/>
      <c r="CJ10" s="11"/>
      <c r="CK10" s="11"/>
      <c r="CL10" s="13"/>
      <c r="CM10" s="11"/>
      <c r="CN10" s="12"/>
      <c r="CO10" s="12"/>
      <c r="CP10" s="11">
        <v>251</v>
      </c>
      <c r="CQ10" s="13">
        <v>8338.26</v>
      </c>
      <c r="CR10" s="11">
        <v>579</v>
      </c>
      <c r="CS10" s="11"/>
      <c r="CT10" s="13"/>
      <c r="CU10" s="11"/>
      <c r="CV10" s="12"/>
      <c r="CW10" s="12"/>
      <c r="CX10" s="11">
        <v>556</v>
      </c>
      <c r="CY10" s="13">
        <v>20028.51</v>
      </c>
      <c r="CZ10" s="11">
        <v>584</v>
      </c>
      <c r="DA10" s="11"/>
      <c r="DB10" s="13"/>
      <c r="DC10" s="11"/>
      <c r="DD10" s="12"/>
      <c r="DE10" s="12"/>
      <c r="DF10" s="11">
        <v>1690</v>
      </c>
      <c r="DG10" s="13">
        <v>70292.25</v>
      </c>
      <c r="DH10" s="11">
        <v>925</v>
      </c>
      <c r="DI10" s="11"/>
      <c r="DJ10" s="13"/>
      <c r="DK10" s="11"/>
      <c r="DL10" s="12"/>
      <c r="DM10" s="12"/>
      <c r="DN10" s="11">
        <v>1409</v>
      </c>
      <c r="DO10" s="13">
        <v>91753.12</v>
      </c>
      <c r="DP10" s="11">
        <v>1161</v>
      </c>
      <c r="DQ10" s="11"/>
      <c r="DR10" s="13"/>
      <c r="DS10" s="11"/>
      <c r="DT10" s="12"/>
      <c r="DU10" s="12"/>
      <c r="DV10" s="11">
        <v>2828</v>
      </c>
      <c r="DW10" s="13">
        <v>116297.86</v>
      </c>
      <c r="DX10" s="11">
        <v>495</v>
      </c>
      <c r="DY10" s="11"/>
      <c r="DZ10" s="13"/>
      <c r="EA10" s="11"/>
      <c r="EB10" s="12"/>
      <c r="EC10" s="12"/>
      <c r="ED10" s="11">
        <v>834</v>
      </c>
      <c r="EE10" s="13">
        <v>16744.27</v>
      </c>
      <c r="EF10" s="11">
        <v>62</v>
      </c>
      <c r="EG10" s="11"/>
      <c r="EH10" s="13"/>
      <c r="EI10" s="11"/>
      <c r="EJ10" s="12"/>
      <c r="EK10" s="12"/>
      <c r="EL10" s="11">
        <v>1393</v>
      </c>
      <c r="EM10" s="13">
        <v>114200.05</v>
      </c>
      <c r="EN10" s="11"/>
      <c r="EO10" s="11"/>
      <c r="EP10" s="13"/>
      <c r="EQ10" s="11"/>
      <c r="ER10" s="12"/>
      <c r="ES10" s="12"/>
      <c r="ET10" s="11">
        <v>1912</v>
      </c>
      <c r="EU10" s="13">
        <v>73879.43</v>
      </c>
      <c r="EV10" s="11">
        <v>455</v>
      </c>
      <c r="EW10" s="11"/>
      <c r="EX10" s="13"/>
      <c r="EY10" s="11"/>
      <c r="EZ10" s="12"/>
      <c r="FA10" s="12"/>
      <c r="FB10" s="11">
        <v>609</v>
      </c>
      <c r="FC10" s="13">
        <v>31110.77</v>
      </c>
      <c r="FD10" s="11">
        <v>258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254</v>
      </c>
      <c r="GA10" s="13">
        <v>8616.08</v>
      </c>
      <c r="GB10" s="11"/>
      <c r="GC10" s="11"/>
      <c r="GD10" s="13"/>
      <c r="GE10" s="11"/>
      <c r="GF10" s="12"/>
      <c r="GG10" s="12"/>
      <c r="GH10" s="11">
        <v>91</v>
      </c>
      <c r="GI10" s="13">
        <v>1816.51</v>
      </c>
      <c r="GJ10" s="11">
        <v>11</v>
      </c>
      <c r="GK10" s="11"/>
      <c r="GL10" s="13"/>
      <c r="GM10" s="11"/>
      <c r="GN10" s="12"/>
      <c r="GO10" s="12"/>
      <c r="GP10" s="11">
        <v>54</v>
      </c>
      <c r="GQ10" s="13">
        <v>2103.25</v>
      </c>
      <c r="GR10" s="11">
        <v>812</v>
      </c>
      <c r="GS10" s="11"/>
      <c r="GT10" s="13"/>
      <c r="GU10" s="11"/>
      <c r="GV10" s="12"/>
      <c r="GW10" s="12"/>
      <c r="GX10" s="11">
        <v>418</v>
      </c>
      <c r="GY10" s="13">
        <v>16496.96</v>
      </c>
      <c r="GZ10" s="11">
        <v>118</v>
      </c>
      <c r="HA10" s="11"/>
      <c r="HB10" s="13"/>
      <c r="HC10" s="11"/>
      <c r="HD10" s="12"/>
      <c r="HE10" s="12"/>
      <c r="HF10" s="11">
        <v>534</v>
      </c>
      <c r="HG10" s="13">
        <v>20188.85</v>
      </c>
      <c r="HH10" s="11">
        <v>335</v>
      </c>
      <c r="HI10" s="11"/>
      <c r="HJ10" s="13"/>
      <c r="HK10" s="11"/>
      <c r="HL10" s="12"/>
      <c r="HM10" s="12"/>
      <c r="HN10" s="11">
        <v>296</v>
      </c>
      <c r="HO10" s="13">
        <v>7292.41</v>
      </c>
      <c r="HP10" s="11">
        <v>446</v>
      </c>
      <c r="HQ10" s="11"/>
      <c r="HR10" s="13"/>
      <c r="HS10" s="11"/>
      <c r="HT10" s="12"/>
      <c r="HU10" s="12"/>
      <c r="HV10" s="11">
        <v>76</v>
      </c>
      <c r="HW10" s="13">
        <v>2624.64</v>
      </c>
      <c r="HX10" s="11">
        <v>129</v>
      </c>
      <c r="HY10" s="11"/>
      <c r="HZ10" s="13"/>
      <c r="IA10" s="11"/>
      <c r="IB10" s="12"/>
      <c r="IC10" s="12"/>
      <c r="ID10" s="11">
        <v>263</v>
      </c>
      <c r="IE10" s="13">
        <v>12144.09</v>
      </c>
      <c r="IF10" s="11">
        <v>144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84</v>
      </c>
      <c r="IU10" s="13">
        <v>5611.11</v>
      </c>
      <c r="IV10" s="11">
        <v>102</v>
      </c>
      <c r="IW10" s="11"/>
      <c r="IX10" s="13"/>
      <c r="IY10" s="11"/>
      <c r="IZ10" s="12"/>
      <c r="JA10" s="12"/>
      <c r="JB10" s="11">
        <v>13</v>
      </c>
      <c r="JC10" s="13">
        <v>763.54</v>
      </c>
      <c r="JD10" s="11">
        <v>21</v>
      </c>
      <c r="JE10" s="11"/>
      <c r="JF10" s="13"/>
      <c r="JG10" s="11"/>
      <c r="JH10" s="12"/>
      <c r="JI10" s="12"/>
      <c r="JJ10" s="11">
        <v>86</v>
      </c>
      <c r="JK10" s="13">
        <v>6616.12</v>
      </c>
      <c r="JL10" s="11">
        <v>83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2</v>
      </c>
      <c r="KA10" s="13">
        <v>105.56</v>
      </c>
      <c r="KB10" s="11">
        <v>717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3078</v>
      </c>
      <c r="C11" s="11">
        <f>=ROUNDDOWN(82.9649595687331,0)</f>
      </c>
      <c r="D11" s="11">
        <v>604</v>
      </c>
      <c r="E11" s="12">
        <v>0.2696</v>
      </c>
      <c r="F11" s="11"/>
      <c r="G11" s="11">
        <f>=ROUNDDOWN({0},0)</f>
      </c>
      <c r="H11" s="11"/>
      <c r="I11" s="12"/>
      <c r="J11" s="11">
        <v>189</v>
      </c>
      <c r="K11" s="13">
        <v>43660.65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189</v>
      </c>
      <c r="BS11" s="13">
        <v>43660.65</v>
      </c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138622</v>
      </c>
      <c r="C12" s="11">
        <f>=ROUNDDOWN(23.8546918827761,0)</f>
      </c>
      <c r="D12" s="11">
        <v>100994</v>
      </c>
      <c r="E12" s="12">
        <v>0.7236</v>
      </c>
      <c r="F12" s="11"/>
      <c r="G12" s="11">
        <f>=ROUNDDOWN({0},0)</f>
      </c>
      <c r="H12" s="11">
        <v>3163</v>
      </c>
      <c r="I12" s="12"/>
      <c r="J12" s="11">
        <v>71157</v>
      </c>
      <c r="K12" s="13">
        <v>12009176.43</v>
      </c>
      <c r="L12" s="11">
        <v>685</v>
      </c>
      <c r="M12" s="14">
        <v>17531.64</v>
      </c>
      <c r="N12" s="11"/>
      <c r="O12" s="13"/>
      <c r="P12" s="11"/>
      <c r="Q12" s="14"/>
      <c r="R12" s="12"/>
      <c r="S12" s="12"/>
      <c r="T12" s="12"/>
      <c r="U12" s="12"/>
      <c r="V12" s="11">
        <v>3228</v>
      </c>
      <c r="W12" s="13">
        <v>564802.66</v>
      </c>
      <c r="X12" s="11">
        <v>203</v>
      </c>
      <c r="Y12" s="11"/>
      <c r="Z12" s="13"/>
      <c r="AA12" s="11"/>
      <c r="AB12" s="12"/>
      <c r="AC12" s="12"/>
      <c r="AD12" s="11">
        <v>8003</v>
      </c>
      <c r="AE12" s="13">
        <v>1676852.77</v>
      </c>
      <c r="AF12" s="11">
        <v>636</v>
      </c>
      <c r="AG12" s="11"/>
      <c r="AH12" s="13"/>
      <c r="AI12" s="11"/>
      <c r="AJ12" s="12"/>
      <c r="AK12" s="12"/>
      <c r="AL12" s="11">
        <v>26854</v>
      </c>
      <c r="AM12" s="13">
        <v>4389704.87</v>
      </c>
      <c r="AN12" s="11">
        <v>650</v>
      </c>
      <c r="AO12" s="11"/>
      <c r="AP12" s="13"/>
      <c r="AQ12" s="11"/>
      <c r="AR12" s="12"/>
      <c r="AS12" s="12"/>
      <c r="AT12" s="11">
        <v>1514</v>
      </c>
      <c r="AU12" s="13">
        <v>258419.72</v>
      </c>
      <c r="AV12" s="11">
        <v>564</v>
      </c>
      <c r="AW12" s="11"/>
      <c r="AX12" s="13"/>
      <c r="AY12" s="11"/>
      <c r="AZ12" s="12"/>
      <c r="BA12" s="12"/>
      <c r="BB12" s="11">
        <v>1739</v>
      </c>
      <c r="BC12" s="13">
        <v>300829.41</v>
      </c>
      <c r="BD12" s="11">
        <v>619</v>
      </c>
      <c r="BE12" s="11"/>
      <c r="BF12" s="13"/>
      <c r="BG12" s="11"/>
      <c r="BH12" s="12"/>
      <c r="BI12" s="12"/>
      <c r="BJ12" s="11">
        <v>1224</v>
      </c>
      <c r="BK12" s="13">
        <v>233958.21</v>
      </c>
      <c r="BL12" s="11">
        <v>511</v>
      </c>
      <c r="BM12" s="11"/>
      <c r="BN12" s="13"/>
      <c r="BO12" s="11"/>
      <c r="BP12" s="12"/>
      <c r="BQ12" s="12"/>
      <c r="BR12" s="11">
        <v>9161</v>
      </c>
      <c r="BS12" s="13">
        <v>1750858.22</v>
      </c>
      <c r="BT12" s="11">
        <v>669</v>
      </c>
      <c r="BU12" s="11"/>
      <c r="BV12" s="13"/>
      <c r="BW12" s="11"/>
      <c r="BX12" s="12"/>
      <c r="BY12" s="12"/>
      <c r="BZ12" s="11">
        <v>215</v>
      </c>
      <c r="CA12" s="13">
        <v>36928.57</v>
      </c>
      <c r="CB12" s="11">
        <v>277</v>
      </c>
      <c r="CC12" s="11"/>
      <c r="CD12" s="13"/>
      <c r="CE12" s="11"/>
      <c r="CF12" s="12"/>
      <c r="CG12" s="12"/>
      <c r="CH12" s="11">
        <v>10831</v>
      </c>
      <c r="CI12" s="13">
        <v>1360303.94</v>
      </c>
      <c r="CJ12" s="11"/>
      <c r="CK12" s="11"/>
      <c r="CL12" s="13"/>
      <c r="CM12" s="11"/>
      <c r="CN12" s="12"/>
      <c r="CO12" s="12"/>
      <c r="CP12" s="11"/>
      <c r="CQ12" s="13"/>
      <c r="CR12" s="11">
        <v>498</v>
      </c>
      <c r="CS12" s="11"/>
      <c r="CT12" s="13"/>
      <c r="CU12" s="11"/>
      <c r="CV12" s="12"/>
      <c r="CW12" s="12"/>
      <c r="CX12" s="11">
        <v>3096</v>
      </c>
      <c r="CY12" s="13">
        <v>502962.23</v>
      </c>
      <c r="CZ12" s="11">
        <v>238</v>
      </c>
      <c r="DA12" s="11"/>
      <c r="DB12" s="13"/>
      <c r="DC12" s="11"/>
      <c r="DD12" s="12"/>
      <c r="DE12" s="12"/>
      <c r="DF12" s="11">
        <v>20</v>
      </c>
      <c r="DG12" s="13">
        <v>3809.82</v>
      </c>
      <c r="DH12" s="11">
        <v>290</v>
      </c>
      <c r="DI12" s="11"/>
      <c r="DJ12" s="13"/>
      <c r="DK12" s="11"/>
      <c r="DL12" s="12"/>
      <c r="DM12" s="12"/>
      <c r="DN12" s="11">
        <v>59</v>
      </c>
      <c r="DO12" s="13">
        <v>11851.21</v>
      </c>
      <c r="DP12" s="11">
        <v>599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1431</v>
      </c>
      <c r="EE12" s="13">
        <v>285281.84</v>
      </c>
      <c r="EF12" s="11">
        <v>258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2</v>
      </c>
      <c r="EW12" s="11"/>
      <c r="EX12" s="13"/>
      <c r="EY12" s="11"/>
      <c r="EZ12" s="12"/>
      <c r="FA12" s="12"/>
      <c r="FB12" s="11">
        <v>424</v>
      </c>
      <c r="FC12" s="13">
        <v>90311.89</v>
      </c>
      <c r="FD12" s="11">
        <v>198</v>
      </c>
      <c r="FE12" s="11"/>
      <c r="FF12" s="13"/>
      <c r="FG12" s="11"/>
      <c r="FH12" s="12"/>
      <c r="FI12" s="12"/>
      <c r="FJ12" s="11">
        <v>1086</v>
      </c>
      <c r="FK12" s="13">
        <v>195935.83</v>
      </c>
      <c r="FL12" s="11">
        <v>450</v>
      </c>
      <c r="FM12" s="11"/>
      <c r="FN12" s="13"/>
      <c r="FO12" s="11"/>
      <c r="FP12" s="12"/>
      <c r="FQ12" s="12"/>
      <c r="FR12" s="11">
        <v>822</v>
      </c>
      <c r="FS12" s="13">
        <v>122733.73</v>
      </c>
      <c r="FT12" s="11">
        <v>319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689</v>
      </c>
      <c r="GI12" s="13">
        <v>102489.95</v>
      </c>
      <c r="GJ12" s="11">
        <v>383</v>
      </c>
      <c r="GK12" s="11"/>
      <c r="GL12" s="13"/>
      <c r="GM12" s="11"/>
      <c r="GN12" s="12"/>
      <c r="GO12" s="12"/>
      <c r="GP12" s="11">
        <v>597</v>
      </c>
      <c r="GQ12" s="13">
        <v>100728.12</v>
      </c>
      <c r="GR12" s="11">
        <v>624</v>
      </c>
      <c r="GS12" s="11"/>
      <c r="GT12" s="13"/>
      <c r="GU12" s="11"/>
      <c r="GV12" s="12"/>
      <c r="GW12" s="12"/>
      <c r="GX12" s="11">
        <v>152</v>
      </c>
      <c r="GY12" s="13">
        <v>18895.66</v>
      </c>
      <c r="GZ12" s="11">
        <v>221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1</v>
      </c>
      <c r="HO12" s="13">
        <v>49.09</v>
      </c>
      <c r="HP12" s="11">
        <v>16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11</v>
      </c>
      <c r="IU12" s="13">
        <v>1468.69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16909</v>
      </c>
      <c r="C13" s="11">
        <f>=ROUNDDOWN(26.7251461988304,0)</f>
      </c>
      <c r="D13" s="11">
        <v>12460</v>
      </c>
      <c r="E13" s="12">
        <v>0.7655</v>
      </c>
      <c r="F13" s="11"/>
      <c r="G13" s="11">
        <f>=ROUNDDOWN({0},0)</f>
      </c>
      <c r="H13" s="11"/>
      <c r="I13" s="12"/>
      <c r="J13" s="11">
        <v>6939</v>
      </c>
      <c r="K13" s="13">
        <v>517674.28</v>
      </c>
      <c r="L13" s="11">
        <v>139</v>
      </c>
      <c r="M13" s="14">
        <v>3724.28</v>
      </c>
      <c r="N13" s="11"/>
      <c r="O13" s="13"/>
      <c r="P13" s="11"/>
      <c r="Q13" s="14"/>
      <c r="R13" s="12"/>
      <c r="S13" s="12"/>
      <c r="T13" s="12"/>
      <c r="U13" s="12"/>
      <c r="V13" s="11">
        <v>910</v>
      </c>
      <c r="W13" s="13">
        <v>64487.45</v>
      </c>
      <c r="X13" s="11">
        <v>58</v>
      </c>
      <c r="Y13" s="11"/>
      <c r="Z13" s="13"/>
      <c r="AA13" s="11"/>
      <c r="AB13" s="12"/>
      <c r="AC13" s="12"/>
      <c r="AD13" s="11">
        <v>946</v>
      </c>
      <c r="AE13" s="13">
        <v>87073.68</v>
      </c>
      <c r="AF13" s="11">
        <v>137</v>
      </c>
      <c r="AG13" s="11"/>
      <c r="AH13" s="13"/>
      <c r="AI13" s="11"/>
      <c r="AJ13" s="12"/>
      <c r="AK13" s="12"/>
      <c r="AL13" s="11">
        <v>1795</v>
      </c>
      <c r="AM13" s="13">
        <v>121286.69</v>
      </c>
      <c r="AN13" s="11">
        <v>137</v>
      </c>
      <c r="AO13" s="11"/>
      <c r="AP13" s="13"/>
      <c r="AQ13" s="11"/>
      <c r="AR13" s="12"/>
      <c r="AS13" s="12"/>
      <c r="AT13" s="11">
        <v>71</v>
      </c>
      <c r="AU13" s="13">
        <v>4365.77</v>
      </c>
      <c r="AV13" s="11">
        <v>127</v>
      </c>
      <c r="AW13" s="11"/>
      <c r="AX13" s="13"/>
      <c r="AY13" s="11"/>
      <c r="AZ13" s="12"/>
      <c r="BA13" s="12"/>
      <c r="BB13" s="11">
        <v>415</v>
      </c>
      <c r="BC13" s="13">
        <v>22502.56</v>
      </c>
      <c r="BD13" s="11">
        <v>127</v>
      </c>
      <c r="BE13" s="11"/>
      <c r="BF13" s="13"/>
      <c r="BG13" s="11"/>
      <c r="BH13" s="12"/>
      <c r="BI13" s="12"/>
      <c r="BJ13" s="11">
        <v>454</v>
      </c>
      <c r="BK13" s="13">
        <v>35927.12</v>
      </c>
      <c r="BL13" s="11">
        <v>109</v>
      </c>
      <c r="BM13" s="11"/>
      <c r="BN13" s="13"/>
      <c r="BO13" s="11"/>
      <c r="BP13" s="12"/>
      <c r="BQ13" s="12"/>
      <c r="BR13" s="11">
        <v>1189</v>
      </c>
      <c r="BS13" s="13">
        <v>97584.17</v>
      </c>
      <c r="BT13" s="11">
        <v>139</v>
      </c>
      <c r="BU13" s="11"/>
      <c r="BV13" s="13"/>
      <c r="BW13" s="11"/>
      <c r="BX13" s="12"/>
      <c r="BY13" s="12"/>
      <c r="BZ13" s="11">
        <v>201</v>
      </c>
      <c r="CA13" s="13">
        <v>13942.24</v>
      </c>
      <c r="CB13" s="11">
        <v>109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3</v>
      </c>
      <c r="CQ13" s="13">
        <v>323.97</v>
      </c>
      <c r="CR13" s="11">
        <v>108</v>
      </c>
      <c r="CS13" s="11"/>
      <c r="CT13" s="13"/>
      <c r="CU13" s="11"/>
      <c r="CV13" s="12"/>
      <c r="CW13" s="12"/>
      <c r="CX13" s="11">
        <v>7</v>
      </c>
      <c r="CY13" s="13">
        <v>496.32</v>
      </c>
      <c r="CZ13" s="11">
        <v>19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14</v>
      </c>
      <c r="DO13" s="13">
        <v>1385.62</v>
      </c>
      <c r="DP13" s="11">
        <v>138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285</v>
      </c>
      <c r="EE13" s="13">
        <v>18529.44</v>
      </c>
      <c r="EF13" s="11">
        <v>46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25</v>
      </c>
      <c r="FE13" s="11"/>
      <c r="FF13" s="13"/>
      <c r="FG13" s="11"/>
      <c r="FH13" s="12"/>
      <c r="FI13" s="12"/>
      <c r="FJ13" s="11">
        <v>171</v>
      </c>
      <c r="FK13" s="13">
        <v>16815.8</v>
      </c>
      <c r="FL13" s="11">
        <v>29</v>
      </c>
      <c r="FM13" s="11"/>
      <c r="FN13" s="13"/>
      <c r="FO13" s="11"/>
      <c r="FP13" s="12"/>
      <c r="FQ13" s="12"/>
      <c r="FR13" s="11">
        <v>98</v>
      </c>
      <c r="FS13" s="13">
        <v>6350.44</v>
      </c>
      <c r="FT13" s="11">
        <v>87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189</v>
      </c>
      <c r="GI13" s="13">
        <v>13026.44</v>
      </c>
      <c r="GJ13" s="11">
        <v>83</v>
      </c>
      <c r="GK13" s="11"/>
      <c r="GL13" s="13"/>
      <c r="GM13" s="11"/>
      <c r="GN13" s="12"/>
      <c r="GO13" s="12"/>
      <c r="GP13" s="11">
        <v>126</v>
      </c>
      <c r="GQ13" s="13">
        <v>8701.54</v>
      </c>
      <c r="GR13" s="11">
        <v>123</v>
      </c>
      <c r="GS13" s="11"/>
      <c r="GT13" s="13"/>
      <c r="GU13" s="11"/>
      <c r="GV13" s="12"/>
      <c r="GW13" s="12"/>
      <c r="GX13" s="11">
        <v>65</v>
      </c>
      <c r="GY13" s="13">
        <v>4875.03</v>
      </c>
      <c r="GZ13" s="11">
        <v>52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16051</v>
      </c>
      <c r="C14" s="11">
        <f>=ROUNDDOWN(58.2190787087414,0)</f>
      </c>
      <c r="D14" s="11">
        <v>2832</v>
      </c>
      <c r="E14" s="12">
        <v>0.9444</v>
      </c>
      <c r="F14" s="11"/>
      <c r="G14" s="11">
        <f>=ROUNDDOWN({0},0)</f>
      </c>
      <c r="H14" s="11"/>
      <c r="I14" s="12"/>
      <c r="J14" s="11">
        <v>4265</v>
      </c>
      <c r="K14" s="13">
        <v>46396.62</v>
      </c>
      <c r="L14" s="11">
        <v>23</v>
      </c>
      <c r="M14" s="14">
        <v>2017.24</v>
      </c>
      <c r="N14" s="11"/>
      <c r="O14" s="13"/>
      <c r="P14" s="11"/>
      <c r="Q14" s="14"/>
      <c r="R14" s="12"/>
      <c r="S14" s="12"/>
      <c r="T14" s="12"/>
      <c r="U14" s="12"/>
      <c r="V14" s="11">
        <v>4265</v>
      </c>
      <c r="W14" s="13">
        <v>46396.62</v>
      </c>
      <c r="X14" s="11">
        <v>23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70709</v>
      </c>
      <c r="C15" s="11">
        <f>=ROUNDDOWN(43.7962217404769,0)</f>
      </c>
      <c r="D15" s="11">
        <v>11569</v>
      </c>
      <c r="E15" s="12">
        <v>0.9717</v>
      </c>
      <c r="F15" s="11"/>
      <c r="G15" s="11">
        <f>=ROUNDDOWN({0},0)</f>
      </c>
      <c r="H15" s="11"/>
      <c r="I15" s="12"/>
      <c r="J15" s="11">
        <v>15533</v>
      </c>
      <c r="K15" s="13">
        <v>533186.18</v>
      </c>
      <c r="L15" s="11">
        <v>112</v>
      </c>
      <c r="M15" s="14">
        <v>4760.59</v>
      </c>
      <c r="N15" s="11"/>
      <c r="O15" s="13"/>
      <c r="P15" s="11"/>
      <c r="Q15" s="14"/>
      <c r="R15" s="12"/>
      <c r="S15" s="12"/>
      <c r="T15" s="12"/>
      <c r="U15" s="12"/>
      <c r="V15" s="11">
        <v>4636</v>
      </c>
      <c r="W15" s="13">
        <v>170299.74</v>
      </c>
      <c r="X15" s="11">
        <v>91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573</v>
      </c>
      <c r="AM15" s="13">
        <v>13620.35</v>
      </c>
      <c r="AN15" s="11">
        <v>91</v>
      </c>
      <c r="AO15" s="11"/>
      <c r="AP15" s="13"/>
      <c r="AQ15" s="11"/>
      <c r="AR15" s="12"/>
      <c r="AS15" s="12"/>
      <c r="AT15" s="11">
        <v>24</v>
      </c>
      <c r="AU15" s="13">
        <v>677.9</v>
      </c>
      <c r="AV15" s="11">
        <v>28</v>
      </c>
      <c r="AW15" s="11"/>
      <c r="AX15" s="13"/>
      <c r="AY15" s="11"/>
      <c r="AZ15" s="12"/>
      <c r="BA15" s="12"/>
      <c r="BB15" s="11">
        <v>334</v>
      </c>
      <c r="BC15" s="13">
        <v>10219.21</v>
      </c>
      <c r="BD15" s="11">
        <v>51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45</v>
      </c>
      <c r="BS15" s="13">
        <v>1853.24</v>
      </c>
      <c r="BT15" s="11">
        <v>11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21</v>
      </c>
      <c r="DG15" s="13">
        <v>847.6</v>
      </c>
      <c r="DH15" s="11">
        <v>9</v>
      </c>
      <c r="DI15" s="11"/>
      <c r="DJ15" s="13"/>
      <c r="DK15" s="11"/>
      <c r="DL15" s="12"/>
      <c r="DM15" s="12"/>
      <c r="DN15" s="11">
        <v>25</v>
      </c>
      <c r="DO15" s="13">
        <v>844.43</v>
      </c>
      <c r="DP15" s="11">
        <v>107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8697</v>
      </c>
      <c r="EM15" s="13">
        <v>306183.72</v>
      </c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1178</v>
      </c>
      <c r="IM15" s="13">
        <v>28639.99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11329</v>
      </c>
      <c r="C16" s="11">
        <f>=ROUNDDOWN(95.9271803556308,0)</f>
      </c>
      <c r="D16" s="11"/>
      <c r="E16" s="12">
        <v>0.9755</v>
      </c>
      <c r="F16" s="11"/>
      <c r="G16" s="11">
        <f>=ROUNDDOWN({0},0)</f>
      </c>
      <c r="H16" s="11"/>
      <c r="I16" s="12"/>
      <c r="J16" s="11">
        <v>1307</v>
      </c>
      <c r="K16" s="13">
        <v>84213.9</v>
      </c>
      <c r="L16" s="11">
        <v>93</v>
      </c>
      <c r="M16" s="14">
        <v>905.53</v>
      </c>
      <c r="N16" s="11"/>
      <c r="O16" s="13"/>
      <c r="P16" s="11"/>
      <c r="Q16" s="14"/>
      <c r="R16" s="12"/>
      <c r="S16" s="12"/>
      <c r="T16" s="12"/>
      <c r="U16" s="12"/>
      <c r="V16" s="11">
        <v>31</v>
      </c>
      <c r="W16" s="13">
        <v>3290.97</v>
      </c>
      <c r="X16" s="11">
        <v>89</v>
      </c>
      <c r="Y16" s="11"/>
      <c r="Z16" s="13"/>
      <c r="AA16" s="11"/>
      <c r="AB16" s="12"/>
      <c r="AC16" s="12"/>
      <c r="AD16" s="11">
        <v>39</v>
      </c>
      <c r="AE16" s="13">
        <v>2370.47</v>
      </c>
      <c r="AF16" s="11">
        <v>93</v>
      </c>
      <c r="AG16" s="11"/>
      <c r="AH16" s="13"/>
      <c r="AI16" s="11"/>
      <c r="AJ16" s="12"/>
      <c r="AK16" s="12"/>
      <c r="AL16" s="11">
        <v>101</v>
      </c>
      <c r="AM16" s="13">
        <v>8959.55</v>
      </c>
      <c r="AN16" s="11">
        <v>93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38</v>
      </c>
      <c r="BC16" s="13">
        <v>2343.4</v>
      </c>
      <c r="BD16" s="11">
        <v>93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123</v>
      </c>
      <c r="BS16" s="13">
        <v>13664.32</v>
      </c>
      <c r="BT16" s="11">
        <v>93</v>
      </c>
      <c r="BU16" s="11"/>
      <c r="BV16" s="13"/>
      <c r="BW16" s="11"/>
      <c r="BX16" s="12"/>
      <c r="BY16" s="12"/>
      <c r="BZ16" s="11">
        <v>115</v>
      </c>
      <c r="CA16" s="13">
        <v>8632.57</v>
      </c>
      <c r="CB16" s="11">
        <v>70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>
        <v>12</v>
      </c>
      <c r="CQ16" s="13">
        <v>1431.11</v>
      </c>
      <c r="CR16" s="11">
        <v>77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40</v>
      </c>
      <c r="DG16" s="13">
        <v>2620.26</v>
      </c>
      <c r="DH16" s="11">
        <v>77</v>
      </c>
      <c r="DI16" s="11"/>
      <c r="DJ16" s="13"/>
      <c r="DK16" s="11"/>
      <c r="DL16" s="12"/>
      <c r="DM16" s="12"/>
      <c r="DN16" s="11">
        <v>6</v>
      </c>
      <c r="DO16" s="13">
        <v>513.94</v>
      </c>
      <c r="DP16" s="11">
        <v>93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143</v>
      </c>
      <c r="EE16" s="13">
        <v>12210.25</v>
      </c>
      <c r="EF16" s="11">
        <v>33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74</v>
      </c>
      <c r="FC16" s="13">
        <v>4431.27</v>
      </c>
      <c r="FD16" s="11">
        <v>92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92</v>
      </c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585</v>
      </c>
      <c r="HW16" s="13">
        <v>23745.79</v>
      </c>
      <c r="HX16" s="11">
        <v>91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296079</v>
      </c>
      <c r="C17" s="11">
        <f>=ROUNDDOWN(12.5905876449551,0)</f>
      </c>
      <c r="D17" s="11">
        <v>675590</v>
      </c>
      <c r="E17" s="12">
        <v>0.6216</v>
      </c>
      <c r="F17" s="11"/>
      <c r="G17" s="11">
        <f>=ROUNDDOWN({0},0)</f>
      </c>
      <c r="H17" s="11"/>
      <c r="I17" s="12"/>
      <c r="J17" s="11">
        <v>172734</v>
      </c>
      <c r="K17" s="13">
        <v>3950626.79</v>
      </c>
      <c r="L17" s="11">
        <v>1301</v>
      </c>
      <c r="M17" s="14">
        <v>3036.61</v>
      </c>
      <c r="N17" s="11"/>
      <c r="O17" s="13"/>
      <c r="P17" s="11"/>
      <c r="Q17" s="14"/>
      <c r="R17" s="12"/>
      <c r="S17" s="12"/>
      <c r="T17" s="12"/>
      <c r="U17" s="12"/>
      <c r="V17" s="11">
        <v>50073</v>
      </c>
      <c r="W17" s="13">
        <v>1064872.78</v>
      </c>
      <c r="X17" s="11">
        <v>980</v>
      </c>
      <c r="Y17" s="11"/>
      <c r="Z17" s="13"/>
      <c r="AA17" s="11"/>
      <c r="AB17" s="12"/>
      <c r="AC17" s="12"/>
      <c r="AD17" s="11">
        <v>13582</v>
      </c>
      <c r="AE17" s="13">
        <v>488356.09</v>
      </c>
      <c r="AF17" s="11">
        <v>1052</v>
      </c>
      <c r="AG17" s="11"/>
      <c r="AH17" s="13"/>
      <c r="AI17" s="11"/>
      <c r="AJ17" s="12"/>
      <c r="AK17" s="12"/>
      <c r="AL17" s="11">
        <v>4350</v>
      </c>
      <c r="AM17" s="13">
        <v>108283.09</v>
      </c>
      <c r="AN17" s="11">
        <v>1014</v>
      </c>
      <c r="AO17" s="11"/>
      <c r="AP17" s="13"/>
      <c r="AQ17" s="11"/>
      <c r="AR17" s="12"/>
      <c r="AS17" s="12"/>
      <c r="AT17" s="11">
        <v>31764</v>
      </c>
      <c r="AU17" s="13">
        <v>605586.18</v>
      </c>
      <c r="AV17" s="11">
        <v>1007</v>
      </c>
      <c r="AW17" s="11"/>
      <c r="AX17" s="13"/>
      <c r="AY17" s="11"/>
      <c r="AZ17" s="12"/>
      <c r="BA17" s="12"/>
      <c r="BB17" s="11">
        <v>11781</v>
      </c>
      <c r="BC17" s="13">
        <v>275763.08</v>
      </c>
      <c r="BD17" s="11">
        <v>1029</v>
      </c>
      <c r="BE17" s="11"/>
      <c r="BF17" s="13"/>
      <c r="BG17" s="11"/>
      <c r="BH17" s="12"/>
      <c r="BI17" s="12"/>
      <c r="BJ17" s="11">
        <v>10722</v>
      </c>
      <c r="BK17" s="13">
        <v>233516.63</v>
      </c>
      <c r="BL17" s="11">
        <v>839</v>
      </c>
      <c r="BM17" s="11"/>
      <c r="BN17" s="13"/>
      <c r="BO17" s="11"/>
      <c r="BP17" s="12"/>
      <c r="BQ17" s="12"/>
      <c r="BR17" s="11">
        <v>2831</v>
      </c>
      <c r="BS17" s="13">
        <v>81407.06</v>
      </c>
      <c r="BT17" s="11">
        <v>1053</v>
      </c>
      <c r="BU17" s="11"/>
      <c r="BV17" s="13"/>
      <c r="BW17" s="11"/>
      <c r="BX17" s="12"/>
      <c r="BY17" s="12"/>
      <c r="BZ17" s="11">
        <v>12697</v>
      </c>
      <c r="CA17" s="13">
        <v>368063.85</v>
      </c>
      <c r="CB17" s="11">
        <v>985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>
        <v>26125</v>
      </c>
      <c r="CQ17" s="13">
        <v>463815.27</v>
      </c>
      <c r="CR17" s="11">
        <v>896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2992</v>
      </c>
      <c r="DG17" s="13">
        <v>95297.16</v>
      </c>
      <c r="DH17" s="11">
        <v>928</v>
      </c>
      <c r="DI17" s="11"/>
      <c r="DJ17" s="13"/>
      <c r="DK17" s="11"/>
      <c r="DL17" s="12"/>
      <c r="DM17" s="12"/>
      <c r="DN17" s="11">
        <v>666</v>
      </c>
      <c r="DO17" s="13">
        <v>29932.92</v>
      </c>
      <c r="DP17" s="11">
        <v>1132</v>
      </c>
      <c r="DQ17" s="11"/>
      <c r="DR17" s="13"/>
      <c r="DS17" s="11"/>
      <c r="DT17" s="12"/>
      <c r="DU17" s="12"/>
      <c r="DV17" s="11">
        <v>912</v>
      </c>
      <c r="DW17" s="13">
        <v>20289.8</v>
      </c>
      <c r="DX17" s="11">
        <v>627</v>
      </c>
      <c r="DY17" s="11"/>
      <c r="DZ17" s="13"/>
      <c r="EA17" s="11"/>
      <c r="EB17" s="12"/>
      <c r="EC17" s="12"/>
      <c r="ED17" s="11">
        <v>152</v>
      </c>
      <c r="EE17" s="13">
        <v>4455.45</v>
      </c>
      <c r="EF17" s="11">
        <v>69</v>
      </c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1470</v>
      </c>
      <c r="EU17" s="13">
        <v>33590.05</v>
      </c>
      <c r="EV17" s="11">
        <v>582</v>
      </c>
      <c r="EW17" s="11"/>
      <c r="EX17" s="13"/>
      <c r="EY17" s="11"/>
      <c r="EZ17" s="12"/>
      <c r="FA17" s="12"/>
      <c r="FB17" s="11">
        <v>623</v>
      </c>
      <c r="FC17" s="13">
        <v>17006.89</v>
      </c>
      <c r="FD17" s="11">
        <v>298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6</v>
      </c>
      <c r="GQ17" s="13">
        <v>221.15</v>
      </c>
      <c r="GR17" s="11">
        <v>877</v>
      </c>
      <c r="GS17" s="11"/>
      <c r="GT17" s="13"/>
      <c r="GU17" s="11"/>
      <c r="GV17" s="12"/>
      <c r="GW17" s="12"/>
      <c r="GX17" s="11">
        <v>284</v>
      </c>
      <c r="GY17" s="13">
        <v>7640.13</v>
      </c>
      <c r="GZ17" s="11">
        <v>35</v>
      </c>
      <c r="HA17" s="11"/>
      <c r="HB17" s="13"/>
      <c r="HC17" s="11"/>
      <c r="HD17" s="12"/>
      <c r="HE17" s="12"/>
      <c r="HF17" s="11">
        <v>475</v>
      </c>
      <c r="HG17" s="13">
        <v>9701</v>
      </c>
      <c r="HH17" s="11">
        <v>112</v>
      </c>
      <c r="HI17" s="11"/>
      <c r="HJ17" s="13"/>
      <c r="HK17" s="11"/>
      <c r="HL17" s="12"/>
      <c r="HM17" s="12"/>
      <c r="HN17" s="11">
        <v>169</v>
      </c>
      <c r="HO17" s="13">
        <v>5163.06</v>
      </c>
      <c r="HP17" s="11">
        <v>253</v>
      </c>
      <c r="HQ17" s="11"/>
      <c r="HR17" s="13"/>
      <c r="HS17" s="11"/>
      <c r="HT17" s="12"/>
      <c r="HU17" s="12"/>
      <c r="HV17" s="11">
        <v>26</v>
      </c>
      <c r="HW17" s="13">
        <v>1796.87</v>
      </c>
      <c r="HX17" s="11">
        <v>12</v>
      </c>
      <c r="HY17" s="11"/>
      <c r="HZ17" s="13"/>
      <c r="IA17" s="11"/>
      <c r="IB17" s="12"/>
      <c r="IC17" s="12"/>
      <c r="ID17" s="11">
        <v>968</v>
      </c>
      <c r="IE17" s="13">
        <v>32953.75</v>
      </c>
      <c r="IF17" s="11">
        <v>107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42</v>
      </c>
      <c r="IU17" s="13">
        <v>1420.2</v>
      </c>
      <c r="IV17" s="11">
        <v>105</v>
      </c>
      <c r="IW17" s="11"/>
      <c r="IX17" s="13"/>
      <c r="IY17" s="11"/>
      <c r="IZ17" s="12"/>
      <c r="JA17" s="12"/>
      <c r="JB17" s="11">
        <v>24</v>
      </c>
      <c r="JC17" s="13">
        <v>1494.33</v>
      </c>
      <c r="JD17" s="11">
        <v>24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80299</v>
      </c>
      <c r="C18" s="11">
        <f>=ROUNDDOWN(19.5198969297713,0)</f>
      </c>
      <c r="D18" s="11">
        <v>91757</v>
      </c>
      <c r="E18" s="12">
        <v>0.9293</v>
      </c>
      <c r="F18" s="11"/>
      <c r="G18" s="11">
        <f>=ROUNDDOWN({0},0)</f>
      </c>
      <c r="H18" s="11"/>
      <c r="I18" s="12"/>
      <c r="J18" s="11">
        <v>43620</v>
      </c>
      <c r="K18" s="13">
        <v>1423753.79</v>
      </c>
      <c r="L18" s="11">
        <v>126</v>
      </c>
      <c r="M18" s="14">
        <v>11299.63</v>
      </c>
      <c r="N18" s="11"/>
      <c r="O18" s="13"/>
      <c r="P18" s="11"/>
      <c r="Q18" s="14"/>
      <c r="R18" s="12"/>
      <c r="S18" s="12"/>
      <c r="T18" s="12"/>
      <c r="U18" s="12"/>
      <c r="V18" s="11">
        <v>6536</v>
      </c>
      <c r="W18" s="13">
        <v>226727.21</v>
      </c>
      <c r="X18" s="11">
        <v>102</v>
      </c>
      <c r="Y18" s="11"/>
      <c r="Z18" s="13"/>
      <c r="AA18" s="11"/>
      <c r="AB18" s="12"/>
      <c r="AC18" s="12"/>
      <c r="AD18" s="11">
        <v>5925</v>
      </c>
      <c r="AE18" s="13">
        <v>211938.44</v>
      </c>
      <c r="AF18" s="11">
        <v>122</v>
      </c>
      <c r="AG18" s="11"/>
      <c r="AH18" s="13"/>
      <c r="AI18" s="11"/>
      <c r="AJ18" s="12"/>
      <c r="AK18" s="12"/>
      <c r="AL18" s="11">
        <v>2843</v>
      </c>
      <c r="AM18" s="13">
        <v>74931.72</v>
      </c>
      <c r="AN18" s="11">
        <v>121</v>
      </c>
      <c r="AO18" s="11"/>
      <c r="AP18" s="13"/>
      <c r="AQ18" s="11"/>
      <c r="AR18" s="12"/>
      <c r="AS18" s="12"/>
      <c r="AT18" s="11">
        <v>9818</v>
      </c>
      <c r="AU18" s="13">
        <v>348634.88</v>
      </c>
      <c r="AV18" s="11">
        <v>122</v>
      </c>
      <c r="AW18" s="11"/>
      <c r="AX18" s="13"/>
      <c r="AY18" s="11"/>
      <c r="AZ18" s="12"/>
      <c r="BA18" s="12"/>
      <c r="BB18" s="11">
        <v>3477</v>
      </c>
      <c r="BC18" s="13">
        <v>99237.25</v>
      </c>
      <c r="BD18" s="11">
        <v>123</v>
      </c>
      <c r="BE18" s="11"/>
      <c r="BF18" s="13"/>
      <c r="BG18" s="11"/>
      <c r="BH18" s="12"/>
      <c r="BI18" s="12"/>
      <c r="BJ18" s="11">
        <v>4442</v>
      </c>
      <c r="BK18" s="13">
        <v>145379.88</v>
      </c>
      <c r="BL18" s="11">
        <v>111</v>
      </c>
      <c r="BM18" s="11"/>
      <c r="BN18" s="13"/>
      <c r="BO18" s="11"/>
      <c r="BP18" s="12"/>
      <c r="BQ18" s="12"/>
      <c r="BR18" s="11">
        <v>1265</v>
      </c>
      <c r="BS18" s="13">
        <v>41254.1</v>
      </c>
      <c r="BT18" s="11">
        <v>123</v>
      </c>
      <c r="BU18" s="11"/>
      <c r="BV18" s="13"/>
      <c r="BW18" s="11"/>
      <c r="BX18" s="12"/>
      <c r="BY18" s="12"/>
      <c r="BZ18" s="11">
        <v>4817</v>
      </c>
      <c r="CA18" s="13">
        <v>137956.01</v>
      </c>
      <c r="CB18" s="11">
        <v>118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19</v>
      </c>
      <c r="CQ18" s="13">
        <v>639.79</v>
      </c>
      <c r="CR18" s="11">
        <v>103</v>
      </c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1514</v>
      </c>
      <c r="DG18" s="13">
        <v>45506.06</v>
      </c>
      <c r="DH18" s="11">
        <v>110</v>
      </c>
      <c r="DI18" s="11"/>
      <c r="DJ18" s="13"/>
      <c r="DK18" s="11"/>
      <c r="DL18" s="12"/>
      <c r="DM18" s="12"/>
      <c r="DN18" s="11">
        <v>23</v>
      </c>
      <c r="DO18" s="13">
        <v>1077.27</v>
      </c>
      <c r="DP18" s="11">
        <v>123</v>
      </c>
      <c r="DQ18" s="11"/>
      <c r="DR18" s="13"/>
      <c r="DS18" s="11"/>
      <c r="DT18" s="12"/>
      <c r="DU18" s="12"/>
      <c r="DV18" s="11">
        <v>58</v>
      </c>
      <c r="DW18" s="13">
        <v>1506.09</v>
      </c>
      <c r="DX18" s="11">
        <v>62</v>
      </c>
      <c r="DY18" s="11"/>
      <c r="DZ18" s="13"/>
      <c r="EA18" s="11"/>
      <c r="EB18" s="12"/>
      <c r="EC18" s="12"/>
      <c r="ED18" s="11">
        <v>46</v>
      </c>
      <c r="EE18" s="13">
        <v>1349.39</v>
      </c>
      <c r="EF18" s="11">
        <v>16</v>
      </c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1188</v>
      </c>
      <c r="EU18" s="13">
        <v>34151.75</v>
      </c>
      <c r="EV18" s="11">
        <v>52</v>
      </c>
      <c r="EW18" s="11"/>
      <c r="EX18" s="13"/>
      <c r="EY18" s="11"/>
      <c r="EZ18" s="12"/>
      <c r="FA18" s="12"/>
      <c r="FB18" s="11">
        <v>400</v>
      </c>
      <c r="FC18" s="13">
        <v>13649.17</v>
      </c>
      <c r="FD18" s="11">
        <v>87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21</v>
      </c>
      <c r="GQ18" s="13">
        <v>799.83</v>
      </c>
      <c r="GR18" s="11">
        <v>111</v>
      </c>
      <c r="GS18" s="11"/>
      <c r="GT18" s="13"/>
      <c r="GU18" s="11"/>
      <c r="GV18" s="12"/>
      <c r="GW18" s="12"/>
      <c r="GX18" s="11">
        <v>996</v>
      </c>
      <c r="GY18" s="13">
        <v>32870.74</v>
      </c>
      <c r="GZ18" s="11">
        <v>83</v>
      </c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70</v>
      </c>
      <c r="HO18" s="13">
        <v>2037.84</v>
      </c>
      <c r="HP18" s="11">
        <v>28</v>
      </c>
      <c r="HQ18" s="11"/>
      <c r="HR18" s="13"/>
      <c r="HS18" s="11"/>
      <c r="HT18" s="12"/>
      <c r="HU18" s="12"/>
      <c r="HV18" s="11">
        <v>54</v>
      </c>
      <c r="HW18" s="13">
        <v>1317.4</v>
      </c>
      <c r="HX18" s="11">
        <v>18</v>
      </c>
      <c r="HY18" s="11"/>
      <c r="HZ18" s="13"/>
      <c r="IA18" s="11"/>
      <c r="IB18" s="12"/>
      <c r="IC18" s="12"/>
      <c r="ID18" s="11">
        <v>4</v>
      </c>
      <c r="IE18" s="13">
        <v>159.6</v>
      </c>
      <c r="IF18" s="11">
        <v>5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69</v>
      </c>
      <c r="IU18" s="13">
        <v>2185.36</v>
      </c>
      <c r="IV18" s="11">
        <v>37</v>
      </c>
      <c r="IW18" s="11"/>
      <c r="IX18" s="13"/>
      <c r="IY18" s="11"/>
      <c r="IZ18" s="12"/>
      <c r="JA18" s="12"/>
      <c r="JB18" s="11">
        <v>35</v>
      </c>
      <c r="JC18" s="13">
        <v>444.01</v>
      </c>
      <c r="JD18" s="11">
        <v>12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262389</v>
      </c>
      <c r="C19" s="11">
        <f>=ROUNDDOWN(21.5727205459179,0)</f>
      </c>
      <c r="D19" s="11">
        <v>189000</v>
      </c>
      <c r="E19" s="12">
        <v>0.887</v>
      </c>
      <c r="F19" s="11"/>
      <c r="G19" s="11">
        <f>=ROUNDDOWN({0},0)</f>
      </c>
      <c r="H19" s="11"/>
      <c r="I19" s="12"/>
      <c r="J19" s="11">
        <v>146689</v>
      </c>
      <c r="K19" s="13">
        <v>3170515.01</v>
      </c>
      <c r="L19" s="11">
        <v>670</v>
      </c>
      <c r="M19" s="14">
        <v>4732.11</v>
      </c>
      <c r="N19" s="11"/>
      <c r="O19" s="13"/>
      <c r="P19" s="11"/>
      <c r="Q19" s="14"/>
      <c r="R19" s="12"/>
      <c r="S19" s="12"/>
      <c r="T19" s="12"/>
      <c r="U19" s="12"/>
      <c r="V19" s="11">
        <v>67061</v>
      </c>
      <c r="W19" s="13">
        <v>1613362.56</v>
      </c>
      <c r="X19" s="11">
        <v>608</v>
      </c>
      <c r="Y19" s="11"/>
      <c r="Z19" s="13"/>
      <c r="AA19" s="11"/>
      <c r="AB19" s="12"/>
      <c r="AC19" s="12"/>
      <c r="AD19" s="11">
        <v>7249</v>
      </c>
      <c r="AE19" s="13">
        <v>176385.4</v>
      </c>
      <c r="AF19" s="11">
        <v>577</v>
      </c>
      <c r="AG19" s="11"/>
      <c r="AH19" s="13"/>
      <c r="AI19" s="11"/>
      <c r="AJ19" s="12"/>
      <c r="AK19" s="12"/>
      <c r="AL19" s="11">
        <v>24166</v>
      </c>
      <c r="AM19" s="13">
        <v>417964.65</v>
      </c>
      <c r="AN19" s="11">
        <v>663</v>
      </c>
      <c r="AO19" s="11"/>
      <c r="AP19" s="13"/>
      <c r="AQ19" s="11"/>
      <c r="AR19" s="12"/>
      <c r="AS19" s="12"/>
      <c r="AT19" s="11">
        <v>986</v>
      </c>
      <c r="AU19" s="13">
        <v>26298.7</v>
      </c>
      <c r="AV19" s="11">
        <v>16</v>
      </c>
      <c r="AW19" s="11"/>
      <c r="AX19" s="13"/>
      <c r="AY19" s="11"/>
      <c r="AZ19" s="12"/>
      <c r="BA19" s="12"/>
      <c r="BB19" s="11">
        <v>8799</v>
      </c>
      <c r="BC19" s="13">
        <v>144489.3</v>
      </c>
      <c r="BD19" s="11">
        <v>615</v>
      </c>
      <c r="BE19" s="11"/>
      <c r="BF19" s="13"/>
      <c r="BG19" s="11"/>
      <c r="BH19" s="12"/>
      <c r="BI19" s="12"/>
      <c r="BJ19" s="11">
        <v>13403</v>
      </c>
      <c r="BK19" s="13">
        <v>263508.06</v>
      </c>
      <c r="BL19" s="11">
        <v>480</v>
      </c>
      <c r="BM19" s="11"/>
      <c r="BN19" s="13"/>
      <c r="BO19" s="11"/>
      <c r="BP19" s="12"/>
      <c r="BQ19" s="12"/>
      <c r="BR19" s="11">
        <v>1199</v>
      </c>
      <c r="BS19" s="13">
        <v>30929.26</v>
      </c>
      <c r="BT19" s="11">
        <v>660</v>
      </c>
      <c r="BU19" s="11"/>
      <c r="BV19" s="13"/>
      <c r="BW19" s="11"/>
      <c r="BX19" s="12"/>
      <c r="BY19" s="12"/>
      <c r="BZ19" s="11">
        <v>14229</v>
      </c>
      <c r="CA19" s="13">
        <v>264908.76</v>
      </c>
      <c r="CB19" s="11">
        <v>659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154</v>
      </c>
      <c r="CQ19" s="13">
        <v>4952.06</v>
      </c>
      <c r="CR19" s="11">
        <v>546</v>
      </c>
      <c r="CS19" s="11"/>
      <c r="CT19" s="13"/>
      <c r="CU19" s="11"/>
      <c r="CV19" s="12"/>
      <c r="CW19" s="12"/>
      <c r="CX19" s="11">
        <v>2163</v>
      </c>
      <c r="CY19" s="13">
        <v>49264.1</v>
      </c>
      <c r="CZ19" s="11">
        <v>245</v>
      </c>
      <c r="DA19" s="11"/>
      <c r="DB19" s="13"/>
      <c r="DC19" s="11"/>
      <c r="DD19" s="12"/>
      <c r="DE19" s="12"/>
      <c r="DF19" s="11">
        <v>825</v>
      </c>
      <c r="DG19" s="13">
        <v>14316.48</v>
      </c>
      <c r="DH19" s="11">
        <v>548</v>
      </c>
      <c r="DI19" s="11"/>
      <c r="DJ19" s="13"/>
      <c r="DK19" s="11"/>
      <c r="DL19" s="12"/>
      <c r="DM19" s="12"/>
      <c r="DN19" s="11">
        <v>1165</v>
      </c>
      <c r="DO19" s="13">
        <v>35515.08</v>
      </c>
      <c r="DP19" s="11">
        <v>670</v>
      </c>
      <c r="DQ19" s="11"/>
      <c r="DR19" s="13"/>
      <c r="DS19" s="11"/>
      <c r="DT19" s="12"/>
      <c r="DU19" s="12"/>
      <c r="DV19" s="11">
        <v>421</v>
      </c>
      <c r="DW19" s="13">
        <v>6721.21</v>
      </c>
      <c r="DX19" s="11">
        <v>181</v>
      </c>
      <c r="DY19" s="11"/>
      <c r="DZ19" s="13"/>
      <c r="EA19" s="11"/>
      <c r="EB19" s="12"/>
      <c r="EC19" s="12"/>
      <c r="ED19" s="11">
        <v>615</v>
      </c>
      <c r="EE19" s="13">
        <v>11334.85</v>
      </c>
      <c r="EF19" s="11">
        <v>32</v>
      </c>
      <c r="EG19" s="11"/>
      <c r="EH19" s="13"/>
      <c r="EI19" s="11"/>
      <c r="EJ19" s="12"/>
      <c r="EK19" s="12"/>
      <c r="EL19" s="11">
        <v>650</v>
      </c>
      <c r="EM19" s="13">
        <v>20362.65</v>
      </c>
      <c r="EN19" s="11"/>
      <c r="EO19" s="11"/>
      <c r="EP19" s="13"/>
      <c r="EQ19" s="11"/>
      <c r="ER19" s="12"/>
      <c r="ES19" s="12"/>
      <c r="ET19" s="11">
        <v>239</v>
      </c>
      <c r="EU19" s="13">
        <v>3657.32</v>
      </c>
      <c r="EV19" s="11">
        <v>75</v>
      </c>
      <c r="EW19" s="11"/>
      <c r="EX19" s="13"/>
      <c r="EY19" s="11"/>
      <c r="EZ19" s="12"/>
      <c r="FA19" s="12"/>
      <c r="FB19" s="11">
        <v>2367</v>
      </c>
      <c r="FC19" s="13">
        <v>66988.85</v>
      </c>
      <c r="FD19" s="11">
        <v>337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122</v>
      </c>
      <c r="GI19" s="13">
        <v>2756.59</v>
      </c>
      <c r="GJ19" s="11">
        <v>111</v>
      </c>
      <c r="GK19" s="11"/>
      <c r="GL19" s="13"/>
      <c r="GM19" s="11"/>
      <c r="GN19" s="12"/>
      <c r="GO19" s="12"/>
      <c r="GP19" s="11">
        <v>41</v>
      </c>
      <c r="GQ19" s="13">
        <v>1094.16</v>
      </c>
      <c r="GR19" s="11">
        <v>382</v>
      </c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101</v>
      </c>
      <c r="HG19" s="13">
        <v>1945.79</v>
      </c>
      <c r="HH19" s="11">
        <v>49</v>
      </c>
      <c r="HI19" s="11"/>
      <c r="HJ19" s="13"/>
      <c r="HK19" s="11"/>
      <c r="HL19" s="12"/>
      <c r="HM19" s="12"/>
      <c r="HN19" s="11">
        <v>477</v>
      </c>
      <c r="HO19" s="13">
        <v>8073.55</v>
      </c>
      <c r="HP19" s="11">
        <v>181</v>
      </c>
      <c r="HQ19" s="11"/>
      <c r="HR19" s="13"/>
      <c r="HS19" s="11"/>
      <c r="HT19" s="12"/>
      <c r="HU19" s="12"/>
      <c r="HV19" s="11">
        <v>208</v>
      </c>
      <c r="HW19" s="13">
        <v>3973.08</v>
      </c>
      <c r="HX19" s="11">
        <v>190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49</v>
      </c>
      <c r="JC19" s="13">
        <v>1712.55</v>
      </c>
      <c r="JD19" s="11">
        <v>23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259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>
        <v>2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247136</v>
      </c>
      <c r="C20" s="11">
        <f>=ROUNDDOWN(31.2328282381488,0)</f>
      </c>
      <c r="D20" s="11">
        <v>178032</v>
      </c>
      <c r="E20" s="12">
        <v>0.8012</v>
      </c>
      <c r="F20" s="11"/>
      <c r="G20" s="11">
        <f>=ROUNDDOWN({0},0)</f>
      </c>
      <c r="H20" s="11"/>
      <c r="I20" s="12"/>
      <c r="J20" s="11">
        <v>64396</v>
      </c>
      <c r="K20" s="13">
        <v>2715562.06</v>
      </c>
      <c r="L20" s="11">
        <v>659</v>
      </c>
      <c r="M20" s="14">
        <v>4120.73</v>
      </c>
      <c r="N20" s="11"/>
      <c r="O20" s="13"/>
      <c r="P20" s="11"/>
      <c r="Q20" s="14"/>
      <c r="R20" s="12"/>
      <c r="S20" s="12"/>
      <c r="T20" s="12"/>
      <c r="U20" s="12"/>
      <c r="V20" s="11">
        <v>24365</v>
      </c>
      <c r="W20" s="13">
        <v>998310.86</v>
      </c>
      <c r="X20" s="11">
        <v>517</v>
      </c>
      <c r="Y20" s="11"/>
      <c r="Z20" s="13"/>
      <c r="AA20" s="11"/>
      <c r="AB20" s="12"/>
      <c r="AC20" s="12"/>
      <c r="AD20" s="11">
        <v>6944</v>
      </c>
      <c r="AE20" s="13">
        <v>314532.15</v>
      </c>
      <c r="AF20" s="11">
        <v>559</v>
      </c>
      <c r="AG20" s="11"/>
      <c r="AH20" s="13"/>
      <c r="AI20" s="11"/>
      <c r="AJ20" s="12"/>
      <c r="AK20" s="12"/>
      <c r="AL20" s="11">
        <v>4639</v>
      </c>
      <c r="AM20" s="13">
        <v>173107.38</v>
      </c>
      <c r="AN20" s="11">
        <v>541</v>
      </c>
      <c r="AO20" s="11"/>
      <c r="AP20" s="13"/>
      <c r="AQ20" s="11"/>
      <c r="AR20" s="12"/>
      <c r="AS20" s="12"/>
      <c r="AT20" s="11">
        <v>4403</v>
      </c>
      <c r="AU20" s="13">
        <v>178495.36</v>
      </c>
      <c r="AV20" s="11">
        <v>432</v>
      </c>
      <c r="AW20" s="11"/>
      <c r="AX20" s="13"/>
      <c r="AY20" s="11"/>
      <c r="AZ20" s="12"/>
      <c r="BA20" s="12"/>
      <c r="BB20" s="11">
        <v>2514</v>
      </c>
      <c r="BC20" s="13">
        <v>100530.53</v>
      </c>
      <c r="BD20" s="11">
        <v>526</v>
      </c>
      <c r="BE20" s="11"/>
      <c r="BF20" s="13"/>
      <c r="BG20" s="11"/>
      <c r="BH20" s="12"/>
      <c r="BI20" s="12"/>
      <c r="BJ20" s="11">
        <v>9149</v>
      </c>
      <c r="BK20" s="13">
        <v>413192.36</v>
      </c>
      <c r="BL20" s="11">
        <v>521</v>
      </c>
      <c r="BM20" s="11"/>
      <c r="BN20" s="13"/>
      <c r="BO20" s="11"/>
      <c r="BP20" s="12"/>
      <c r="BQ20" s="12"/>
      <c r="BR20" s="11">
        <v>1924</v>
      </c>
      <c r="BS20" s="13">
        <v>87012.55</v>
      </c>
      <c r="BT20" s="11">
        <v>565</v>
      </c>
      <c r="BU20" s="11"/>
      <c r="BV20" s="13"/>
      <c r="BW20" s="11"/>
      <c r="BX20" s="12"/>
      <c r="BY20" s="12"/>
      <c r="BZ20" s="11">
        <v>3057</v>
      </c>
      <c r="CA20" s="13">
        <v>118227.19</v>
      </c>
      <c r="CB20" s="11">
        <v>501</v>
      </c>
      <c r="CC20" s="11"/>
      <c r="CD20" s="13"/>
      <c r="CE20" s="11"/>
      <c r="CF20" s="12"/>
      <c r="CG20" s="12"/>
      <c r="CH20" s="11"/>
      <c r="CI20" s="13"/>
      <c r="CJ20" s="11"/>
      <c r="CK20" s="11"/>
      <c r="CL20" s="13"/>
      <c r="CM20" s="11"/>
      <c r="CN20" s="12"/>
      <c r="CO20" s="12"/>
      <c r="CP20" s="11">
        <v>903</v>
      </c>
      <c r="CQ20" s="13">
        <v>32968.73</v>
      </c>
      <c r="CR20" s="11">
        <v>542</v>
      </c>
      <c r="CS20" s="11"/>
      <c r="CT20" s="13"/>
      <c r="CU20" s="11"/>
      <c r="CV20" s="12"/>
      <c r="CW20" s="12"/>
      <c r="CX20" s="11">
        <v>25</v>
      </c>
      <c r="CY20" s="13">
        <v>1339.8</v>
      </c>
      <c r="CZ20" s="11">
        <v>300</v>
      </c>
      <c r="DA20" s="11"/>
      <c r="DB20" s="13"/>
      <c r="DC20" s="11"/>
      <c r="DD20" s="12"/>
      <c r="DE20" s="12"/>
      <c r="DF20" s="11">
        <v>579</v>
      </c>
      <c r="DG20" s="13">
        <v>25811.13</v>
      </c>
      <c r="DH20" s="11">
        <v>530</v>
      </c>
      <c r="DI20" s="11"/>
      <c r="DJ20" s="13"/>
      <c r="DK20" s="11"/>
      <c r="DL20" s="12"/>
      <c r="DM20" s="12"/>
      <c r="DN20" s="11">
        <v>3533</v>
      </c>
      <c r="DO20" s="13">
        <v>173221.22</v>
      </c>
      <c r="DP20" s="11">
        <v>624</v>
      </c>
      <c r="DQ20" s="11"/>
      <c r="DR20" s="13"/>
      <c r="DS20" s="11"/>
      <c r="DT20" s="12"/>
      <c r="DU20" s="12"/>
      <c r="DV20" s="11">
        <v>384</v>
      </c>
      <c r="DW20" s="13">
        <v>14564.71</v>
      </c>
      <c r="DX20" s="11">
        <v>77</v>
      </c>
      <c r="DY20" s="11"/>
      <c r="DZ20" s="13"/>
      <c r="EA20" s="11"/>
      <c r="EB20" s="12"/>
      <c r="EC20" s="12"/>
      <c r="ED20" s="11">
        <v>10</v>
      </c>
      <c r="EE20" s="13">
        <v>504.21</v>
      </c>
      <c r="EF20" s="11">
        <v>35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831</v>
      </c>
      <c r="EU20" s="13">
        <v>36687.94</v>
      </c>
      <c r="EV20" s="11">
        <v>67</v>
      </c>
      <c r="EW20" s="11"/>
      <c r="EX20" s="13"/>
      <c r="EY20" s="11"/>
      <c r="EZ20" s="12"/>
      <c r="FA20" s="12"/>
      <c r="FB20" s="11">
        <v>724</v>
      </c>
      <c r="FC20" s="13">
        <v>28131.87</v>
      </c>
      <c r="FD20" s="11">
        <v>396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80</v>
      </c>
      <c r="FS20" s="13">
        <v>3918.43</v>
      </c>
      <c r="FT20" s="11">
        <v>96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89</v>
      </c>
      <c r="GI20" s="13">
        <v>4151.41</v>
      </c>
      <c r="GJ20" s="11">
        <v>105</v>
      </c>
      <c r="GK20" s="11"/>
      <c r="GL20" s="13"/>
      <c r="GM20" s="11"/>
      <c r="GN20" s="12"/>
      <c r="GO20" s="12"/>
      <c r="GP20" s="11">
        <v>3</v>
      </c>
      <c r="GQ20" s="13">
        <v>182.03</v>
      </c>
      <c r="GR20" s="11">
        <v>342</v>
      </c>
      <c r="GS20" s="11"/>
      <c r="GT20" s="13"/>
      <c r="GU20" s="11"/>
      <c r="GV20" s="12"/>
      <c r="GW20" s="12"/>
      <c r="GX20" s="11">
        <v>12</v>
      </c>
      <c r="GY20" s="13">
        <v>738.17</v>
      </c>
      <c r="GZ20" s="11">
        <v>23</v>
      </c>
      <c r="HA20" s="11"/>
      <c r="HB20" s="13"/>
      <c r="HC20" s="11"/>
      <c r="HD20" s="12"/>
      <c r="HE20" s="12"/>
      <c r="HF20" s="11">
        <v>71</v>
      </c>
      <c r="HG20" s="13">
        <v>3068.39</v>
      </c>
      <c r="HH20" s="11">
        <v>72</v>
      </c>
      <c r="HI20" s="11"/>
      <c r="HJ20" s="13"/>
      <c r="HK20" s="11"/>
      <c r="HL20" s="12"/>
      <c r="HM20" s="12"/>
      <c r="HN20" s="11">
        <v>56</v>
      </c>
      <c r="HO20" s="13">
        <v>2432.91</v>
      </c>
      <c r="HP20" s="11">
        <v>226</v>
      </c>
      <c r="HQ20" s="11"/>
      <c r="HR20" s="13"/>
      <c r="HS20" s="11"/>
      <c r="HT20" s="12"/>
      <c r="HU20" s="12"/>
      <c r="HV20" s="11">
        <v>86</v>
      </c>
      <c r="HW20" s="13">
        <v>3823.18</v>
      </c>
      <c r="HX20" s="11">
        <v>30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13</v>
      </c>
      <c r="IU20" s="13">
        <v>505.25</v>
      </c>
      <c r="IV20" s="11">
        <v>127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2</v>
      </c>
      <c r="JS20" s="13">
        <v>104.3</v>
      </c>
      <c r="JT20" s="11">
        <v>61</v>
      </c>
      <c r="JU20" s="11"/>
      <c r="JV20" s="13"/>
      <c r="JW20" s="11"/>
      <c r="JX20" s="12"/>
      <c r="JY20" s="12"/>
      <c r="JZ20" s="11"/>
      <c r="KA20" s="13"/>
      <c r="KB20" s="11">
        <v>286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1400088</v>
      </c>
      <c r="K21" s="17">
        <v>57541469.8</v>
      </c>
      <c r="L21" s="15">
        <v>8580</v>
      </c>
      <c r="M21" s="18">
        <v>6706.47</v>
      </c>
      <c r="N21" s="15"/>
      <c r="O21" s="17"/>
      <c r="P21" s="15"/>
      <c r="Q21" s="18"/>
      <c r="R21" s="16"/>
      <c r="S21" s="16"/>
      <c r="T21" s="16"/>
      <c r="U21" s="16"/>
      <c r="V21" s="15">
        <v>379693</v>
      </c>
      <c r="W21" s="17">
        <v>14337960.4</v>
      </c>
      <c r="X21" s="15">
        <v>6060</v>
      </c>
      <c r="Y21" s="15"/>
      <c r="Z21" s="17"/>
      <c r="AA21" s="15"/>
      <c r="AB21" s="16"/>
      <c r="AC21" s="16"/>
      <c r="AD21" s="15">
        <v>127254</v>
      </c>
      <c r="AE21" s="17">
        <v>8185906.95</v>
      </c>
      <c r="AF21" s="15">
        <v>6830</v>
      </c>
      <c r="AG21" s="15"/>
      <c r="AH21" s="17"/>
      <c r="AI21" s="15"/>
      <c r="AJ21" s="16"/>
      <c r="AK21" s="16"/>
      <c r="AL21" s="15">
        <v>116119</v>
      </c>
      <c r="AM21" s="17">
        <v>7592861.42</v>
      </c>
      <c r="AN21" s="15">
        <v>6949</v>
      </c>
      <c r="AO21" s="15"/>
      <c r="AP21" s="17"/>
      <c r="AQ21" s="15"/>
      <c r="AR21" s="16"/>
      <c r="AS21" s="16"/>
      <c r="AT21" s="15">
        <v>329474</v>
      </c>
      <c r="AU21" s="17">
        <v>7227000.45</v>
      </c>
      <c r="AV21" s="15">
        <v>6262</v>
      </c>
      <c r="AW21" s="15"/>
      <c r="AX21" s="17"/>
      <c r="AY21" s="15"/>
      <c r="AZ21" s="16"/>
      <c r="BA21" s="16"/>
      <c r="BB21" s="15">
        <v>95573</v>
      </c>
      <c r="BC21" s="17">
        <v>3485234.53</v>
      </c>
      <c r="BD21" s="15">
        <v>6590</v>
      </c>
      <c r="BE21" s="15"/>
      <c r="BF21" s="17"/>
      <c r="BG21" s="15"/>
      <c r="BH21" s="16"/>
      <c r="BI21" s="16"/>
      <c r="BJ21" s="15">
        <v>90887</v>
      </c>
      <c r="BK21" s="17">
        <v>3394326.82</v>
      </c>
      <c r="BL21" s="15">
        <v>5635</v>
      </c>
      <c r="BM21" s="15"/>
      <c r="BN21" s="17"/>
      <c r="BO21" s="15"/>
      <c r="BP21" s="16"/>
      <c r="BQ21" s="16"/>
      <c r="BR21" s="15">
        <v>40568</v>
      </c>
      <c r="BS21" s="17">
        <v>3375563.73</v>
      </c>
      <c r="BT21" s="15">
        <v>6858</v>
      </c>
      <c r="BU21" s="15"/>
      <c r="BV21" s="17"/>
      <c r="BW21" s="15"/>
      <c r="BX21" s="16"/>
      <c r="BY21" s="16"/>
      <c r="BZ21" s="15">
        <v>73049</v>
      </c>
      <c r="CA21" s="17">
        <v>2641253.37</v>
      </c>
      <c r="CB21" s="15">
        <v>5784</v>
      </c>
      <c r="CC21" s="15"/>
      <c r="CD21" s="17"/>
      <c r="CE21" s="15"/>
      <c r="CF21" s="16"/>
      <c r="CG21" s="16"/>
      <c r="CH21" s="15">
        <v>10831</v>
      </c>
      <c r="CI21" s="17">
        <v>1360303.94</v>
      </c>
      <c r="CJ21" s="15"/>
      <c r="CK21" s="15"/>
      <c r="CL21" s="17"/>
      <c r="CM21" s="15"/>
      <c r="CN21" s="16"/>
      <c r="CO21" s="16"/>
      <c r="CP21" s="15">
        <v>30302</v>
      </c>
      <c r="CQ21" s="17">
        <v>641885.25</v>
      </c>
      <c r="CR21" s="15">
        <v>5824</v>
      </c>
      <c r="CS21" s="15"/>
      <c r="CT21" s="17"/>
      <c r="CU21" s="15"/>
      <c r="CV21" s="16"/>
      <c r="CW21" s="16"/>
      <c r="CX21" s="15">
        <v>6896</v>
      </c>
      <c r="CY21" s="17">
        <v>630500.73</v>
      </c>
      <c r="CZ21" s="15">
        <v>2635</v>
      </c>
      <c r="DA21" s="15"/>
      <c r="DB21" s="17"/>
      <c r="DC21" s="15"/>
      <c r="DD21" s="16"/>
      <c r="DE21" s="16"/>
      <c r="DF21" s="15">
        <v>14168</v>
      </c>
      <c r="DG21" s="17">
        <v>624754.89</v>
      </c>
      <c r="DH21" s="15">
        <v>5416</v>
      </c>
      <c r="DI21" s="15"/>
      <c r="DJ21" s="17"/>
      <c r="DK21" s="15"/>
      <c r="DL21" s="16"/>
      <c r="DM21" s="16"/>
      <c r="DN21" s="15">
        <v>10562</v>
      </c>
      <c r="DO21" s="17">
        <v>558474.97</v>
      </c>
      <c r="DP21" s="15">
        <v>7380</v>
      </c>
      <c r="DQ21" s="15"/>
      <c r="DR21" s="17"/>
      <c r="DS21" s="15"/>
      <c r="DT21" s="16"/>
      <c r="DU21" s="16"/>
      <c r="DV21" s="15">
        <v>15978</v>
      </c>
      <c r="DW21" s="17">
        <v>508205</v>
      </c>
      <c r="DX21" s="15">
        <v>2063</v>
      </c>
      <c r="DY21" s="15"/>
      <c r="DZ21" s="17"/>
      <c r="EA21" s="15"/>
      <c r="EB21" s="16"/>
      <c r="EC21" s="16"/>
      <c r="ED21" s="15">
        <v>6666</v>
      </c>
      <c r="EE21" s="17">
        <v>490289.71</v>
      </c>
      <c r="EF21" s="15">
        <v>901</v>
      </c>
      <c r="EG21" s="15"/>
      <c r="EH21" s="17"/>
      <c r="EI21" s="15"/>
      <c r="EJ21" s="16"/>
      <c r="EK21" s="16"/>
      <c r="EL21" s="15">
        <v>12019</v>
      </c>
      <c r="EM21" s="17">
        <v>471404.55</v>
      </c>
      <c r="EN21" s="15"/>
      <c r="EO21" s="15"/>
      <c r="EP21" s="17"/>
      <c r="EQ21" s="15"/>
      <c r="ER21" s="16"/>
      <c r="ES21" s="16"/>
      <c r="ET21" s="15">
        <v>8542</v>
      </c>
      <c r="EU21" s="17">
        <v>358086.7</v>
      </c>
      <c r="EV21" s="15">
        <v>1612</v>
      </c>
      <c r="EW21" s="15"/>
      <c r="EX21" s="17"/>
      <c r="EY21" s="15"/>
      <c r="EZ21" s="16"/>
      <c r="FA21" s="16"/>
      <c r="FB21" s="15">
        <v>7353</v>
      </c>
      <c r="FC21" s="17">
        <v>326431.22</v>
      </c>
      <c r="FD21" s="15">
        <v>2283</v>
      </c>
      <c r="FE21" s="15"/>
      <c r="FF21" s="17"/>
      <c r="FG21" s="15"/>
      <c r="FH21" s="16"/>
      <c r="FI21" s="16"/>
      <c r="FJ21" s="15">
        <v>1371</v>
      </c>
      <c r="FK21" s="17">
        <v>220546.96</v>
      </c>
      <c r="FL21" s="15">
        <v>840</v>
      </c>
      <c r="FM21" s="15"/>
      <c r="FN21" s="17"/>
      <c r="FO21" s="15"/>
      <c r="FP21" s="16"/>
      <c r="FQ21" s="16"/>
      <c r="FR21" s="15">
        <v>1870</v>
      </c>
      <c r="FS21" s="17">
        <v>189007.38</v>
      </c>
      <c r="FT21" s="15">
        <v>1034</v>
      </c>
      <c r="FU21" s="15"/>
      <c r="FV21" s="17"/>
      <c r="FW21" s="15"/>
      <c r="FX21" s="16"/>
      <c r="FY21" s="16"/>
      <c r="FZ21" s="15">
        <v>6575</v>
      </c>
      <c r="GA21" s="17">
        <v>181161.39</v>
      </c>
      <c r="GB21" s="15"/>
      <c r="GC21" s="15"/>
      <c r="GD21" s="17"/>
      <c r="GE21" s="15"/>
      <c r="GF21" s="16"/>
      <c r="GG21" s="16"/>
      <c r="GH21" s="15">
        <v>1818</v>
      </c>
      <c r="GI21" s="17">
        <v>165349.22</v>
      </c>
      <c r="GJ21" s="15">
        <v>1102</v>
      </c>
      <c r="GK21" s="15"/>
      <c r="GL21" s="17"/>
      <c r="GM21" s="15"/>
      <c r="GN21" s="16"/>
      <c r="GO21" s="16"/>
      <c r="GP21" s="15">
        <v>1101</v>
      </c>
      <c r="GQ21" s="17">
        <v>126857.56</v>
      </c>
      <c r="GR21" s="15">
        <v>5469</v>
      </c>
      <c r="GS21" s="15"/>
      <c r="GT21" s="17"/>
      <c r="GU21" s="15"/>
      <c r="GV21" s="16"/>
      <c r="GW21" s="16"/>
      <c r="GX21" s="15">
        <v>2728</v>
      </c>
      <c r="GY21" s="17">
        <v>115740.31</v>
      </c>
      <c r="GZ21" s="15">
        <v>1038</v>
      </c>
      <c r="HA21" s="15"/>
      <c r="HB21" s="17"/>
      <c r="HC21" s="15"/>
      <c r="HD21" s="16"/>
      <c r="HE21" s="16"/>
      <c r="HF21" s="15">
        <v>1895</v>
      </c>
      <c r="HG21" s="17">
        <v>77860.27</v>
      </c>
      <c r="HH21" s="15">
        <v>1201</v>
      </c>
      <c r="HI21" s="15"/>
      <c r="HJ21" s="17"/>
      <c r="HK21" s="15"/>
      <c r="HL21" s="16"/>
      <c r="HM21" s="16"/>
      <c r="HN21" s="15">
        <v>2047</v>
      </c>
      <c r="HO21" s="17">
        <v>75676.24</v>
      </c>
      <c r="HP21" s="15">
        <v>2096</v>
      </c>
      <c r="HQ21" s="15"/>
      <c r="HR21" s="17"/>
      <c r="HS21" s="15"/>
      <c r="HT21" s="16"/>
      <c r="HU21" s="16"/>
      <c r="HV21" s="15">
        <v>1710</v>
      </c>
      <c r="HW21" s="17">
        <v>69918.51</v>
      </c>
      <c r="HX21" s="15">
        <v>792</v>
      </c>
      <c r="HY21" s="15"/>
      <c r="HZ21" s="17"/>
      <c r="IA21" s="15"/>
      <c r="IB21" s="16"/>
      <c r="IC21" s="16"/>
      <c r="ID21" s="15">
        <v>1235</v>
      </c>
      <c r="IE21" s="17">
        <v>45257.44</v>
      </c>
      <c r="IF21" s="15">
        <v>256</v>
      </c>
      <c r="IG21" s="15"/>
      <c r="IH21" s="17"/>
      <c r="II21" s="15"/>
      <c r="IJ21" s="16"/>
      <c r="IK21" s="16"/>
      <c r="IL21" s="15">
        <v>1178</v>
      </c>
      <c r="IM21" s="17">
        <v>28639.99</v>
      </c>
      <c r="IN21" s="15">
        <v>21</v>
      </c>
      <c r="IO21" s="15"/>
      <c r="IP21" s="17"/>
      <c r="IQ21" s="15"/>
      <c r="IR21" s="16"/>
      <c r="IS21" s="16"/>
      <c r="IT21" s="15">
        <v>310</v>
      </c>
      <c r="IU21" s="17">
        <v>15522.83</v>
      </c>
      <c r="IV21" s="15">
        <v>875</v>
      </c>
      <c r="IW21" s="15"/>
      <c r="IX21" s="17"/>
      <c r="IY21" s="15"/>
      <c r="IZ21" s="16"/>
      <c r="JA21" s="16"/>
      <c r="JB21" s="15">
        <v>221</v>
      </c>
      <c r="JC21" s="17">
        <v>12372.45</v>
      </c>
      <c r="JD21" s="15">
        <v>170</v>
      </c>
      <c r="JE21" s="15"/>
      <c r="JF21" s="17"/>
      <c r="JG21" s="15"/>
      <c r="JH21" s="16"/>
      <c r="JI21" s="16"/>
      <c r="JJ21" s="15">
        <v>86</v>
      </c>
      <c r="JK21" s="17">
        <v>6616.12</v>
      </c>
      <c r="JL21" s="15">
        <v>100</v>
      </c>
      <c r="JM21" s="15"/>
      <c r="JN21" s="17"/>
      <c r="JO21" s="15"/>
      <c r="JP21" s="16"/>
      <c r="JQ21" s="16"/>
      <c r="JR21" s="15">
        <v>7</v>
      </c>
      <c r="JS21" s="17">
        <v>392.94</v>
      </c>
      <c r="JT21" s="15">
        <v>144</v>
      </c>
      <c r="JU21" s="15"/>
      <c r="JV21" s="17"/>
      <c r="JW21" s="15"/>
      <c r="JX21" s="16"/>
      <c r="JY21" s="16"/>
      <c r="JZ21" s="15">
        <v>2</v>
      </c>
      <c r="KA21" s="17">
        <v>105.56</v>
      </c>
      <c r="KB21" s="15">
        <v>2766</v>
      </c>
      <c r="KC21" s="15"/>
      <c r="KD21" s="17"/>
      <c r="KE21" s="15"/>
      <c r="KF21" s="16"/>
      <c r="KG21" s="16"/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>
        <v>6</v>
      </c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