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<sst xmlns="http://schemas.openxmlformats.org/spreadsheetml/2006/main" count="94" uniqueCount="94">
  <si>
    <t>Date Type:</t>
  </si>
  <si>
    <t>Shipped Date</t>
  </si>
  <si>
    <t>Start Date:</t>
  </si>
  <si>
    <t>01/01/2024</t>
  </si>
  <si>
    <t>End Date:</t>
  </si>
  <si>
    <t>04/01/2024</t>
  </si>
  <si>
    <t>Report Run Date:</t>
  </si>
  <si>
    <t>05/29/2024</t>
  </si>
  <si>
    <t>Division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</si>
  <si>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</si>
  <si>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</si>
  <si>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</si>
  <si>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</si>
  <si>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</si>
  <si>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</si>
  <si>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KOHLDSN</t>
  </si>
  <si>
    <t>OLLIIX</t>
  </si>
  <si>
    <t>TGTDVS</t>
  </si>
  <si>
    <t>JCPENNEY01</t>
  </si>
  <si>
    <t>AMAZONDS</t>
  </si>
  <si>
    <t>TGTDVSFUR</t>
  </si>
  <si>
    <t>CASTLEGATE</t>
  </si>
  <si>
    <t>MACY</t>
  </si>
  <si>
    <t>NRTPORT</t>
  </si>
  <si>
    <t>ASHFURNDS</t>
  </si>
  <si>
    <t>BLK01</t>
  </si>
  <si>
    <t>DESINC</t>
  </si>
  <si>
    <t>WALMARTDS</t>
  </si>
  <si>
    <t>KIRKLANDDS</t>
  </si>
  <si>
    <t>COSTCO01</t>
  </si>
  <si>
    <t>FINGERHUTDS</t>
  </si>
  <si>
    <t>HDDS</t>
  </si>
  <si>
    <t>MACY02F</t>
  </si>
  <si>
    <t>LAMPDS</t>
  </si>
  <si>
    <t>ROOMECOM</t>
  </si>
  <si>
    <t>AMERSIGNDS</t>
  </si>
  <si>
    <t>HOUZZ</t>
  </si>
  <si>
    <t>ZOLA</t>
  </si>
  <si>
    <t>WM.COM</t>
  </si>
  <si>
    <t>HSNDS</t>
  </si>
  <si>
    <t>BEALLSDS</t>
  </si>
  <si>
    <t>BIGLOTSDS</t>
  </si>
  <si>
    <t>NORDSTRACKDS</t>
  </si>
  <si>
    <t>CHEWYDS</t>
  </si>
  <si>
    <t>OVERSCONSIGN</t>
  </si>
  <si>
    <t>AAFESDS</t>
  </si>
  <si>
    <t>DLCROSCILL</t>
  </si>
  <si>
    <t>BLOOM02</t>
  </si>
  <si>
    <t>LOWESDS</t>
  </si>
  <si>
    <t>BRANDX</t>
  </si>
  <si>
    <t>BBBDROP</t>
  </si>
  <si>
    <t>HAYNEEDLEDS</t>
  </si>
  <si>
    <t>MACY03DS</t>
  </si>
  <si>
    <t>MACYBTWHS</t>
  </si>
  <si>
    <t>NEBFUR01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</si>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</sst>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Y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  <c r="MT2" s="7" t="s">
        <v>53</v>
      </c>
      <c r="MU2" s="8" t="s">
        <v>53</v>
      </c>
      <c r="MV2" s="8" t="s">
        <v>53</v>
      </c>
      <c r="MW2" s="8" t="s">
        <v>53</v>
      </c>
      <c r="MX2" s="8" t="s">
        <v>53</v>
      </c>
      <c r="MY2" s="8" t="s">
        <v>53</v>
      </c>
      <c r="MZ2" s="8" t="s">
        <v>53</v>
      </c>
      <c r="NA2" s="9" t="s">
        <v>53</v>
      </c>
      <c r="NB2" s="7" t="s">
        <v>54</v>
      </c>
      <c r="NC2" s="8" t="s">
        <v>54</v>
      </c>
      <c r="ND2" s="8" t="s">
        <v>54</v>
      </c>
      <c r="NE2" s="8" t="s">
        <v>54</v>
      </c>
      <c r="NF2" s="8" t="s">
        <v>54</v>
      </c>
      <c r="NG2" s="8" t="s">
        <v>54</v>
      </c>
      <c r="NH2" s="8" t="s">
        <v>54</v>
      </c>
      <c r="NI2" s="9" t="s">
        <v>54</v>
      </c>
      <c r="NJ2" s="7" t="s">
        <v>55</v>
      </c>
      <c r="NK2" s="8" t="s">
        <v>55</v>
      </c>
      <c r="NL2" s="8" t="s">
        <v>55</v>
      </c>
      <c r="NM2" s="8" t="s">
        <v>55</v>
      </c>
      <c r="NN2" s="8" t="s">
        <v>55</v>
      </c>
      <c r="NO2" s="8" t="s">
        <v>55</v>
      </c>
      <c r="NP2" s="8" t="s">
        <v>55</v>
      </c>
      <c r="NQ2" s="9" t="s">
        <v>55</v>
      </c>
      <c r="NR2" s="7" t="s">
        <v>56</v>
      </c>
      <c r="NS2" s="8" t="s">
        <v>56</v>
      </c>
      <c r="NT2" s="8" t="s">
        <v>56</v>
      </c>
      <c r="NU2" s="8" t="s">
        <v>56</v>
      </c>
      <c r="NV2" s="8" t="s">
        <v>56</v>
      </c>
      <c r="NW2" s="8" t="s">
        <v>56</v>
      </c>
      <c r="NX2" s="8" t="s">
        <v>56</v>
      </c>
      <c r="NY2" s="9" t="s">
        <v>56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57</v>
      </c>
      <c r="K3" s="4" t="s">
        <v>57</v>
      </c>
      <c r="L3" s="4" t="s">
        <v>57</v>
      </c>
      <c r="M3" s="4" t="s">
        <v>57</v>
      </c>
      <c r="N3" s="4" t="s">
        <v>58</v>
      </c>
      <c r="O3" s="4" t="s">
        <v>58</v>
      </c>
      <c r="P3" s="4" t="s">
        <v>58</v>
      </c>
      <c r="Q3" s="4" t="s">
        <v>58</v>
      </c>
      <c r="R3" s="4" t="s">
        <v>59</v>
      </c>
      <c r="S3" s="4" t="s">
        <v>60</v>
      </c>
      <c r="T3" s="4" t="s">
        <v>61</v>
      </c>
      <c r="U3" s="4" t="s">
        <v>62</v>
      </c>
      <c r="V3" s="4" t="s">
        <v>57</v>
      </c>
      <c r="W3" s="4" t="s">
        <v>57</v>
      </c>
      <c r="X3" s="4" t="s">
        <v>57</v>
      </c>
      <c r="Y3" s="4" t="s">
        <v>58</v>
      </c>
      <c r="Z3" s="4" t="s">
        <v>58</v>
      </c>
      <c r="AA3" s="4" t="s">
        <v>58</v>
      </c>
      <c r="AB3" s="4" t="s">
        <v>59</v>
      </c>
      <c r="AC3" s="4" t="s">
        <v>60</v>
      </c>
      <c r="AD3" s="4" t="s">
        <v>57</v>
      </c>
      <c r="AE3" s="4" t="s">
        <v>57</v>
      </c>
      <c r="AF3" s="4" t="s">
        <v>57</v>
      </c>
      <c r="AG3" s="4" t="s">
        <v>58</v>
      </c>
      <c r="AH3" s="4" t="s">
        <v>58</v>
      </c>
      <c r="AI3" s="4" t="s">
        <v>58</v>
      </c>
      <c r="AJ3" s="4" t="s">
        <v>59</v>
      </c>
      <c r="AK3" s="4" t="s">
        <v>60</v>
      </c>
      <c r="AL3" s="4" t="s">
        <v>57</v>
      </c>
      <c r="AM3" s="4" t="s">
        <v>57</v>
      </c>
      <c r="AN3" s="4" t="s">
        <v>57</v>
      </c>
      <c r="AO3" s="4" t="s">
        <v>58</v>
      </c>
      <c r="AP3" s="4" t="s">
        <v>58</v>
      </c>
      <c r="AQ3" s="4" t="s">
        <v>58</v>
      </c>
      <c r="AR3" s="4" t="s">
        <v>59</v>
      </c>
      <c r="AS3" s="4" t="s">
        <v>60</v>
      </c>
      <c r="AT3" s="4" t="s">
        <v>57</v>
      </c>
      <c r="AU3" s="4" t="s">
        <v>57</v>
      </c>
      <c r="AV3" s="4" t="s">
        <v>57</v>
      </c>
      <c r="AW3" s="4" t="s">
        <v>58</v>
      </c>
      <c r="AX3" s="4" t="s">
        <v>58</v>
      </c>
      <c r="AY3" s="4" t="s">
        <v>58</v>
      </c>
      <c r="AZ3" s="4" t="s">
        <v>59</v>
      </c>
      <c r="BA3" s="4" t="s">
        <v>60</v>
      </c>
      <c r="BB3" s="4" t="s">
        <v>57</v>
      </c>
      <c r="BC3" s="4" t="s">
        <v>57</v>
      </c>
      <c r="BD3" s="4" t="s">
        <v>57</v>
      </c>
      <c r="BE3" s="4" t="s">
        <v>58</v>
      </c>
      <c r="BF3" s="4" t="s">
        <v>58</v>
      </c>
      <c r="BG3" s="4" t="s">
        <v>58</v>
      </c>
      <c r="BH3" s="4" t="s">
        <v>59</v>
      </c>
      <c r="BI3" s="4" t="s">
        <v>60</v>
      </c>
      <c r="BJ3" s="4" t="s">
        <v>57</v>
      </c>
      <c r="BK3" s="4" t="s">
        <v>57</v>
      </c>
      <c r="BL3" s="4" t="s">
        <v>57</v>
      </c>
      <c r="BM3" s="4" t="s">
        <v>58</v>
      </c>
      <c r="BN3" s="4" t="s">
        <v>58</v>
      </c>
      <c r="BO3" s="4" t="s">
        <v>58</v>
      </c>
      <c r="BP3" s="4" t="s">
        <v>59</v>
      </c>
      <c r="BQ3" s="4" t="s">
        <v>60</v>
      </c>
      <c r="BR3" s="4" t="s">
        <v>57</v>
      </c>
      <c r="BS3" s="4" t="s">
        <v>57</v>
      </c>
      <c r="BT3" s="4" t="s">
        <v>57</v>
      </c>
      <c r="BU3" s="4" t="s">
        <v>58</v>
      </c>
      <c r="BV3" s="4" t="s">
        <v>58</v>
      </c>
      <c r="BW3" s="4" t="s">
        <v>58</v>
      </c>
      <c r="BX3" s="4" t="s">
        <v>59</v>
      </c>
      <c r="BY3" s="4" t="s">
        <v>60</v>
      </c>
      <c r="BZ3" s="4" t="s">
        <v>57</v>
      </c>
      <c r="CA3" s="4" t="s">
        <v>57</v>
      </c>
      <c r="CB3" s="4" t="s">
        <v>57</v>
      </c>
      <c r="CC3" s="4" t="s">
        <v>58</v>
      </c>
      <c r="CD3" s="4" t="s">
        <v>58</v>
      </c>
      <c r="CE3" s="4" t="s">
        <v>58</v>
      </c>
      <c r="CF3" s="4" t="s">
        <v>59</v>
      </c>
      <c r="CG3" s="4" t="s">
        <v>60</v>
      </c>
      <c r="CH3" s="4" t="s">
        <v>57</v>
      </c>
      <c r="CI3" s="4" t="s">
        <v>57</v>
      </c>
      <c r="CJ3" s="4" t="s">
        <v>57</v>
      </c>
      <c r="CK3" s="4" t="s">
        <v>58</v>
      </c>
      <c r="CL3" s="4" t="s">
        <v>58</v>
      </c>
      <c r="CM3" s="4" t="s">
        <v>58</v>
      </c>
      <c r="CN3" s="4" t="s">
        <v>59</v>
      </c>
      <c r="CO3" s="4" t="s">
        <v>60</v>
      </c>
      <c r="CP3" s="4" t="s">
        <v>57</v>
      </c>
      <c r="CQ3" s="4" t="s">
        <v>57</v>
      </c>
      <c r="CR3" s="4" t="s">
        <v>57</v>
      </c>
      <c r="CS3" s="4" t="s">
        <v>58</v>
      </c>
      <c r="CT3" s="4" t="s">
        <v>58</v>
      </c>
      <c r="CU3" s="4" t="s">
        <v>58</v>
      </c>
      <c r="CV3" s="4" t="s">
        <v>59</v>
      </c>
      <c r="CW3" s="4" t="s">
        <v>60</v>
      </c>
      <c r="CX3" s="4" t="s">
        <v>57</v>
      </c>
      <c r="CY3" s="4" t="s">
        <v>57</v>
      </c>
      <c r="CZ3" s="4" t="s">
        <v>57</v>
      </c>
      <c r="DA3" s="4" t="s">
        <v>58</v>
      </c>
      <c r="DB3" s="4" t="s">
        <v>58</v>
      </c>
      <c r="DC3" s="4" t="s">
        <v>58</v>
      </c>
      <c r="DD3" s="4" t="s">
        <v>59</v>
      </c>
      <c r="DE3" s="4" t="s">
        <v>60</v>
      </c>
      <c r="DF3" s="4" t="s">
        <v>57</v>
      </c>
      <c r="DG3" s="4" t="s">
        <v>57</v>
      </c>
      <c r="DH3" s="4" t="s">
        <v>57</v>
      </c>
      <c r="DI3" s="4" t="s">
        <v>58</v>
      </c>
      <c r="DJ3" s="4" t="s">
        <v>58</v>
      </c>
      <c r="DK3" s="4" t="s">
        <v>58</v>
      </c>
      <c r="DL3" s="4" t="s">
        <v>59</v>
      </c>
      <c r="DM3" s="4" t="s">
        <v>60</v>
      </c>
      <c r="DN3" s="4" t="s">
        <v>57</v>
      </c>
      <c r="DO3" s="4" t="s">
        <v>57</v>
      </c>
      <c r="DP3" s="4" t="s">
        <v>57</v>
      </c>
      <c r="DQ3" s="4" t="s">
        <v>58</v>
      </c>
      <c r="DR3" s="4" t="s">
        <v>58</v>
      </c>
      <c r="DS3" s="4" t="s">
        <v>58</v>
      </c>
      <c r="DT3" s="4" t="s">
        <v>59</v>
      </c>
      <c r="DU3" s="4" t="s">
        <v>60</v>
      </c>
      <c r="DV3" s="4" t="s">
        <v>57</v>
      </c>
      <c r="DW3" s="4" t="s">
        <v>57</v>
      </c>
      <c r="DX3" s="4" t="s">
        <v>57</v>
      </c>
      <c r="DY3" s="4" t="s">
        <v>58</v>
      </c>
      <c r="DZ3" s="4" t="s">
        <v>58</v>
      </c>
      <c r="EA3" s="4" t="s">
        <v>58</v>
      </c>
      <c r="EB3" s="4" t="s">
        <v>59</v>
      </c>
      <c r="EC3" s="4" t="s">
        <v>60</v>
      </c>
      <c r="ED3" s="4" t="s">
        <v>57</v>
      </c>
      <c r="EE3" s="4" t="s">
        <v>57</v>
      </c>
      <c r="EF3" s="4" t="s">
        <v>57</v>
      </c>
      <c r="EG3" s="4" t="s">
        <v>58</v>
      </c>
      <c r="EH3" s="4" t="s">
        <v>58</v>
      </c>
      <c r="EI3" s="4" t="s">
        <v>58</v>
      </c>
      <c r="EJ3" s="4" t="s">
        <v>59</v>
      </c>
      <c r="EK3" s="4" t="s">
        <v>60</v>
      </c>
      <c r="EL3" s="4" t="s">
        <v>57</v>
      </c>
      <c r="EM3" s="4" t="s">
        <v>57</v>
      </c>
      <c r="EN3" s="4" t="s">
        <v>57</v>
      </c>
      <c r="EO3" s="4" t="s">
        <v>58</v>
      </c>
      <c r="EP3" s="4" t="s">
        <v>58</v>
      </c>
      <c r="EQ3" s="4" t="s">
        <v>58</v>
      </c>
      <c r="ER3" s="4" t="s">
        <v>59</v>
      </c>
      <c r="ES3" s="4" t="s">
        <v>60</v>
      </c>
      <c r="ET3" s="4" t="s">
        <v>57</v>
      </c>
      <c r="EU3" s="4" t="s">
        <v>57</v>
      </c>
      <c r="EV3" s="4" t="s">
        <v>57</v>
      </c>
      <c r="EW3" s="4" t="s">
        <v>58</v>
      </c>
      <c r="EX3" s="4" t="s">
        <v>58</v>
      </c>
      <c r="EY3" s="4" t="s">
        <v>58</v>
      </c>
      <c r="EZ3" s="4" t="s">
        <v>59</v>
      </c>
      <c r="FA3" s="4" t="s">
        <v>60</v>
      </c>
      <c r="FB3" s="4" t="s">
        <v>57</v>
      </c>
      <c r="FC3" s="4" t="s">
        <v>57</v>
      </c>
      <c r="FD3" s="4" t="s">
        <v>57</v>
      </c>
      <c r="FE3" s="4" t="s">
        <v>58</v>
      </c>
      <c r="FF3" s="4" t="s">
        <v>58</v>
      </c>
      <c r="FG3" s="4" t="s">
        <v>58</v>
      </c>
      <c r="FH3" s="4" t="s">
        <v>59</v>
      </c>
      <c r="FI3" s="4" t="s">
        <v>60</v>
      </c>
      <c r="FJ3" s="4" t="s">
        <v>57</v>
      </c>
      <c r="FK3" s="4" t="s">
        <v>57</v>
      </c>
      <c r="FL3" s="4" t="s">
        <v>57</v>
      </c>
      <c r="FM3" s="4" t="s">
        <v>58</v>
      </c>
      <c r="FN3" s="4" t="s">
        <v>58</v>
      </c>
      <c r="FO3" s="4" t="s">
        <v>58</v>
      </c>
      <c r="FP3" s="4" t="s">
        <v>59</v>
      </c>
      <c r="FQ3" s="4" t="s">
        <v>60</v>
      </c>
      <c r="FR3" s="4" t="s">
        <v>57</v>
      </c>
      <c r="FS3" s="4" t="s">
        <v>57</v>
      </c>
      <c r="FT3" s="4" t="s">
        <v>57</v>
      </c>
      <c r="FU3" s="4" t="s">
        <v>58</v>
      </c>
      <c r="FV3" s="4" t="s">
        <v>58</v>
      </c>
      <c r="FW3" s="4" t="s">
        <v>58</v>
      </c>
      <c r="FX3" s="4" t="s">
        <v>59</v>
      </c>
      <c r="FY3" s="4" t="s">
        <v>60</v>
      </c>
      <c r="FZ3" s="4" t="s">
        <v>57</v>
      </c>
      <c r="GA3" s="4" t="s">
        <v>57</v>
      </c>
      <c r="GB3" s="4" t="s">
        <v>57</v>
      </c>
      <c r="GC3" s="4" t="s">
        <v>58</v>
      </c>
      <c r="GD3" s="4" t="s">
        <v>58</v>
      </c>
      <c r="GE3" s="4" t="s">
        <v>58</v>
      </c>
      <c r="GF3" s="4" t="s">
        <v>59</v>
      </c>
      <c r="GG3" s="4" t="s">
        <v>60</v>
      </c>
      <c r="GH3" s="4" t="s">
        <v>57</v>
      </c>
      <c r="GI3" s="4" t="s">
        <v>57</v>
      </c>
      <c r="GJ3" s="4" t="s">
        <v>57</v>
      </c>
      <c r="GK3" s="4" t="s">
        <v>58</v>
      </c>
      <c r="GL3" s="4" t="s">
        <v>58</v>
      </c>
      <c r="GM3" s="4" t="s">
        <v>58</v>
      </c>
      <c r="GN3" s="4" t="s">
        <v>59</v>
      </c>
      <c r="GO3" s="4" t="s">
        <v>60</v>
      </c>
      <c r="GP3" s="4" t="s">
        <v>57</v>
      </c>
      <c r="GQ3" s="4" t="s">
        <v>57</v>
      </c>
      <c r="GR3" s="4" t="s">
        <v>57</v>
      </c>
      <c r="GS3" s="4" t="s">
        <v>58</v>
      </c>
      <c r="GT3" s="4" t="s">
        <v>58</v>
      </c>
      <c r="GU3" s="4" t="s">
        <v>58</v>
      </c>
      <c r="GV3" s="4" t="s">
        <v>59</v>
      </c>
      <c r="GW3" s="4" t="s">
        <v>60</v>
      </c>
      <c r="GX3" s="4" t="s">
        <v>57</v>
      </c>
      <c r="GY3" s="4" t="s">
        <v>57</v>
      </c>
      <c r="GZ3" s="4" t="s">
        <v>57</v>
      </c>
      <c r="HA3" s="4" t="s">
        <v>58</v>
      </c>
      <c r="HB3" s="4" t="s">
        <v>58</v>
      </c>
      <c r="HC3" s="4" t="s">
        <v>58</v>
      </c>
      <c r="HD3" s="4" t="s">
        <v>59</v>
      </c>
      <c r="HE3" s="4" t="s">
        <v>60</v>
      </c>
      <c r="HF3" s="4" t="s">
        <v>57</v>
      </c>
      <c r="HG3" s="4" t="s">
        <v>57</v>
      </c>
      <c r="HH3" s="4" t="s">
        <v>57</v>
      </c>
      <c r="HI3" s="4" t="s">
        <v>58</v>
      </c>
      <c r="HJ3" s="4" t="s">
        <v>58</v>
      </c>
      <c r="HK3" s="4" t="s">
        <v>58</v>
      </c>
      <c r="HL3" s="4" t="s">
        <v>59</v>
      </c>
      <c r="HM3" s="4" t="s">
        <v>60</v>
      </c>
      <c r="HN3" s="4" t="s">
        <v>57</v>
      </c>
      <c r="HO3" s="4" t="s">
        <v>57</v>
      </c>
      <c r="HP3" s="4" t="s">
        <v>57</v>
      </c>
      <c r="HQ3" s="4" t="s">
        <v>58</v>
      </c>
      <c r="HR3" s="4" t="s">
        <v>58</v>
      </c>
      <c r="HS3" s="4" t="s">
        <v>58</v>
      </c>
      <c r="HT3" s="4" t="s">
        <v>59</v>
      </c>
      <c r="HU3" s="4" t="s">
        <v>60</v>
      </c>
      <c r="HV3" s="4" t="s">
        <v>57</v>
      </c>
      <c r="HW3" s="4" t="s">
        <v>57</v>
      </c>
      <c r="HX3" s="4" t="s">
        <v>57</v>
      </c>
      <c r="HY3" s="4" t="s">
        <v>58</v>
      </c>
      <c r="HZ3" s="4" t="s">
        <v>58</v>
      </c>
      <c r="IA3" s="4" t="s">
        <v>58</v>
      </c>
      <c r="IB3" s="4" t="s">
        <v>59</v>
      </c>
      <c r="IC3" s="4" t="s">
        <v>60</v>
      </c>
      <c r="ID3" s="4" t="s">
        <v>57</v>
      </c>
      <c r="IE3" s="4" t="s">
        <v>57</v>
      </c>
      <c r="IF3" s="4" t="s">
        <v>57</v>
      </c>
      <c r="IG3" s="4" t="s">
        <v>58</v>
      </c>
      <c r="IH3" s="4" t="s">
        <v>58</v>
      </c>
      <c r="II3" s="4" t="s">
        <v>58</v>
      </c>
      <c r="IJ3" s="4" t="s">
        <v>59</v>
      </c>
      <c r="IK3" s="4" t="s">
        <v>60</v>
      </c>
      <c r="IL3" s="4" t="s">
        <v>57</v>
      </c>
      <c r="IM3" s="4" t="s">
        <v>57</v>
      </c>
      <c r="IN3" s="4" t="s">
        <v>57</v>
      </c>
      <c r="IO3" s="4" t="s">
        <v>58</v>
      </c>
      <c r="IP3" s="4" t="s">
        <v>58</v>
      </c>
      <c r="IQ3" s="4" t="s">
        <v>58</v>
      </c>
      <c r="IR3" s="4" t="s">
        <v>59</v>
      </c>
      <c r="IS3" s="4" t="s">
        <v>60</v>
      </c>
      <c r="IT3" s="4" t="s">
        <v>57</v>
      </c>
      <c r="IU3" s="4" t="s">
        <v>57</v>
      </c>
      <c r="IV3" s="4" t="s">
        <v>57</v>
      </c>
      <c r="IW3" s="4" t="s">
        <v>58</v>
      </c>
      <c r="IX3" s="4" t="s">
        <v>58</v>
      </c>
      <c r="IY3" s="4" t="s">
        <v>58</v>
      </c>
      <c r="IZ3" s="4" t="s">
        <v>59</v>
      </c>
      <c r="JA3" s="4" t="s">
        <v>60</v>
      </c>
      <c r="JB3" s="4" t="s">
        <v>57</v>
      </c>
      <c r="JC3" s="4" t="s">
        <v>57</v>
      </c>
      <c r="JD3" s="4" t="s">
        <v>57</v>
      </c>
      <c r="JE3" s="4" t="s">
        <v>58</v>
      </c>
      <c r="JF3" s="4" t="s">
        <v>58</v>
      </c>
      <c r="JG3" s="4" t="s">
        <v>58</v>
      </c>
      <c r="JH3" s="4" t="s">
        <v>59</v>
      </c>
      <c r="JI3" s="4" t="s">
        <v>60</v>
      </c>
      <c r="JJ3" s="4" t="s">
        <v>57</v>
      </c>
      <c r="JK3" s="4" t="s">
        <v>57</v>
      </c>
      <c r="JL3" s="4" t="s">
        <v>57</v>
      </c>
      <c r="JM3" s="4" t="s">
        <v>58</v>
      </c>
      <c r="JN3" s="4" t="s">
        <v>58</v>
      </c>
      <c r="JO3" s="4" t="s">
        <v>58</v>
      </c>
      <c r="JP3" s="4" t="s">
        <v>59</v>
      </c>
      <c r="JQ3" s="4" t="s">
        <v>60</v>
      </c>
      <c r="JR3" s="4" t="s">
        <v>57</v>
      </c>
      <c r="JS3" s="4" t="s">
        <v>57</v>
      </c>
      <c r="JT3" s="4" t="s">
        <v>57</v>
      </c>
      <c r="JU3" s="4" t="s">
        <v>58</v>
      </c>
      <c r="JV3" s="4" t="s">
        <v>58</v>
      </c>
      <c r="JW3" s="4" t="s">
        <v>58</v>
      </c>
      <c r="JX3" s="4" t="s">
        <v>59</v>
      </c>
      <c r="JY3" s="4" t="s">
        <v>60</v>
      </c>
      <c r="JZ3" s="4" t="s">
        <v>57</v>
      </c>
      <c r="KA3" s="4" t="s">
        <v>57</v>
      </c>
      <c r="KB3" s="4" t="s">
        <v>57</v>
      </c>
      <c r="KC3" s="4" t="s">
        <v>58</v>
      </c>
      <c r="KD3" s="4" t="s">
        <v>58</v>
      </c>
      <c r="KE3" s="4" t="s">
        <v>58</v>
      </c>
      <c r="KF3" s="4" t="s">
        <v>59</v>
      </c>
      <c r="KG3" s="4" t="s">
        <v>60</v>
      </c>
      <c r="KH3" s="4" t="s">
        <v>57</v>
      </c>
      <c r="KI3" s="4" t="s">
        <v>57</v>
      </c>
      <c r="KJ3" s="4" t="s">
        <v>57</v>
      </c>
      <c r="KK3" s="4" t="s">
        <v>58</v>
      </c>
      <c r="KL3" s="4" t="s">
        <v>58</v>
      </c>
      <c r="KM3" s="4" t="s">
        <v>58</v>
      </c>
      <c r="KN3" s="4" t="s">
        <v>59</v>
      </c>
      <c r="KO3" s="4" t="s">
        <v>60</v>
      </c>
      <c r="KP3" s="4" t="s">
        <v>57</v>
      </c>
      <c r="KQ3" s="4" t="s">
        <v>57</v>
      </c>
      <c r="KR3" s="4" t="s">
        <v>57</v>
      </c>
      <c r="KS3" s="4" t="s">
        <v>58</v>
      </c>
      <c r="KT3" s="4" t="s">
        <v>58</v>
      </c>
      <c r="KU3" s="4" t="s">
        <v>58</v>
      </c>
      <c r="KV3" s="4" t="s">
        <v>59</v>
      </c>
      <c r="KW3" s="4" t="s">
        <v>60</v>
      </c>
      <c r="KX3" s="4" t="s">
        <v>57</v>
      </c>
      <c r="KY3" s="4" t="s">
        <v>57</v>
      </c>
      <c r="KZ3" s="4" t="s">
        <v>57</v>
      </c>
      <c r="LA3" s="4" t="s">
        <v>58</v>
      </c>
      <c r="LB3" s="4" t="s">
        <v>58</v>
      </c>
      <c r="LC3" s="4" t="s">
        <v>58</v>
      </c>
      <c r="LD3" s="4" t="s">
        <v>59</v>
      </c>
      <c r="LE3" s="4" t="s">
        <v>60</v>
      </c>
      <c r="LF3" s="4" t="s">
        <v>57</v>
      </c>
      <c r="LG3" s="4" t="s">
        <v>57</v>
      </c>
      <c r="LH3" s="4" t="s">
        <v>57</v>
      </c>
      <c r="LI3" s="4" t="s">
        <v>58</v>
      </c>
      <c r="LJ3" s="4" t="s">
        <v>58</v>
      </c>
      <c r="LK3" s="4" t="s">
        <v>58</v>
      </c>
      <c r="LL3" s="4" t="s">
        <v>59</v>
      </c>
      <c r="LM3" s="4" t="s">
        <v>60</v>
      </c>
      <c r="LN3" s="4" t="s">
        <v>57</v>
      </c>
      <c r="LO3" s="4" t="s">
        <v>57</v>
      </c>
      <c r="LP3" s="4" t="s">
        <v>57</v>
      </c>
      <c r="LQ3" s="4" t="s">
        <v>58</v>
      </c>
      <c r="LR3" s="4" t="s">
        <v>58</v>
      </c>
      <c r="LS3" s="4" t="s">
        <v>58</v>
      </c>
      <c r="LT3" s="4" t="s">
        <v>59</v>
      </c>
      <c r="LU3" s="4" t="s">
        <v>60</v>
      </c>
      <c r="LV3" s="4" t="s">
        <v>57</v>
      </c>
      <c r="LW3" s="4" t="s">
        <v>57</v>
      </c>
      <c r="LX3" s="4" t="s">
        <v>57</v>
      </c>
      <c r="LY3" s="4" t="s">
        <v>58</v>
      </c>
      <c r="LZ3" s="4" t="s">
        <v>58</v>
      </c>
      <c r="MA3" s="4" t="s">
        <v>58</v>
      </c>
      <c r="MB3" s="4" t="s">
        <v>59</v>
      </c>
      <c r="MC3" s="4" t="s">
        <v>60</v>
      </c>
      <c r="MD3" s="4" t="s">
        <v>57</v>
      </c>
      <c r="ME3" s="4" t="s">
        <v>57</v>
      </c>
      <c r="MF3" s="4" t="s">
        <v>57</v>
      </c>
      <c r="MG3" s="4" t="s">
        <v>58</v>
      </c>
      <c r="MH3" s="4" t="s">
        <v>58</v>
      </c>
      <c r="MI3" s="4" t="s">
        <v>58</v>
      </c>
      <c r="MJ3" s="4" t="s">
        <v>59</v>
      </c>
      <c r="MK3" s="4" t="s">
        <v>60</v>
      </c>
      <c r="ML3" s="4" t="s">
        <v>57</v>
      </c>
      <c r="MM3" s="4" t="s">
        <v>57</v>
      </c>
      <c r="MN3" s="4" t="s">
        <v>57</v>
      </c>
      <c r="MO3" s="4" t="s">
        <v>58</v>
      </c>
      <c r="MP3" s="4" t="s">
        <v>58</v>
      </c>
      <c r="MQ3" s="4" t="s">
        <v>58</v>
      </c>
      <c r="MR3" s="4" t="s">
        <v>59</v>
      </c>
      <c r="MS3" s="4" t="s">
        <v>60</v>
      </c>
      <c r="MT3" s="4" t="s">
        <v>57</v>
      </c>
      <c r="MU3" s="4" t="s">
        <v>57</v>
      </c>
      <c r="MV3" s="4" t="s">
        <v>57</v>
      </c>
      <c r="MW3" s="4" t="s">
        <v>58</v>
      </c>
      <c r="MX3" s="4" t="s">
        <v>58</v>
      </c>
      <c r="MY3" s="4" t="s">
        <v>58</v>
      </c>
      <c r="MZ3" s="4" t="s">
        <v>59</v>
      </c>
      <c r="NA3" s="4" t="s">
        <v>60</v>
      </c>
      <c r="NB3" s="4" t="s">
        <v>57</v>
      </c>
      <c r="NC3" s="4" t="s">
        <v>57</v>
      </c>
      <c r="ND3" s="4" t="s">
        <v>57</v>
      </c>
      <c r="NE3" s="4" t="s">
        <v>58</v>
      </c>
      <c r="NF3" s="4" t="s">
        <v>58</v>
      </c>
      <c r="NG3" s="4" t="s">
        <v>58</v>
      </c>
      <c r="NH3" s="4" t="s">
        <v>59</v>
      </c>
      <c r="NI3" s="4" t="s">
        <v>60</v>
      </c>
      <c r="NJ3" s="4" t="s">
        <v>57</v>
      </c>
      <c r="NK3" s="4" t="s">
        <v>57</v>
      </c>
      <c r="NL3" s="4" t="s">
        <v>57</v>
      </c>
      <c r="NM3" s="4" t="s">
        <v>58</v>
      </c>
      <c r="NN3" s="4" t="s">
        <v>58</v>
      </c>
      <c r="NO3" s="4" t="s">
        <v>58</v>
      </c>
      <c r="NP3" s="4" t="s">
        <v>59</v>
      </c>
      <c r="NQ3" s="4" t="s">
        <v>60</v>
      </c>
      <c r="NR3" s="4" t="s">
        <v>57</v>
      </c>
      <c r="NS3" s="4" t="s">
        <v>57</v>
      </c>
      <c r="NT3" s="4" t="s">
        <v>57</v>
      </c>
      <c r="NU3" s="4" t="s">
        <v>58</v>
      </c>
      <c r="NV3" s="4" t="s">
        <v>58</v>
      </c>
      <c r="NW3" s="4" t="s">
        <v>58</v>
      </c>
      <c r="NX3" s="4" t="s">
        <v>59</v>
      </c>
      <c r="NY3" s="4" t="s">
        <v>60</v>
      </c>
    </row>
    <row r="4">
      <c r="A4" s="4" t="s">
        <v>8</v>
      </c>
      <c r="B4" s="4" t="s">
        <v>63</v>
      </c>
      <c r="C4" s="4" t="s">
        <v>64</v>
      </c>
      <c r="D4" s="4" t="s">
        <v>65</v>
      </c>
      <c r="E4" s="4" t="s">
        <v>66</v>
      </c>
      <c r="F4" s="4" t="s">
        <v>67</v>
      </c>
      <c r="G4" s="4" t="s">
        <v>68</v>
      </c>
      <c r="H4" s="4" t="s">
        <v>69</v>
      </c>
      <c r="I4" s="4" t="s">
        <v>70</v>
      </c>
      <c r="J4" s="4" t="s">
        <v>71</v>
      </c>
      <c r="K4" s="4" t="s">
        <v>72</v>
      </c>
      <c r="L4" s="4" t="s">
        <v>73</v>
      </c>
      <c r="M4" s="4" t="s">
        <v>74</v>
      </c>
      <c r="N4" s="4" t="s">
        <v>71</v>
      </c>
      <c r="O4" s="4" t="s">
        <v>72</v>
      </c>
      <c r="P4" s="4" t="s">
        <v>73</v>
      </c>
      <c r="Q4" s="4" t="s">
        <v>74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75</v>
      </c>
      <c r="W4" s="4" t="s">
        <v>76</v>
      </c>
      <c r="X4" s="4" t="s">
        <v>73</v>
      </c>
      <c r="Y4" s="4" t="s">
        <v>75</v>
      </c>
      <c r="Z4" s="4" t="s">
        <v>76</v>
      </c>
      <c r="AA4" s="4" t="s">
        <v>73</v>
      </c>
      <c r="AB4" s="4" t="s">
        <v>59</v>
      </c>
      <c r="AC4" s="4" t="s">
        <v>60</v>
      </c>
      <c r="AD4" s="4" t="s">
        <v>75</v>
      </c>
      <c r="AE4" s="4" t="s">
        <v>76</v>
      </c>
      <c r="AF4" s="4" t="s">
        <v>73</v>
      </c>
      <c r="AG4" s="4" t="s">
        <v>75</v>
      </c>
      <c r="AH4" s="4" t="s">
        <v>76</v>
      </c>
      <c r="AI4" s="4" t="s">
        <v>73</v>
      </c>
      <c r="AJ4" s="4" t="s">
        <v>59</v>
      </c>
      <c r="AK4" s="4" t="s">
        <v>60</v>
      </c>
      <c r="AL4" s="4" t="s">
        <v>75</v>
      </c>
      <c r="AM4" s="4" t="s">
        <v>76</v>
      </c>
      <c r="AN4" s="4" t="s">
        <v>73</v>
      </c>
      <c r="AO4" s="4" t="s">
        <v>75</v>
      </c>
      <c r="AP4" s="4" t="s">
        <v>76</v>
      </c>
      <c r="AQ4" s="4" t="s">
        <v>73</v>
      </c>
      <c r="AR4" s="4" t="s">
        <v>59</v>
      </c>
      <c r="AS4" s="4" t="s">
        <v>60</v>
      </c>
      <c r="AT4" s="4" t="s">
        <v>75</v>
      </c>
      <c r="AU4" s="4" t="s">
        <v>76</v>
      </c>
      <c r="AV4" s="4" t="s">
        <v>73</v>
      </c>
      <c r="AW4" s="4" t="s">
        <v>75</v>
      </c>
      <c r="AX4" s="4" t="s">
        <v>76</v>
      </c>
      <c r="AY4" s="4" t="s">
        <v>73</v>
      </c>
      <c r="AZ4" s="4" t="s">
        <v>59</v>
      </c>
      <c r="BA4" s="4" t="s">
        <v>60</v>
      </c>
      <c r="BB4" s="4" t="s">
        <v>75</v>
      </c>
      <c r="BC4" s="4" t="s">
        <v>76</v>
      </c>
      <c r="BD4" s="4" t="s">
        <v>73</v>
      </c>
      <c r="BE4" s="4" t="s">
        <v>75</v>
      </c>
      <c r="BF4" s="4" t="s">
        <v>76</v>
      </c>
      <c r="BG4" s="4" t="s">
        <v>73</v>
      </c>
      <c r="BH4" s="4" t="s">
        <v>59</v>
      </c>
      <c r="BI4" s="4" t="s">
        <v>60</v>
      </c>
      <c r="BJ4" s="4" t="s">
        <v>75</v>
      </c>
      <c r="BK4" s="4" t="s">
        <v>76</v>
      </c>
      <c r="BL4" s="4" t="s">
        <v>73</v>
      </c>
      <c r="BM4" s="4" t="s">
        <v>75</v>
      </c>
      <c r="BN4" s="4" t="s">
        <v>76</v>
      </c>
      <c r="BO4" s="4" t="s">
        <v>73</v>
      </c>
      <c r="BP4" s="4" t="s">
        <v>59</v>
      </c>
      <c r="BQ4" s="4" t="s">
        <v>60</v>
      </c>
      <c r="BR4" s="4" t="s">
        <v>75</v>
      </c>
      <c r="BS4" s="4" t="s">
        <v>76</v>
      </c>
      <c r="BT4" s="4" t="s">
        <v>73</v>
      </c>
      <c r="BU4" s="4" t="s">
        <v>75</v>
      </c>
      <c r="BV4" s="4" t="s">
        <v>76</v>
      </c>
      <c r="BW4" s="4" t="s">
        <v>73</v>
      </c>
      <c r="BX4" s="4" t="s">
        <v>59</v>
      </c>
      <c r="BY4" s="4" t="s">
        <v>60</v>
      </c>
      <c r="BZ4" s="4" t="s">
        <v>75</v>
      </c>
      <c r="CA4" s="4" t="s">
        <v>76</v>
      </c>
      <c r="CB4" s="4" t="s">
        <v>73</v>
      </c>
      <c r="CC4" s="4" t="s">
        <v>75</v>
      </c>
      <c r="CD4" s="4" t="s">
        <v>76</v>
      </c>
      <c r="CE4" s="4" t="s">
        <v>73</v>
      </c>
      <c r="CF4" s="4" t="s">
        <v>59</v>
      </c>
      <c r="CG4" s="4" t="s">
        <v>60</v>
      </c>
      <c r="CH4" s="4" t="s">
        <v>75</v>
      </c>
      <c r="CI4" s="4" t="s">
        <v>76</v>
      </c>
      <c r="CJ4" s="4" t="s">
        <v>73</v>
      </c>
      <c r="CK4" s="4" t="s">
        <v>75</v>
      </c>
      <c r="CL4" s="4" t="s">
        <v>76</v>
      </c>
      <c r="CM4" s="4" t="s">
        <v>73</v>
      </c>
      <c r="CN4" s="4" t="s">
        <v>59</v>
      </c>
      <c r="CO4" s="4" t="s">
        <v>60</v>
      </c>
      <c r="CP4" s="4" t="s">
        <v>75</v>
      </c>
      <c r="CQ4" s="4" t="s">
        <v>76</v>
      </c>
      <c r="CR4" s="4" t="s">
        <v>73</v>
      </c>
      <c r="CS4" s="4" t="s">
        <v>75</v>
      </c>
      <c r="CT4" s="4" t="s">
        <v>76</v>
      </c>
      <c r="CU4" s="4" t="s">
        <v>73</v>
      </c>
      <c r="CV4" s="4" t="s">
        <v>59</v>
      </c>
      <c r="CW4" s="4" t="s">
        <v>60</v>
      </c>
      <c r="CX4" s="4" t="s">
        <v>75</v>
      </c>
      <c r="CY4" s="4" t="s">
        <v>76</v>
      </c>
      <c r="CZ4" s="4" t="s">
        <v>73</v>
      </c>
      <c r="DA4" s="4" t="s">
        <v>75</v>
      </c>
      <c r="DB4" s="4" t="s">
        <v>76</v>
      </c>
      <c r="DC4" s="4" t="s">
        <v>73</v>
      </c>
      <c r="DD4" s="4" t="s">
        <v>59</v>
      </c>
      <c r="DE4" s="4" t="s">
        <v>60</v>
      </c>
      <c r="DF4" s="4" t="s">
        <v>75</v>
      </c>
      <c r="DG4" s="4" t="s">
        <v>76</v>
      </c>
      <c r="DH4" s="4" t="s">
        <v>73</v>
      </c>
      <c r="DI4" s="4" t="s">
        <v>75</v>
      </c>
      <c r="DJ4" s="4" t="s">
        <v>76</v>
      </c>
      <c r="DK4" s="4" t="s">
        <v>73</v>
      </c>
      <c r="DL4" s="4" t="s">
        <v>59</v>
      </c>
      <c r="DM4" s="4" t="s">
        <v>60</v>
      </c>
      <c r="DN4" s="4" t="s">
        <v>75</v>
      </c>
      <c r="DO4" s="4" t="s">
        <v>76</v>
      </c>
      <c r="DP4" s="4" t="s">
        <v>73</v>
      </c>
      <c r="DQ4" s="4" t="s">
        <v>75</v>
      </c>
      <c r="DR4" s="4" t="s">
        <v>76</v>
      </c>
      <c r="DS4" s="4" t="s">
        <v>73</v>
      </c>
      <c r="DT4" s="4" t="s">
        <v>59</v>
      </c>
      <c r="DU4" s="4" t="s">
        <v>60</v>
      </c>
      <c r="DV4" s="4" t="s">
        <v>75</v>
      </c>
      <c r="DW4" s="4" t="s">
        <v>76</v>
      </c>
      <c r="DX4" s="4" t="s">
        <v>73</v>
      </c>
      <c r="DY4" s="4" t="s">
        <v>75</v>
      </c>
      <c r="DZ4" s="4" t="s">
        <v>76</v>
      </c>
      <c r="EA4" s="4" t="s">
        <v>73</v>
      </c>
      <c r="EB4" s="4" t="s">
        <v>59</v>
      </c>
      <c r="EC4" s="4" t="s">
        <v>60</v>
      </c>
      <c r="ED4" s="4" t="s">
        <v>75</v>
      </c>
      <c r="EE4" s="4" t="s">
        <v>76</v>
      </c>
      <c r="EF4" s="4" t="s">
        <v>73</v>
      </c>
      <c r="EG4" s="4" t="s">
        <v>75</v>
      </c>
      <c r="EH4" s="4" t="s">
        <v>76</v>
      </c>
      <c r="EI4" s="4" t="s">
        <v>73</v>
      </c>
      <c r="EJ4" s="4" t="s">
        <v>59</v>
      </c>
      <c r="EK4" s="4" t="s">
        <v>60</v>
      </c>
      <c r="EL4" s="4" t="s">
        <v>75</v>
      </c>
      <c r="EM4" s="4" t="s">
        <v>76</v>
      </c>
      <c r="EN4" s="4" t="s">
        <v>73</v>
      </c>
      <c r="EO4" s="4" t="s">
        <v>75</v>
      </c>
      <c r="EP4" s="4" t="s">
        <v>76</v>
      </c>
      <c r="EQ4" s="4" t="s">
        <v>73</v>
      </c>
      <c r="ER4" s="4" t="s">
        <v>59</v>
      </c>
      <c r="ES4" s="4" t="s">
        <v>60</v>
      </c>
      <c r="ET4" s="4" t="s">
        <v>75</v>
      </c>
      <c r="EU4" s="4" t="s">
        <v>76</v>
      </c>
      <c r="EV4" s="4" t="s">
        <v>73</v>
      </c>
      <c r="EW4" s="4" t="s">
        <v>75</v>
      </c>
      <c r="EX4" s="4" t="s">
        <v>76</v>
      </c>
      <c r="EY4" s="4" t="s">
        <v>73</v>
      </c>
      <c r="EZ4" s="4" t="s">
        <v>59</v>
      </c>
      <c r="FA4" s="4" t="s">
        <v>60</v>
      </c>
      <c r="FB4" s="4" t="s">
        <v>75</v>
      </c>
      <c r="FC4" s="4" t="s">
        <v>76</v>
      </c>
      <c r="FD4" s="4" t="s">
        <v>73</v>
      </c>
      <c r="FE4" s="4" t="s">
        <v>75</v>
      </c>
      <c r="FF4" s="4" t="s">
        <v>76</v>
      </c>
      <c r="FG4" s="4" t="s">
        <v>73</v>
      </c>
      <c r="FH4" s="4" t="s">
        <v>59</v>
      </c>
      <c r="FI4" s="4" t="s">
        <v>60</v>
      </c>
      <c r="FJ4" s="4" t="s">
        <v>75</v>
      </c>
      <c r="FK4" s="4" t="s">
        <v>76</v>
      </c>
      <c r="FL4" s="4" t="s">
        <v>73</v>
      </c>
      <c r="FM4" s="4" t="s">
        <v>75</v>
      </c>
      <c r="FN4" s="4" t="s">
        <v>76</v>
      </c>
      <c r="FO4" s="4" t="s">
        <v>73</v>
      </c>
      <c r="FP4" s="4" t="s">
        <v>59</v>
      </c>
      <c r="FQ4" s="4" t="s">
        <v>60</v>
      </c>
      <c r="FR4" s="4" t="s">
        <v>75</v>
      </c>
      <c r="FS4" s="4" t="s">
        <v>76</v>
      </c>
      <c r="FT4" s="4" t="s">
        <v>73</v>
      </c>
      <c r="FU4" s="4" t="s">
        <v>75</v>
      </c>
      <c r="FV4" s="4" t="s">
        <v>76</v>
      </c>
      <c r="FW4" s="4" t="s">
        <v>73</v>
      </c>
      <c r="FX4" s="4" t="s">
        <v>59</v>
      </c>
      <c r="FY4" s="4" t="s">
        <v>60</v>
      </c>
      <c r="FZ4" s="4" t="s">
        <v>75</v>
      </c>
      <c r="GA4" s="4" t="s">
        <v>76</v>
      </c>
      <c r="GB4" s="4" t="s">
        <v>73</v>
      </c>
      <c r="GC4" s="4" t="s">
        <v>75</v>
      </c>
      <c r="GD4" s="4" t="s">
        <v>76</v>
      </c>
      <c r="GE4" s="4" t="s">
        <v>73</v>
      </c>
      <c r="GF4" s="4" t="s">
        <v>59</v>
      </c>
      <c r="GG4" s="4" t="s">
        <v>60</v>
      </c>
      <c r="GH4" s="4" t="s">
        <v>75</v>
      </c>
      <c r="GI4" s="4" t="s">
        <v>76</v>
      </c>
      <c r="GJ4" s="4" t="s">
        <v>73</v>
      </c>
      <c r="GK4" s="4" t="s">
        <v>75</v>
      </c>
      <c r="GL4" s="4" t="s">
        <v>76</v>
      </c>
      <c r="GM4" s="4" t="s">
        <v>73</v>
      </c>
      <c r="GN4" s="4" t="s">
        <v>59</v>
      </c>
      <c r="GO4" s="4" t="s">
        <v>60</v>
      </c>
      <c r="GP4" s="4" t="s">
        <v>75</v>
      </c>
      <c r="GQ4" s="4" t="s">
        <v>76</v>
      </c>
      <c r="GR4" s="4" t="s">
        <v>73</v>
      </c>
      <c r="GS4" s="4" t="s">
        <v>75</v>
      </c>
      <c r="GT4" s="4" t="s">
        <v>76</v>
      </c>
      <c r="GU4" s="4" t="s">
        <v>73</v>
      </c>
      <c r="GV4" s="4" t="s">
        <v>59</v>
      </c>
      <c r="GW4" s="4" t="s">
        <v>60</v>
      </c>
      <c r="GX4" s="4" t="s">
        <v>75</v>
      </c>
      <c r="GY4" s="4" t="s">
        <v>76</v>
      </c>
      <c r="GZ4" s="4" t="s">
        <v>73</v>
      </c>
      <c r="HA4" s="4" t="s">
        <v>75</v>
      </c>
      <c r="HB4" s="4" t="s">
        <v>76</v>
      </c>
      <c r="HC4" s="4" t="s">
        <v>73</v>
      </c>
      <c r="HD4" s="4" t="s">
        <v>59</v>
      </c>
      <c r="HE4" s="4" t="s">
        <v>60</v>
      </c>
      <c r="HF4" s="4" t="s">
        <v>75</v>
      </c>
      <c r="HG4" s="4" t="s">
        <v>76</v>
      </c>
      <c r="HH4" s="4" t="s">
        <v>73</v>
      </c>
      <c r="HI4" s="4" t="s">
        <v>75</v>
      </c>
      <c r="HJ4" s="4" t="s">
        <v>76</v>
      </c>
      <c r="HK4" s="4" t="s">
        <v>73</v>
      </c>
      <c r="HL4" s="4" t="s">
        <v>59</v>
      </c>
      <c r="HM4" s="4" t="s">
        <v>60</v>
      </c>
      <c r="HN4" s="4" t="s">
        <v>75</v>
      </c>
      <c r="HO4" s="4" t="s">
        <v>76</v>
      </c>
      <c r="HP4" s="4" t="s">
        <v>73</v>
      </c>
      <c r="HQ4" s="4" t="s">
        <v>75</v>
      </c>
      <c r="HR4" s="4" t="s">
        <v>76</v>
      </c>
      <c r="HS4" s="4" t="s">
        <v>73</v>
      </c>
      <c r="HT4" s="4" t="s">
        <v>59</v>
      </c>
      <c r="HU4" s="4" t="s">
        <v>60</v>
      </c>
      <c r="HV4" s="4" t="s">
        <v>75</v>
      </c>
      <c r="HW4" s="4" t="s">
        <v>76</v>
      </c>
      <c r="HX4" s="4" t="s">
        <v>73</v>
      </c>
      <c r="HY4" s="4" t="s">
        <v>75</v>
      </c>
      <c r="HZ4" s="4" t="s">
        <v>76</v>
      </c>
      <c r="IA4" s="4" t="s">
        <v>73</v>
      </c>
      <c r="IB4" s="4" t="s">
        <v>59</v>
      </c>
      <c r="IC4" s="4" t="s">
        <v>60</v>
      </c>
      <c r="ID4" s="4" t="s">
        <v>75</v>
      </c>
      <c r="IE4" s="4" t="s">
        <v>76</v>
      </c>
      <c r="IF4" s="4" t="s">
        <v>73</v>
      </c>
      <c r="IG4" s="4" t="s">
        <v>75</v>
      </c>
      <c r="IH4" s="4" t="s">
        <v>76</v>
      </c>
      <c r="II4" s="4" t="s">
        <v>73</v>
      </c>
      <c r="IJ4" s="4" t="s">
        <v>59</v>
      </c>
      <c r="IK4" s="4" t="s">
        <v>60</v>
      </c>
      <c r="IL4" s="4" t="s">
        <v>75</v>
      </c>
      <c r="IM4" s="4" t="s">
        <v>76</v>
      </c>
      <c r="IN4" s="4" t="s">
        <v>73</v>
      </c>
      <c r="IO4" s="4" t="s">
        <v>75</v>
      </c>
      <c r="IP4" s="4" t="s">
        <v>76</v>
      </c>
      <c r="IQ4" s="4" t="s">
        <v>73</v>
      </c>
      <c r="IR4" s="4" t="s">
        <v>59</v>
      </c>
      <c r="IS4" s="4" t="s">
        <v>60</v>
      </c>
      <c r="IT4" s="4" t="s">
        <v>75</v>
      </c>
      <c r="IU4" s="4" t="s">
        <v>76</v>
      </c>
      <c r="IV4" s="4" t="s">
        <v>73</v>
      </c>
      <c r="IW4" s="4" t="s">
        <v>75</v>
      </c>
      <c r="IX4" s="4" t="s">
        <v>76</v>
      </c>
      <c r="IY4" s="4" t="s">
        <v>73</v>
      </c>
      <c r="IZ4" s="4" t="s">
        <v>59</v>
      </c>
      <c r="JA4" s="4" t="s">
        <v>60</v>
      </c>
      <c r="JB4" s="4" t="s">
        <v>75</v>
      </c>
      <c r="JC4" s="4" t="s">
        <v>76</v>
      </c>
      <c r="JD4" s="4" t="s">
        <v>73</v>
      </c>
      <c r="JE4" s="4" t="s">
        <v>75</v>
      </c>
      <c r="JF4" s="4" t="s">
        <v>76</v>
      </c>
      <c r="JG4" s="4" t="s">
        <v>73</v>
      </c>
      <c r="JH4" s="4" t="s">
        <v>59</v>
      </c>
      <c r="JI4" s="4" t="s">
        <v>60</v>
      </c>
      <c r="JJ4" s="4" t="s">
        <v>75</v>
      </c>
      <c r="JK4" s="4" t="s">
        <v>76</v>
      </c>
      <c r="JL4" s="4" t="s">
        <v>73</v>
      </c>
      <c r="JM4" s="4" t="s">
        <v>75</v>
      </c>
      <c r="JN4" s="4" t="s">
        <v>76</v>
      </c>
      <c r="JO4" s="4" t="s">
        <v>73</v>
      </c>
      <c r="JP4" s="4" t="s">
        <v>59</v>
      </c>
      <c r="JQ4" s="4" t="s">
        <v>60</v>
      </c>
      <c r="JR4" s="4" t="s">
        <v>75</v>
      </c>
      <c r="JS4" s="4" t="s">
        <v>76</v>
      </c>
      <c r="JT4" s="4" t="s">
        <v>73</v>
      </c>
      <c r="JU4" s="4" t="s">
        <v>75</v>
      </c>
      <c r="JV4" s="4" t="s">
        <v>76</v>
      </c>
      <c r="JW4" s="4" t="s">
        <v>73</v>
      </c>
      <c r="JX4" s="4" t="s">
        <v>59</v>
      </c>
      <c r="JY4" s="4" t="s">
        <v>60</v>
      </c>
      <c r="JZ4" s="4" t="s">
        <v>75</v>
      </c>
      <c r="KA4" s="4" t="s">
        <v>76</v>
      </c>
      <c r="KB4" s="4" t="s">
        <v>73</v>
      </c>
      <c r="KC4" s="4" t="s">
        <v>75</v>
      </c>
      <c r="KD4" s="4" t="s">
        <v>76</v>
      </c>
      <c r="KE4" s="4" t="s">
        <v>73</v>
      </c>
      <c r="KF4" s="4" t="s">
        <v>59</v>
      </c>
      <c r="KG4" s="4" t="s">
        <v>60</v>
      </c>
      <c r="KH4" s="4" t="s">
        <v>75</v>
      </c>
      <c r="KI4" s="4" t="s">
        <v>76</v>
      </c>
      <c r="KJ4" s="4" t="s">
        <v>73</v>
      </c>
      <c r="KK4" s="4" t="s">
        <v>75</v>
      </c>
      <c r="KL4" s="4" t="s">
        <v>76</v>
      </c>
      <c r="KM4" s="4" t="s">
        <v>73</v>
      </c>
      <c r="KN4" s="4" t="s">
        <v>59</v>
      </c>
      <c r="KO4" s="4" t="s">
        <v>60</v>
      </c>
      <c r="KP4" s="4" t="s">
        <v>75</v>
      </c>
      <c r="KQ4" s="4" t="s">
        <v>76</v>
      </c>
      <c r="KR4" s="4" t="s">
        <v>73</v>
      </c>
      <c r="KS4" s="4" t="s">
        <v>75</v>
      </c>
      <c r="KT4" s="4" t="s">
        <v>76</v>
      </c>
      <c r="KU4" s="4" t="s">
        <v>73</v>
      </c>
      <c r="KV4" s="4" t="s">
        <v>59</v>
      </c>
      <c r="KW4" s="4" t="s">
        <v>60</v>
      </c>
      <c r="KX4" s="4" t="s">
        <v>75</v>
      </c>
      <c r="KY4" s="4" t="s">
        <v>76</v>
      </c>
      <c r="KZ4" s="4" t="s">
        <v>73</v>
      </c>
      <c r="LA4" s="4" t="s">
        <v>75</v>
      </c>
      <c r="LB4" s="4" t="s">
        <v>76</v>
      </c>
      <c r="LC4" s="4" t="s">
        <v>73</v>
      </c>
      <c r="LD4" s="4" t="s">
        <v>59</v>
      </c>
      <c r="LE4" s="4" t="s">
        <v>60</v>
      </c>
      <c r="LF4" s="4" t="s">
        <v>75</v>
      </c>
      <c r="LG4" s="4" t="s">
        <v>76</v>
      </c>
      <c r="LH4" s="4" t="s">
        <v>73</v>
      </c>
      <c r="LI4" s="4" t="s">
        <v>75</v>
      </c>
      <c r="LJ4" s="4" t="s">
        <v>76</v>
      </c>
      <c r="LK4" s="4" t="s">
        <v>73</v>
      </c>
      <c r="LL4" s="4" t="s">
        <v>59</v>
      </c>
      <c r="LM4" s="4" t="s">
        <v>60</v>
      </c>
      <c r="LN4" s="4" t="s">
        <v>75</v>
      </c>
      <c r="LO4" s="4" t="s">
        <v>76</v>
      </c>
      <c r="LP4" s="4" t="s">
        <v>73</v>
      </c>
      <c r="LQ4" s="4" t="s">
        <v>75</v>
      </c>
      <c r="LR4" s="4" t="s">
        <v>76</v>
      </c>
      <c r="LS4" s="4" t="s">
        <v>73</v>
      </c>
      <c r="LT4" s="4" t="s">
        <v>59</v>
      </c>
      <c r="LU4" s="4" t="s">
        <v>60</v>
      </c>
      <c r="LV4" s="4" t="s">
        <v>75</v>
      </c>
      <c r="LW4" s="4" t="s">
        <v>76</v>
      </c>
      <c r="LX4" s="4" t="s">
        <v>73</v>
      </c>
      <c r="LY4" s="4" t="s">
        <v>75</v>
      </c>
      <c r="LZ4" s="4" t="s">
        <v>76</v>
      </c>
      <c r="MA4" s="4" t="s">
        <v>73</v>
      </c>
      <c r="MB4" s="4" t="s">
        <v>59</v>
      </c>
      <c r="MC4" s="4" t="s">
        <v>60</v>
      </c>
      <c r="MD4" s="4" t="s">
        <v>75</v>
      </c>
      <c r="ME4" s="4" t="s">
        <v>76</v>
      </c>
      <c r="MF4" s="4" t="s">
        <v>73</v>
      </c>
      <c r="MG4" s="4" t="s">
        <v>75</v>
      </c>
      <c r="MH4" s="4" t="s">
        <v>76</v>
      </c>
      <c r="MI4" s="4" t="s">
        <v>73</v>
      </c>
      <c r="MJ4" s="4" t="s">
        <v>59</v>
      </c>
      <c r="MK4" s="4" t="s">
        <v>60</v>
      </c>
      <c r="ML4" s="4" t="s">
        <v>75</v>
      </c>
      <c r="MM4" s="4" t="s">
        <v>76</v>
      </c>
      <c r="MN4" s="4" t="s">
        <v>73</v>
      </c>
      <c r="MO4" s="4" t="s">
        <v>75</v>
      </c>
      <c r="MP4" s="4" t="s">
        <v>76</v>
      </c>
      <c r="MQ4" s="4" t="s">
        <v>73</v>
      </c>
      <c r="MR4" s="4" t="s">
        <v>59</v>
      </c>
      <c r="MS4" s="4" t="s">
        <v>60</v>
      </c>
      <c r="MT4" s="4" t="s">
        <v>75</v>
      </c>
      <c r="MU4" s="4" t="s">
        <v>76</v>
      </c>
      <c r="MV4" s="4" t="s">
        <v>73</v>
      </c>
      <c r="MW4" s="4" t="s">
        <v>75</v>
      </c>
      <c r="MX4" s="4" t="s">
        <v>76</v>
      </c>
      <c r="MY4" s="4" t="s">
        <v>73</v>
      </c>
      <c r="MZ4" s="4" t="s">
        <v>59</v>
      </c>
      <c r="NA4" s="4" t="s">
        <v>60</v>
      </c>
      <c r="NB4" s="4" t="s">
        <v>75</v>
      </c>
      <c r="NC4" s="4" t="s">
        <v>76</v>
      </c>
      <c r="ND4" s="4" t="s">
        <v>73</v>
      </c>
      <c r="NE4" s="4" t="s">
        <v>75</v>
      </c>
      <c r="NF4" s="4" t="s">
        <v>76</v>
      </c>
      <c r="NG4" s="4" t="s">
        <v>73</v>
      </c>
      <c r="NH4" s="4" t="s">
        <v>59</v>
      </c>
      <c r="NI4" s="4" t="s">
        <v>60</v>
      </c>
      <c r="NJ4" s="4" t="s">
        <v>75</v>
      </c>
      <c r="NK4" s="4" t="s">
        <v>76</v>
      </c>
      <c r="NL4" s="4" t="s">
        <v>73</v>
      </c>
      <c r="NM4" s="4" t="s">
        <v>75</v>
      </c>
      <c r="NN4" s="4" t="s">
        <v>76</v>
      </c>
      <c r="NO4" s="4" t="s">
        <v>73</v>
      </c>
      <c r="NP4" s="4" t="s">
        <v>59</v>
      </c>
      <c r="NQ4" s="4" t="s">
        <v>60</v>
      </c>
      <c r="NR4" s="4" t="s">
        <v>75</v>
      </c>
      <c r="NS4" s="4" t="s">
        <v>76</v>
      </c>
      <c r="NT4" s="4" t="s">
        <v>73</v>
      </c>
      <c r="NU4" s="4" t="s">
        <v>75</v>
      </c>
      <c r="NV4" s="4" t="s">
        <v>76</v>
      </c>
      <c r="NW4" s="4" t="s">
        <v>73</v>
      </c>
      <c r="NX4" s="4" t="s">
        <v>59</v>
      </c>
      <c r="NY4" s="4" t="s">
        <v>60</v>
      </c>
    </row>
    <row r="5">
      <c r="A5" s="10" t="s">
        <v>77</v>
      </c>
      <c r="B5" s="11">
        <v>1111500</v>
      </c>
      <c r="C5" s="11">
        <f>=ROUNDDOWN(30.2493427605689,0)</f>
      </c>
      <c r="D5" s="11">
        <v>1050771</v>
      </c>
      <c r="E5" s="12">
        <v>0.7825</v>
      </c>
      <c r="F5" s="11"/>
      <c r="G5" s="11">
        <f>=ROUNDDOWN({0},0)</f>
      </c>
      <c r="H5" s="11">
        <v>150</v>
      </c>
      <c r="I5" s="12"/>
      <c r="J5" s="11">
        <v>321816</v>
      </c>
      <c r="K5" s="13">
        <v>18482558.12</v>
      </c>
      <c r="L5" s="11">
        <v>2103</v>
      </c>
      <c r="M5" s="14">
        <v>8788.66</v>
      </c>
      <c r="N5" s="11"/>
      <c r="O5" s="13"/>
      <c r="P5" s="11"/>
      <c r="Q5" s="14"/>
      <c r="R5" s="12"/>
      <c r="S5" s="12"/>
      <c r="T5" s="12"/>
      <c r="U5" s="12"/>
      <c r="V5" s="11">
        <v>59485</v>
      </c>
      <c r="W5" s="13">
        <v>3554778.2</v>
      </c>
      <c r="X5" s="11">
        <v>1626</v>
      </c>
      <c r="Y5" s="11"/>
      <c r="Z5" s="13"/>
      <c r="AA5" s="11"/>
      <c r="AB5" s="12"/>
      <c r="AC5" s="12"/>
      <c r="AD5" s="11">
        <v>49878</v>
      </c>
      <c r="AE5" s="13">
        <v>3937433.49</v>
      </c>
      <c r="AF5" s="11">
        <v>1879</v>
      </c>
      <c r="AG5" s="11"/>
      <c r="AH5" s="13"/>
      <c r="AI5" s="11"/>
      <c r="AJ5" s="12"/>
      <c r="AK5" s="12"/>
      <c r="AL5" s="11">
        <v>30592</v>
      </c>
      <c r="AM5" s="13">
        <v>1575039.27</v>
      </c>
      <c r="AN5" s="11">
        <v>1874</v>
      </c>
      <c r="AO5" s="11"/>
      <c r="AP5" s="13"/>
      <c r="AQ5" s="11"/>
      <c r="AR5" s="12"/>
      <c r="AS5" s="12"/>
      <c r="AT5" s="11">
        <v>33014</v>
      </c>
      <c r="AU5" s="13">
        <v>1946626.3</v>
      </c>
      <c r="AV5" s="11">
        <v>1682</v>
      </c>
      <c r="AW5" s="11"/>
      <c r="AX5" s="13"/>
      <c r="AY5" s="11"/>
      <c r="AZ5" s="12"/>
      <c r="BA5" s="12"/>
      <c r="BB5" s="11">
        <v>32801</v>
      </c>
      <c r="BC5" s="13">
        <v>1629682.6</v>
      </c>
      <c r="BD5" s="11">
        <v>1772</v>
      </c>
      <c r="BE5" s="11"/>
      <c r="BF5" s="13"/>
      <c r="BG5" s="11"/>
      <c r="BH5" s="12"/>
      <c r="BI5" s="12"/>
      <c r="BJ5" s="11">
        <v>13660</v>
      </c>
      <c r="BK5" s="13">
        <v>897900.94</v>
      </c>
      <c r="BL5" s="11">
        <v>1782</v>
      </c>
      <c r="BM5" s="11"/>
      <c r="BN5" s="13"/>
      <c r="BO5" s="11"/>
      <c r="BP5" s="12"/>
      <c r="BQ5" s="12"/>
      <c r="BR5" s="11">
        <v>17303</v>
      </c>
      <c r="BS5" s="13">
        <v>1066381.52</v>
      </c>
      <c r="BT5" s="11">
        <v>1579</v>
      </c>
      <c r="BU5" s="11"/>
      <c r="BV5" s="13"/>
      <c r="BW5" s="11"/>
      <c r="BX5" s="12"/>
      <c r="BY5" s="12"/>
      <c r="BZ5" s="11">
        <v>20873</v>
      </c>
      <c r="CA5" s="13">
        <v>1170647.41</v>
      </c>
      <c r="CB5" s="11">
        <v>1727</v>
      </c>
      <c r="CC5" s="11"/>
      <c r="CD5" s="13"/>
      <c r="CE5" s="11"/>
      <c r="CF5" s="12"/>
      <c r="CG5" s="12"/>
      <c r="CH5" s="11">
        <v>7762</v>
      </c>
      <c r="CI5" s="13">
        <v>524144.68</v>
      </c>
      <c r="CJ5" s="11">
        <v>1630</v>
      </c>
      <c r="CK5" s="11"/>
      <c r="CL5" s="13"/>
      <c r="CM5" s="11"/>
      <c r="CN5" s="12"/>
      <c r="CO5" s="12"/>
      <c r="CP5" s="11"/>
      <c r="CQ5" s="13"/>
      <c r="CR5" s="11"/>
      <c r="CS5" s="11"/>
      <c r="CT5" s="13"/>
      <c r="CU5" s="11"/>
      <c r="CV5" s="12"/>
      <c r="CW5" s="12"/>
      <c r="CX5" s="11">
        <v>356</v>
      </c>
      <c r="CY5" s="13">
        <v>63833.33</v>
      </c>
      <c r="CZ5" s="11"/>
      <c r="DA5" s="11"/>
      <c r="DB5" s="13"/>
      <c r="DC5" s="11"/>
      <c r="DD5" s="12"/>
      <c r="DE5" s="12"/>
      <c r="DF5" s="11">
        <v>24492</v>
      </c>
      <c r="DG5" s="13">
        <v>555448.5</v>
      </c>
      <c r="DH5" s="11"/>
      <c r="DI5" s="11"/>
      <c r="DJ5" s="13"/>
      <c r="DK5" s="11"/>
      <c r="DL5" s="12"/>
      <c r="DM5" s="12"/>
      <c r="DN5" s="11">
        <v>2258</v>
      </c>
      <c r="DO5" s="13">
        <v>116597.99</v>
      </c>
      <c r="DP5" s="11">
        <v>1681</v>
      </c>
      <c r="DQ5" s="11"/>
      <c r="DR5" s="13"/>
      <c r="DS5" s="11"/>
      <c r="DT5" s="12"/>
      <c r="DU5" s="12"/>
      <c r="DV5" s="11">
        <v>778</v>
      </c>
      <c r="DW5" s="13">
        <v>44709.96</v>
      </c>
      <c r="DX5" s="11">
        <v>935</v>
      </c>
      <c r="DY5" s="11"/>
      <c r="DZ5" s="13"/>
      <c r="EA5" s="11"/>
      <c r="EB5" s="12"/>
      <c r="EC5" s="12"/>
      <c r="ED5" s="11">
        <v>5225</v>
      </c>
      <c r="EE5" s="13">
        <v>336492.42</v>
      </c>
      <c r="EF5" s="11">
        <v>1666</v>
      </c>
      <c r="EG5" s="11"/>
      <c r="EH5" s="13"/>
      <c r="EI5" s="11"/>
      <c r="EJ5" s="12"/>
      <c r="EK5" s="12"/>
      <c r="EL5" s="11">
        <v>3047</v>
      </c>
      <c r="EM5" s="13">
        <v>184245.42</v>
      </c>
      <c r="EN5" s="11">
        <v>1977</v>
      </c>
      <c r="EO5" s="11"/>
      <c r="EP5" s="13"/>
      <c r="EQ5" s="11"/>
      <c r="ER5" s="12"/>
      <c r="ES5" s="12"/>
      <c r="ET5" s="11">
        <v>11054</v>
      </c>
      <c r="EU5" s="13">
        <v>345293.32</v>
      </c>
      <c r="EV5" s="11">
        <v>361</v>
      </c>
      <c r="EW5" s="11"/>
      <c r="EX5" s="13"/>
      <c r="EY5" s="11"/>
      <c r="EZ5" s="12"/>
      <c r="FA5" s="12"/>
      <c r="FB5" s="11">
        <v>535</v>
      </c>
      <c r="FC5" s="13">
        <v>32374.68</v>
      </c>
      <c r="FD5" s="11">
        <v>131</v>
      </c>
      <c r="FE5" s="11"/>
      <c r="FF5" s="13"/>
      <c r="FG5" s="11"/>
      <c r="FH5" s="12"/>
      <c r="FI5" s="12"/>
      <c r="FJ5" s="11"/>
      <c r="FK5" s="13"/>
      <c r="FL5" s="11"/>
      <c r="FM5" s="11"/>
      <c r="FN5" s="13"/>
      <c r="FO5" s="11"/>
      <c r="FP5" s="12"/>
      <c r="FQ5" s="12"/>
      <c r="FR5" s="11">
        <v>2089</v>
      </c>
      <c r="FS5" s="13">
        <v>160420.1</v>
      </c>
      <c r="FT5" s="11">
        <v>287</v>
      </c>
      <c r="FU5" s="11"/>
      <c r="FV5" s="13"/>
      <c r="FW5" s="11"/>
      <c r="FX5" s="12"/>
      <c r="FY5" s="12"/>
      <c r="FZ5" s="11">
        <v>614</v>
      </c>
      <c r="GA5" s="13">
        <v>37351.81</v>
      </c>
      <c r="GB5" s="11">
        <v>281</v>
      </c>
      <c r="GC5" s="11"/>
      <c r="GD5" s="13"/>
      <c r="GE5" s="11"/>
      <c r="GF5" s="12"/>
      <c r="GG5" s="12"/>
      <c r="GH5" s="11"/>
      <c r="GI5" s="13"/>
      <c r="GJ5" s="11"/>
      <c r="GK5" s="11"/>
      <c r="GL5" s="13"/>
      <c r="GM5" s="11"/>
      <c r="GN5" s="12"/>
      <c r="GO5" s="12"/>
      <c r="GP5" s="11">
        <v>11</v>
      </c>
      <c r="GQ5" s="13">
        <v>1082.14</v>
      </c>
      <c r="GR5" s="11">
        <v>191</v>
      </c>
      <c r="GS5" s="11"/>
      <c r="GT5" s="13"/>
      <c r="GU5" s="11"/>
      <c r="GV5" s="12"/>
      <c r="GW5" s="12"/>
      <c r="GX5" s="11">
        <v>561</v>
      </c>
      <c r="GY5" s="13">
        <v>40216.76</v>
      </c>
      <c r="GZ5" s="11">
        <v>434</v>
      </c>
      <c r="HA5" s="11"/>
      <c r="HB5" s="13"/>
      <c r="HC5" s="11"/>
      <c r="HD5" s="12"/>
      <c r="HE5" s="12"/>
      <c r="HF5" s="11">
        <v>275</v>
      </c>
      <c r="HG5" s="13">
        <v>22580.41</v>
      </c>
      <c r="HH5" s="11">
        <v>297</v>
      </c>
      <c r="HI5" s="11"/>
      <c r="HJ5" s="13"/>
      <c r="HK5" s="11"/>
      <c r="HL5" s="12"/>
      <c r="HM5" s="12"/>
      <c r="HN5" s="11">
        <v>119</v>
      </c>
      <c r="HO5" s="13">
        <v>8358.14</v>
      </c>
      <c r="HP5" s="11">
        <v>1497</v>
      </c>
      <c r="HQ5" s="11"/>
      <c r="HR5" s="13"/>
      <c r="HS5" s="11"/>
      <c r="HT5" s="12"/>
      <c r="HU5" s="12"/>
      <c r="HV5" s="11">
        <v>230</v>
      </c>
      <c r="HW5" s="13">
        <v>14934.76</v>
      </c>
      <c r="HX5" s="11">
        <v>270</v>
      </c>
      <c r="HY5" s="11"/>
      <c r="HZ5" s="13"/>
      <c r="IA5" s="11"/>
      <c r="IB5" s="12"/>
      <c r="IC5" s="12"/>
      <c r="ID5" s="11">
        <v>2637</v>
      </c>
      <c r="IE5" s="13">
        <v>78737.22</v>
      </c>
      <c r="IF5" s="11"/>
      <c r="IG5" s="11"/>
      <c r="IH5" s="13"/>
      <c r="II5" s="11"/>
      <c r="IJ5" s="12"/>
      <c r="IK5" s="12"/>
      <c r="IL5" s="11">
        <v>620</v>
      </c>
      <c r="IM5" s="13">
        <v>40789.44</v>
      </c>
      <c r="IN5" s="11">
        <v>589</v>
      </c>
      <c r="IO5" s="11"/>
      <c r="IP5" s="13"/>
      <c r="IQ5" s="11"/>
      <c r="IR5" s="12"/>
      <c r="IS5" s="12"/>
      <c r="IT5" s="11">
        <v>756</v>
      </c>
      <c r="IU5" s="13">
        <v>44284.26</v>
      </c>
      <c r="IV5" s="11">
        <v>740</v>
      </c>
      <c r="IW5" s="11"/>
      <c r="IX5" s="13"/>
      <c r="IY5" s="11"/>
      <c r="IZ5" s="12"/>
      <c r="JA5" s="12"/>
      <c r="JB5" s="11">
        <v>458</v>
      </c>
      <c r="JC5" s="13">
        <v>26550.89</v>
      </c>
      <c r="JD5" s="11">
        <v>243</v>
      </c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>
        <v>197</v>
      </c>
      <c r="KA5" s="13">
        <v>13985.93</v>
      </c>
      <c r="KB5" s="11"/>
      <c r="KC5" s="11"/>
      <c r="KD5" s="13"/>
      <c r="KE5" s="11"/>
      <c r="KF5" s="12"/>
      <c r="KG5" s="12"/>
      <c r="KH5" s="11">
        <v>45</v>
      </c>
      <c r="KI5" s="13">
        <v>3479.36</v>
      </c>
      <c r="KJ5" s="11">
        <v>377</v>
      </c>
      <c r="KK5" s="11"/>
      <c r="KL5" s="13"/>
      <c r="KM5" s="11"/>
      <c r="KN5" s="12"/>
      <c r="KO5" s="12"/>
      <c r="KP5" s="11">
        <v>86</v>
      </c>
      <c r="KQ5" s="13">
        <v>7868.23</v>
      </c>
      <c r="KR5" s="11">
        <v>71</v>
      </c>
      <c r="KS5" s="11"/>
      <c r="KT5" s="13"/>
      <c r="KU5" s="11"/>
      <c r="KV5" s="12"/>
      <c r="KW5" s="12"/>
      <c r="KX5" s="11"/>
      <c r="KY5" s="13"/>
      <c r="KZ5" s="11">
        <v>17</v>
      </c>
      <c r="LA5" s="11"/>
      <c r="LB5" s="13"/>
      <c r="LC5" s="11"/>
      <c r="LD5" s="12"/>
      <c r="LE5" s="12"/>
      <c r="LF5" s="11">
        <v>5</v>
      </c>
      <c r="LG5" s="13">
        <v>288.64</v>
      </c>
      <c r="LH5" s="11">
        <v>56</v>
      </c>
      <c r="LI5" s="11"/>
      <c r="LJ5" s="13"/>
      <c r="LK5" s="11"/>
      <c r="LL5" s="12"/>
      <c r="LM5" s="12"/>
      <c r="LN5" s="11"/>
      <c r="LO5" s="13"/>
      <c r="LP5" s="11">
        <v>711</v>
      </c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/>
      <c r="MO5" s="11"/>
      <c r="MP5" s="13"/>
      <c r="MQ5" s="11"/>
      <c r="MR5" s="12"/>
      <c r="MS5" s="12"/>
      <c r="MT5" s="11"/>
      <c r="MU5" s="13"/>
      <c r="MV5" s="11"/>
      <c r="MW5" s="11"/>
      <c r="MX5" s="13"/>
      <c r="MY5" s="11"/>
      <c r="MZ5" s="12"/>
      <c r="NA5" s="12"/>
      <c r="NB5" s="11"/>
      <c r="NC5" s="13"/>
      <c r="ND5" s="11"/>
      <c r="NE5" s="11"/>
      <c r="NF5" s="13"/>
      <c r="NG5" s="11"/>
      <c r="NH5" s="12"/>
      <c r="NI5" s="12"/>
      <c r="NJ5" s="11"/>
      <c r="NK5" s="13"/>
      <c r="NL5" s="11"/>
      <c r="NM5" s="11"/>
      <c r="NN5" s="13"/>
      <c r="NO5" s="11"/>
      <c r="NP5" s="12"/>
      <c r="NQ5" s="12"/>
      <c r="NR5" s="11"/>
      <c r="NS5" s="13"/>
      <c r="NT5" s="11"/>
      <c r="NU5" s="11"/>
      <c r="NV5" s="13"/>
      <c r="NW5" s="11"/>
      <c r="NX5" s="12"/>
      <c r="NY5" s="12"/>
    </row>
    <row r="6">
      <c r="A6" s="10" t="s">
        <v>78</v>
      </c>
      <c r="B6" s="11">
        <v>175302</v>
      </c>
      <c r="C6" s="11">
        <f>=ROUNDDOWN(101.75412119805,0)</f>
      </c>
      <c r="D6" s="11">
        <v>17028</v>
      </c>
      <c r="E6" s="12">
        <v>0.7337</v>
      </c>
      <c r="F6" s="11"/>
      <c r="G6" s="11">
        <f>=ROUNDDOWN({0},0)</f>
      </c>
      <c r="H6" s="11"/>
      <c r="I6" s="12"/>
      <c r="J6" s="11">
        <v>17246</v>
      </c>
      <c r="K6" s="13">
        <v>175501.8</v>
      </c>
      <c r="L6" s="11">
        <v>685</v>
      </c>
      <c r="M6" s="14">
        <v>256.21</v>
      </c>
      <c r="N6" s="11"/>
      <c r="O6" s="13"/>
      <c r="P6" s="11"/>
      <c r="Q6" s="14"/>
      <c r="R6" s="12"/>
      <c r="S6" s="12"/>
      <c r="T6" s="12"/>
      <c r="U6" s="12"/>
      <c r="V6" s="11">
        <v>91</v>
      </c>
      <c r="W6" s="13">
        <v>1538.69</v>
      </c>
      <c r="X6" s="11">
        <v>260</v>
      </c>
      <c r="Y6" s="11"/>
      <c r="Z6" s="13"/>
      <c r="AA6" s="11"/>
      <c r="AB6" s="12"/>
      <c r="AC6" s="12"/>
      <c r="AD6" s="11">
        <v>13</v>
      </c>
      <c r="AE6" s="13">
        <v>256.27</v>
      </c>
      <c r="AF6" s="11">
        <v>29</v>
      </c>
      <c r="AG6" s="11"/>
      <c r="AH6" s="13"/>
      <c r="AI6" s="11"/>
      <c r="AJ6" s="12"/>
      <c r="AK6" s="12"/>
      <c r="AL6" s="11">
        <v>6</v>
      </c>
      <c r="AM6" s="13">
        <v>136.92</v>
      </c>
      <c r="AN6" s="11">
        <v>29</v>
      </c>
      <c r="AO6" s="11"/>
      <c r="AP6" s="13"/>
      <c r="AQ6" s="11"/>
      <c r="AR6" s="12"/>
      <c r="AS6" s="12"/>
      <c r="AT6" s="11">
        <v>6199</v>
      </c>
      <c r="AU6" s="13">
        <v>89128.81</v>
      </c>
      <c r="AV6" s="11">
        <v>685</v>
      </c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>
        <v>36</v>
      </c>
      <c r="CC6" s="11"/>
      <c r="CD6" s="13"/>
      <c r="CE6" s="11"/>
      <c r="CF6" s="12"/>
      <c r="CG6" s="12"/>
      <c r="CH6" s="11">
        <v>213</v>
      </c>
      <c r="CI6" s="13">
        <v>3761.95</v>
      </c>
      <c r="CJ6" s="11">
        <v>260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>
        <v>10712</v>
      </c>
      <c r="DG6" s="13">
        <v>80473.5</v>
      </c>
      <c r="DH6" s="11"/>
      <c r="DI6" s="11"/>
      <c r="DJ6" s="13"/>
      <c r="DK6" s="11"/>
      <c r="DL6" s="12"/>
      <c r="DM6" s="12"/>
      <c r="DN6" s="11">
        <v>5</v>
      </c>
      <c r="DO6" s="13">
        <v>107.66</v>
      </c>
      <c r="DP6" s="11">
        <v>109</v>
      </c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>
        <v>3</v>
      </c>
      <c r="EO6" s="11"/>
      <c r="EP6" s="13"/>
      <c r="EQ6" s="11"/>
      <c r="ER6" s="12"/>
      <c r="ES6" s="12"/>
      <c r="ET6" s="11">
        <v>7</v>
      </c>
      <c r="EU6" s="13">
        <v>98</v>
      </c>
      <c r="EV6" s="11">
        <v>19</v>
      </c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  <c r="MT6" s="11"/>
      <c r="MU6" s="13"/>
      <c r="MV6" s="11"/>
      <c r="MW6" s="11"/>
      <c r="MX6" s="13"/>
      <c r="MY6" s="11"/>
      <c r="MZ6" s="12"/>
      <c r="NA6" s="12"/>
      <c r="NB6" s="11"/>
      <c r="NC6" s="13"/>
      <c r="ND6" s="11"/>
      <c r="NE6" s="11"/>
      <c r="NF6" s="13"/>
      <c r="NG6" s="11"/>
      <c r="NH6" s="12"/>
      <c r="NI6" s="12"/>
      <c r="NJ6" s="11"/>
      <c r="NK6" s="13"/>
      <c r="NL6" s="11"/>
      <c r="NM6" s="11"/>
      <c r="NN6" s="13"/>
      <c r="NO6" s="11"/>
      <c r="NP6" s="12"/>
      <c r="NQ6" s="12"/>
      <c r="NR6" s="11"/>
      <c r="NS6" s="13"/>
      <c r="NT6" s="11"/>
      <c r="NU6" s="11"/>
      <c r="NV6" s="13"/>
      <c r="NW6" s="11"/>
      <c r="NX6" s="12"/>
      <c r="NY6" s="12"/>
    </row>
    <row r="7">
      <c r="A7" s="10" t="s">
        <v>79</v>
      </c>
      <c r="B7" s="11">
        <v>28278</v>
      </c>
      <c r="C7" s="11">
        <f>=ROUNDDOWN(19.9943434914799,0)</f>
      </c>
      <c r="D7" s="11">
        <v>18596</v>
      </c>
      <c r="E7" s="12">
        <v>0.9022</v>
      </c>
      <c r="F7" s="11"/>
      <c r="G7" s="11">
        <f>=ROUNDDOWN({0},0)</f>
      </c>
      <c r="H7" s="11"/>
      <c r="I7" s="12"/>
      <c r="J7" s="11">
        <v>17167</v>
      </c>
      <c r="K7" s="13">
        <v>919959.3</v>
      </c>
      <c r="L7" s="11">
        <v>208</v>
      </c>
      <c r="M7" s="14">
        <v>4422.88</v>
      </c>
      <c r="N7" s="11"/>
      <c r="O7" s="13"/>
      <c r="P7" s="11"/>
      <c r="Q7" s="14"/>
      <c r="R7" s="12"/>
      <c r="S7" s="12"/>
      <c r="T7" s="12"/>
      <c r="U7" s="12"/>
      <c r="V7" s="11">
        <v>2638</v>
      </c>
      <c r="W7" s="13">
        <v>150852.49</v>
      </c>
      <c r="X7" s="11">
        <v>166</v>
      </c>
      <c r="Y7" s="11"/>
      <c r="Z7" s="13"/>
      <c r="AA7" s="11"/>
      <c r="AB7" s="12"/>
      <c r="AC7" s="12"/>
      <c r="AD7" s="11">
        <v>865</v>
      </c>
      <c r="AE7" s="13">
        <v>56901.22</v>
      </c>
      <c r="AF7" s="11">
        <v>205</v>
      </c>
      <c r="AG7" s="11"/>
      <c r="AH7" s="13"/>
      <c r="AI7" s="11"/>
      <c r="AJ7" s="12"/>
      <c r="AK7" s="12"/>
      <c r="AL7" s="11">
        <v>4064</v>
      </c>
      <c r="AM7" s="13">
        <v>211070.1</v>
      </c>
      <c r="AN7" s="11">
        <v>204</v>
      </c>
      <c r="AO7" s="11"/>
      <c r="AP7" s="13"/>
      <c r="AQ7" s="11"/>
      <c r="AR7" s="12"/>
      <c r="AS7" s="12"/>
      <c r="AT7" s="11">
        <v>198</v>
      </c>
      <c r="AU7" s="13">
        <v>9688.5</v>
      </c>
      <c r="AV7" s="11">
        <v>194</v>
      </c>
      <c r="AW7" s="11"/>
      <c r="AX7" s="13"/>
      <c r="AY7" s="11"/>
      <c r="AZ7" s="12"/>
      <c r="BA7" s="12"/>
      <c r="BB7" s="11">
        <v>1149</v>
      </c>
      <c r="BC7" s="13">
        <v>48367.71</v>
      </c>
      <c r="BD7" s="11">
        <v>149</v>
      </c>
      <c r="BE7" s="11"/>
      <c r="BF7" s="13"/>
      <c r="BG7" s="11"/>
      <c r="BH7" s="12"/>
      <c r="BI7" s="12"/>
      <c r="BJ7" s="11">
        <v>2179</v>
      </c>
      <c r="BK7" s="13">
        <v>124048.08</v>
      </c>
      <c r="BL7" s="11">
        <v>208</v>
      </c>
      <c r="BM7" s="11"/>
      <c r="BN7" s="13"/>
      <c r="BO7" s="11"/>
      <c r="BP7" s="12"/>
      <c r="BQ7" s="12"/>
      <c r="BR7" s="11">
        <v>1223</v>
      </c>
      <c r="BS7" s="13">
        <v>67176.5</v>
      </c>
      <c r="BT7" s="11">
        <v>142</v>
      </c>
      <c r="BU7" s="11"/>
      <c r="BV7" s="13"/>
      <c r="BW7" s="11"/>
      <c r="BX7" s="12"/>
      <c r="BY7" s="12"/>
      <c r="BZ7" s="11">
        <v>364</v>
      </c>
      <c r="CA7" s="13">
        <v>17911.08</v>
      </c>
      <c r="CB7" s="11">
        <v>80</v>
      </c>
      <c r="CC7" s="11"/>
      <c r="CD7" s="13"/>
      <c r="CE7" s="11"/>
      <c r="CF7" s="12"/>
      <c r="CG7" s="12"/>
      <c r="CH7" s="11">
        <v>746</v>
      </c>
      <c r="CI7" s="13">
        <v>43800.44</v>
      </c>
      <c r="CJ7" s="11">
        <v>169</v>
      </c>
      <c r="CK7" s="11"/>
      <c r="CL7" s="13"/>
      <c r="CM7" s="11"/>
      <c r="CN7" s="12"/>
      <c r="CO7" s="12"/>
      <c r="CP7" s="11"/>
      <c r="CQ7" s="13"/>
      <c r="CR7" s="11"/>
      <c r="CS7" s="11"/>
      <c r="CT7" s="13"/>
      <c r="CU7" s="11"/>
      <c r="CV7" s="12"/>
      <c r="CW7" s="12"/>
      <c r="CX7" s="11"/>
      <c r="CY7" s="13"/>
      <c r="CZ7" s="11"/>
      <c r="DA7" s="11"/>
      <c r="DB7" s="13"/>
      <c r="DC7" s="11"/>
      <c r="DD7" s="12"/>
      <c r="DE7" s="12"/>
      <c r="DF7" s="11"/>
      <c r="DG7" s="13"/>
      <c r="DH7" s="11"/>
      <c r="DI7" s="11"/>
      <c r="DJ7" s="13"/>
      <c r="DK7" s="11"/>
      <c r="DL7" s="12"/>
      <c r="DM7" s="12"/>
      <c r="DN7" s="11">
        <v>35</v>
      </c>
      <c r="DO7" s="13">
        <v>1313.1</v>
      </c>
      <c r="DP7" s="11">
        <v>169</v>
      </c>
      <c r="DQ7" s="11"/>
      <c r="DR7" s="13"/>
      <c r="DS7" s="11"/>
      <c r="DT7" s="12"/>
      <c r="DU7" s="12"/>
      <c r="DV7" s="11">
        <v>305</v>
      </c>
      <c r="DW7" s="13">
        <v>12862.56</v>
      </c>
      <c r="DX7" s="11">
        <v>132</v>
      </c>
      <c r="DY7" s="11"/>
      <c r="DZ7" s="13"/>
      <c r="EA7" s="11"/>
      <c r="EB7" s="12"/>
      <c r="EC7" s="12"/>
      <c r="ED7" s="11">
        <v>106</v>
      </c>
      <c r="EE7" s="13">
        <v>4664.22</v>
      </c>
      <c r="EF7" s="11">
        <v>137</v>
      </c>
      <c r="EG7" s="11"/>
      <c r="EH7" s="13"/>
      <c r="EI7" s="11"/>
      <c r="EJ7" s="12"/>
      <c r="EK7" s="12"/>
      <c r="EL7" s="11">
        <v>214</v>
      </c>
      <c r="EM7" s="13">
        <v>14819.27</v>
      </c>
      <c r="EN7" s="11">
        <v>203</v>
      </c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1944</v>
      </c>
      <c r="FC7" s="13">
        <v>95684.6</v>
      </c>
      <c r="FD7" s="11">
        <v>119</v>
      </c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>
        <v>104</v>
      </c>
      <c r="GA7" s="13">
        <v>9538.28</v>
      </c>
      <c r="GB7" s="11">
        <v>40</v>
      </c>
      <c r="GC7" s="11"/>
      <c r="GD7" s="13"/>
      <c r="GE7" s="11"/>
      <c r="GF7" s="12"/>
      <c r="GG7" s="12"/>
      <c r="GH7" s="11"/>
      <c r="GI7" s="13"/>
      <c r="GJ7" s="11">
        <v>194</v>
      </c>
      <c r="GK7" s="11"/>
      <c r="GL7" s="13"/>
      <c r="GM7" s="11"/>
      <c r="GN7" s="12"/>
      <c r="GO7" s="12"/>
      <c r="GP7" s="11">
        <v>104</v>
      </c>
      <c r="GQ7" s="13">
        <v>6853.48</v>
      </c>
      <c r="GR7" s="11">
        <v>170</v>
      </c>
      <c r="GS7" s="11"/>
      <c r="GT7" s="13"/>
      <c r="GU7" s="11"/>
      <c r="GV7" s="12"/>
      <c r="GW7" s="12"/>
      <c r="GX7" s="11">
        <v>306</v>
      </c>
      <c r="GY7" s="13">
        <v>15639.83</v>
      </c>
      <c r="GZ7" s="11">
        <v>98</v>
      </c>
      <c r="HA7" s="11"/>
      <c r="HB7" s="13"/>
      <c r="HC7" s="11"/>
      <c r="HD7" s="12"/>
      <c r="HE7" s="12"/>
      <c r="HF7" s="11">
        <v>343</v>
      </c>
      <c r="HG7" s="13">
        <v>17330.95</v>
      </c>
      <c r="HH7" s="11">
        <v>110</v>
      </c>
      <c r="HI7" s="11"/>
      <c r="HJ7" s="13"/>
      <c r="HK7" s="11"/>
      <c r="HL7" s="12"/>
      <c r="HM7" s="12"/>
      <c r="HN7" s="11">
        <v>57</v>
      </c>
      <c r="HO7" s="13">
        <v>2852.89</v>
      </c>
      <c r="HP7" s="11">
        <v>172</v>
      </c>
      <c r="HQ7" s="11"/>
      <c r="HR7" s="13"/>
      <c r="HS7" s="11"/>
      <c r="HT7" s="12"/>
      <c r="HU7" s="12"/>
      <c r="HV7" s="11">
        <v>107</v>
      </c>
      <c r="HW7" s="13">
        <v>4784.02</v>
      </c>
      <c r="HX7" s="11">
        <v>66</v>
      </c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>
        <v>2</v>
      </c>
      <c r="IM7" s="13">
        <v>95.98</v>
      </c>
      <c r="IN7" s="11">
        <v>2</v>
      </c>
      <c r="IO7" s="11"/>
      <c r="IP7" s="13"/>
      <c r="IQ7" s="11"/>
      <c r="IR7" s="12"/>
      <c r="IS7" s="12"/>
      <c r="IT7" s="11">
        <v>47</v>
      </c>
      <c r="IU7" s="13">
        <v>2222.7</v>
      </c>
      <c r="IV7" s="11">
        <v>40</v>
      </c>
      <c r="IW7" s="11"/>
      <c r="IX7" s="13"/>
      <c r="IY7" s="11"/>
      <c r="IZ7" s="12"/>
      <c r="JA7" s="12"/>
      <c r="JB7" s="11">
        <v>67</v>
      </c>
      <c r="JC7" s="13">
        <v>1481.3</v>
      </c>
      <c r="JD7" s="11">
        <v>7</v>
      </c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>
        <v>27</v>
      </c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  <c r="ML7" s="11"/>
      <c r="MM7" s="13"/>
      <c r="MN7" s="11"/>
      <c r="MO7" s="11"/>
      <c r="MP7" s="13"/>
      <c r="MQ7" s="11"/>
      <c r="MR7" s="12"/>
      <c r="MS7" s="12"/>
      <c r="MT7" s="11"/>
      <c r="MU7" s="13"/>
      <c r="MV7" s="11"/>
      <c r="MW7" s="11"/>
      <c r="MX7" s="13"/>
      <c r="MY7" s="11"/>
      <c r="MZ7" s="12"/>
      <c r="NA7" s="12"/>
      <c r="NB7" s="11"/>
      <c r="NC7" s="13"/>
      <c r="ND7" s="11"/>
      <c r="NE7" s="11"/>
      <c r="NF7" s="13"/>
      <c r="NG7" s="11"/>
      <c r="NH7" s="12"/>
      <c r="NI7" s="12"/>
      <c r="NJ7" s="11"/>
      <c r="NK7" s="13"/>
      <c r="NL7" s="11"/>
      <c r="NM7" s="11"/>
      <c r="NN7" s="13"/>
      <c r="NO7" s="11"/>
      <c r="NP7" s="12"/>
      <c r="NQ7" s="12"/>
      <c r="NR7" s="11"/>
      <c r="NS7" s="13"/>
      <c r="NT7" s="11"/>
      <c r="NU7" s="11"/>
      <c r="NV7" s="13"/>
      <c r="NW7" s="11"/>
      <c r="NX7" s="12"/>
      <c r="NY7" s="12"/>
    </row>
    <row r="8">
      <c r="A8" s="10" t="s">
        <v>80</v>
      </c>
      <c r="B8" s="11">
        <v>102298</v>
      </c>
      <c r="C8" s="11">
        <f>=ROUNDDOWN(16.7899816176471,0)</f>
      </c>
      <c r="D8" s="11">
        <v>140756</v>
      </c>
      <c r="E8" s="12">
        <v>0.8003</v>
      </c>
      <c r="F8" s="11"/>
      <c r="G8" s="11">
        <f>=ROUNDDOWN({0},0)</f>
      </c>
      <c r="H8" s="11"/>
      <c r="I8" s="12"/>
      <c r="J8" s="11">
        <v>58293</v>
      </c>
      <c r="K8" s="13">
        <v>1679886.17</v>
      </c>
      <c r="L8" s="11">
        <v>274</v>
      </c>
      <c r="M8" s="14">
        <v>6130.97</v>
      </c>
      <c r="N8" s="11"/>
      <c r="O8" s="13"/>
      <c r="P8" s="11"/>
      <c r="Q8" s="14"/>
      <c r="R8" s="12"/>
      <c r="S8" s="12"/>
      <c r="T8" s="12"/>
      <c r="U8" s="12"/>
      <c r="V8" s="11">
        <v>12980</v>
      </c>
      <c r="W8" s="13">
        <v>347437.16</v>
      </c>
      <c r="X8" s="11">
        <v>198</v>
      </c>
      <c r="Y8" s="11"/>
      <c r="Z8" s="13"/>
      <c r="AA8" s="11"/>
      <c r="AB8" s="12"/>
      <c r="AC8" s="12"/>
      <c r="AD8" s="11">
        <v>7479</v>
      </c>
      <c r="AE8" s="13">
        <v>231621.8</v>
      </c>
      <c r="AF8" s="11">
        <v>259</v>
      </c>
      <c r="AG8" s="11"/>
      <c r="AH8" s="13"/>
      <c r="AI8" s="11"/>
      <c r="AJ8" s="12"/>
      <c r="AK8" s="12"/>
      <c r="AL8" s="11">
        <v>4626</v>
      </c>
      <c r="AM8" s="13">
        <v>126525.79</v>
      </c>
      <c r="AN8" s="11">
        <v>260</v>
      </c>
      <c r="AO8" s="11"/>
      <c r="AP8" s="13"/>
      <c r="AQ8" s="11"/>
      <c r="AR8" s="12"/>
      <c r="AS8" s="12"/>
      <c r="AT8" s="11">
        <v>5761</v>
      </c>
      <c r="AU8" s="13">
        <v>188898.15</v>
      </c>
      <c r="AV8" s="11">
        <v>241</v>
      </c>
      <c r="AW8" s="11"/>
      <c r="AX8" s="13"/>
      <c r="AY8" s="11"/>
      <c r="AZ8" s="12"/>
      <c r="BA8" s="12"/>
      <c r="BB8" s="11">
        <v>8040</v>
      </c>
      <c r="BC8" s="13">
        <v>213878.32</v>
      </c>
      <c r="BD8" s="11">
        <v>248</v>
      </c>
      <c r="BE8" s="11"/>
      <c r="BF8" s="13"/>
      <c r="BG8" s="11"/>
      <c r="BH8" s="12"/>
      <c r="BI8" s="12"/>
      <c r="BJ8" s="11">
        <v>1919</v>
      </c>
      <c r="BK8" s="13">
        <v>77550.4</v>
      </c>
      <c r="BL8" s="11">
        <v>263</v>
      </c>
      <c r="BM8" s="11"/>
      <c r="BN8" s="13"/>
      <c r="BO8" s="11"/>
      <c r="BP8" s="12"/>
      <c r="BQ8" s="12"/>
      <c r="BR8" s="11">
        <v>6483</v>
      </c>
      <c r="BS8" s="13">
        <v>196652.31</v>
      </c>
      <c r="BT8" s="11">
        <v>239</v>
      </c>
      <c r="BU8" s="11"/>
      <c r="BV8" s="13"/>
      <c r="BW8" s="11"/>
      <c r="BX8" s="12"/>
      <c r="BY8" s="12"/>
      <c r="BZ8" s="11">
        <v>4620</v>
      </c>
      <c r="CA8" s="13">
        <v>127934.38</v>
      </c>
      <c r="CB8" s="11">
        <v>224</v>
      </c>
      <c r="CC8" s="11"/>
      <c r="CD8" s="13"/>
      <c r="CE8" s="11"/>
      <c r="CF8" s="12"/>
      <c r="CG8" s="12"/>
      <c r="CH8" s="11">
        <v>1449</v>
      </c>
      <c r="CI8" s="13">
        <v>37423.2</v>
      </c>
      <c r="CJ8" s="11">
        <v>198</v>
      </c>
      <c r="CK8" s="11"/>
      <c r="CL8" s="13"/>
      <c r="CM8" s="11"/>
      <c r="CN8" s="12"/>
      <c r="CO8" s="12"/>
      <c r="CP8" s="11"/>
      <c r="CQ8" s="13"/>
      <c r="CR8" s="11"/>
      <c r="CS8" s="11"/>
      <c r="CT8" s="13"/>
      <c r="CU8" s="11"/>
      <c r="CV8" s="12"/>
      <c r="CW8" s="12"/>
      <c r="CX8" s="11"/>
      <c r="CY8" s="13"/>
      <c r="CZ8" s="11"/>
      <c r="DA8" s="11"/>
      <c r="DB8" s="13"/>
      <c r="DC8" s="11"/>
      <c r="DD8" s="12"/>
      <c r="DE8" s="12"/>
      <c r="DF8" s="11"/>
      <c r="DG8" s="13"/>
      <c r="DH8" s="11"/>
      <c r="DI8" s="11"/>
      <c r="DJ8" s="13"/>
      <c r="DK8" s="11"/>
      <c r="DL8" s="12"/>
      <c r="DM8" s="12"/>
      <c r="DN8" s="11">
        <v>403</v>
      </c>
      <c r="DO8" s="13">
        <v>9634.69</v>
      </c>
      <c r="DP8" s="11">
        <v>249</v>
      </c>
      <c r="DQ8" s="11"/>
      <c r="DR8" s="13"/>
      <c r="DS8" s="11"/>
      <c r="DT8" s="12"/>
      <c r="DU8" s="12"/>
      <c r="DV8" s="11"/>
      <c r="DW8" s="13"/>
      <c r="DX8" s="11"/>
      <c r="DY8" s="11"/>
      <c r="DZ8" s="13"/>
      <c r="EA8" s="11"/>
      <c r="EB8" s="12"/>
      <c r="EC8" s="12"/>
      <c r="ED8" s="11">
        <v>1359</v>
      </c>
      <c r="EE8" s="13">
        <v>36133.14</v>
      </c>
      <c r="EF8" s="11">
        <v>183</v>
      </c>
      <c r="EG8" s="11"/>
      <c r="EH8" s="13"/>
      <c r="EI8" s="11"/>
      <c r="EJ8" s="12"/>
      <c r="EK8" s="12"/>
      <c r="EL8" s="11">
        <v>161</v>
      </c>
      <c r="EM8" s="13">
        <v>7066.56</v>
      </c>
      <c r="EN8" s="11">
        <v>267</v>
      </c>
      <c r="EO8" s="11"/>
      <c r="EP8" s="13"/>
      <c r="EQ8" s="11"/>
      <c r="ER8" s="12"/>
      <c r="ES8" s="12"/>
      <c r="ET8" s="11">
        <v>369</v>
      </c>
      <c r="EU8" s="13">
        <v>9143.41</v>
      </c>
      <c r="EV8" s="11">
        <v>124</v>
      </c>
      <c r="EW8" s="11"/>
      <c r="EX8" s="13"/>
      <c r="EY8" s="11"/>
      <c r="EZ8" s="12"/>
      <c r="FA8" s="12"/>
      <c r="FB8" s="11">
        <v>48</v>
      </c>
      <c r="FC8" s="13">
        <v>1774.85</v>
      </c>
      <c r="FD8" s="11">
        <v>3</v>
      </c>
      <c r="FE8" s="11"/>
      <c r="FF8" s="13"/>
      <c r="FG8" s="11"/>
      <c r="FH8" s="12"/>
      <c r="FI8" s="12"/>
      <c r="FJ8" s="11">
        <v>917</v>
      </c>
      <c r="FK8" s="13">
        <v>22514.84</v>
      </c>
      <c r="FL8" s="11"/>
      <c r="FM8" s="11"/>
      <c r="FN8" s="13"/>
      <c r="FO8" s="11"/>
      <c r="FP8" s="12"/>
      <c r="FQ8" s="12"/>
      <c r="FR8" s="11">
        <v>588</v>
      </c>
      <c r="FS8" s="13">
        <v>14362.9</v>
      </c>
      <c r="FT8" s="11">
        <v>45</v>
      </c>
      <c r="FU8" s="11"/>
      <c r="FV8" s="13"/>
      <c r="FW8" s="11"/>
      <c r="FX8" s="12"/>
      <c r="FY8" s="12"/>
      <c r="FZ8" s="11">
        <v>549</v>
      </c>
      <c r="GA8" s="13">
        <v>11482.93</v>
      </c>
      <c r="GB8" s="11">
        <v>54</v>
      </c>
      <c r="GC8" s="11"/>
      <c r="GD8" s="13"/>
      <c r="GE8" s="11"/>
      <c r="GF8" s="12"/>
      <c r="GG8" s="12"/>
      <c r="GH8" s="11"/>
      <c r="GI8" s="13"/>
      <c r="GJ8" s="11"/>
      <c r="GK8" s="11"/>
      <c r="GL8" s="13"/>
      <c r="GM8" s="11"/>
      <c r="GN8" s="12"/>
      <c r="GO8" s="12"/>
      <c r="GP8" s="11"/>
      <c r="GQ8" s="13"/>
      <c r="GR8" s="11"/>
      <c r="GS8" s="11"/>
      <c r="GT8" s="13"/>
      <c r="GU8" s="11"/>
      <c r="GV8" s="12"/>
      <c r="GW8" s="12"/>
      <c r="GX8" s="11"/>
      <c r="GY8" s="13"/>
      <c r="GZ8" s="11"/>
      <c r="HA8" s="11"/>
      <c r="HB8" s="13"/>
      <c r="HC8" s="11"/>
      <c r="HD8" s="12"/>
      <c r="HE8" s="12"/>
      <c r="HF8" s="11">
        <v>10</v>
      </c>
      <c r="HG8" s="13">
        <v>427.52</v>
      </c>
      <c r="HH8" s="11">
        <v>2</v>
      </c>
      <c r="HI8" s="11"/>
      <c r="HJ8" s="13"/>
      <c r="HK8" s="11"/>
      <c r="HL8" s="12"/>
      <c r="HM8" s="12"/>
      <c r="HN8" s="11">
        <v>14</v>
      </c>
      <c r="HO8" s="13">
        <v>507.46</v>
      </c>
      <c r="HP8" s="11">
        <v>210</v>
      </c>
      <c r="HQ8" s="11"/>
      <c r="HR8" s="13"/>
      <c r="HS8" s="11"/>
      <c r="HT8" s="12"/>
      <c r="HU8" s="12"/>
      <c r="HV8" s="11">
        <v>254</v>
      </c>
      <c r="HW8" s="13">
        <v>10142.72</v>
      </c>
      <c r="HX8" s="11">
        <v>88</v>
      </c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41</v>
      </c>
      <c r="IM8" s="13">
        <v>2062.42</v>
      </c>
      <c r="IN8" s="11">
        <v>30</v>
      </c>
      <c r="IO8" s="11"/>
      <c r="IP8" s="13"/>
      <c r="IQ8" s="11"/>
      <c r="IR8" s="12"/>
      <c r="IS8" s="12"/>
      <c r="IT8" s="11">
        <v>49</v>
      </c>
      <c r="IU8" s="13">
        <v>1547.58</v>
      </c>
      <c r="IV8" s="11">
        <v>83</v>
      </c>
      <c r="IW8" s="11"/>
      <c r="IX8" s="13"/>
      <c r="IY8" s="11"/>
      <c r="IZ8" s="12"/>
      <c r="JA8" s="12"/>
      <c r="JB8" s="11">
        <v>146</v>
      </c>
      <c r="JC8" s="13">
        <v>4379.86</v>
      </c>
      <c r="JD8" s="11">
        <v>72</v>
      </c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>
        <v>19</v>
      </c>
      <c r="KA8" s="13">
        <v>470.69</v>
      </c>
      <c r="KB8" s="11"/>
      <c r="KC8" s="11"/>
      <c r="KD8" s="13"/>
      <c r="KE8" s="11"/>
      <c r="KF8" s="12"/>
      <c r="KG8" s="12"/>
      <c r="KH8" s="11">
        <v>3</v>
      </c>
      <c r="KI8" s="13">
        <v>90.38</v>
      </c>
      <c r="KJ8" s="11">
        <v>32</v>
      </c>
      <c r="KK8" s="11"/>
      <c r="KL8" s="13"/>
      <c r="KM8" s="11"/>
      <c r="KN8" s="12"/>
      <c r="KO8" s="12"/>
      <c r="KP8" s="11">
        <v>6</v>
      </c>
      <c r="KQ8" s="13">
        <v>222.71</v>
      </c>
      <c r="KR8" s="11">
        <v>5</v>
      </c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>
        <v>76</v>
      </c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  <c r="ML8" s="11"/>
      <c r="MM8" s="13"/>
      <c r="MN8" s="11"/>
      <c r="MO8" s="11"/>
      <c r="MP8" s="13"/>
      <c r="MQ8" s="11"/>
      <c r="MR8" s="12"/>
      <c r="MS8" s="12"/>
      <c r="MT8" s="11"/>
      <c r="MU8" s="13"/>
      <c r="MV8" s="11"/>
      <c r="MW8" s="11"/>
      <c r="MX8" s="13"/>
      <c r="MY8" s="11"/>
      <c r="MZ8" s="12"/>
      <c r="NA8" s="12"/>
      <c r="NB8" s="11"/>
      <c r="NC8" s="13"/>
      <c r="ND8" s="11"/>
      <c r="NE8" s="11"/>
      <c r="NF8" s="13"/>
      <c r="NG8" s="11"/>
      <c r="NH8" s="12"/>
      <c r="NI8" s="12"/>
      <c r="NJ8" s="11"/>
      <c r="NK8" s="13"/>
      <c r="NL8" s="11"/>
      <c r="NM8" s="11"/>
      <c r="NN8" s="13"/>
      <c r="NO8" s="11"/>
      <c r="NP8" s="12"/>
      <c r="NQ8" s="12"/>
      <c r="NR8" s="11"/>
      <c r="NS8" s="13"/>
      <c r="NT8" s="11"/>
      <c r="NU8" s="11"/>
      <c r="NV8" s="13"/>
      <c r="NW8" s="11"/>
      <c r="NX8" s="12"/>
      <c r="NY8" s="12"/>
    </row>
    <row r="9">
      <c r="A9" s="10" t="s">
        <v>81</v>
      </c>
      <c r="B9" s="11">
        <v>157733</v>
      </c>
      <c r="C9" s="11">
        <f>=ROUNDDOWN(16.5094566730514,0)</f>
      </c>
      <c r="D9" s="11">
        <v>208622</v>
      </c>
      <c r="E9" s="12">
        <v>0.8787</v>
      </c>
      <c r="F9" s="11"/>
      <c r="G9" s="11">
        <f>=ROUNDDOWN({0},0)</f>
      </c>
      <c r="H9" s="11"/>
      <c r="I9" s="12"/>
      <c r="J9" s="11">
        <v>95833</v>
      </c>
      <c r="K9" s="13">
        <v>1861215.51</v>
      </c>
      <c r="L9" s="11">
        <v>277</v>
      </c>
      <c r="M9" s="14">
        <v>6719.19</v>
      </c>
      <c r="N9" s="11"/>
      <c r="O9" s="13"/>
      <c r="P9" s="11"/>
      <c r="Q9" s="14"/>
      <c r="R9" s="12"/>
      <c r="S9" s="12"/>
      <c r="T9" s="12"/>
      <c r="U9" s="12"/>
      <c r="V9" s="11">
        <v>39135</v>
      </c>
      <c r="W9" s="13">
        <v>758728.33</v>
      </c>
      <c r="X9" s="11">
        <v>247</v>
      </c>
      <c r="Y9" s="11"/>
      <c r="Z9" s="13"/>
      <c r="AA9" s="11"/>
      <c r="AB9" s="12"/>
      <c r="AC9" s="12"/>
      <c r="AD9" s="11">
        <v>10545</v>
      </c>
      <c r="AE9" s="13">
        <v>215199.66</v>
      </c>
      <c r="AF9" s="11">
        <v>259</v>
      </c>
      <c r="AG9" s="11"/>
      <c r="AH9" s="13"/>
      <c r="AI9" s="11"/>
      <c r="AJ9" s="12"/>
      <c r="AK9" s="12"/>
      <c r="AL9" s="11">
        <v>5071</v>
      </c>
      <c r="AM9" s="13">
        <v>92376</v>
      </c>
      <c r="AN9" s="11">
        <v>259</v>
      </c>
      <c r="AO9" s="11"/>
      <c r="AP9" s="13"/>
      <c r="AQ9" s="11"/>
      <c r="AR9" s="12"/>
      <c r="AS9" s="12"/>
      <c r="AT9" s="11">
        <v>12998</v>
      </c>
      <c r="AU9" s="13">
        <v>251147.24</v>
      </c>
      <c r="AV9" s="11">
        <v>221</v>
      </c>
      <c r="AW9" s="11"/>
      <c r="AX9" s="13"/>
      <c r="AY9" s="11"/>
      <c r="AZ9" s="12"/>
      <c r="BA9" s="12"/>
      <c r="BB9" s="11">
        <v>6958</v>
      </c>
      <c r="BC9" s="13">
        <v>118390.96</v>
      </c>
      <c r="BD9" s="11">
        <v>258</v>
      </c>
      <c r="BE9" s="11"/>
      <c r="BF9" s="13"/>
      <c r="BG9" s="11"/>
      <c r="BH9" s="12"/>
      <c r="BI9" s="12"/>
      <c r="BJ9" s="11">
        <v>1395</v>
      </c>
      <c r="BK9" s="13">
        <v>27948.88</v>
      </c>
      <c r="BL9" s="11">
        <v>259</v>
      </c>
      <c r="BM9" s="11"/>
      <c r="BN9" s="13"/>
      <c r="BO9" s="11"/>
      <c r="BP9" s="12"/>
      <c r="BQ9" s="12"/>
      <c r="BR9" s="11">
        <v>8268</v>
      </c>
      <c r="BS9" s="13">
        <v>163568.77</v>
      </c>
      <c r="BT9" s="11">
        <v>232</v>
      </c>
      <c r="BU9" s="11"/>
      <c r="BV9" s="13"/>
      <c r="BW9" s="11"/>
      <c r="BX9" s="12"/>
      <c r="BY9" s="12"/>
      <c r="BZ9" s="11">
        <v>5065</v>
      </c>
      <c r="CA9" s="13">
        <v>94818.34</v>
      </c>
      <c r="CB9" s="11">
        <v>237</v>
      </c>
      <c r="CC9" s="11"/>
      <c r="CD9" s="13"/>
      <c r="CE9" s="11"/>
      <c r="CF9" s="12"/>
      <c r="CG9" s="12"/>
      <c r="CH9" s="11">
        <v>2865</v>
      </c>
      <c r="CI9" s="13">
        <v>65327.4</v>
      </c>
      <c r="CJ9" s="11">
        <v>249</v>
      </c>
      <c r="CK9" s="11"/>
      <c r="CL9" s="13"/>
      <c r="CM9" s="11"/>
      <c r="CN9" s="12"/>
      <c r="CO9" s="12"/>
      <c r="CP9" s="11"/>
      <c r="CQ9" s="13"/>
      <c r="CR9" s="11"/>
      <c r="CS9" s="11"/>
      <c r="CT9" s="13"/>
      <c r="CU9" s="11"/>
      <c r="CV9" s="12"/>
      <c r="CW9" s="12"/>
      <c r="CX9" s="11"/>
      <c r="CY9" s="13"/>
      <c r="CZ9" s="11"/>
      <c r="DA9" s="11"/>
      <c r="DB9" s="13"/>
      <c r="DC9" s="11"/>
      <c r="DD9" s="12"/>
      <c r="DE9" s="12"/>
      <c r="DF9" s="11"/>
      <c r="DG9" s="13"/>
      <c r="DH9" s="11"/>
      <c r="DI9" s="11"/>
      <c r="DJ9" s="13"/>
      <c r="DK9" s="11"/>
      <c r="DL9" s="12"/>
      <c r="DM9" s="12"/>
      <c r="DN9" s="11">
        <v>132</v>
      </c>
      <c r="DO9" s="13">
        <v>3248.45</v>
      </c>
      <c r="DP9" s="11">
        <v>246</v>
      </c>
      <c r="DQ9" s="11"/>
      <c r="DR9" s="13"/>
      <c r="DS9" s="11"/>
      <c r="DT9" s="12"/>
      <c r="DU9" s="12"/>
      <c r="DV9" s="11"/>
      <c r="DW9" s="13"/>
      <c r="DX9" s="11">
        <v>182</v>
      </c>
      <c r="DY9" s="11"/>
      <c r="DZ9" s="13"/>
      <c r="EA9" s="11"/>
      <c r="EB9" s="12"/>
      <c r="EC9" s="12"/>
      <c r="ED9" s="11">
        <v>35</v>
      </c>
      <c r="EE9" s="13">
        <v>1052.96</v>
      </c>
      <c r="EF9" s="11">
        <v>13</v>
      </c>
      <c r="EG9" s="11"/>
      <c r="EH9" s="13"/>
      <c r="EI9" s="11"/>
      <c r="EJ9" s="12"/>
      <c r="EK9" s="12"/>
      <c r="EL9" s="11">
        <v>276</v>
      </c>
      <c r="EM9" s="13">
        <v>8870.41</v>
      </c>
      <c r="EN9" s="11">
        <v>268</v>
      </c>
      <c r="EO9" s="11"/>
      <c r="EP9" s="13"/>
      <c r="EQ9" s="11"/>
      <c r="ER9" s="12"/>
      <c r="ES9" s="12"/>
      <c r="ET9" s="11">
        <v>287</v>
      </c>
      <c r="EU9" s="13">
        <v>4938.41</v>
      </c>
      <c r="EV9" s="11">
        <v>117</v>
      </c>
      <c r="EW9" s="11"/>
      <c r="EX9" s="13"/>
      <c r="EY9" s="11"/>
      <c r="EZ9" s="12"/>
      <c r="FA9" s="12"/>
      <c r="FB9" s="11">
        <v>702</v>
      </c>
      <c r="FC9" s="13">
        <v>13666.48</v>
      </c>
      <c r="FD9" s="11">
        <v>97</v>
      </c>
      <c r="FE9" s="11"/>
      <c r="FF9" s="13"/>
      <c r="FG9" s="11"/>
      <c r="FH9" s="12"/>
      <c r="FI9" s="12"/>
      <c r="FJ9" s="11">
        <v>355</v>
      </c>
      <c r="FK9" s="13">
        <v>7987.5</v>
      </c>
      <c r="FL9" s="11"/>
      <c r="FM9" s="11"/>
      <c r="FN9" s="13"/>
      <c r="FO9" s="11"/>
      <c r="FP9" s="12"/>
      <c r="FQ9" s="12"/>
      <c r="FR9" s="11">
        <v>289</v>
      </c>
      <c r="FS9" s="13">
        <v>5152.95</v>
      </c>
      <c r="FT9" s="11">
        <v>47</v>
      </c>
      <c r="FU9" s="11"/>
      <c r="FV9" s="13"/>
      <c r="FW9" s="11"/>
      <c r="FX9" s="12"/>
      <c r="FY9" s="12"/>
      <c r="FZ9" s="11">
        <v>898</v>
      </c>
      <c r="GA9" s="13">
        <v>17328.14</v>
      </c>
      <c r="GB9" s="11">
        <v>217</v>
      </c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/>
      <c r="GY9" s="13"/>
      <c r="GZ9" s="11"/>
      <c r="HA9" s="11"/>
      <c r="HB9" s="13"/>
      <c r="HC9" s="11"/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>
        <v>59</v>
      </c>
      <c r="HO9" s="13">
        <v>1257.32</v>
      </c>
      <c r="HP9" s="11">
        <v>218</v>
      </c>
      <c r="HQ9" s="11"/>
      <c r="HR9" s="13"/>
      <c r="HS9" s="11"/>
      <c r="HT9" s="12"/>
      <c r="HU9" s="12"/>
      <c r="HV9" s="11">
        <v>217</v>
      </c>
      <c r="HW9" s="13">
        <v>4692.89</v>
      </c>
      <c r="HX9" s="11">
        <v>82</v>
      </c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63</v>
      </c>
      <c r="IM9" s="13">
        <v>1036.52</v>
      </c>
      <c r="IN9" s="11">
        <v>12</v>
      </c>
      <c r="IO9" s="11"/>
      <c r="IP9" s="13"/>
      <c r="IQ9" s="11"/>
      <c r="IR9" s="12"/>
      <c r="IS9" s="12"/>
      <c r="IT9" s="11">
        <v>124</v>
      </c>
      <c r="IU9" s="13">
        <v>2642.36</v>
      </c>
      <c r="IV9" s="11">
        <v>83</v>
      </c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>
        <v>39</v>
      </c>
      <c r="KA9" s="13">
        <v>730.31</v>
      </c>
      <c r="KB9" s="11"/>
      <c r="KC9" s="11"/>
      <c r="KD9" s="13"/>
      <c r="KE9" s="11"/>
      <c r="KF9" s="12"/>
      <c r="KG9" s="12"/>
      <c r="KH9" s="11">
        <v>44</v>
      </c>
      <c r="KI9" s="13">
        <v>720.56</v>
      </c>
      <c r="KJ9" s="11">
        <v>60</v>
      </c>
      <c r="KK9" s="11"/>
      <c r="KL9" s="13"/>
      <c r="KM9" s="11"/>
      <c r="KN9" s="12"/>
      <c r="KO9" s="12"/>
      <c r="KP9" s="11">
        <v>13</v>
      </c>
      <c r="KQ9" s="13">
        <v>384.67</v>
      </c>
      <c r="KR9" s="11">
        <v>14</v>
      </c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>
        <v>172</v>
      </c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  <c r="ML9" s="11"/>
      <c r="MM9" s="13"/>
      <c r="MN9" s="11"/>
      <c r="MO9" s="11"/>
      <c r="MP9" s="13"/>
      <c r="MQ9" s="11"/>
      <c r="MR9" s="12"/>
      <c r="MS9" s="12"/>
      <c r="MT9" s="11"/>
      <c r="MU9" s="13"/>
      <c r="MV9" s="11"/>
      <c r="MW9" s="11"/>
      <c r="MX9" s="13"/>
      <c r="MY9" s="11"/>
      <c r="MZ9" s="12"/>
      <c r="NA9" s="12"/>
      <c r="NB9" s="11"/>
      <c r="NC9" s="13"/>
      <c r="ND9" s="11"/>
      <c r="NE9" s="11"/>
      <c r="NF9" s="13"/>
      <c r="NG9" s="11"/>
      <c r="NH9" s="12"/>
      <c r="NI9" s="12"/>
      <c r="NJ9" s="11"/>
      <c r="NK9" s="13"/>
      <c r="NL9" s="11"/>
      <c r="NM9" s="11"/>
      <c r="NN9" s="13"/>
      <c r="NO9" s="11"/>
      <c r="NP9" s="12"/>
      <c r="NQ9" s="12"/>
      <c r="NR9" s="11"/>
      <c r="NS9" s="13"/>
      <c r="NT9" s="11"/>
      <c r="NU9" s="11"/>
      <c r="NV9" s="13"/>
      <c r="NW9" s="11"/>
      <c r="NX9" s="12"/>
      <c r="NY9" s="12"/>
    </row>
    <row r="10">
      <c r="A10" s="10" t="s">
        <v>82</v>
      </c>
      <c r="B10" s="11">
        <v>460452</v>
      </c>
      <c r="C10" s="11">
        <f>=ROUNDDOWN(17.8410988627778,0)</f>
      </c>
      <c r="D10" s="11">
        <v>599686</v>
      </c>
      <c r="E10" s="12">
        <v>0.7257</v>
      </c>
      <c r="F10" s="11"/>
      <c r="G10" s="11">
        <f>=ROUNDDOWN({0},0)</f>
      </c>
      <c r="H10" s="11"/>
      <c r="I10" s="12"/>
      <c r="J10" s="11">
        <v>180030</v>
      </c>
      <c r="K10" s="13">
        <v>7368345.48</v>
      </c>
      <c r="L10" s="11">
        <v>1225</v>
      </c>
      <c r="M10" s="14">
        <v>6014.98</v>
      </c>
      <c r="N10" s="11"/>
      <c r="O10" s="13"/>
      <c r="P10" s="11"/>
      <c r="Q10" s="14"/>
      <c r="R10" s="12"/>
      <c r="S10" s="12"/>
      <c r="T10" s="12"/>
      <c r="U10" s="12"/>
      <c r="V10" s="11">
        <v>46745</v>
      </c>
      <c r="W10" s="13">
        <v>2248611.51</v>
      </c>
      <c r="X10" s="11">
        <v>882</v>
      </c>
      <c r="Y10" s="11"/>
      <c r="Z10" s="13"/>
      <c r="AA10" s="11"/>
      <c r="AB10" s="12"/>
      <c r="AC10" s="12"/>
      <c r="AD10" s="11">
        <v>17180</v>
      </c>
      <c r="AE10" s="13">
        <v>868405.55</v>
      </c>
      <c r="AF10" s="11">
        <v>1023</v>
      </c>
      <c r="AG10" s="11"/>
      <c r="AH10" s="13"/>
      <c r="AI10" s="11"/>
      <c r="AJ10" s="12"/>
      <c r="AK10" s="12"/>
      <c r="AL10" s="11">
        <v>7281</v>
      </c>
      <c r="AM10" s="13">
        <v>270222.68</v>
      </c>
      <c r="AN10" s="11">
        <v>1013</v>
      </c>
      <c r="AO10" s="11"/>
      <c r="AP10" s="13"/>
      <c r="AQ10" s="11"/>
      <c r="AR10" s="12"/>
      <c r="AS10" s="12"/>
      <c r="AT10" s="11">
        <v>31063</v>
      </c>
      <c r="AU10" s="13">
        <v>1052889.85</v>
      </c>
      <c r="AV10" s="11">
        <v>943</v>
      </c>
      <c r="AW10" s="11"/>
      <c r="AX10" s="13"/>
      <c r="AY10" s="11"/>
      <c r="AZ10" s="12"/>
      <c r="BA10" s="12"/>
      <c r="BB10" s="11">
        <v>21277</v>
      </c>
      <c r="BC10" s="13">
        <v>683605.18</v>
      </c>
      <c r="BD10" s="11">
        <v>980</v>
      </c>
      <c r="BE10" s="11"/>
      <c r="BF10" s="13"/>
      <c r="BG10" s="11"/>
      <c r="BH10" s="12"/>
      <c r="BI10" s="12"/>
      <c r="BJ10" s="11">
        <v>5271</v>
      </c>
      <c r="BK10" s="13">
        <v>195640.34</v>
      </c>
      <c r="BL10" s="11">
        <v>1033</v>
      </c>
      <c r="BM10" s="11"/>
      <c r="BN10" s="13"/>
      <c r="BO10" s="11"/>
      <c r="BP10" s="12"/>
      <c r="BQ10" s="12"/>
      <c r="BR10" s="11">
        <v>18238</v>
      </c>
      <c r="BS10" s="13">
        <v>588918.96</v>
      </c>
      <c r="BT10" s="11">
        <v>872</v>
      </c>
      <c r="BU10" s="11"/>
      <c r="BV10" s="13"/>
      <c r="BW10" s="11"/>
      <c r="BX10" s="12"/>
      <c r="BY10" s="12"/>
      <c r="BZ10" s="11">
        <v>8051</v>
      </c>
      <c r="CA10" s="13">
        <v>334667.83</v>
      </c>
      <c r="CB10" s="11">
        <v>761</v>
      </c>
      <c r="CC10" s="11"/>
      <c r="CD10" s="13"/>
      <c r="CE10" s="11"/>
      <c r="CF10" s="12"/>
      <c r="CG10" s="12"/>
      <c r="CH10" s="11">
        <v>10426</v>
      </c>
      <c r="CI10" s="13">
        <v>465403.38</v>
      </c>
      <c r="CJ10" s="11">
        <v>883</v>
      </c>
      <c r="CK10" s="11"/>
      <c r="CL10" s="13"/>
      <c r="CM10" s="11"/>
      <c r="CN10" s="12"/>
      <c r="CO10" s="12"/>
      <c r="CP10" s="11"/>
      <c r="CQ10" s="13"/>
      <c r="CR10" s="11"/>
      <c r="CS10" s="11"/>
      <c r="CT10" s="13"/>
      <c r="CU10" s="11"/>
      <c r="CV10" s="12"/>
      <c r="CW10" s="12"/>
      <c r="CX10" s="11"/>
      <c r="CY10" s="13"/>
      <c r="CZ10" s="11"/>
      <c r="DA10" s="11"/>
      <c r="DB10" s="13"/>
      <c r="DC10" s="11"/>
      <c r="DD10" s="12"/>
      <c r="DE10" s="12"/>
      <c r="DF10" s="11"/>
      <c r="DG10" s="13"/>
      <c r="DH10" s="11"/>
      <c r="DI10" s="11"/>
      <c r="DJ10" s="13"/>
      <c r="DK10" s="11"/>
      <c r="DL10" s="12"/>
      <c r="DM10" s="12"/>
      <c r="DN10" s="11">
        <v>252</v>
      </c>
      <c r="DO10" s="13">
        <v>8450.57</v>
      </c>
      <c r="DP10" s="11">
        <v>579</v>
      </c>
      <c r="DQ10" s="11"/>
      <c r="DR10" s="13"/>
      <c r="DS10" s="11"/>
      <c r="DT10" s="12"/>
      <c r="DU10" s="12"/>
      <c r="DV10" s="11">
        <v>911</v>
      </c>
      <c r="DW10" s="13">
        <v>27155.53</v>
      </c>
      <c r="DX10" s="11">
        <v>584</v>
      </c>
      <c r="DY10" s="11"/>
      <c r="DZ10" s="13"/>
      <c r="EA10" s="11"/>
      <c r="EB10" s="12"/>
      <c r="EC10" s="12"/>
      <c r="ED10" s="11">
        <v>1790</v>
      </c>
      <c r="EE10" s="13">
        <v>74490.54</v>
      </c>
      <c r="EF10" s="11">
        <v>925</v>
      </c>
      <c r="EG10" s="11"/>
      <c r="EH10" s="13"/>
      <c r="EI10" s="11"/>
      <c r="EJ10" s="12"/>
      <c r="EK10" s="12"/>
      <c r="EL10" s="11">
        <v>1480</v>
      </c>
      <c r="EM10" s="13">
        <v>96622.11</v>
      </c>
      <c r="EN10" s="11">
        <v>1161</v>
      </c>
      <c r="EO10" s="11"/>
      <c r="EP10" s="13"/>
      <c r="EQ10" s="11"/>
      <c r="ER10" s="12"/>
      <c r="ES10" s="12"/>
      <c r="ET10" s="11">
        <v>2928</v>
      </c>
      <c r="EU10" s="13">
        <v>121950.31</v>
      </c>
      <c r="EV10" s="11">
        <v>495</v>
      </c>
      <c r="EW10" s="11"/>
      <c r="EX10" s="13"/>
      <c r="EY10" s="11"/>
      <c r="EZ10" s="12"/>
      <c r="FA10" s="12"/>
      <c r="FB10" s="11">
        <v>933</v>
      </c>
      <c r="FC10" s="13">
        <v>18501.73</v>
      </c>
      <c r="FD10" s="11">
        <v>62</v>
      </c>
      <c r="FE10" s="11"/>
      <c r="FF10" s="13"/>
      <c r="FG10" s="11"/>
      <c r="FH10" s="12"/>
      <c r="FI10" s="12"/>
      <c r="FJ10" s="11">
        <v>1438</v>
      </c>
      <c r="FK10" s="13">
        <v>117969.8</v>
      </c>
      <c r="FL10" s="11"/>
      <c r="FM10" s="11"/>
      <c r="FN10" s="13"/>
      <c r="FO10" s="11"/>
      <c r="FP10" s="12"/>
      <c r="FQ10" s="12"/>
      <c r="FR10" s="11">
        <v>1956</v>
      </c>
      <c r="FS10" s="13">
        <v>75798.59</v>
      </c>
      <c r="FT10" s="11">
        <v>455</v>
      </c>
      <c r="FU10" s="11"/>
      <c r="FV10" s="13"/>
      <c r="FW10" s="11"/>
      <c r="FX10" s="12"/>
      <c r="FY10" s="12"/>
      <c r="FZ10" s="11">
        <v>633</v>
      </c>
      <c r="GA10" s="13">
        <v>32565.9</v>
      </c>
      <c r="GB10" s="11">
        <v>258</v>
      </c>
      <c r="GC10" s="11"/>
      <c r="GD10" s="13"/>
      <c r="GE10" s="11"/>
      <c r="GF10" s="12"/>
      <c r="GG10" s="12"/>
      <c r="GH10" s="11"/>
      <c r="GI10" s="13"/>
      <c r="GJ10" s="11"/>
      <c r="GK10" s="11"/>
      <c r="GL10" s="13"/>
      <c r="GM10" s="11"/>
      <c r="GN10" s="12"/>
      <c r="GO10" s="12"/>
      <c r="GP10" s="11"/>
      <c r="GQ10" s="13"/>
      <c r="GR10" s="11"/>
      <c r="GS10" s="11"/>
      <c r="GT10" s="13"/>
      <c r="GU10" s="11"/>
      <c r="GV10" s="12"/>
      <c r="GW10" s="12"/>
      <c r="GX10" s="11"/>
      <c r="GY10" s="13"/>
      <c r="GZ10" s="11"/>
      <c r="HA10" s="11"/>
      <c r="HB10" s="13"/>
      <c r="HC10" s="11"/>
      <c r="HD10" s="12"/>
      <c r="HE10" s="12"/>
      <c r="HF10" s="11">
        <v>91</v>
      </c>
      <c r="HG10" s="13">
        <v>1755.63</v>
      </c>
      <c r="HH10" s="11">
        <v>11</v>
      </c>
      <c r="HI10" s="11"/>
      <c r="HJ10" s="13"/>
      <c r="HK10" s="11"/>
      <c r="HL10" s="12"/>
      <c r="HM10" s="12"/>
      <c r="HN10" s="11">
        <v>55</v>
      </c>
      <c r="HO10" s="13">
        <v>2137.79</v>
      </c>
      <c r="HP10" s="11">
        <v>812</v>
      </c>
      <c r="HQ10" s="11"/>
      <c r="HR10" s="13"/>
      <c r="HS10" s="11"/>
      <c r="HT10" s="12"/>
      <c r="HU10" s="12"/>
      <c r="HV10" s="11">
        <v>402</v>
      </c>
      <c r="HW10" s="13">
        <v>15943.26</v>
      </c>
      <c r="HX10" s="11">
        <v>118</v>
      </c>
      <c r="HY10" s="11"/>
      <c r="HZ10" s="13"/>
      <c r="IA10" s="11"/>
      <c r="IB10" s="12"/>
      <c r="IC10" s="12"/>
      <c r="ID10" s="11">
        <v>147</v>
      </c>
      <c r="IE10" s="13">
        <v>4985.82</v>
      </c>
      <c r="IF10" s="11"/>
      <c r="IG10" s="11"/>
      <c r="IH10" s="13"/>
      <c r="II10" s="11"/>
      <c r="IJ10" s="12"/>
      <c r="IK10" s="12"/>
      <c r="IL10" s="11">
        <v>561</v>
      </c>
      <c r="IM10" s="13">
        <v>21322.43</v>
      </c>
      <c r="IN10" s="11">
        <v>335</v>
      </c>
      <c r="IO10" s="11"/>
      <c r="IP10" s="13"/>
      <c r="IQ10" s="11"/>
      <c r="IR10" s="12"/>
      <c r="IS10" s="12"/>
      <c r="IT10" s="11">
        <v>303</v>
      </c>
      <c r="IU10" s="13">
        <v>7403.56</v>
      </c>
      <c r="IV10" s="11">
        <v>446</v>
      </c>
      <c r="IW10" s="11"/>
      <c r="IX10" s="13"/>
      <c r="IY10" s="11"/>
      <c r="IZ10" s="12"/>
      <c r="JA10" s="12"/>
      <c r="JB10" s="11">
        <v>74</v>
      </c>
      <c r="JC10" s="13">
        <v>2566.53</v>
      </c>
      <c r="JD10" s="11">
        <v>129</v>
      </c>
      <c r="JE10" s="11"/>
      <c r="JF10" s="13"/>
      <c r="JG10" s="11"/>
      <c r="JH10" s="12"/>
      <c r="JI10" s="12"/>
      <c r="JJ10" s="11">
        <v>275</v>
      </c>
      <c r="JK10" s="13">
        <v>12673.63</v>
      </c>
      <c r="JL10" s="11">
        <v>144</v>
      </c>
      <c r="JM10" s="11"/>
      <c r="JN10" s="13"/>
      <c r="JO10" s="11"/>
      <c r="JP10" s="12"/>
      <c r="JQ10" s="12"/>
      <c r="JR10" s="11"/>
      <c r="JS10" s="13"/>
      <c r="JT10" s="11"/>
      <c r="JU10" s="11"/>
      <c r="JV10" s="13"/>
      <c r="JW10" s="11"/>
      <c r="JX10" s="12"/>
      <c r="JY10" s="12"/>
      <c r="JZ10" s="11">
        <v>70</v>
      </c>
      <c r="KA10" s="13">
        <v>3519.46</v>
      </c>
      <c r="KB10" s="11"/>
      <c r="KC10" s="11"/>
      <c r="KD10" s="13"/>
      <c r="KE10" s="11"/>
      <c r="KF10" s="12"/>
      <c r="KG10" s="12"/>
      <c r="KH10" s="11">
        <v>87</v>
      </c>
      <c r="KI10" s="13">
        <v>5829.6</v>
      </c>
      <c r="KJ10" s="11">
        <v>102</v>
      </c>
      <c r="KK10" s="11"/>
      <c r="KL10" s="13"/>
      <c r="KM10" s="11"/>
      <c r="KN10" s="12"/>
      <c r="KO10" s="12"/>
      <c r="KP10" s="11">
        <v>13</v>
      </c>
      <c r="KQ10" s="13">
        <v>763.54</v>
      </c>
      <c r="KR10" s="11">
        <v>21</v>
      </c>
      <c r="KS10" s="11"/>
      <c r="KT10" s="13"/>
      <c r="KU10" s="11"/>
      <c r="KV10" s="12"/>
      <c r="KW10" s="12"/>
      <c r="KX10" s="11">
        <v>97</v>
      </c>
      <c r="KY10" s="13">
        <v>7468.31</v>
      </c>
      <c r="KZ10" s="11">
        <v>83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>
        <v>2</v>
      </c>
      <c r="LO10" s="13">
        <v>105.56</v>
      </c>
      <c r="LP10" s="11">
        <v>717</v>
      </c>
      <c r="LQ10" s="11"/>
      <c r="LR10" s="13"/>
      <c r="LS10" s="11"/>
      <c r="LT10" s="12"/>
      <c r="LU10" s="12"/>
      <c r="LV10" s="11"/>
      <c r="LW10" s="13"/>
      <c r="LX10" s="11"/>
      <c r="LY10" s="11"/>
      <c r="LZ10" s="13"/>
      <c r="MA10" s="11"/>
      <c r="MB10" s="12"/>
      <c r="MC10" s="12"/>
      <c r="MD10" s="11"/>
      <c r="ME10" s="13"/>
      <c r="MF10" s="11">
        <v>3</v>
      </c>
      <c r="MG10" s="11"/>
      <c r="MH10" s="13"/>
      <c r="MI10" s="11"/>
      <c r="MJ10" s="12"/>
      <c r="MK10" s="12"/>
      <c r="ML10" s="11"/>
      <c r="MM10" s="13"/>
      <c r="MN10" s="11"/>
      <c r="MO10" s="11"/>
      <c r="MP10" s="13"/>
      <c r="MQ10" s="11"/>
      <c r="MR10" s="12"/>
      <c r="MS10" s="12"/>
      <c r="MT10" s="11"/>
      <c r="MU10" s="13"/>
      <c r="MV10" s="11"/>
      <c r="MW10" s="11"/>
      <c r="MX10" s="13"/>
      <c r="MY10" s="11"/>
      <c r="MZ10" s="12"/>
      <c r="NA10" s="12"/>
      <c r="NB10" s="11"/>
      <c r="NC10" s="13"/>
      <c r="ND10" s="11"/>
      <c r="NE10" s="11"/>
      <c r="NF10" s="13"/>
      <c r="NG10" s="11"/>
      <c r="NH10" s="12"/>
      <c r="NI10" s="12"/>
      <c r="NJ10" s="11"/>
      <c r="NK10" s="13"/>
      <c r="NL10" s="11"/>
      <c r="NM10" s="11"/>
      <c r="NN10" s="13"/>
      <c r="NO10" s="11"/>
      <c r="NP10" s="12"/>
      <c r="NQ10" s="12"/>
      <c r="NR10" s="11"/>
      <c r="NS10" s="13"/>
      <c r="NT10" s="11"/>
      <c r="NU10" s="11"/>
      <c r="NV10" s="13"/>
      <c r="NW10" s="11"/>
      <c r="NX10" s="12"/>
      <c r="NY10" s="12"/>
    </row>
    <row r="11">
      <c r="A11" s="10" t="s">
        <v>83</v>
      </c>
      <c r="B11" s="11">
        <v>3078</v>
      </c>
      <c r="C11" s="11">
        <f>=ROUNDDOWN(82.9649595687331,0)</f>
      </c>
      <c r="D11" s="11">
        <v>604</v>
      </c>
      <c r="E11" s="12">
        <v>0.2719</v>
      </c>
      <c r="F11" s="11"/>
      <c r="G11" s="11">
        <f>=ROUNDDOWN({0},0)</f>
      </c>
      <c r="H11" s="11"/>
      <c r="I11" s="12"/>
      <c r="J11" s="11">
        <v>51</v>
      </c>
      <c r="K11" s="13">
        <v>11441.64</v>
      </c>
      <c r="L11" s="11"/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51</v>
      </c>
      <c r="BK11" s="13">
        <v>11441.64</v>
      </c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  <c r="MT11" s="11"/>
      <c r="MU11" s="13"/>
      <c r="MV11" s="11"/>
      <c r="MW11" s="11"/>
      <c r="MX11" s="13"/>
      <c r="MY11" s="11"/>
      <c r="MZ11" s="12"/>
      <c r="NA11" s="12"/>
      <c r="NB11" s="11"/>
      <c r="NC11" s="13"/>
      <c r="ND11" s="11"/>
      <c r="NE11" s="11"/>
      <c r="NF11" s="13"/>
      <c r="NG11" s="11"/>
      <c r="NH11" s="12"/>
      <c r="NI11" s="12"/>
      <c r="NJ11" s="11"/>
      <c r="NK11" s="13"/>
      <c r="NL11" s="11"/>
      <c r="NM11" s="11"/>
      <c r="NN11" s="13"/>
      <c r="NO11" s="11"/>
      <c r="NP11" s="12"/>
      <c r="NQ11" s="12"/>
      <c r="NR11" s="11"/>
      <c r="NS11" s="13"/>
      <c r="NT11" s="11"/>
      <c r="NU11" s="11"/>
      <c r="NV11" s="13"/>
      <c r="NW11" s="11"/>
      <c r="NX11" s="12"/>
      <c r="NY11" s="12"/>
    </row>
    <row r="12">
      <c r="A12" s="10" t="s">
        <v>84</v>
      </c>
      <c r="B12" s="11">
        <v>138622</v>
      </c>
      <c r="C12" s="11">
        <f>=ROUNDDOWN(23.8530499870946,0)</f>
      </c>
      <c r="D12" s="11">
        <v>100894</v>
      </c>
      <c r="E12" s="12">
        <v>0.7236</v>
      </c>
      <c r="F12" s="11"/>
      <c r="G12" s="11">
        <f>=ROUNDDOWN({0},0)</f>
      </c>
      <c r="H12" s="11">
        <v>3163</v>
      </c>
      <c r="I12" s="12"/>
      <c r="J12" s="11">
        <v>70748</v>
      </c>
      <c r="K12" s="13">
        <v>11948776.28</v>
      </c>
      <c r="L12" s="11">
        <v>685</v>
      </c>
      <c r="M12" s="14">
        <v>17443.47</v>
      </c>
      <c r="N12" s="11"/>
      <c r="O12" s="13"/>
      <c r="P12" s="11"/>
      <c r="Q12" s="14"/>
      <c r="R12" s="12"/>
      <c r="S12" s="12"/>
      <c r="T12" s="12"/>
      <c r="U12" s="12"/>
      <c r="V12" s="11">
        <v>429</v>
      </c>
      <c r="W12" s="13">
        <v>56983.38</v>
      </c>
      <c r="X12" s="11">
        <v>62</v>
      </c>
      <c r="Y12" s="11"/>
      <c r="Z12" s="13"/>
      <c r="AA12" s="11"/>
      <c r="AB12" s="12"/>
      <c r="AC12" s="12"/>
      <c r="AD12" s="11">
        <v>7935</v>
      </c>
      <c r="AE12" s="13">
        <v>1672036.1</v>
      </c>
      <c r="AF12" s="11">
        <v>636</v>
      </c>
      <c r="AG12" s="11"/>
      <c r="AH12" s="13"/>
      <c r="AI12" s="11"/>
      <c r="AJ12" s="12"/>
      <c r="AK12" s="12"/>
      <c r="AL12" s="11">
        <v>21076</v>
      </c>
      <c r="AM12" s="13">
        <v>3412077.49</v>
      </c>
      <c r="AN12" s="11">
        <v>650</v>
      </c>
      <c r="AO12" s="11"/>
      <c r="AP12" s="13"/>
      <c r="AQ12" s="11"/>
      <c r="AR12" s="12"/>
      <c r="AS12" s="12"/>
      <c r="AT12" s="11"/>
      <c r="AU12" s="13"/>
      <c r="AV12" s="11"/>
      <c r="AW12" s="11"/>
      <c r="AX12" s="13"/>
      <c r="AY12" s="11"/>
      <c r="AZ12" s="12"/>
      <c r="BA12" s="12"/>
      <c r="BB12" s="11">
        <v>1657</v>
      </c>
      <c r="BC12" s="13">
        <v>288632.16</v>
      </c>
      <c r="BD12" s="11">
        <v>619</v>
      </c>
      <c r="BE12" s="11"/>
      <c r="BF12" s="13"/>
      <c r="BG12" s="11"/>
      <c r="BH12" s="12"/>
      <c r="BI12" s="12"/>
      <c r="BJ12" s="11">
        <v>9136</v>
      </c>
      <c r="BK12" s="13">
        <v>1742535.81</v>
      </c>
      <c r="BL12" s="11">
        <v>669</v>
      </c>
      <c r="BM12" s="11"/>
      <c r="BN12" s="13"/>
      <c r="BO12" s="11"/>
      <c r="BP12" s="12"/>
      <c r="BQ12" s="12"/>
      <c r="BR12" s="11">
        <v>1191</v>
      </c>
      <c r="BS12" s="13">
        <v>228697.21</v>
      </c>
      <c r="BT12" s="11">
        <v>511</v>
      </c>
      <c r="BU12" s="11"/>
      <c r="BV12" s="13"/>
      <c r="BW12" s="11"/>
      <c r="BX12" s="12"/>
      <c r="BY12" s="12"/>
      <c r="BZ12" s="11">
        <v>213</v>
      </c>
      <c r="CA12" s="13">
        <v>37139.04</v>
      </c>
      <c r="CB12" s="11">
        <v>277</v>
      </c>
      <c r="CC12" s="11"/>
      <c r="CD12" s="13"/>
      <c r="CE12" s="11"/>
      <c r="CF12" s="12"/>
      <c r="CG12" s="12"/>
      <c r="CH12" s="11">
        <v>2687</v>
      </c>
      <c r="CI12" s="13">
        <v>488814.2</v>
      </c>
      <c r="CJ12" s="11">
        <v>203</v>
      </c>
      <c r="CK12" s="11"/>
      <c r="CL12" s="13"/>
      <c r="CM12" s="11"/>
      <c r="CN12" s="12"/>
      <c r="CO12" s="12"/>
      <c r="CP12" s="11">
        <v>10234</v>
      </c>
      <c r="CQ12" s="13">
        <v>1283048.91</v>
      </c>
      <c r="CR12" s="11"/>
      <c r="CS12" s="11"/>
      <c r="CT12" s="13"/>
      <c r="CU12" s="11"/>
      <c r="CV12" s="12"/>
      <c r="CW12" s="12"/>
      <c r="CX12" s="11">
        <v>6211</v>
      </c>
      <c r="CY12" s="13">
        <v>1034277.54</v>
      </c>
      <c r="CZ12" s="11"/>
      <c r="DA12" s="11"/>
      <c r="DB12" s="13"/>
      <c r="DC12" s="11"/>
      <c r="DD12" s="12"/>
      <c r="DE12" s="12"/>
      <c r="DF12" s="11"/>
      <c r="DG12" s="13"/>
      <c r="DH12" s="11"/>
      <c r="DI12" s="11"/>
      <c r="DJ12" s="13"/>
      <c r="DK12" s="11"/>
      <c r="DL12" s="12"/>
      <c r="DM12" s="12"/>
      <c r="DN12" s="11"/>
      <c r="DO12" s="13"/>
      <c r="DP12" s="11">
        <v>498</v>
      </c>
      <c r="DQ12" s="11"/>
      <c r="DR12" s="13"/>
      <c r="DS12" s="11"/>
      <c r="DT12" s="12"/>
      <c r="DU12" s="12"/>
      <c r="DV12" s="11">
        <v>3212</v>
      </c>
      <c r="DW12" s="13">
        <v>515834.88</v>
      </c>
      <c r="DX12" s="11">
        <v>238</v>
      </c>
      <c r="DY12" s="11"/>
      <c r="DZ12" s="13"/>
      <c r="EA12" s="11"/>
      <c r="EB12" s="12"/>
      <c r="EC12" s="12"/>
      <c r="ED12" s="11">
        <v>23</v>
      </c>
      <c r="EE12" s="13">
        <v>4641.44</v>
      </c>
      <c r="EF12" s="11">
        <v>290</v>
      </c>
      <c r="EG12" s="11"/>
      <c r="EH12" s="13"/>
      <c r="EI12" s="11"/>
      <c r="EJ12" s="12"/>
      <c r="EK12" s="12"/>
      <c r="EL12" s="11">
        <v>61</v>
      </c>
      <c r="EM12" s="13">
        <v>12504.92</v>
      </c>
      <c r="EN12" s="11">
        <v>575</v>
      </c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>
        <v>1422</v>
      </c>
      <c r="FC12" s="13">
        <v>283868.19</v>
      </c>
      <c r="FD12" s="11">
        <v>258</v>
      </c>
      <c r="FE12" s="11"/>
      <c r="FF12" s="13"/>
      <c r="FG12" s="11"/>
      <c r="FH12" s="12"/>
      <c r="FI12" s="12"/>
      <c r="FJ12" s="11"/>
      <c r="FK12" s="13"/>
      <c r="FL12" s="11"/>
      <c r="FM12" s="11"/>
      <c r="FN12" s="13"/>
      <c r="FO12" s="11"/>
      <c r="FP12" s="12"/>
      <c r="FQ12" s="12"/>
      <c r="FR12" s="11"/>
      <c r="FS12" s="13"/>
      <c r="FT12" s="11">
        <v>2</v>
      </c>
      <c r="FU12" s="11"/>
      <c r="FV12" s="13"/>
      <c r="FW12" s="11"/>
      <c r="FX12" s="12"/>
      <c r="FY12" s="12"/>
      <c r="FZ12" s="11">
        <v>433</v>
      </c>
      <c r="GA12" s="13">
        <v>92359.07</v>
      </c>
      <c r="GB12" s="11">
        <v>198</v>
      </c>
      <c r="GC12" s="11"/>
      <c r="GD12" s="13"/>
      <c r="GE12" s="11"/>
      <c r="GF12" s="12"/>
      <c r="GG12" s="12"/>
      <c r="GH12" s="11">
        <v>1566</v>
      </c>
      <c r="GI12" s="13">
        <v>268818.35</v>
      </c>
      <c r="GJ12" s="11">
        <v>564</v>
      </c>
      <c r="GK12" s="11"/>
      <c r="GL12" s="13"/>
      <c r="GM12" s="11"/>
      <c r="GN12" s="12"/>
      <c r="GO12" s="12"/>
      <c r="GP12" s="11">
        <v>1075</v>
      </c>
      <c r="GQ12" s="13">
        <v>192882.67</v>
      </c>
      <c r="GR12" s="11">
        <v>450</v>
      </c>
      <c r="GS12" s="11"/>
      <c r="GT12" s="13"/>
      <c r="GU12" s="11"/>
      <c r="GV12" s="12"/>
      <c r="GW12" s="12"/>
      <c r="GX12" s="11">
        <v>782</v>
      </c>
      <c r="GY12" s="13">
        <v>117552.21</v>
      </c>
      <c r="GZ12" s="11">
        <v>319</v>
      </c>
      <c r="HA12" s="11"/>
      <c r="HB12" s="13"/>
      <c r="HC12" s="11"/>
      <c r="HD12" s="12"/>
      <c r="HE12" s="12"/>
      <c r="HF12" s="11">
        <v>665</v>
      </c>
      <c r="HG12" s="13">
        <v>98286.09</v>
      </c>
      <c r="HH12" s="11">
        <v>383</v>
      </c>
      <c r="HI12" s="11"/>
      <c r="HJ12" s="13"/>
      <c r="HK12" s="11"/>
      <c r="HL12" s="12"/>
      <c r="HM12" s="12"/>
      <c r="HN12" s="11">
        <v>576</v>
      </c>
      <c r="HO12" s="13">
        <v>97165.32</v>
      </c>
      <c r="HP12" s="11">
        <v>624</v>
      </c>
      <c r="HQ12" s="11"/>
      <c r="HR12" s="13"/>
      <c r="HS12" s="11"/>
      <c r="HT12" s="12"/>
      <c r="HU12" s="12"/>
      <c r="HV12" s="11">
        <v>152</v>
      </c>
      <c r="HW12" s="13">
        <v>19103.52</v>
      </c>
      <c r="HX12" s="11">
        <v>221</v>
      </c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>
        <v>1</v>
      </c>
      <c r="IU12" s="13">
        <v>49.09</v>
      </c>
      <c r="IV12" s="11">
        <v>16</v>
      </c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>
        <v>11</v>
      </c>
      <c r="KI12" s="13">
        <v>1468.69</v>
      </c>
      <c r="KJ12" s="11">
        <v>35</v>
      </c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/>
      <c r="MG12" s="11"/>
      <c r="MH12" s="13"/>
      <c r="MI12" s="11"/>
      <c r="MJ12" s="12"/>
      <c r="MK12" s="12"/>
      <c r="ML12" s="11"/>
      <c r="MM12" s="13"/>
      <c r="MN12" s="11"/>
      <c r="MO12" s="11"/>
      <c r="MP12" s="13"/>
      <c r="MQ12" s="11"/>
      <c r="MR12" s="12"/>
      <c r="MS12" s="12"/>
      <c r="MT12" s="11"/>
      <c r="MU12" s="13"/>
      <c r="MV12" s="11">
        <v>21</v>
      </c>
      <c r="MW12" s="11"/>
      <c r="MX12" s="13"/>
      <c r="MY12" s="11"/>
      <c r="MZ12" s="12"/>
      <c r="NA12" s="12"/>
      <c r="NB12" s="11"/>
      <c r="NC12" s="13"/>
      <c r="ND12" s="11"/>
      <c r="NE12" s="11"/>
      <c r="NF12" s="13"/>
      <c r="NG12" s="11"/>
      <c r="NH12" s="12"/>
      <c r="NI12" s="12"/>
      <c r="NJ12" s="11"/>
      <c r="NK12" s="13"/>
      <c r="NL12" s="11"/>
      <c r="NM12" s="11"/>
      <c r="NN12" s="13"/>
      <c r="NO12" s="11"/>
      <c r="NP12" s="12"/>
      <c r="NQ12" s="12"/>
      <c r="NR12" s="11"/>
      <c r="NS12" s="13"/>
      <c r="NT12" s="11"/>
      <c r="NU12" s="11"/>
      <c r="NV12" s="13"/>
      <c r="NW12" s="11"/>
      <c r="NX12" s="12"/>
      <c r="NY12" s="12"/>
    </row>
    <row r="13">
      <c r="A13" s="10" t="s">
        <v>85</v>
      </c>
      <c r="B13" s="11">
        <v>16909</v>
      </c>
      <c r="C13" s="11">
        <f>=ROUNDDOWN(26.7251461988304,0)</f>
      </c>
      <c r="D13" s="11">
        <v>12460</v>
      </c>
      <c r="E13" s="12">
        <v>0.7655</v>
      </c>
      <c r="F13" s="11"/>
      <c r="G13" s="11">
        <f>=ROUNDDOWN({0},0)</f>
      </c>
      <c r="H13" s="11"/>
      <c r="I13" s="12"/>
      <c r="J13" s="11">
        <v>6973</v>
      </c>
      <c r="K13" s="13">
        <v>515208.44</v>
      </c>
      <c r="L13" s="11">
        <v>139</v>
      </c>
      <c r="M13" s="14">
        <v>3706.54</v>
      </c>
      <c r="N13" s="11"/>
      <c r="O13" s="13"/>
      <c r="P13" s="11"/>
      <c r="Q13" s="14"/>
      <c r="R13" s="12"/>
      <c r="S13" s="12"/>
      <c r="T13" s="12"/>
      <c r="U13" s="12"/>
      <c r="V13" s="11">
        <v>464</v>
      </c>
      <c r="W13" s="13">
        <v>29186.32</v>
      </c>
      <c r="X13" s="11">
        <v>57</v>
      </c>
      <c r="Y13" s="11"/>
      <c r="Z13" s="13"/>
      <c r="AA13" s="11"/>
      <c r="AB13" s="12"/>
      <c r="AC13" s="12"/>
      <c r="AD13" s="11">
        <v>941</v>
      </c>
      <c r="AE13" s="13">
        <v>86639.03</v>
      </c>
      <c r="AF13" s="11">
        <v>137</v>
      </c>
      <c r="AG13" s="11"/>
      <c r="AH13" s="13"/>
      <c r="AI13" s="11"/>
      <c r="AJ13" s="12"/>
      <c r="AK13" s="12"/>
      <c r="AL13" s="11">
        <v>1793</v>
      </c>
      <c r="AM13" s="13">
        <v>121262.14</v>
      </c>
      <c r="AN13" s="11">
        <v>137</v>
      </c>
      <c r="AO13" s="11"/>
      <c r="AP13" s="13"/>
      <c r="AQ13" s="11"/>
      <c r="AR13" s="12"/>
      <c r="AS13" s="12"/>
      <c r="AT13" s="11">
        <v>70</v>
      </c>
      <c r="AU13" s="13">
        <v>4437.55</v>
      </c>
      <c r="AV13" s="11">
        <v>127</v>
      </c>
      <c r="AW13" s="11"/>
      <c r="AX13" s="13"/>
      <c r="AY13" s="11"/>
      <c r="AZ13" s="12"/>
      <c r="BA13" s="12"/>
      <c r="BB13" s="11">
        <v>406</v>
      </c>
      <c r="BC13" s="13">
        <v>22152.34</v>
      </c>
      <c r="BD13" s="11">
        <v>127</v>
      </c>
      <c r="BE13" s="11"/>
      <c r="BF13" s="13"/>
      <c r="BG13" s="11"/>
      <c r="BH13" s="12"/>
      <c r="BI13" s="12"/>
      <c r="BJ13" s="11">
        <v>1204</v>
      </c>
      <c r="BK13" s="13">
        <v>94888.63</v>
      </c>
      <c r="BL13" s="11">
        <v>139</v>
      </c>
      <c r="BM13" s="11"/>
      <c r="BN13" s="13"/>
      <c r="BO13" s="11"/>
      <c r="BP13" s="12"/>
      <c r="BQ13" s="12"/>
      <c r="BR13" s="11">
        <v>462</v>
      </c>
      <c r="BS13" s="13">
        <v>35726.43</v>
      </c>
      <c r="BT13" s="11">
        <v>109</v>
      </c>
      <c r="BU13" s="11"/>
      <c r="BV13" s="13"/>
      <c r="BW13" s="11"/>
      <c r="BX13" s="12"/>
      <c r="BY13" s="12"/>
      <c r="BZ13" s="11">
        <v>201</v>
      </c>
      <c r="CA13" s="13">
        <v>14011.25</v>
      </c>
      <c r="CB13" s="11">
        <v>109</v>
      </c>
      <c r="CC13" s="11"/>
      <c r="CD13" s="13"/>
      <c r="CE13" s="11"/>
      <c r="CF13" s="12"/>
      <c r="CG13" s="12"/>
      <c r="CH13" s="11">
        <v>433</v>
      </c>
      <c r="CI13" s="13">
        <v>34402.53</v>
      </c>
      <c r="CJ13" s="11">
        <v>58</v>
      </c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>
        <v>45</v>
      </c>
      <c r="CY13" s="13">
        <v>2358.44</v>
      </c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>
        <v>3</v>
      </c>
      <c r="DO13" s="13">
        <v>323.97</v>
      </c>
      <c r="DP13" s="11">
        <v>108</v>
      </c>
      <c r="DQ13" s="11"/>
      <c r="DR13" s="13"/>
      <c r="DS13" s="11"/>
      <c r="DT13" s="12"/>
      <c r="DU13" s="12"/>
      <c r="DV13" s="11">
        <v>7</v>
      </c>
      <c r="DW13" s="13">
        <v>496.32</v>
      </c>
      <c r="DX13" s="11">
        <v>19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>
        <v>14</v>
      </c>
      <c r="EM13" s="13">
        <v>1385.62</v>
      </c>
      <c r="EN13" s="11">
        <v>138</v>
      </c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290</v>
      </c>
      <c r="FC13" s="13">
        <v>19103.13</v>
      </c>
      <c r="FD13" s="11">
        <v>46</v>
      </c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>
        <v>25</v>
      </c>
      <c r="GC13" s="11"/>
      <c r="GD13" s="13"/>
      <c r="GE13" s="11"/>
      <c r="GF13" s="12"/>
      <c r="GG13" s="12"/>
      <c r="GH13" s="11"/>
      <c r="GI13" s="13"/>
      <c r="GJ13" s="11">
        <v>127</v>
      </c>
      <c r="GK13" s="11"/>
      <c r="GL13" s="13"/>
      <c r="GM13" s="11"/>
      <c r="GN13" s="12"/>
      <c r="GO13" s="12"/>
      <c r="GP13" s="11">
        <v>167</v>
      </c>
      <c r="GQ13" s="13">
        <v>16514.25</v>
      </c>
      <c r="GR13" s="11">
        <v>29</v>
      </c>
      <c r="GS13" s="11"/>
      <c r="GT13" s="13"/>
      <c r="GU13" s="11"/>
      <c r="GV13" s="12"/>
      <c r="GW13" s="12"/>
      <c r="GX13" s="11">
        <v>92</v>
      </c>
      <c r="GY13" s="13">
        <v>6005.26</v>
      </c>
      <c r="GZ13" s="11">
        <v>87</v>
      </c>
      <c r="HA13" s="11"/>
      <c r="HB13" s="13"/>
      <c r="HC13" s="11"/>
      <c r="HD13" s="12"/>
      <c r="HE13" s="12"/>
      <c r="HF13" s="11">
        <v>187</v>
      </c>
      <c r="HG13" s="13">
        <v>12475.74</v>
      </c>
      <c r="HH13" s="11">
        <v>83</v>
      </c>
      <c r="HI13" s="11"/>
      <c r="HJ13" s="13"/>
      <c r="HK13" s="11"/>
      <c r="HL13" s="12"/>
      <c r="HM13" s="12"/>
      <c r="HN13" s="11">
        <v>129</v>
      </c>
      <c r="HO13" s="13">
        <v>8978.06</v>
      </c>
      <c r="HP13" s="11">
        <v>123</v>
      </c>
      <c r="HQ13" s="11"/>
      <c r="HR13" s="13"/>
      <c r="HS13" s="11"/>
      <c r="HT13" s="12"/>
      <c r="HU13" s="12"/>
      <c r="HV13" s="11">
        <v>65</v>
      </c>
      <c r="HW13" s="13">
        <v>4861.43</v>
      </c>
      <c r="HX13" s="11">
        <v>52</v>
      </c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  <c r="ML13" s="11"/>
      <c r="MM13" s="13"/>
      <c r="MN13" s="11"/>
      <c r="MO13" s="11"/>
      <c r="MP13" s="13"/>
      <c r="MQ13" s="11"/>
      <c r="MR13" s="12"/>
      <c r="MS13" s="12"/>
      <c r="MT13" s="11"/>
      <c r="MU13" s="13"/>
      <c r="MV13" s="11"/>
      <c r="MW13" s="11"/>
      <c r="MX13" s="13"/>
      <c r="MY13" s="11"/>
      <c r="MZ13" s="12"/>
      <c r="NA13" s="12"/>
      <c r="NB13" s="11"/>
      <c r="NC13" s="13"/>
      <c r="ND13" s="11"/>
      <c r="NE13" s="11"/>
      <c r="NF13" s="13"/>
      <c r="NG13" s="11"/>
      <c r="NH13" s="12"/>
      <c r="NI13" s="12"/>
      <c r="NJ13" s="11"/>
      <c r="NK13" s="13"/>
      <c r="NL13" s="11"/>
      <c r="NM13" s="11"/>
      <c r="NN13" s="13"/>
      <c r="NO13" s="11"/>
      <c r="NP13" s="12"/>
      <c r="NQ13" s="12"/>
      <c r="NR13" s="11"/>
      <c r="NS13" s="13"/>
      <c r="NT13" s="11"/>
      <c r="NU13" s="11"/>
      <c r="NV13" s="13"/>
      <c r="NW13" s="11"/>
      <c r="NX13" s="12"/>
      <c r="NY13" s="12"/>
    </row>
    <row r="14">
      <c r="A14" s="10" t="s">
        <v>86</v>
      </c>
      <c r="B14" s="11">
        <v>16051</v>
      </c>
      <c r="C14" s="11">
        <f>=ROUNDDOWN(58.2190787087414,0)</f>
      </c>
      <c r="D14" s="11">
        <v>2832</v>
      </c>
      <c r="E14" s="12">
        <v>0.9444</v>
      </c>
      <c r="F14" s="11"/>
      <c r="G14" s="11">
        <f>=ROUNDDOWN({0},0)</f>
      </c>
      <c r="H14" s="11"/>
      <c r="I14" s="12"/>
      <c r="J14" s="11">
        <v>3015</v>
      </c>
      <c r="K14" s="13">
        <v>27647.59</v>
      </c>
      <c r="L14" s="11">
        <v>23</v>
      </c>
      <c r="M14" s="14">
        <v>1202.07</v>
      </c>
      <c r="N14" s="11"/>
      <c r="O14" s="13"/>
      <c r="P14" s="11"/>
      <c r="Q14" s="14"/>
      <c r="R14" s="12"/>
      <c r="S14" s="12"/>
      <c r="T14" s="12"/>
      <c r="U14" s="12"/>
      <c r="V14" s="11">
        <v>2892</v>
      </c>
      <c r="W14" s="13">
        <v>26479.68</v>
      </c>
      <c r="X14" s="11">
        <v>23</v>
      </c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>
        <v>123</v>
      </c>
      <c r="CI14" s="13">
        <v>1167.91</v>
      </c>
      <c r="CJ14" s="11">
        <v>23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>
        <v>1</v>
      </c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>
        <v>15</v>
      </c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  <c r="ML14" s="11"/>
      <c r="MM14" s="13"/>
      <c r="MN14" s="11"/>
      <c r="MO14" s="11"/>
      <c r="MP14" s="13"/>
      <c r="MQ14" s="11"/>
      <c r="MR14" s="12"/>
      <c r="MS14" s="12"/>
      <c r="MT14" s="11"/>
      <c r="MU14" s="13"/>
      <c r="MV14" s="11"/>
      <c r="MW14" s="11"/>
      <c r="MX14" s="13"/>
      <c r="MY14" s="11"/>
      <c r="MZ14" s="12"/>
      <c r="NA14" s="12"/>
      <c r="NB14" s="11"/>
      <c r="NC14" s="13"/>
      <c r="ND14" s="11"/>
      <c r="NE14" s="11"/>
      <c r="NF14" s="13"/>
      <c r="NG14" s="11"/>
      <c r="NH14" s="12"/>
      <c r="NI14" s="12"/>
      <c r="NJ14" s="11"/>
      <c r="NK14" s="13"/>
      <c r="NL14" s="11"/>
      <c r="NM14" s="11"/>
      <c r="NN14" s="13"/>
      <c r="NO14" s="11"/>
      <c r="NP14" s="12"/>
      <c r="NQ14" s="12"/>
      <c r="NR14" s="11"/>
      <c r="NS14" s="13"/>
      <c r="NT14" s="11"/>
      <c r="NU14" s="11"/>
      <c r="NV14" s="13"/>
      <c r="NW14" s="11"/>
      <c r="NX14" s="12"/>
      <c r="NY14" s="12"/>
    </row>
    <row r="15">
      <c r="A15" s="10" t="s">
        <v>87</v>
      </c>
      <c r="B15" s="11">
        <v>70709</v>
      </c>
      <c r="C15" s="11">
        <f>=ROUNDDOWN(43.7962217404769,0)</f>
      </c>
      <c r="D15" s="11">
        <v>11569</v>
      </c>
      <c r="E15" s="12">
        <v>0.9717</v>
      </c>
      <c r="F15" s="11"/>
      <c r="G15" s="11">
        <f>=ROUNDDOWN({0},0)</f>
      </c>
      <c r="H15" s="11"/>
      <c r="I15" s="12"/>
      <c r="J15" s="11">
        <v>15349</v>
      </c>
      <c r="K15" s="13">
        <v>527457.11</v>
      </c>
      <c r="L15" s="11">
        <v>112</v>
      </c>
      <c r="M15" s="14">
        <v>4709.44</v>
      </c>
      <c r="N15" s="11"/>
      <c r="O15" s="13"/>
      <c r="P15" s="11"/>
      <c r="Q15" s="14"/>
      <c r="R15" s="12"/>
      <c r="S15" s="12"/>
      <c r="T15" s="12"/>
      <c r="U15" s="12"/>
      <c r="V15" s="11">
        <v>3512</v>
      </c>
      <c r="W15" s="13">
        <v>136384.38</v>
      </c>
      <c r="X15" s="11">
        <v>91</v>
      </c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>
        <v>579</v>
      </c>
      <c r="AM15" s="13">
        <v>13690.9</v>
      </c>
      <c r="AN15" s="11">
        <v>91</v>
      </c>
      <c r="AO15" s="11"/>
      <c r="AP15" s="13"/>
      <c r="AQ15" s="11"/>
      <c r="AR15" s="12"/>
      <c r="AS15" s="12"/>
      <c r="AT15" s="11">
        <v>33</v>
      </c>
      <c r="AU15" s="13">
        <v>924.68</v>
      </c>
      <c r="AV15" s="11">
        <v>28</v>
      </c>
      <c r="AW15" s="11"/>
      <c r="AX15" s="13"/>
      <c r="AY15" s="11"/>
      <c r="AZ15" s="12"/>
      <c r="BA15" s="12"/>
      <c r="BB15" s="11">
        <v>344</v>
      </c>
      <c r="BC15" s="13">
        <v>10489.69</v>
      </c>
      <c r="BD15" s="11">
        <v>51</v>
      </c>
      <c r="BE15" s="11"/>
      <c r="BF15" s="13"/>
      <c r="BG15" s="11"/>
      <c r="BH15" s="12"/>
      <c r="BI15" s="12"/>
      <c r="BJ15" s="11">
        <v>43</v>
      </c>
      <c r="BK15" s="13">
        <v>1817.51</v>
      </c>
      <c r="BL15" s="11">
        <v>11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>
        <v>631</v>
      </c>
      <c r="CI15" s="13">
        <v>18436.85</v>
      </c>
      <c r="CJ15" s="11">
        <v>91</v>
      </c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>
        <v>20</v>
      </c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>
        <v>22</v>
      </c>
      <c r="EE15" s="13">
        <v>877.95</v>
      </c>
      <c r="EF15" s="11">
        <v>9</v>
      </c>
      <c r="EG15" s="11"/>
      <c r="EH15" s="13"/>
      <c r="EI15" s="11"/>
      <c r="EJ15" s="12"/>
      <c r="EK15" s="12"/>
      <c r="EL15" s="11">
        <v>25</v>
      </c>
      <c r="EM15" s="13">
        <v>844.43</v>
      </c>
      <c r="EN15" s="11">
        <v>107</v>
      </c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>
        <v>8942</v>
      </c>
      <c r="FK15" s="13">
        <v>314410.31</v>
      </c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>
        <v>9</v>
      </c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>
        <v>1218</v>
      </c>
      <c r="JS15" s="13">
        <v>29580.41</v>
      </c>
      <c r="JT15" s="11">
        <v>21</v>
      </c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  <c r="ML15" s="11"/>
      <c r="MM15" s="13"/>
      <c r="MN15" s="11"/>
      <c r="MO15" s="11"/>
      <c r="MP15" s="13"/>
      <c r="MQ15" s="11"/>
      <c r="MR15" s="12"/>
      <c r="MS15" s="12"/>
      <c r="MT15" s="11"/>
      <c r="MU15" s="13"/>
      <c r="MV15" s="11"/>
      <c r="MW15" s="11"/>
      <c r="MX15" s="13"/>
      <c r="MY15" s="11"/>
      <c r="MZ15" s="12"/>
      <c r="NA15" s="12"/>
      <c r="NB15" s="11"/>
      <c r="NC15" s="13"/>
      <c r="ND15" s="11"/>
      <c r="NE15" s="11"/>
      <c r="NF15" s="13"/>
      <c r="NG15" s="11"/>
      <c r="NH15" s="12"/>
      <c r="NI15" s="12"/>
      <c r="NJ15" s="11"/>
      <c r="NK15" s="13"/>
      <c r="NL15" s="11"/>
      <c r="NM15" s="11"/>
      <c r="NN15" s="13"/>
      <c r="NO15" s="11"/>
      <c r="NP15" s="12"/>
      <c r="NQ15" s="12"/>
      <c r="NR15" s="11"/>
      <c r="NS15" s="13"/>
      <c r="NT15" s="11"/>
      <c r="NU15" s="11"/>
      <c r="NV15" s="13"/>
      <c r="NW15" s="11"/>
      <c r="NX15" s="12"/>
      <c r="NY15" s="12"/>
    </row>
    <row r="16">
      <c r="A16" s="10" t="s">
        <v>88</v>
      </c>
      <c r="B16" s="11">
        <v>11329</v>
      </c>
      <c r="C16" s="11">
        <f>=ROUNDDOWN(95.9271803556308,0)</f>
      </c>
      <c r="D16" s="11"/>
      <c r="E16" s="12">
        <v>0.9755</v>
      </c>
      <c r="F16" s="11"/>
      <c r="G16" s="11">
        <f>=ROUNDDOWN({0},0)</f>
      </c>
      <c r="H16" s="11"/>
      <c r="I16" s="12"/>
      <c r="J16" s="11">
        <v>1342</v>
      </c>
      <c r="K16" s="13">
        <v>87663.75</v>
      </c>
      <c r="L16" s="11">
        <v>93</v>
      </c>
      <c r="M16" s="14">
        <v>942.62</v>
      </c>
      <c r="N16" s="11"/>
      <c r="O16" s="13"/>
      <c r="P16" s="11"/>
      <c r="Q16" s="14"/>
      <c r="R16" s="12"/>
      <c r="S16" s="12"/>
      <c r="T16" s="12"/>
      <c r="U16" s="12"/>
      <c r="V16" s="11">
        <v>8</v>
      </c>
      <c r="W16" s="13">
        <v>779.61</v>
      </c>
      <c r="X16" s="11">
        <v>89</v>
      </c>
      <c r="Y16" s="11"/>
      <c r="Z16" s="13"/>
      <c r="AA16" s="11"/>
      <c r="AB16" s="12"/>
      <c r="AC16" s="12"/>
      <c r="AD16" s="11">
        <v>32</v>
      </c>
      <c r="AE16" s="13">
        <v>2153.12</v>
      </c>
      <c r="AF16" s="11">
        <v>93</v>
      </c>
      <c r="AG16" s="11"/>
      <c r="AH16" s="13"/>
      <c r="AI16" s="11"/>
      <c r="AJ16" s="12"/>
      <c r="AK16" s="12"/>
      <c r="AL16" s="11">
        <v>102</v>
      </c>
      <c r="AM16" s="13">
        <v>9047.69</v>
      </c>
      <c r="AN16" s="11">
        <v>93</v>
      </c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>
        <v>40</v>
      </c>
      <c r="BC16" s="13">
        <v>2459.93</v>
      </c>
      <c r="BD16" s="11">
        <v>93</v>
      </c>
      <c r="BE16" s="11"/>
      <c r="BF16" s="13"/>
      <c r="BG16" s="11"/>
      <c r="BH16" s="12"/>
      <c r="BI16" s="12"/>
      <c r="BJ16" s="11">
        <v>157</v>
      </c>
      <c r="BK16" s="13">
        <v>16694.04</v>
      </c>
      <c r="BL16" s="11">
        <v>93</v>
      </c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>
        <v>116</v>
      </c>
      <c r="CA16" s="13">
        <v>8679.02</v>
      </c>
      <c r="CB16" s="11">
        <v>70</v>
      </c>
      <c r="CC16" s="11"/>
      <c r="CD16" s="13"/>
      <c r="CE16" s="11"/>
      <c r="CF16" s="12"/>
      <c r="CG16" s="12"/>
      <c r="CH16" s="11">
        <v>23</v>
      </c>
      <c r="CI16" s="13">
        <v>2511.36</v>
      </c>
      <c r="CJ16" s="11">
        <v>89</v>
      </c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>
        <v>12</v>
      </c>
      <c r="DO16" s="13">
        <v>1431.11</v>
      </c>
      <c r="DP16" s="11">
        <v>77</v>
      </c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>
        <v>44</v>
      </c>
      <c r="EE16" s="13">
        <v>2902.1</v>
      </c>
      <c r="EF16" s="11">
        <v>77</v>
      </c>
      <c r="EG16" s="11"/>
      <c r="EH16" s="13"/>
      <c r="EI16" s="11"/>
      <c r="EJ16" s="12"/>
      <c r="EK16" s="12"/>
      <c r="EL16" s="11">
        <v>6</v>
      </c>
      <c r="EM16" s="13">
        <v>513.94</v>
      </c>
      <c r="EN16" s="11">
        <v>92</v>
      </c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>
        <v>146</v>
      </c>
      <c r="FC16" s="13">
        <v>12323.11</v>
      </c>
      <c r="FD16" s="11">
        <v>33</v>
      </c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>
        <v>79</v>
      </c>
      <c r="GA16" s="13">
        <v>4774.48</v>
      </c>
      <c r="GB16" s="11">
        <v>92</v>
      </c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>
        <v>92</v>
      </c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>
        <v>577</v>
      </c>
      <c r="JC16" s="13">
        <v>23394.24</v>
      </c>
      <c r="JD16" s="11">
        <v>91</v>
      </c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  <c r="ML16" s="11"/>
      <c r="MM16" s="13"/>
      <c r="MN16" s="11"/>
      <c r="MO16" s="11"/>
      <c r="MP16" s="13"/>
      <c r="MQ16" s="11"/>
      <c r="MR16" s="12"/>
      <c r="MS16" s="12"/>
      <c r="MT16" s="11"/>
      <c r="MU16" s="13"/>
      <c r="MV16" s="11"/>
      <c r="MW16" s="11"/>
      <c r="MX16" s="13"/>
      <c r="MY16" s="11"/>
      <c r="MZ16" s="12"/>
      <c r="NA16" s="12"/>
      <c r="NB16" s="11"/>
      <c r="NC16" s="13"/>
      <c r="ND16" s="11"/>
      <c r="NE16" s="11"/>
      <c r="NF16" s="13"/>
      <c r="NG16" s="11"/>
      <c r="NH16" s="12"/>
      <c r="NI16" s="12"/>
      <c r="NJ16" s="11"/>
      <c r="NK16" s="13"/>
      <c r="NL16" s="11"/>
      <c r="NM16" s="11"/>
      <c r="NN16" s="13"/>
      <c r="NO16" s="11"/>
      <c r="NP16" s="12"/>
      <c r="NQ16" s="12"/>
      <c r="NR16" s="11"/>
      <c r="NS16" s="13"/>
      <c r="NT16" s="11"/>
      <c r="NU16" s="11"/>
      <c r="NV16" s="13"/>
      <c r="NW16" s="11"/>
      <c r="NX16" s="12"/>
      <c r="NY16" s="12"/>
    </row>
    <row r="17">
      <c r="A17" s="10" t="s">
        <v>89</v>
      </c>
      <c r="B17" s="11">
        <v>296081</v>
      </c>
      <c r="C17" s="11">
        <f>=ROUNDDOWN(12.589494899673,0)</f>
      </c>
      <c r="D17" s="11">
        <v>675590</v>
      </c>
      <c r="E17" s="12">
        <v>0.6216</v>
      </c>
      <c r="F17" s="11"/>
      <c r="G17" s="11">
        <f>=ROUNDDOWN({0},0)</f>
      </c>
      <c r="H17" s="11"/>
      <c r="I17" s="12"/>
      <c r="J17" s="11">
        <v>163369</v>
      </c>
      <c r="K17" s="13">
        <v>3801191.22</v>
      </c>
      <c r="L17" s="11">
        <v>1301</v>
      </c>
      <c r="M17" s="14">
        <v>2921.75</v>
      </c>
      <c r="N17" s="11"/>
      <c r="O17" s="13"/>
      <c r="P17" s="11"/>
      <c r="Q17" s="14"/>
      <c r="R17" s="12"/>
      <c r="S17" s="12"/>
      <c r="T17" s="12"/>
      <c r="U17" s="12"/>
      <c r="V17" s="11">
        <v>29978</v>
      </c>
      <c r="W17" s="13">
        <v>635110.41</v>
      </c>
      <c r="X17" s="11">
        <v>980</v>
      </c>
      <c r="Y17" s="11"/>
      <c r="Z17" s="13"/>
      <c r="AA17" s="11"/>
      <c r="AB17" s="12"/>
      <c r="AC17" s="12"/>
      <c r="AD17" s="11">
        <v>13766</v>
      </c>
      <c r="AE17" s="13">
        <v>493783.69</v>
      </c>
      <c r="AF17" s="11">
        <v>1052</v>
      </c>
      <c r="AG17" s="11"/>
      <c r="AH17" s="13"/>
      <c r="AI17" s="11"/>
      <c r="AJ17" s="12"/>
      <c r="AK17" s="12"/>
      <c r="AL17" s="11">
        <v>4486</v>
      </c>
      <c r="AM17" s="13">
        <v>111466.54</v>
      </c>
      <c r="AN17" s="11">
        <v>1014</v>
      </c>
      <c r="AO17" s="11"/>
      <c r="AP17" s="13"/>
      <c r="AQ17" s="11"/>
      <c r="AR17" s="12"/>
      <c r="AS17" s="12"/>
      <c r="AT17" s="11">
        <v>20052</v>
      </c>
      <c r="AU17" s="13">
        <v>522280.34</v>
      </c>
      <c r="AV17" s="11">
        <v>1007</v>
      </c>
      <c r="AW17" s="11"/>
      <c r="AX17" s="13"/>
      <c r="AY17" s="11"/>
      <c r="AZ17" s="12"/>
      <c r="BA17" s="12"/>
      <c r="BB17" s="11">
        <v>13137</v>
      </c>
      <c r="BC17" s="13">
        <v>308354.84</v>
      </c>
      <c r="BD17" s="11">
        <v>1029</v>
      </c>
      <c r="BE17" s="11"/>
      <c r="BF17" s="13"/>
      <c r="BG17" s="11"/>
      <c r="BH17" s="12"/>
      <c r="BI17" s="12"/>
      <c r="BJ17" s="11">
        <v>2681</v>
      </c>
      <c r="BK17" s="13">
        <v>77153.39</v>
      </c>
      <c r="BL17" s="11">
        <v>1053</v>
      </c>
      <c r="BM17" s="11"/>
      <c r="BN17" s="13"/>
      <c r="BO17" s="11"/>
      <c r="BP17" s="12"/>
      <c r="BQ17" s="12"/>
      <c r="BR17" s="11">
        <v>10870</v>
      </c>
      <c r="BS17" s="13">
        <v>237478.57</v>
      </c>
      <c r="BT17" s="11">
        <v>839</v>
      </c>
      <c r="BU17" s="11"/>
      <c r="BV17" s="13"/>
      <c r="BW17" s="11"/>
      <c r="BX17" s="12"/>
      <c r="BY17" s="12"/>
      <c r="BZ17" s="11">
        <v>13107</v>
      </c>
      <c r="CA17" s="13">
        <v>380280.19</v>
      </c>
      <c r="CB17" s="11">
        <v>985</v>
      </c>
      <c r="CC17" s="11"/>
      <c r="CD17" s="13"/>
      <c r="CE17" s="11"/>
      <c r="CF17" s="12"/>
      <c r="CG17" s="12"/>
      <c r="CH17" s="11">
        <v>6976</v>
      </c>
      <c r="CI17" s="13">
        <v>155224.15</v>
      </c>
      <c r="CJ17" s="11">
        <v>980</v>
      </c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>
        <v>12972</v>
      </c>
      <c r="DG17" s="13">
        <v>114627.15</v>
      </c>
      <c r="DH17" s="11"/>
      <c r="DI17" s="11"/>
      <c r="DJ17" s="13"/>
      <c r="DK17" s="11"/>
      <c r="DL17" s="12"/>
      <c r="DM17" s="12"/>
      <c r="DN17" s="11">
        <v>26170</v>
      </c>
      <c r="DO17" s="13">
        <v>493400.95</v>
      </c>
      <c r="DP17" s="11">
        <v>896</v>
      </c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3130</v>
      </c>
      <c r="EE17" s="13">
        <v>99766.69</v>
      </c>
      <c r="EF17" s="11">
        <v>928</v>
      </c>
      <c r="EG17" s="11"/>
      <c r="EH17" s="13"/>
      <c r="EI17" s="11"/>
      <c r="EJ17" s="12"/>
      <c r="EK17" s="12"/>
      <c r="EL17" s="11">
        <v>704</v>
      </c>
      <c r="EM17" s="13">
        <v>31453.38</v>
      </c>
      <c r="EN17" s="11">
        <v>1132</v>
      </c>
      <c r="EO17" s="11"/>
      <c r="EP17" s="13"/>
      <c r="EQ17" s="11"/>
      <c r="ER17" s="12"/>
      <c r="ES17" s="12"/>
      <c r="ET17" s="11">
        <v>975</v>
      </c>
      <c r="EU17" s="13">
        <v>21556.21</v>
      </c>
      <c r="EV17" s="11">
        <v>627</v>
      </c>
      <c r="EW17" s="11"/>
      <c r="EX17" s="13"/>
      <c r="EY17" s="11"/>
      <c r="EZ17" s="12"/>
      <c r="FA17" s="12"/>
      <c r="FB17" s="11">
        <v>155</v>
      </c>
      <c r="FC17" s="13">
        <v>4512.77</v>
      </c>
      <c r="FD17" s="11">
        <v>69</v>
      </c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>
        <v>1493</v>
      </c>
      <c r="FS17" s="13">
        <v>34189.86</v>
      </c>
      <c r="FT17" s="11">
        <v>582</v>
      </c>
      <c r="FU17" s="11"/>
      <c r="FV17" s="13"/>
      <c r="FW17" s="11"/>
      <c r="FX17" s="12"/>
      <c r="FY17" s="12"/>
      <c r="FZ17" s="11">
        <v>644</v>
      </c>
      <c r="GA17" s="13">
        <v>17635.52</v>
      </c>
      <c r="GB17" s="11">
        <v>298</v>
      </c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>
        <v>7</v>
      </c>
      <c r="HO17" s="13">
        <v>258.66</v>
      </c>
      <c r="HP17" s="11">
        <v>877</v>
      </c>
      <c r="HQ17" s="11"/>
      <c r="HR17" s="13"/>
      <c r="HS17" s="11"/>
      <c r="HT17" s="12"/>
      <c r="HU17" s="12"/>
      <c r="HV17" s="11">
        <v>271</v>
      </c>
      <c r="HW17" s="13">
        <v>7112.08</v>
      </c>
      <c r="HX17" s="11">
        <v>35</v>
      </c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>
        <v>479</v>
      </c>
      <c r="IM17" s="13">
        <v>9804.58</v>
      </c>
      <c r="IN17" s="11">
        <v>112</v>
      </c>
      <c r="IO17" s="11"/>
      <c r="IP17" s="13"/>
      <c r="IQ17" s="11"/>
      <c r="IR17" s="12"/>
      <c r="IS17" s="12"/>
      <c r="IT17" s="11">
        <v>167</v>
      </c>
      <c r="IU17" s="13">
        <v>5089.89</v>
      </c>
      <c r="IV17" s="11">
        <v>253</v>
      </c>
      <c r="IW17" s="11"/>
      <c r="IX17" s="13"/>
      <c r="IY17" s="11"/>
      <c r="IZ17" s="12"/>
      <c r="JA17" s="12"/>
      <c r="JB17" s="11">
        <v>26</v>
      </c>
      <c r="JC17" s="13">
        <v>1806.82</v>
      </c>
      <c r="JD17" s="11">
        <v>12</v>
      </c>
      <c r="JE17" s="11"/>
      <c r="JF17" s="13"/>
      <c r="JG17" s="11"/>
      <c r="JH17" s="12"/>
      <c r="JI17" s="12"/>
      <c r="JJ17" s="11">
        <v>1002</v>
      </c>
      <c r="JK17" s="13">
        <v>34090.15</v>
      </c>
      <c r="JL17" s="11">
        <v>107</v>
      </c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>
        <v>54</v>
      </c>
      <c r="KA17" s="13">
        <v>1721.08</v>
      </c>
      <c r="KB17" s="11"/>
      <c r="KC17" s="11"/>
      <c r="KD17" s="13"/>
      <c r="KE17" s="11"/>
      <c r="KF17" s="12"/>
      <c r="KG17" s="12"/>
      <c r="KH17" s="11">
        <v>42</v>
      </c>
      <c r="KI17" s="13">
        <v>1414.41</v>
      </c>
      <c r="KJ17" s="11">
        <v>105</v>
      </c>
      <c r="KK17" s="11"/>
      <c r="KL17" s="13"/>
      <c r="KM17" s="11"/>
      <c r="KN17" s="12"/>
      <c r="KO17" s="12"/>
      <c r="KP17" s="11">
        <v>25</v>
      </c>
      <c r="KQ17" s="13">
        <v>1618.9</v>
      </c>
      <c r="KR17" s="11">
        <v>24</v>
      </c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>
        <v>509</v>
      </c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>
        <v>1</v>
      </c>
      <c r="MG17" s="11"/>
      <c r="MH17" s="13"/>
      <c r="MI17" s="11"/>
      <c r="MJ17" s="12"/>
      <c r="MK17" s="12"/>
      <c r="ML17" s="11"/>
      <c r="MM17" s="13"/>
      <c r="MN17" s="11"/>
      <c r="MO17" s="11"/>
      <c r="MP17" s="13"/>
      <c r="MQ17" s="11"/>
      <c r="MR17" s="12"/>
      <c r="MS17" s="12"/>
      <c r="MT17" s="11"/>
      <c r="MU17" s="13"/>
      <c r="MV17" s="11"/>
      <c r="MW17" s="11"/>
      <c r="MX17" s="13"/>
      <c r="MY17" s="11"/>
      <c r="MZ17" s="12"/>
      <c r="NA17" s="12"/>
      <c r="NB17" s="11"/>
      <c r="NC17" s="13"/>
      <c r="ND17" s="11"/>
      <c r="NE17" s="11"/>
      <c r="NF17" s="13"/>
      <c r="NG17" s="11"/>
      <c r="NH17" s="12"/>
      <c r="NI17" s="12"/>
      <c r="NJ17" s="11"/>
      <c r="NK17" s="13"/>
      <c r="NL17" s="11"/>
      <c r="NM17" s="11"/>
      <c r="NN17" s="13"/>
      <c r="NO17" s="11"/>
      <c r="NP17" s="12"/>
      <c r="NQ17" s="12"/>
      <c r="NR17" s="11"/>
      <c r="NS17" s="13"/>
      <c r="NT17" s="11"/>
      <c r="NU17" s="11"/>
      <c r="NV17" s="13"/>
      <c r="NW17" s="11"/>
      <c r="NX17" s="12"/>
      <c r="NY17" s="12"/>
    </row>
    <row r="18">
      <c r="A18" s="10" t="s">
        <v>90</v>
      </c>
      <c r="B18" s="11">
        <v>80299</v>
      </c>
      <c r="C18" s="11">
        <f>=ROUNDDOWN(19.5198969297713,0)</f>
      </c>
      <c r="D18" s="11">
        <v>91757</v>
      </c>
      <c r="E18" s="12">
        <v>0.9293</v>
      </c>
      <c r="F18" s="11"/>
      <c r="G18" s="11">
        <f>=ROUNDDOWN({0},0)</f>
      </c>
      <c r="H18" s="11"/>
      <c r="I18" s="12"/>
      <c r="J18" s="11">
        <v>44306</v>
      </c>
      <c r="K18" s="13">
        <v>1438799.31</v>
      </c>
      <c r="L18" s="11">
        <v>126</v>
      </c>
      <c r="M18" s="14">
        <v>11419.04</v>
      </c>
      <c r="N18" s="11"/>
      <c r="O18" s="13"/>
      <c r="P18" s="11"/>
      <c r="Q18" s="14"/>
      <c r="R18" s="12"/>
      <c r="S18" s="12"/>
      <c r="T18" s="12"/>
      <c r="U18" s="12"/>
      <c r="V18" s="11">
        <v>4731</v>
      </c>
      <c r="W18" s="13">
        <v>163146.59</v>
      </c>
      <c r="X18" s="11">
        <v>102</v>
      </c>
      <c r="Y18" s="11"/>
      <c r="Z18" s="13"/>
      <c r="AA18" s="11"/>
      <c r="AB18" s="12"/>
      <c r="AC18" s="12"/>
      <c r="AD18" s="11">
        <v>6025</v>
      </c>
      <c r="AE18" s="13">
        <v>215572.28</v>
      </c>
      <c r="AF18" s="11">
        <v>122</v>
      </c>
      <c r="AG18" s="11"/>
      <c r="AH18" s="13"/>
      <c r="AI18" s="11"/>
      <c r="AJ18" s="12"/>
      <c r="AK18" s="12"/>
      <c r="AL18" s="11">
        <v>3277</v>
      </c>
      <c r="AM18" s="13">
        <v>80867.37</v>
      </c>
      <c r="AN18" s="11">
        <v>121</v>
      </c>
      <c r="AO18" s="11"/>
      <c r="AP18" s="13"/>
      <c r="AQ18" s="11"/>
      <c r="AR18" s="12"/>
      <c r="AS18" s="12"/>
      <c r="AT18" s="11">
        <v>10001</v>
      </c>
      <c r="AU18" s="13">
        <v>355131.85</v>
      </c>
      <c r="AV18" s="11">
        <v>122</v>
      </c>
      <c r="AW18" s="11"/>
      <c r="AX18" s="13"/>
      <c r="AY18" s="11"/>
      <c r="AZ18" s="12"/>
      <c r="BA18" s="12"/>
      <c r="BB18" s="11">
        <v>3594</v>
      </c>
      <c r="BC18" s="13">
        <v>102651.81</v>
      </c>
      <c r="BD18" s="11">
        <v>123</v>
      </c>
      <c r="BE18" s="11"/>
      <c r="BF18" s="13"/>
      <c r="BG18" s="11"/>
      <c r="BH18" s="12"/>
      <c r="BI18" s="12"/>
      <c r="BJ18" s="11">
        <v>1187</v>
      </c>
      <c r="BK18" s="13">
        <v>40380.96</v>
      </c>
      <c r="BL18" s="11">
        <v>123</v>
      </c>
      <c r="BM18" s="11"/>
      <c r="BN18" s="13"/>
      <c r="BO18" s="11"/>
      <c r="BP18" s="12"/>
      <c r="BQ18" s="12"/>
      <c r="BR18" s="11">
        <v>4364</v>
      </c>
      <c r="BS18" s="13">
        <v>143112.03</v>
      </c>
      <c r="BT18" s="11">
        <v>111</v>
      </c>
      <c r="BU18" s="11"/>
      <c r="BV18" s="13"/>
      <c r="BW18" s="11"/>
      <c r="BX18" s="12"/>
      <c r="BY18" s="12"/>
      <c r="BZ18" s="11">
        <v>5083</v>
      </c>
      <c r="CA18" s="13">
        <v>145074.8</v>
      </c>
      <c r="CB18" s="11">
        <v>118</v>
      </c>
      <c r="CC18" s="11"/>
      <c r="CD18" s="13"/>
      <c r="CE18" s="11"/>
      <c r="CF18" s="12"/>
      <c r="CG18" s="12"/>
      <c r="CH18" s="11">
        <v>1498</v>
      </c>
      <c r="CI18" s="13">
        <v>53647.13</v>
      </c>
      <c r="CJ18" s="11">
        <v>102</v>
      </c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19</v>
      </c>
      <c r="DO18" s="13">
        <v>639.79</v>
      </c>
      <c r="DP18" s="11">
        <v>103</v>
      </c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>
        <v>1546</v>
      </c>
      <c r="EE18" s="13">
        <v>46426.38</v>
      </c>
      <c r="EF18" s="11">
        <v>110</v>
      </c>
      <c r="EG18" s="11"/>
      <c r="EH18" s="13"/>
      <c r="EI18" s="11"/>
      <c r="EJ18" s="12"/>
      <c r="EK18" s="12"/>
      <c r="EL18" s="11">
        <v>23</v>
      </c>
      <c r="EM18" s="13">
        <v>1077.27</v>
      </c>
      <c r="EN18" s="11">
        <v>123</v>
      </c>
      <c r="EO18" s="11"/>
      <c r="EP18" s="13"/>
      <c r="EQ18" s="11"/>
      <c r="ER18" s="12"/>
      <c r="ES18" s="12"/>
      <c r="ET18" s="11">
        <v>58</v>
      </c>
      <c r="EU18" s="13">
        <v>1506.09</v>
      </c>
      <c r="EV18" s="11">
        <v>62</v>
      </c>
      <c r="EW18" s="11"/>
      <c r="EX18" s="13"/>
      <c r="EY18" s="11"/>
      <c r="EZ18" s="12"/>
      <c r="FA18" s="12"/>
      <c r="FB18" s="11">
        <v>46</v>
      </c>
      <c r="FC18" s="13">
        <v>1351.45</v>
      </c>
      <c r="FD18" s="11">
        <v>16</v>
      </c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>
        <v>1195</v>
      </c>
      <c r="FS18" s="13">
        <v>34355.83</v>
      </c>
      <c r="FT18" s="11">
        <v>52</v>
      </c>
      <c r="FU18" s="11"/>
      <c r="FV18" s="13"/>
      <c r="FW18" s="11"/>
      <c r="FX18" s="12"/>
      <c r="FY18" s="12"/>
      <c r="FZ18" s="11">
        <v>416</v>
      </c>
      <c r="GA18" s="13">
        <v>14170.5</v>
      </c>
      <c r="GB18" s="11">
        <v>87</v>
      </c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>
        <v>21</v>
      </c>
      <c r="HO18" s="13">
        <v>799.83</v>
      </c>
      <c r="HP18" s="11">
        <v>111</v>
      </c>
      <c r="HQ18" s="11"/>
      <c r="HR18" s="13"/>
      <c r="HS18" s="11"/>
      <c r="HT18" s="12"/>
      <c r="HU18" s="12"/>
      <c r="HV18" s="11">
        <v>972</v>
      </c>
      <c r="HW18" s="13">
        <v>32116.29</v>
      </c>
      <c r="HX18" s="11">
        <v>83</v>
      </c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>
        <v>70</v>
      </c>
      <c r="IU18" s="13">
        <v>2037.84</v>
      </c>
      <c r="IV18" s="11">
        <v>28</v>
      </c>
      <c r="IW18" s="11"/>
      <c r="IX18" s="13"/>
      <c r="IY18" s="11"/>
      <c r="IZ18" s="12"/>
      <c r="JA18" s="12"/>
      <c r="JB18" s="11">
        <v>57</v>
      </c>
      <c r="JC18" s="13">
        <v>1390.18</v>
      </c>
      <c r="JD18" s="11">
        <v>18</v>
      </c>
      <c r="JE18" s="11"/>
      <c r="JF18" s="13"/>
      <c r="JG18" s="11"/>
      <c r="JH18" s="12"/>
      <c r="JI18" s="12"/>
      <c r="JJ18" s="11">
        <v>4</v>
      </c>
      <c r="JK18" s="13">
        <v>159.6</v>
      </c>
      <c r="JL18" s="11">
        <v>5</v>
      </c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>
        <v>14</v>
      </c>
      <c r="KA18" s="13">
        <v>526.35</v>
      </c>
      <c r="KB18" s="11"/>
      <c r="KC18" s="11"/>
      <c r="KD18" s="13"/>
      <c r="KE18" s="11"/>
      <c r="KF18" s="12"/>
      <c r="KG18" s="12"/>
      <c r="KH18" s="11">
        <v>70</v>
      </c>
      <c r="KI18" s="13">
        <v>2213.08</v>
      </c>
      <c r="KJ18" s="11">
        <v>37</v>
      </c>
      <c r="KK18" s="11"/>
      <c r="KL18" s="13"/>
      <c r="KM18" s="11"/>
      <c r="KN18" s="12"/>
      <c r="KO18" s="12"/>
      <c r="KP18" s="11">
        <v>35</v>
      </c>
      <c r="KQ18" s="13">
        <v>444.01</v>
      </c>
      <c r="KR18" s="11">
        <v>12</v>
      </c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>
        <v>36</v>
      </c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  <c r="ML18" s="11"/>
      <c r="MM18" s="13"/>
      <c r="MN18" s="11"/>
      <c r="MO18" s="11"/>
      <c r="MP18" s="13"/>
      <c r="MQ18" s="11"/>
      <c r="MR18" s="12"/>
      <c r="MS18" s="12"/>
      <c r="MT18" s="11"/>
      <c r="MU18" s="13"/>
      <c r="MV18" s="11"/>
      <c r="MW18" s="11"/>
      <c r="MX18" s="13"/>
      <c r="MY18" s="11"/>
      <c r="MZ18" s="12"/>
      <c r="NA18" s="12"/>
      <c r="NB18" s="11"/>
      <c r="NC18" s="13"/>
      <c r="ND18" s="11"/>
      <c r="NE18" s="11"/>
      <c r="NF18" s="13"/>
      <c r="NG18" s="11"/>
      <c r="NH18" s="12"/>
      <c r="NI18" s="12"/>
      <c r="NJ18" s="11"/>
      <c r="NK18" s="13"/>
      <c r="NL18" s="11"/>
      <c r="NM18" s="11"/>
      <c r="NN18" s="13"/>
      <c r="NO18" s="11"/>
      <c r="NP18" s="12"/>
      <c r="NQ18" s="12"/>
      <c r="NR18" s="11"/>
      <c r="NS18" s="13"/>
      <c r="NT18" s="11"/>
      <c r="NU18" s="11"/>
      <c r="NV18" s="13"/>
      <c r="NW18" s="11"/>
      <c r="NX18" s="12"/>
      <c r="NY18" s="12"/>
    </row>
    <row r="19">
      <c r="A19" s="10" t="s">
        <v>91</v>
      </c>
      <c r="B19" s="11">
        <v>262389</v>
      </c>
      <c r="C19" s="11">
        <f>=ROUNDDOWN(21.5727205459179,0)</f>
      </c>
      <c r="D19" s="11">
        <v>189000</v>
      </c>
      <c r="E19" s="12">
        <v>0.887</v>
      </c>
      <c r="F19" s="11"/>
      <c r="G19" s="11">
        <f>=ROUNDDOWN({0},0)</f>
      </c>
      <c r="H19" s="11"/>
      <c r="I19" s="12"/>
      <c r="J19" s="11">
        <v>123074</v>
      </c>
      <c r="K19" s="13">
        <v>2560512.53</v>
      </c>
      <c r="L19" s="11">
        <v>670</v>
      </c>
      <c r="M19" s="14">
        <v>3821.66</v>
      </c>
      <c r="N19" s="11"/>
      <c r="O19" s="13"/>
      <c r="P19" s="11"/>
      <c r="Q19" s="14"/>
      <c r="R19" s="12"/>
      <c r="S19" s="12"/>
      <c r="T19" s="12"/>
      <c r="U19" s="12"/>
      <c r="V19" s="11">
        <v>34285</v>
      </c>
      <c r="W19" s="13">
        <v>781906.47</v>
      </c>
      <c r="X19" s="11">
        <v>608</v>
      </c>
      <c r="Y19" s="11"/>
      <c r="Z19" s="13"/>
      <c r="AA19" s="11"/>
      <c r="AB19" s="12"/>
      <c r="AC19" s="12"/>
      <c r="AD19" s="11">
        <v>7201</v>
      </c>
      <c r="AE19" s="13">
        <v>175125.59</v>
      </c>
      <c r="AF19" s="11">
        <v>577</v>
      </c>
      <c r="AG19" s="11"/>
      <c r="AH19" s="13"/>
      <c r="AI19" s="11"/>
      <c r="AJ19" s="12"/>
      <c r="AK19" s="12"/>
      <c r="AL19" s="11">
        <v>24554</v>
      </c>
      <c r="AM19" s="13">
        <v>423881</v>
      </c>
      <c r="AN19" s="11">
        <v>663</v>
      </c>
      <c r="AO19" s="11"/>
      <c r="AP19" s="13"/>
      <c r="AQ19" s="11"/>
      <c r="AR19" s="12"/>
      <c r="AS19" s="12"/>
      <c r="AT19" s="11">
        <v>1287</v>
      </c>
      <c r="AU19" s="13">
        <v>34061.8</v>
      </c>
      <c r="AV19" s="11">
        <v>16</v>
      </c>
      <c r="AW19" s="11"/>
      <c r="AX19" s="13"/>
      <c r="AY19" s="11"/>
      <c r="AZ19" s="12"/>
      <c r="BA19" s="12"/>
      <c r="BB19" s="11">
        <v>8862</v>
      </c>
      <c r="BC19" s="13">
        <v>145770.26</v>
      </c>
      <c r="BD19" s="11">
        <v>615</v>
      </c>
      <c r="BE19" s="11"/>
      <c r="BF19" s="13"/>
      <c r="BG19" s="11"/>
      <c r="BH19" s="12"/>
      <c r="BI19" s="12"/>
      <c r="BJ19" s="11">
        <v>1176</v>
      </c>
      <c r="BK19" s="13">
        <v>30486.1</v>
      </c>
      <c r="BL19" s="11">
        <v>660</v>
      </c>
      <c r="BM19" s="11"/>
      <c r="BN19" s="13"/>
      <c r="BO19" s="11"/>
      <c r="BP19" s="12"/>
      <c r="BQ19" s="12"/>
      <c r="BR19" s="11">
        <v>13428</v>
      </c>
      <c r="BS19" s="13">
        <v>263707.61</v>
      </c>
      <c r="BT19" s="11">
        <v>480</v>
      </c>
      <c r="BU19" s="11"/>
      <c r="BV19" s="13"/>
      <c r="BW19" s="11"/>
      <c r="BX19" s="12"/>
      <c r="BY19" s="12"/>
      <c r="BZ19" s="11">
        <v>14388</v>
      </c>
      <c r="CA19" s="13">
        <v>268465.37</v>
      </c>
      <c r="CB19" s="11">
        <v>659</v>
      </c>
      <c r="CC19" s="11"/>
      <c r="CD19" s="13"/>
      <c r="CE19" s="11"/>
      <c r="CF19" s="12"/>
      <c r="CG19" s="12"/>
      <c r="CH19" s="11">
        <v>8205</v>
      </c>
      <c r="CI19" s="13">
        <v>201550.47</v>
      </c>
      <c r="CJ19" s="11">
        <v>608</v>
      </c>
      <c r="CK19" s="11"/>
      <c r="CL19" s="13"/>
      <c r="CM19" s="11"/>
      <c r="CN19" s="12"/>
      <c r="CO19" s="12"/>
      <c r="CP19" s="11"/>
      <c r="CQ19" s="13"/>
      <c r="CR19" s="11"/>
      <c r="CS19" s="11"/>
      <c r="CT19" s="13"/>
      <c r="CU19" s="11"/>
      <c r="CV19" s="12"/>
      <c r="CW19" s="12"/>
      <c r="CX19" s="11">
        <v>3</v>
      </c>
      <c r="CY19" s="13">
        <v>48.03</v>
      </c>
      <c r="CZ19" s="11"/>
      <c r="DA19" s="11"/>
      <c r="DB19" s="13"/>
      <c r="DC19" s="11"/>
      <c r="DD19" s="12"/>
      <c r="DE19" s="12"/>
      <c r="DF19" s="11"/>
      <c r="DG19" s="13"/>
      <c r="DH19" s="11"/>
      <c r="DI19" s="11"/>
      <c r="DJ19" s="13"/>
      <c r="DK19" s="11"/>
      <c r="DL19" s="12"/>
      <c r="DM19" s="12"/>
      <c r="DN19" s="11">
        <v>148</v>
      </c>
      <c r="DO19" s="13">
        <v>4843.65</v>
      </c>
      <c r="DP19" s="11">
        <v>546</v>
      </c>
      <c r="DQ19" s="11"/>
      <c r="DR19" s="13"/>
      <c r="DS19" s="11"/>
      <c r="DT19" s="12"/>
      <c r="DU19" s="12"/>
      <c r="DV19" s="11">
        <v>2143</v>
      </c>
      <c r="DW19" s="13">
        <v>49061.27</v>
      </c>
      <c r="DX19" s="11">
        <v>245</v>
      </c>
      <c r="DY19" s="11"/>
      <c r="DZ19" s="13"/>
      <c r="EA19" s="11"/>
      <c r="EB19" s="12"/>
      <c r="EC19" s="12"/>
      <c r="ED19" s="11">
        <v>837</v>
      </c>
      <c r="EE19" s="13">
        <v>14531.03</v>
      </c>
      <c r="EF19" s="11">
        <v>548</v>
      </c>
      <c r="EG19" s="11"/>
      <c r="EH19" s="13"/>
      <c r="EI19" s="11"/>
      <c r="EJ19" s="12"/>
      <c r="EK19" s="12"/>
      <c r="EL19" s="11">
        <v>1163</v>
      </c>
      <c r="EM19" s="13">
        <v>35529.1</v>
      </c>
      <c r="EN19" s="11">
        <v>670</v>
      </c>
      <c r="EO19" s="11"/>
      <c r="EP19" s="13"/>
      <c r="EQ19" s="11"/>
      <c r="ER19" s="12"/>
      <c r="ES19" s="12"/>
      <c r="ET19" s="11">
        <v>435</v>
      </c>
      <c r="EU19" s="13">
        <v>6938.82</v>
      </c>
      <c r="EV19" s="11">
        <v>181</v>
      </c>
      <c r="EW19" s="11"/>
      <c r="EX19" s="13"/>
      <c r="EY19" s="11"/>
      <c r="EZ19" s="12"/>
      <c r="FA19" s="12"/>
      <c r="FB19" s="11">
        <v>626</v>
      </c>
      <c r="FC19" s="13">
        <v>11509.9</v>
      </c>
      <c r="FD19" s="11">
        <v>32</v>
      </c>
      <c r="FE19" s="11"/>
      <c r="FF19" s="13"/>
      <c r="FG19" s="11"/>
      <c r="FH19" s="12"/>
      <c r="FI19" s="12"/>
      <c r="FJ19" s="11">
        <v>688</v>
      </c>
      <c r="FK19" s="13">
        <v>21569.55</v>
      </c>
      <c r="FL19" s="11"/>
      <c r="FM19" s="11"/>
      <c r="FN19" s="13"/>
      <c r="FO19" s="11"/>
      <c r="FP19" s="12"/>
      <c r="FQ19" s="12"/>
      <c r="FR19" s="11">
        <v>250</v>
      </c>
      <c r="FS19" s="13">
        <v>3870.29</v>
      </c>
      <c r="FT19" s="11">
        <v>75</v>
      </c>
      <c r="FU19" s="11"/>
      <c r="FV19" s="13"/>
      <c r="FW19" s="11"/>
      <c r="FX19" s="12"/>
      <c r="FY19" s="12"/>
      <c r="FZ19" s="11">
        <v>2340</v>
      </c>
      <c r="GA19" s="13">
        <v>66797.58</v>
      </c>
      <c r="GB19" s="11">
        <v>337</v>
      </c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>
        <v>117</v>
      </c>
      <c r="HG19" s="13">
        <v>2659.54</v>
      </c>
      <c r="HH19" s="11">
        <v>111</v>
      </c>
      <c r="HI19" s="11"/>
      <c r="HJ19" s="13"/>
      <c r="HK19" s="11"/>
      <c r="HL19" s="12"/>
      <c r="HM19" s="12"/>
      <c r="HN19" s="11">
        <v>41</v>
      </c>
      <c r="HO19" s="13">
        <v>1094.16</v>
      </c>
      <c r="HP19" s="11">
        <v>382</v>
      </c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99</v>
      </c>
      <c r="IM19" s="13">
        <v>1908.83</v>
      </c>
      <c r="IN19" s="11">
        <v>49</v>
      </c>
      <c r="IO19" s="11"/>
      <c r="IP19" s="13"/>
      <c r="IQ19" s="11"/>
      <c r="IR19" s="12"/>
      <c r="IS19" s="12"/>
      <c r="IT19" s="11">
        <v>476</v>
      </c>
      <c r="IU19" s="13">
        <v>8041.61</v>
      </c>
      <c r="IV19" s="11">
        <v>181</v>
      </c>
      <c r="IW19" s="11"/>
      <c r="IX19" s="13"/>
      <c r="IY19" s="11"/>
      <c r="IZ19" s="12"/>
      <c r="JA19" s="12"/>
      <c r="JB19" s="11">
        <v>198</v>
      </c>
      <c r="JC19" s="13">
        <v>3851.24</v>
      </c>
      <c r="JD19" s="11">
        <v>190</v>
      </c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>
        <v>75</v>
      </c>
      <c r="KA19" s="13">
        <v>1529.71</v>
      </c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>
        <v>49</v>
      </c>
      <c r="KQ19" s="13">
        <v>1773.55</v>
      </c>
      <c r="KR19" s="11">
        <v>23</v>
      </c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>
        <v>259</v>
      </c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>
        <v>2</v>
      </c>
      <c r="MG19" s="11"/>
      <c r="MH19" s="13"/>
      <c r="MI19" s="11"/>
      <c r="MJ19" s="12"/>
      <c r="MK19" s="12"/>
      <c r="ML19" s="11"/>
      <c r="MM19" s="13"/>
      <c r="MN19" s="11"/>
      <c r="MO19" s="11"/>
      <c r="MP19" s="13"/>
      <c r="MQ19" s="11"/>
      <c r="MR19" s="12"/>
      <c r="MS19" s="12"/>
      <c r="MT19" s="11"/>
      <c r="MU19" s="13"/>
      <c r="MV19" s="11"/>
      <c r="MW19" s="11"/>
      <c r="MX19" s="13"/>
      <c r="MY19" s="11"/>
      <c r="MZ19" s="12"/>
      <c r="NA19" s="12"/>
      <c r="NB19" s="11"/>
      <c r="NC19" s="13"/>
      <c r="ND19" s="11"/>
      <c r="NE19" s="11"/>
      <c r="NF19" s="13"/>
      <c r="NG19" s="11"/>
      <c r="NH19" s="12"/>
      <c r="NI19" s="12"/>
      <c r="NJ19" s="11"/>
      <c r="NK19" s="13"/>
      <c r="NL19" s="11"/>
      <c r="NM19" s="11"/>
      <c r="NN19" s="13"/>
      <c r="NO19" s="11"/>
      <c r="NP19" s="12"/>
      <c r="NQ19" s="12"/>
      <c r="NR19" s="11"/>
      <c r="NS19" s="13"/>
      <c r="NT19" s="11"/>
      <c r="NU19" s="11"/>
      <c r="NV19" s="13"/>
      <c r="NW19" s="11"/>
      <c r="NX19" s="12"/>
      <c r="NY19" s="12"/>
    </row>
    <row r="20">
      <c r="A20" s="10" t="s">
        <v>92</v>
      </c>
      <c r="B20" s="11">
        <v>247137</v>
      </c>
      <c r="C20" s="11">
        <f>=ROUNDDOWN(31.3236076960126,0)</f>
      </c>
      <c r="D20" s="11">
        <v>178032</v>
      </c>
      <c r="E20" s="12">
        <v>0.8012</v>
      </c>
      <c r="F20" s="11"/>
      <c r="G20" s="11">
        <f>=ROUNDDOWN({0},0)</f>
      </c>
      <c r="H20" s="11"/>
      <c r="I20" s="12"/>
      <c r="J20" s="11">
        <v>59987</v>
      </c>
      <c r="K20" s="13">
        <v>2551818.54</v>
      </c>
      <c r="L20" s="11">
        <v>659</v>
      </c>
      <c r="M20" s="14">
        <v>3872.26</v>
      </c>
      <c r="N20" s="11"/>
      <c r="O20" s="13"/>
      <c r="P20" s="11"/>
      <c r="Q20" s="14"/>
      <c r="R20" s="12"/>
      <c r="S20" s="12"/>
      <c r="T20" s="12"/>
      <c r="U20" s="12"/>
      <c r="V20" s="11">
        <v>15946</v>
      </c>
      <c r="W20" s="13">
        <v>671284.02</v>
      </c>
      <c r="X20" s="11">
        <v>517</v>
      </c>
      <c r="Y20" s="11"/>
      <c r="Z20" s="13"/>
      <c r="AA20" s="11"/>
      <c r="AB20" s="12"/>
      <c r="AC20" s="12"/>
      <c r="AD20" s="11">
        <v>7021</v>
      </c>
      <c r="AE20" s="13">
        <v>319035.03</v>
      </c>
      <c r="AF20" s="11">
        <v>559</v>
      </c>
      <c r="AG20" s="11"/>
      <c r="AH20" s="13"/>
      <c r="AI20" s="11"/>
      <c r="AJ20" s="12"/>
      <c r="AK20" s="12"/>
      <c r="AL20" s="11">
        <v>4693</v>
      </c>
      <c r="AM20" s="13">
        <v>176303.21</v>
      </c>
      <c r="AN20" s="11">
        <v>541</v>
      </c>
      <c r="AO20" s="11"/>
      <c r="AP20" s="13"/>
      <c r="AQ20" s="11"/>
      <c r="AR20" s="12"/>
      <c r="AS20" s="12"/>
      <c r="AT20" s="11">
        <v>4526</v>
      </c>
      <c r="AU20" s="13">
        <v>183983.77</v>
      </c>
      <c r="AV20" s="11">
        <v>432</v>
      </c>
      <c r="AW20" s="11"/>
      <c r="AX20" s="13"/>
      <c r="AY20" s="11"/>
      <c r="AZ20" s="12"/>
      <c r="BA20" s="12"/>
      <c r="BB20" s="11">
        <v>2722</v>
      </c>
      <c r="BC20" s="13">
        <v>109241.73</v>
      </c>
      <c r="BD20" s="11">
        <v>526</v>
      </c>
      <c r="BE20" s="11"/>
      <c r="BF20" s="13"/>
      <c r="BG20" s="11"/>
      <c r="BH20" s="12"/>
      <c r="BI20" s="12"/>
      <c r="BJ20" s="11">
        <v>1848</v>
      </c>
      <c r="BK20" s="13">
        <v>84916.65</v>
      </c>
      <c r="BL20" s="11">
        <v>565</v>
      </c>
      <c r="BM20" s="11"/>
      <c r="BN20" s="13"/>
      <c r="BO20" s="11"/>
      <c r="BP20" s="12"/>
      <c r="BQ20" s="12"/>
      <c r="BR20" s="11">
        <v>9200</v>
      </c>
      <c r="BS20" s="13">
        <v>417176.28</v>
      </c>
      <c r="BT20" s="11">
        <v>521</v>
      </c>
      <c r="BU20" s="11"/>
      <c r="BV20" s="13"/>
      <c r="BW20" s="11"/>
      <c r="BX20" s="12"/>
      <c r="BY20" s="12"/>
      <c r="BZ20" s="11">
        <v>3180</v>
      </c>
      <c r="CA20" s="13">
        <v>122868.23</v>
      </c>
      <c r="CB20" s="11">
        <v>501</v>
      </c>
      <c r="CC20" s="11"/>
      <c r="CD20" s="13"/>
      <c r="CE20" s="11"/>
      <c r="CF20" s="12"/>
      <c r="CG20" s="12"/>
      <c r="CH20" s="11">
        <v>3312</v>
      </c>
      <c r="CI20" s="13">
        <v>128903.42</v>
      </c>
      <c r="CJ20" s="11">
        <v>517</v>
      </c>
      <c r="CK20" s="11"/>
      <c r="CL20" s="13"/>
      <c r="CM20" s="11"/>
      <c r="CN20" s="12"/>
      <c r="CO20" s="12"/>
      <c r="CP20" s="11"/>
      <c r="CQ20" s="13"/>
      <c r="CR20" s="11"/>
      <c r="CS20" s="11"/>
      <c r="CT20" s="13"/>
      <c r="CU20" s="11"/>
      <c r="CV20" s="12"/>
      <c r="CW20" s="12"/>
      <c r="CX20" s="11">
        <v>64</v>
      </c>
      <c r="CY20" s="13">
        <v>944.24</v>
      </c>
      <c r="CZ20" s="11"/>
      <c r="DA20" s="11"/>
      <c r="DB20" s="13"/>
      <c r="DC20" s="11"/>
      <c r="DD20" s="12"/>
      <c r="DE20" s="12"/>
      <c r="DF20" s="11"/>
      <c r="DG20" s="13"/>
      <c r="DH20" s="11"/>
      <c r="DI20" s="11"/>
      <c r="DJ20" s="13"/>
      <c r="DK20" s="11"/>
      <c r="DL20" s="12"/>
      <c r="DM20" s="12"/>
      <c r="DN20" s="11">
        <v>904</v>
      </c>
      <c r="DO20" s="13">
        <v>34524.93</v>
      </c>
      <c r="DP20" s="11">
        <v>542</v>
      </c>
      <c r="DQ20" s="11"/>
      <c r="DR20" s="13"/>
      <c r="DS20" s="11"/>
      <c r="DT20" s="12"/>
      <c r="DU20" s="12"/>
      <c r="DV20" s="11">
        <v>26</v>
      </c>
      <c r="DW20" s="13">
        <v>1419.18</v>
      </c>
      <c r="DX20" s="11">
        <v>300</v>
      </c>
      <c r="DY20" s="11"/>
      <c r="DZ20" s="13"/>
      <c r="EA20" s="11"/>
      <c r="EB20" s="12"/>
      <c r="EC20" s="12"/>
      <c r="ED20" s="11">
        <v>604</v>
      </c>
      <c r="EE20" s="13">
        <v>27089.28</v>
      </c>
      <c r="EF20" s="11">
        <v>530</v>
      </c>
      <c r="EG20" s="11"/>
      <c r="EH20" s="13"/>
      <c r="EI20" s="11"/>
      <c r="EJ20" s="12"/>
      <c r="EK20" s="12"/>
      <c r="EL20" s="11">
        <v>3530</v>
      </c>
      <c r="EM20" s="13">
        <v>173436.83</v>
      </c>
      <c r="EN20" s="11">
        <v>624</v>
      </c>
      <c r="EO20" s="11"/>
      <c r="EP20" s="13"/>
      <c r="EQ20" s="11"/>
      <c r="ER20" s="12"/>
      <c r="ES20" s="12"/>
      <c r="ET20" s="11">
        <v>387</v>
      </c>
      <c r="EU20" s="13">
        <v>14731.26</v>
      </c>
      <c r="EV20" s="11">
        <v>77</v>
      </c>
      <c r="EW20" s="11"/>
      <c r="EX20" s="13"/>
      <c r="EY20" s="11"/>
      <c r="EZ20" s="12"/>
      <c r="FA20" s="12"/>
      <c r="FB20" s="11">
        <v>10</v>
      </c>
      <c r="FC20" s="13">
        <v>504.21</v>
      </c>
      <c r="FD20" s="11">
        <v>35</v>
      </c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851</v>
      </c>
      <c r="FS20" s="13">
        <v>37589.09</v>
      </c>
      <c r="FT20" s="11">
        <v>67</v>
      </c>
      <c r="FU20" s="11"/>
      <c r="FV20" s="13"/>
      <c r="FW20" s="11"/>
      <c r="FX20" s="12"/>
      <c r="FY20" s="12"/>
      <c r="FZ20" s="11">
        <v>729</v>
      </c>
      <c r="GA20" s="13">
        <v>28334.55</v>
      </c>
      <c r="GB20" s="11">
        <v>396</v>
      </c>
      <c r="GC20" s="11"/>
      <c r="GD20" s="13"/>
      <c r="GE20" s="11"/>
      <c r="GF20" s="12"/>
      <c r="GG20" s="12"/>
      <c r="GH20" s="11"/>
      <c r="GI20" s="13"/>
      <c r="GJ20" s="11"/>
      <c r="GK20" s="11"/>
      <c r="GL20" s="13"/>
      <c r="GM20" s="11"/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>
        <v>73</v>
      </c>
      <c r="GY20" s="13">
        <v>3623.47</v>
      </c>
      <c r="GZ20" s="11">
        <v>96</v>
      </c>
      <c r="HA20" s="11"/>
      <c r="HB20" s="13"/>
      <c r="HC20" s="11"/>
      <c r="HD20" s="12"/>
      <c r="HE20" s="12"/>
      <c r="HF20" s="11">
        <v>84</v>
      </c>
      <c r="HG20" s="13">
        <v>3858.96</v>
      </c>
      <c r="HH20" s="11">
        <v>105</v>
      </c>
      <c r="HI20" s="11"/>
      <c r="HJ20" s="13"/>
      <c r="HK20" s="11"/>
      <c r="HL20" s="12"/>
      <c r="HM20" s="12"/>
      <c r="HN20" s="11">
        <v>3</v>
      </c>
      <c r="HO20" s="13">
        <v>182.03</v>
      </c>
      <c r="HP20" s="11">
        <v>342</v>
      </c>
      <c r="HQ20" s="11"/>
      <c r="HR20" s="13"/>
      <c r="HS20" s="11"/>
      <c r="HT20" s="12"/>
      <c r="HU20" s="12"/>
      <c r="HV20" s="11">
        <v>12</v>
      </c>
      <c r="HW20" s="13">
        <v>738.17</v>
      </c>
      <c r="HX20" s="11">
        <v>23</v>
      </c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71</v>
      </c>
      <c r="IM20" s="13">
        <v>3068.39</v>
      </c>
      <c r="IN20" s="11">
        <v>72</v>
      </c>
      <c r="IO20" s="11"/>
      <c r="IP20" s="13"/>
      <c r="IQ20" s="11"/>
      <c r="IR20" s="12"/>
      <c r="IS20" s="12"/>
      <c r="IT20" s="11">
        <v>58</v>
      </c>
      <c r="IU20" s="13">
        <v>2525.73</v>
      </c>
      <c r="IV20" s="11">
        <v>226</v>
      </c>
      <c r="IW20" s="11"/>
      <c r="IX20" s="13"/>
      <c r="IY20" s="11"/>
      <c r="IZ20" s="12"/>
      <c r="JA20" s="12"/>
      <c r="JB20" s="11">
        <v>81</v>
      </c>
      <c r="JC20" s="13">
        <v>3591.82</v>
      </c>
      <c r="JD20" s="11">
        <v>30</v>
      </c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>
        <v>37</v>
      </c>
      <c r="KA20" s="13">
        <v>1334.51</v>
      </c>
      <c r="KB20" s="11"/>
      <c r="KC20" s="11"/>
      <c r="KD20" s="13"/>
      <c r="KE20" s="11"/>
      <c r="KF20" s="12"/>
      <c r="KG20" s="12"/>
      <c r="KH20" s="11">
        <v>13</v>
      </c>
      <c r="KI20" s="13">
        <v>505.25</v>
      </c>
      <c r="KJ20" s="11">
        <v>127</v>
      </c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>
        <v>2</v>
      </c>
      <c r="LG20" s="13">
        <v>104.3</v>
      </c>
      <c r="LH20" s="11">
        <v>61</v>
      </c>
      <c r="LI20" s="11"/>
      <c r="LJ20" s="13"/>
      <c r="LK20" s="11"/>
      <c r="LL20" s="12"/>
      <c r="LM20" s="12"/>
      <c r="LN20" s="11"/>
      <c r="LO20" s="13"/>
      <c r="LP20" s="11">
        <v>286</v>
      </c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  <c r="MD20" s="11"/>
      <c r="ME20" s="13"/>
      <c r="MF20" s="11"/>
      <c r="MG20" s="11"/>
      <c r="MH20" s="13"/>
      <c r="MI20" s="11"/>
      <c r="MJ20" s="12"/>
      <c r="MK20" s="12"/>
      <c r="ML20" s="11"/>
      <c r="MM20" s="13"/>
      <c r="MN20" s="11"/>
      <c r="MO20" s="11"/>
      <c r="MP20" s="13"/>
      <c r="MQ20" s="11"/>
      <c r="MR20" s="12"/>
      <c r="MS20" s="12"/>
      <c r="MT20" s="11"/>
      <c r="MU20" s="13"/>
      <c r="MV20" s="11"/>
      <c r="MW20" s="11"/>
      <c r="MX20" s="13"/>
      <c r="MY20" s="11"/>
      <c r="MZ20" s="12"/>
      <c r="NA20" s="12"/>
      <c r="NB20" s="11"/>
      <c r="NC20" s="13"/>
      <c r="ND20" s="11"/>
      <c r="NE20" s="11"/>
      <c r="NF20" s="13"/>
      <c r="NG20" s="11"/>
      <c r="NH20" s="12"/>
      <c r="NI20" s="12"/>
      <c r="NJ20" s="11"/>
      <c r="NK20" s="13"/>
      <c r="NL20" s="11"/>
      <c r="NM20" s="11"/>
      <c r="NN20" s="13"/>
      <c r="NO20" s="11"/>
      <c r="NP20" s="12"/>
      <c r="NQ20" s="12"/>
      <c r="NR20" s="11"/>
      <c r="NS20" s="13"/>
      <c r="NT20" s="11"/>
      <c r="NU20" s="11"/>
      <c r="NV20" s="13"/>
      <c r="NW20" s="11"/>
      <c r="NX20" s="12"/>
      <c r="NY20" s="12"/>
    </row>
    <row r="21">
      <c r="A21" s="19" t="s">
        <v>93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1178599</v>
      </c>
      <c r="K21" s="17">
        <v>53957982.79</v>
      </c>
      <c r="L21" s="15">
        <v>8580</v>
      </c>
      <c r="M21" s="18">
        <v>6288.81</v>
      </c>
      <c r="N21" s="15"/>
      <c r="O21" s="17"/>
      <c r="P21" s="15"/>
      <c r="Q21" s="18"/>
      <c r="R21" s="16"/>
      <c r="S21" s="16"/>
      <c r="T21" s="16"/>
      <c r="U21" s="16"/>
      <c r="V21" s="15">
        <v>253319</v>
      </c>
      <c r="W21" s="17">
        <v>9563207.24</v>
      </c>
      <c r="X21" s="15">
        <v>5908</v>
      </c>
      <c r="Y21" s="15"/>
      <c r="Z21" s="17"/>
      <c r="AA21" s="15"/>
      <c r="AB21" s="16"/>
      <c r="AC21" s="16"/>
      <c r="AD21" s="15">
        <v>128881</v>
      </c>
      <c r="AE21" s="17">
        <v>8274162.83</v>
      </c>
      <c r="AF21" s="15">
        <v>6830</v>
      </c>
      <c r="AG21" s="15"/>
      <c r="AH21" s="17"/>
      <c r="AI21" s="15"/>
      <c r="AJ21" s="16"/>
      <c r="AK21" s="16"/>
      <c r="AL21" s="15">
        <v>112200</v>
      </c>
      <c r="AM21" s="17">
        <v>6623967.1</v>
      </c>
      <c r="AN21" s="15">
        <v>6949</v>
      </c>
      <c r="AO21" s="15"/>
      <c r="AP21" s="17"/>
      <c r="AQ21" s="15"/>
      <c r="AR21" s="16"/>
      <c r="AS21" s="16"/>
      <c r="AT21" s="15">
        <v>125202</v>
      </c>
      <c r="AU21" s="17">
        <v>4639198.84</v>
      </c>
      <c r="AV21" s="15">
        <v>5698</v>
      </c>
      <c r="AW21" s="15"/>
      <c r="AX21" s="17"/>
      <c r="AY21" s="15"/>
      <c r="AZ21" s="16"/>
      <c r="BA21" s="16"/>
      <c r="BB21" s="15">
        <v>100987</v>
      </c>
      <c r="BC21" s="17">
        <v>3683677.53</v>
      </c>
      <c r="BD21" s="15">
        <v>6590</v>
      </c>
      <c r="BE21" s="15"/>
      <c r="BF21" s="17"/>
      <c r="BG21" s="15"/>
      <c r="BH21" s="16"/>
      <c r="BI21" s="16"/>
      <c r="BJ21" s="15">
        <v>41907</v>
      </c>
      <c r="BK21" s="17">
        <v>3423403.37</v>
      </c>
      <c r="BL21" s="15">
        <v>6858</v>
      </c>
      <c r="BM21" s="15"/>
      <c r="BN21" s="17"/>
      <c r="BO21" s="15"/>
      <c r="BP21" s="16"/>
      <c r="BQ21" s="16"/>
      <c r="BR21" s="15">
        <v>91030</v>
      </c>
      <c r="BS21" s="17">
        <v>3408596.19</v>
      </c>
      <c r="BT21" s="15">
        <v>5635</v>
      </c>
      <c r="BU21" s="15"/>
      <c r="BV21" s="17"/>
      <c r="BW21" s="15"/>
      <c r="BX21" s="16"/>
      <c r="BY21" s="16"/>
      <c r="BZ21" s="15">
        <v>75261</v>
      </c>
      <c r="CA21" s="17">
        <v>2722496.94</v>
      </c>
      <c r="CB21" s="15">
        <v>5784</v>
      </c>
      <c r="CC21" s="15"/>
      <c r="CD21" s="17"/>
      <c r="CE21" s="15"/>
      <c r="CF21" s="16"/>
      <c r="CG21" s="16"/>
      <c r="CH21" s="15">
        <v>47349</v>
      </c>
      <c r="CI21" s="17">
        <v>2224519.07</v>
      </c>
      <c r="CJ21" s="15">
        <v>6060</v>
      </c>
      <c r="CK21" s="15"/>
      <c r="CL21" s="17"/>
      <c r="CM21" s="15"/>
      <c r="CN21" s="16"/>
      <c r="CO21" s="16"/>
      <c r="CP21" s="15">
        <v>10234</v>
      </c>
      <c r="CQ21" s="17">
        <v>1283048.91</v>
      </c>
      <c r="CR21" s="15"/>
      <c r="CS21" s="15"/>
      <c r="CT21" s="17"/>
      <c r="CU21" s="15"/>
      <c r="CV21" s="16"/>
      <c r="CW21" s="16"/>
      <c r="CX21" s="15">
        <v>6679</v>
      </c>
      <c r="CY21" s="17">
        <v>1101461.58</v>
      </c>
      <c r="CZ21" s="15"/>
      <c r="DA21" s="15"/>
      <c r="DB21" s="17"/>
      <c r="DC21" s="15"/>
      <c r="DD21" s="16"/>
      <c r="DE21" s="16"/>
      <c r="DF21" s="15">
        <v>48176</v>
      </c>
      <c r="DG21" s="17">
        <v>750549.15</v>
      </c>
      <c r="DH21" s="15"/>
      <c r="DI21" s="15"/>
      <c r="DJ21" s="17"/>
      <c r="DK21" s="15"/>
      <c r="DL21" s="16"/>
      <c r="DM21" s="16"/>
      <c r="DN21" s="15">
        <v>30341</v>
      </c>
      <c r="DO21" s="17">
        <v>674516.86</v>
      </c>
      <c r="DP21" s="15">
        <v>5824</v>
      </c>
      <c r="DQ21" s="15"/>
      <c r="DR21" s="17"/>
      <c r="DS21" s="15"/>
      <c r="DT21" s="16"/>
      <c r="DU21" s="16"/>
      <c r="DV21" s="15">
        <v>7382</v>
      </c>
      <c r="DW21" s="17">
        <v>651539.7</v>
      </c>
      <c r="DX21" s="15">
        <v>2635</v>
      </c>
      <c r="DY21" s="15"/>
      <c r="DZ21" s="17"/>
      <c r="EA21" s="15"/>
      <c r="EB21" s="16"/>
      <c r="EC21" s="16"/>
      <c r="ED21" s="15">
        <v>14721</v>
      </c>
      <c r="EE21" s="17">
        <v>649068.15</v>
      </c>
      <c r="EF21" s="15">
        <v>5416</v>
      </c>
      <c r="EG21" s="15"/>
      <c r="EH21" s="17"/>
      <c r="EI21" s="15"/>
      <c r="EJ21" s="16"/>
      <c r="EK21" s="16"/>
      <c r="EL21" s="15">
        <v>10704</v>
      </c>
      <c r="EM21" s="17">
        <v>568369.26</v>
      </c>
      <c r="EN21" s="15">
        <v>7355</v>
      </c>
      <c r="EO21" s="15"/>
      <c r="EP21" s="17"/>
      <c r="EQ21" s="15"/>
      <c r="ER21" s="16"/>
      <c r="ES21" s="16"/>
      <c r="ET21" s="15">
        <v>16500</v>
      </c>
      <c r="EU21" s="17">
        <v>526155.83</v>
      </c>
      <c r="EV21" s="15">
        <v>2063</v>
      </c>
      <c r="EW21" s="15"/>
      <c r="EX21" s="17"/>
      <c r="EY21" s="15"/>
      <c r="EZ21" s="16"/>
      <c r="FA21" s="16"/>
      <c r="FB21" s="15">
        <v>6857</v>
      </c>
      <c r="FC21" s="17">
        <v>495175.1</v>
      </c>
      <c r="FD21" s="15">
        <v>901</v>
      </c>
      <c r="FE21" s="15"/>
      <c r="FF21" s="17"/>
      <c r="FG21" s="15"/>
      <c r="FH21" s="16"/>
      <c r="FI21" s="16"/>
      <c r="FJ21" s="15">
        <v>12340</v>
      </c>
      <c r="FK21" s="17">
        <v>484452</v>
      </c>
      <c r="FL21" s="15"/>
      <c r="FM21" s="15"/>
      <c r="FN21" s="17"/>
      <c r="FO21" s="15"/>
      <c r="FP21" s="16"/>
      <c r="FQ21" s="16"/>
      <c r="FR21" s="15">
        <v>8711</v>
      </c>
      <c r="FS21" s="17">
        <v>365739.61</v>
      </c>
      <c r="FT21" s="15">
        <v>1612</v>
      </c>
      <c r="FU21" s="15"/>
      <c r="FV21" s="17"/>
      <c r="FW21" s="15"/>
      <c r="FX21" s="16"/>
      <c r="FY21" s="16"/>
      <c r="FZ21" s="15">
        <v>7439</v>
      </c>
      <c r="GA21" s="17">
        <v>332338.76</v>
      </c>
      <c r="GB21" s="15">
        <v>2283</v>
      </c>
      <c r="GC21" s="15"/>
      <c r="GD21" s="17"/>
      <c r="GE21" s="15"/>
      <c r="GF21" s="16"/>
      <c r="GG21" s="16"/>
      <c r="GH21" s="15">
        <v>1566</v>
      </c>
      <c r="GI21" s="17">
        <v>268818.35</v>
      </c>
      <c r="GJ21" s="15">
        <v>885</v>
      </c>
      <c r="GK21" s="15"/>
      <c r="GL21" s="17"/>
      <c r="GM21" s="15"/>
      <c r="GN21" s="16"/>
      <c r="GO21" s="16"/>
      <c r="GP21" s="15">
        <v>1357</v>
      </c>
      <c r="GQ21" s="17">
        <v>217332.54</v>
      </c>
      <c r="GR21" s="15">
        <v>840</v>
      </c>
      <c r="GS21" s="15"/>
      <c r="GT21" s="17"/>
      <c r="GU21" s="15"/>
      <c r="GV21" s="16"/>
      <c r="GW21" s="16"/>
      <c r="GX21" s="15">
        <v>1814</v>
      </c>
      <c r="GY21" s="17">
        <v>183037.53</v>
      </c>
      <c r="GZ21" s="15">
        <v>1034</v>
      </c>
      <c r="HA21" s="15"/>
      <c r="HB21" s="17"/>
      <c r="HC21" s="15"/>
      <c r="HD21" s="16"/>
      <c r="HE21" s="16"/>
      <c r="HF21" s="15">
        <v>1772</v>
      </c>
      <c r="HG21" s="17">
        <v>159374.84</v>
      </c>
      <c r="HH21" s="15">
        <v>1102</v>
      </c>
      <c r="HI21" s="15"/>
      <c r="HJ21" s="17"/>
      <c r="HK21" s="15"/>
      <c r="HL21" s="16"/>
      <c r="HM21" s="16"/>
      <c r="HN21" s="15">
        <v>1081</v>
      </c>
      <c r="HO21" s="17">
        <v>123591.66</v>
      </c>
      <c r="HP21" s="15">
        <v>5469</v>
      </c>
      <c r="HQ21" s="15"/>
      <c r="HR21" s="17"/>
      <c r="HS21" s="15"/>
      <c r="HT21" s="16"/>
      <c r="HU21" s="16"/>
      <c r="HV21" s="15">
        <v>2682</v>
      </c>
      <c r="HW21" s="17">
        <v>114429.14</v>
      </c>
      <c r="HX21" s="15">
        <v>1038</v>
      </c>
      <c r="HY21" s="15"/>
      <c r="HZ21" s="17"/>
      <c r="IA21" s="15"/>
      <c r="IB21" s="16"/>
      <c r="IC21" s="16"/>
      <c r="ID21" s="15">
        <v>2784</v>
      </c>
      <c r="IE21" s="17">
        <v>83723.04</v>
      </c>
      <c r="IF21" s="15"/>
      <c r="IG21" s="15"/>
      <c r="IH21" s="17"/>
      <c r="II21" s="15"/>
      <c r="IJ21" s="16"/>
      <c r="IK21" s="16"/>
      <c r="IL21" s="15">
        <v>1936</v>
      </c>
      <c r="IM21" s="17">
        <v>80088.59</v>
      </c>
      <c r="IN21" s="15">
        <v>1201</v>
      </c>
      <c r="IO21" s="15"/>
      <c r="IP21" s="17"/>
      <c r="IQ21" s="15"/>
      <c r="IR21" s="16"/>
      <c r="IS21" s="16"/>
      <c r="IT21" s="15">
        <v>2051</v>
      </c>
      <c r="IU21" s="17">
        <v>75844.62</v>
      </c>
      <c r="IV21" s="15">
        <v>2096</v>
      </c>
      <c r="IW21" s="15"/>
      <c r="IX21" s="17"/>
      <c r="IY21" s="15"/>
      <c r="IZ21" s="16"/>
      <c r="JA21" s="16"/>
      <c r="JB21" s="15">
        <v>1684</v>
      </c>
      <c r="JC21" s="17">
        <v>69012.88</v>
      </c>
      <c r="JD21" s="15">
        <v>792</v>
      </c>
      <c r="JE21" s="15"/>
      <c r="JF21" s="17"/>
      <c r="JG21" s="15"/>
      <c r="JH21" s="16"/>
      <c r="JI21" s="16"/>
      <c r="JJ21" s="15">
        <v>1281</v>
      </c>
      <c r="JK21" s="17">
        <v>46923.38</v>
      </c>
      <c r="JL21" s="15">
        <v>256</v>
      </c>
      <c r="JM21" s="15"/>
      <c r="JN21" s="17"/>
      <c r="JO21" s="15"/>
      <c r="JP21" s="16"/>
      <c r="JQ21" s="16"/>
      <c r="JR21" s="15">
        <v>1218</v>
      </c>
      <c r="JS21" s="17">
        <v>29580.41</v>
      </c>
      <c r="JT21" s="15">
        <v>21</v>
      </c>
      <c r="JU21" s="15"/>
      <c r="JV21" s="17"/>
      <c r="JW21" s="15"/>
      <c r="JX21" s="16"/>
      <c r="JY21" s="16"/>
      <c r="JZ21" s="15">
        <v>505</v>
      </c>
      <c r="KA21" s="17">
        <v>23818.04</v>
      </c>
      <c r="KB21" s="15"/>
      <c r="KC21" s="15"/>
      <c r="KD21" s="17"/>
      <c r="KE21" s="15"/>
      <c r="KF21" s="16"/>
      <c r="KG21" s="16"/>
      <c r="KH21" s="15">
        <v>315</v>
      </c>
      <c r="KI21" s="17">
        <v>15721.33</v>
      </c>
      <c r="KJ21" s="15">
        <v>875</v>
      </c>
      <c r="KK21" s="15"/>
      <c r="KL21" s="17"/>
      <c r="KM21" s="15"/>
      <c r="KN21" s="16"/>
      <c r="KO21" s="16"/>
      <c r="KP21" s="15">
        <v>227</v>
      </c>
      <c r="KQ21" s="17">
        <v>13075.61</v>
      </c>
      <c r="KR21" s="15">
        <v>170</v>
      </c>
      <c r="KS21" s="15"/>
      <c r="KT21" s="17"/>
      <c r="KU21" s="15"/>
      <c r="KV21" s="16"/>
      <c r="KW21" s="16"/>
      <c r="KX21" s="15">
        <v>97</v>
      </c>
      <c r="KY21" s="17">
        <v>7468.31</v>
      </c>
      <c r="KZ21" s="15">
        <v>100</v>
      </c>
      <c r="LA21" s="15"/>
      <c r="LB21" s="17"/>
      <c r="LC21" s="15"/>
      <c r="LD21" s="16"/>
      <c r="LE21" s="16"/>
      <c r="LF21" s="15">
        <v>7</v>
      </c>
      <c r="LG21" s="17">
        <v>392.94</v>
      </c>
      <c r="LH21" s="15">
        <v>144</v>
      </c>
      <c r="LI21" s="15"/>
      <c r="LJ21" s="17"/>
      <c r="LK21" s="15"/>
      <c r="LL21" s="16"/>
      <c r="LM21" s="16"/>
      <c r="LN21" s="15">
        <v>2</v>
      </c>
      <c r="LO21" s="17">
        <v>105.56</v>
      </c>
      <c r="LP21" s="15">
        <v>2766</v>
      </c>
      <c r="LQ21" s="15"/>
      <c r="LR21" s="17"/>
      <c r="LS21" s="15"/>
      <c r="LT21" s="16"/>
      <c r="LU21" s="16"/>
      <c r="LV21" s="15"/>
      <c r="LW21" s="17"/>
      <c r="LX21" s="15"/>
      <c r="LY21" s="15"/>
      <c r="LZ21" s="17"/>
      <c r="MA21" s="15"/>
      <c r="MB21" s="16"/>
      <c r="MC21" s="16"/>
      <c r="MD21" s="15"/>
      <c r="ME21" s="17"/>
      <c r="MF21" s="15">
        <v>6</v>
      </c>
      <c r="MG21" s="15"/>
      <c r="MH21" s="17"/>
      <c r="MI21" s="15"/>
      <c r="MJ21" s="16"/>
      <c r="MK21" s="16"/>
      <c r="ML21" s="15"/>
      <c r="MM21" s="17"/>
      <c r="MN21" s="15"/>
      <c r="MO21" s="15"/>
      <c r="MP21" s="17"/>
      <c r="MQ21" s="15"/>
      <c r="MR21" s="16"/>
      <c r="MS21" s="16"/>
      <c r="MT21" s="15"/>
      <c r="MU21" s="17"/>
      <c r="MV21" s="15">
        <v>21</v>
      </c>
      <c r="MW21" s="15"/>
      <c r="MX21" s="17"/>
      <c r="MY21" s="15"/>
      <c r="MZ21" s="16"/>
      <c r="NA21" s="16"/>
      <c r="NB21" s="15"/>
      <c r="NC21" s="17"/>
      <c r="ND21" s="15"/>
      <c r="NE21" s="15"/>
      <c r="NF21" s="17"/>
      <c r="NG21" s="15"/>
      <c r="NH21" s="16"/>
      <c r="NI21" s="16"/>
      <c r="NJ21" s="15"/>
      <c r="NK21" s="17"/>
      <c r="NL21" s="15"/>
      <c r="NM21" s="15"/>
      <c r="NN21" s="17"/>
      <c r="NO21" s="15"/>
      <c r="NP21" s="16"/>
      <c r="NQ21" s="16"/>
      <c r="NR21" s="15"/>
      <c r="NS21" s="17"/>
      <c r="NT21" s="15"/>
      <c r="NU21" s="15"/>
      <c r="NV21" s="17"/>
      <c r="NW21" s="15"/>
      <c r="NX21" s="16"/>
      <c r="NY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  <mergeCell ref="MT2:NA2"/>
    <mergeCell ref="MT3:MV3"/>
    <mergeCell ref="MW3:MY3"/>
    <mergeCell ref="MZ3:MZ4"/>
    <mergeCell ref="NA3:NA4"/>
    <mergeCell ref="NB2:NI2"/>
    <mergeCell ref="NB3:ND3"/>
    <mergeCell ref="NE3:NG3"/>
    <mergeCell ref="NH3:NH4"/>
    <mergeCell ref="NI3:NI4"/>
    <mergeCell ref="NJ2:NQ2"/>
    <mergeCell ref="NJ3:NL3"/>
    <mergeCell ref="NM3:NO3"/>
    <mergeCell ref="NP3:NP4"/>
    <mergeCell ref="NQ3:NQ4"/>
    <mergeCell ref="NR2:NY2"/>
    <mergeCell ref="NR3:NT3"/>
    <mergeCell ref="NU3:NW3"/>
    <mergeCell ref="NX3:NX4"/>
    <mergeCell ref="NY3:NY4"/>
  </mergeCells>
  <headerFooter/>
</worksheet>
</file>