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<sst xmlns="http://schemas.openxmlformats.org/spreadsheetml/2006/main" count="189" uniqueCount="189">
  <si>
    <t>Date Type:</t>
  </si>
  <si>
    <t>Shipped Date</t>
  </si>
  <si>
    <t>Start Date:</t>
  </si>
  <si>
    <t>01/01/2024</t>
  </si>
  <si>
    <t>End Date:</t>
  </si>
  <si>
    <t>05/19/2024</t>
  </si>
  <si>
    <t>Report Run Date:</t>
  </si>
  <si>
    <t>05/23/2024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</si>
  <si>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</si>
  <si>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</si>
  <si>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</si>
  <si>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</si>
  <si>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</si>
  <si>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</si>
  <si>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</si>
  <si>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</si>
  <si>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</si>
  <si>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</si>
  <si>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</si>
  <si>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</si>
  <si>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</si>
  <si>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</si>
  <si>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</si>
  <si>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</si>
  <si>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</si>
  <si>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</si>
  <si>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</si>
  <si>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</si>
  <si>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</si>
  <si>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</si>
  <si>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</si>
  <si>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</si>
  <si>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</si>
  <si>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</si>
  <si>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</si>
  <si>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</si>
  <si>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</si>
  <si>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</si>
  <si>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</si>
  <si>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</si>
  <si>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</si>
  <si>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</si>
  <si>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</si>
  <si>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</si>
  <si>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</si>
  <si>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</si>
  <si>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</si>
  <si>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</si>
  <si>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</si>
  <si>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</si>
  <si>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</si>
  <si>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</si>
  <si>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</si>
  <si>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</si>
  <si>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</si>
  <si>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</si>
  <si>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</si>
  <si>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</si>
  <si>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</si>
  <si>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</si>
  <si>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</si>
  <si>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</si>
  <si>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</si>
  <si>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</si>
  <si>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</si>
  <si>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</si>
  <si>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</si>
  <si>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</si>
  <si>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</si>
  <si>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</si>
  <si>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</si>
  <si>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</si>
  <si>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</si>
  <si>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</si>
  <si>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</si>
  <si>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</si>
  <si>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</si>
  <si>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</si>
  <si>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</si>
  <si>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</si>
  <si>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</si>
  <si>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</si>
  <si>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</si>
  <si>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</si>
  <si>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</si>
  <si>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</si>
  <si>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II110-0397</t>
  </si>
  <si>
    <t>FUR</t>
  </si>
  <si>
    <t>INK+IVY</t>
  </si>
  <si>
    <t>ACCENT CHAIR</t>
  </si>
  <si>
    <t>Lounge Chair</t>
  </si>
  <si>
    <t>Novak</t>
  </si>
  <si>
    <t>See below</t>
  </si>
  <si>
    <t>Light Blue</t>
  </si>
  <si>
    <t>Active</t>
  </si>
  <si>
    <t>A</t>
  </si>
  <si>
    <t>NO</t>
  </si>
  <si>
    <t/>
  </si>
  <si>
    <t>1</t>
  </si>
  <si>
    <t>Solid</t>
  </si>
  <si>
    <t>Mid-Century</t>
  </si>
  <si>
    <t>Modern/Contemporary</t>
  </si>
  <si>
    <t>2/28/2020</t>
  </si>
  <si>
    <t>8/30/2024</t>
  </si>
  <si>
    <t>7/9/2024</t>
  </si>
  <si>
    <t>AAFESDS,CASTLEGATE,CSNSTORES,HDDS,JCPENNEY01,KOHLDSN,LAMPDS,MACY02F,OLLIIX,OVERSTOCK01,TGTDVS,ZOLA</t>
  </si>
  <si>
    <t>Setup</t>
  </si>
  <si>
    <t>4/6/2020</t>
  </si>
  <si>
    <t>4/9/2020</t>
  </si>
  <si>
    <t>No</t>
  </si>
  <si>
    <t>IIF18-0049</t>
  </si>
  <si>
    <t>Taupe</t>
  </si>
  <si>
    <t>A+</t>
  </si>
  <si>
    <t>PF000206</t>
  </si>
  <si>
    <t>4/2/2017</t>
  </si>
  <si>
    <t>7/10/2024</t>
  </si>
  <si>
    <t>AAFESDS,ASHFURNDS,CASTLEGATE,CSNSTORES,HDDS,HOUZZ,KIRKLANDDS,LAMPDS,MACY02F,OLLIIX,OVERSTOCK01,ROOMECOM,TGTDVS</t>
  </si>
  <si>
    <t>7/30/2016</t>
  </si>
  <si>
    <t>4/13/2016</t>
  </si>
  <si>
    <t>II110-0522</t>
  </si>
  <si>
    <t>Cream</t>
  </si>
  <si>
    <t>B</t>
  </si>
  <si>
    <t>4/7/2023</t>
  </si>
  <si>
    <t>9/13/2024</t>
  </si>
  <si>
    <t>CSNSTORES,DESINC,HOUZZ,KIRKLANDDS,KOHLDSN,OLLIIX,OVERSTOCK01,TGTDVS</t>
  </si>
  <si>
    <t>5/19/2023</t>
  </si>
  <si>
    <t>5/23/2023</t>
  </si>
  <si>
    <t>II100-0434</t>
  </si>
  <si>
    <t>Teal</t>
  </si>
  <si>
    <t>12/1/2020</t>
  </si>
  <si>
    <t>5/23/2024</t>
  </si>
  <si>
    <t>AMERSIGNDS,CSNSTORES,HDDS,HOUZZ,LAMPDS,MACY02F,OLLIIX,OVERSTOCK01,TGTDVS</t>
  </si>
  <si>
    <t>12/3/2020</t>
  </si>
  <si>
    <t>12/30/2020</t>
  </si>
  <si>
    <t>II100-0435</t>
  </si>
  <si>
    <t>Grey</t>
  </si>
  <si>
    <t>BLK01,CSNSTORES,HDDS,HOUZZ,JCPENNEY01,MACY02F,OLLIIX,OVERSTOCK01,TGTDVS</t>
  </si>
  <si>
    <t>12/29/2020</t>
  </si>
  <si>
    <t>II100-0487</t>
  </si>
  <si>
    <t>Spice</t>
  </si>
  <si>
    <t>B-</t>
  </si>
  <si>
    <t>2/8/2023</t>
  </si>
  <si>
    <t>AMERSIGNDS,CSNSTORES,HOUZZ,KOHLDSN,LAMPDS,OLLIIX,ZOLA</t>
  </si>
  <si>
    <t>2/15/2023</t>
  </si>
  <si>
    <t>2/21/2023</t>
  </si>
  <si>
    <t>II100-0088</t>
  </si>
  <si>
    <t>Rocket</t>
  </si>
  <si>
    <t>Blue/Pecan</t>
  </si>
  <si>
    <t>PF000121;PP000049</t>
  </si>
  <si>
    <t>10/18/2017</t>
  </si>
  <si>
    <t>9/25/2024</t>
  </si>
  <si>
    <t>AMAZON,AMAZONDS,CASTLEGATE,CSNSTORES,JCPENNEY01,KOHLDSN,MACY02F,OLLIIX</t>
  </si>
  <si>
    <t>4/6/2017</t>
  </si>
  <si>
    <t>11/26/2017</t>
  </si>
  <si>
    <t>II110-0396</t>
  </si>
  <si>
    <t>Light Grey</t>
  </si>
  <si>
    <t>2/6/2020</t>
  </si>
  <si>
    <t>7/3/2024</t>
  </si>
  <si>
    <t>AMAZONDS,CSNSTORES,HDDS,KIRKLANDDS,KOHLDSN,MACY02F,OLLIIX,OVERSTOCK01,TGTDVS</t>
  </si>
  <si>
    <t>4/13/2020</t>
  </si>
  <si>
    <t>IIF18-0058</t>
  </si>
  <si>
    <t>Seafoam</t>
  </si>
  <si>
    <t>PF000209;PP000049</t>
  </si>
  <si>
    <t>AMAZONDS,AMERSIGNDS,ASHFURNDS,CASTLEGATE,CSNSTORES,HOUZZ,MACY02F,OLLIIX,OVERSTOCK01,ROOMECOM,TGTDVS</t>
  </si>
  <si>
    <t>8/14/2016</t>
  </si>
  <si>
    <t>5/3/2016</t>
  </si>
  <si>
    <t>FPF18-0350</t>
  </si>
  <si>
    <t>Orange</t>
  </si>
  <si>
    <t>PF000010;PP000049</t>
  </si>
  <si>
    <t>CSNSTORES,HDDS,KIRKLANDDS,KOHLDSN,MACY02F,OLLIIX,OVERSTOCK01,ROOMECOM</t>
  </si>
  <si>
    <t>5/5/2016</t>
  </si>
  <si>
    <t>II100-0166</t>
  </si>
  <si>
    <t>Tan</t>
  </si>
  <si>
    <t>PF000128;PP000049</t>
  </si>
  <si>
    <t>AMERSIGNDS,CSNSTORES,HDDS,MACY02F,OLLIIX,OVERSTOCK01,TGTDVS</t>
  </si>
  <si>
    <t>11/20/2017</t>
  </si>
  <si>
    <t>12/6/2017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</si>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</sst>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161.5</v>
      </c>
      <c r="M6" s="3">
        <v>169.58</v>
      </c>
      <c r="N6" s="3">
        <v>339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161</v>
      </c>
      <c r="AA6" s="4">
        <f>=ROUNDDOWN(14,0)</f>
      </c>
      <c r="AB6" s="5">
        <v>11.5</v>
      </c>
      <c r="AC6" s="2" t="s">
        <v>103</v>
      </c>
      <c r="AD6" s="4">
        <v>100</v>
      </c>
      <c r="AE6" s="4">
        <v>100</v>
      </c>
      <c r="AF6" s="6">
        <v>74</v>
      </c>
      <c r="AG6" s="6">
        <v>60</v>
      </c>
      <c r="AH6" s="7">
        <v>0.9929</v>
      </c>
      <c r="AI6" s="4"/>
      <c r="AJ6" s="4">
        <f>=ROUNDDOWN({0},0)</f>
      </c>
      <c r="AK6" s="5"/>
      <c r="AL6" s="2" t="s">
        <v>104</v>
      </c>
      <c r="AM6" s="4">
        <v>238</v>
      </c>
      <c r="AN6" s="4">
        <v>238</v>
      </c>
      <c r="AO6" s="7">
        <v>0</v>
      </c>
      <c r="AP6" s="4">
        <v>409</v>
      </c>
      <c r="AQ6" s="8">
        <v>52454.35</v>
      </c>
      <c r="AR6" s="4"/>
      <c r="AS6" s="8"/>
      <c r="AT6" s="7"/>
      <c r="AU6" s="7"/>
      <c r="AV6" s="4">
        <v>409</v>
      </c>
      <c r="AW6" s="8">
        <v>52454.35</v>
      </c>
      <c r="AX6" s="4"/>
      <c r="AY6" s="8"/>
      <c r="AZ6" s="7"/>
      <c r="BA6" s="7"/>
      <c r="BB6" s="7">
        <v>1</v>
      </c>
      <c r="BC6" s="4">
        <v>1158</v>
      </c>
      <c r="BD6" s="8">
        <v>146102.53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0.359</v>
      </c>
      <c r="BJ6" s="4">
        <v>552</v>
      </c>
      <c r="BK6" s="8">
        <v>77778.31</v>
      </c>
      <c r="BL6" s="2" t="s">
        <v>105</v>
      </c>
      <c r="BM6" s="7">
        <v>0.7409</v>
      </c>
      <c r="BN6" s="7">
        <v>0.6744</v>
      </c>
      <c r="BO6" s="4">
        <v>409</v>
      </c>
      <c r="BP6" s="8">
        <v>52454.35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  <c r="BZ6" s="2" t="s">
        <v>97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92</v>
      </c>
      <c r="K7" s="2" t="s">
        <v>111</v>
      </c>
      <c r="L7" s="3">
        <v>161.5</v>
      </c>
      <c r="M7" s="3">
        <v>169.58</v>
      </c>
      <c r="N7" s="3">
        <v>339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114</v>
      </c>
      <c r="Z7" s="4">
        <v>324</v>
      </c>
      <c r="AA7" s="4">
        <f>=ROUNDDOWN(43.2,0)</f>
      </c>
      <c r="AB7" s="5">
        <v>7.5</v>
      </c>
      <c r="AC7" s="2" t="s">
        <v>115</v>
      </c>
      <c r="AD7" s="4">
        <v>149</v>
      </c>
      <c r="AE7" s="4">
        <v>289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261</v>
      </c>
      <c r="AQ7" s="8">
        <v>32916.21</v>
      </c>
      <c r="AR7" s="4"/>
      <c r="AS7" s="8"/>
      <c r="AT7" s="7"/>
      <c r="AU7" s="7"/>
      <c r="AV7" s="4">
        <v>261</v>
      </c>
      <c r="AW7" s="8">
        <v>32916.21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0.2253</v>
      </c>
      <c r="BJ7" s="4">
        <v>561</v>
      </c>
      <c r="BK7" s="8">
        <v>79160.28</v>
      </c>
      <c r="BL7" s="2" t="s">
        <v>116</v>
      </c>
      <c r="BM7" s="7">
        <v>0.4652</v>
      </c>
      <c r="BN7" s="7">
        <v>0.4158</v>
      </c>
      <c r="BO7" s="4">
        <v>261</v>
      </c>
      <c r="BP7" s="8">
        <v>32916.21</v>
      </c>
      <c r="BQ7" s="4"/>
      <c r="BR7" s="8"/>
      <c r="BS7" s="7"/>
      <c r="BT7" s="7"/>
      <c r="BU7" s="2" t="s">
        <v>106</v>
      </c>
      <c r="BV7" s="2" t="s">
        <v>94</v>
      </c>
      <c r="BW7" s="2" t="s">
        <v>117</v>
      </c>
      <c r="BX7" s="2" t="s">
        <v>118</v>
      </c>
      <c r="BY7" s="2" t="s">
        <v>109</v>
      </c>
      <c r="BZ7" s="2" t="s">
        <v>97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90</v>
      </c>
      <c r="J8" s="2" t="s">
        <v>92</v>
      </c>
      <c r="K8" s="2" t="s">
        <v>120</v>
      </c>
      <c r="L8" s="3">
        <v>161.5</v>
      </c>
      <c r="M8" s="3">
        <v>169.58</v>
      </c>
      <c r="N8" s="3">
        <v>339</v>
      </c>
      <c r="O8" s="2" t="s">
        <v>94</v>
      </c>
      <c r="P8" s="2" t="s">
        <v>121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101</v>
      </c>
      <c r="Y8" s="2" t="s">
        <v>122</v>
      </c>
      <c r="Z8" s="4">
        <v>157</v>
      </c>
      <c r="AA8" s="4">
        <f>=ROUNDDOWN(11.2142857142857,0)</f>
      </c>
      <c r="AB8" s="5">
        <v>14</v>
      </c>
      <c r="AC8" s="2" t="s">
        <v>123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210</v>
      </c>
      <c r="AQ8" s="8">
        <v>26878.66</v>
      </c>
      <c r="AR8" s="4"/>
      <c r="AS8" s="8"/>
      <c r="AT8" s="7"/>
      <c r="AU8" s="7"/>
      <c r="AV8" s="4">
        <v>210</v>
      </c>
      <c r="AW8" s="8">
        <v>26878.66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0.184</v>
      </c>
      <c r="BJ8" s="4">
        <v>297</v>
      </c>
      <c r="BK8" s="8">
        <v>41968.63</v>
      </c>
      <c r="BL8" s="2" t="s">
        <v>124</v>
      </c>
      <c r="BM8" s="7">
        <v>0.7071</v>
      </c>
      <c r="BN8" s="7">
        <v>0.6404</v>
      </c>
      <c r="BO8" s="4">
        <v>210</v>
      </c>
      <c r="BP8" s="8">
        <v>26878.66</v>
      </c>
      <c r="BQ8" s="4"/>
      <c r="BR8" s="8"/>
      <c r="BS8" s="7"/>
      <c r="BT8" s="7"/>
      <c r="BU8" s="2" t="s">
        <v>106</v>
      </c>
      <c r="BV8" s="2" t="s">
        <v>94</v>
      </c>
      <c r="BW8" s="2" t="s">
        <v>125</v>
      </c>
      <c r="BX8" s="2" t="s">
        <v>126</v>
      </c>
      <c r="BY8" s="2" t="s">
        <v>109</v>
      </c>
      <c r="BZ8" s="2" t="s">
        <v>97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90</v>
      </c>
      <c r="J9" s="2" t="s">
        <v>92</v>
      </c>
      <c r="K9" s="2" t="s">
        <v>128</v>
      </c>
      <c r="L9" s="3">
        <v>161.5</v>
      </c>
      <c r="M9" s="3">
        <v>169.58</v>
      </c>
      <c r="N9" s="3">
        <v>339</v>
      </c>
      <c r="O9" s="2" t="s">
        <v>94</v>
      </c>
      <c r="P9" s="2" t="s">
        <v>121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99</v>
      </c>
      <c r="W9" s="2" t="s">
        <v>100</v>
      </c>
      <c r="X9" s="2" t="s">
        <v>101</v>
      </c>
      <c r="Y9" s="2" t="s">
        <v>129</v>
      </c>
      <c r="Z9" s="4">
        <v>250</v>
      </c>
      <c r="AA9" s="4">
        <f>=ROUNDDOWN(17.8571428571429,0)</f>
      </c>
      <c r="AB9" s="5">
        <v>14</v>
      </c>
      <c r="AC9" s="2" t="s">
        <v>130</v>
      </c>
      <c r="AD9" s="4">
        <v>7</v>
      </c>
      <c r="AE9" s="4">
        <v>147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165</v>
      </c>
      <c r="AQ9" s="8">
        <v>20135.59</v>
      </c>
      <c r="AR9" s="4"/>
      <c r="AS9" s="8"/>
      <c r="AT9" s="7"/>
      <c r="AU9" s="7"/>
      <c r="AV9" s="4">
        <v>165</v>
      </c>
      <c r="AW9" s="8">
        <v>20135.59</v>
      </c>
      <c r="AX9" s="4"/>
      <c r="AY9" s="8"/>
      <c r="AZ9" s="7"/>
      <c r="BA9" s="7"/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0.1378</v>
      </c>
      <c r="BJ9" s="4">
        <v>258</v>
      </c>
      <c r="BK9" s="8">
        <v>35753.21</v>
      </c>
      <c r="BL9" s="2" t="s">
        <v>131</v>
      </c>
      <c r="BM9" s="7">
        <v>0.6395</v>
      </c>
      <c r="BN9" s="7">
        <v>0.5632</v>
      </c>
      <c r="BO9" s="4">
        <v>165</v>
      </c>
      <c r="BP9" s="8">
        <v>20135.59</v>
      </c>
      <c r="BQ9" s="4"/>
      <c r="BR9" s="8"/>
      <c r="BS9" s="7"/>
      <c r="BT9" s="7"/>
      <c r="BU9" s="2" t="s">
        <v>106</v>
      </c>
      <c r="BV9" s="2" t="s">
        <v>94</v>
      </c>
      <c r="BW9" s="2" t="s">
        <v>132</v>
      </c>
      <c r="BX9" s="2" t="s">
        <v>133</v>
      </c>
      <c r="BY9" s="2" t="s">
        <v>109</v>
      </c>
      <c r="BZ9" s="2" t="s">
        <v>97</v>
      </c>
    </row>
    <row r="10">
      <c r="A10" s="2" t="s">
        <v>134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90</v>
      </c>
      <c r="J10" s="2" t="s">
        <v>92</v>
      </c>
      <c r="K10" s="2" t="s">
        <v>135</v>
      </c>
      <c r="L10" s="3">
        <v>161.5</v>
      </c>
      <c r="M10" s="3">
        <v>169.58</v>
      </c>
      <c r="N10" s="3">
        <v>339</v>
      </c>
      <c r="O10" s="2" t="s">
        <v>94</v>
      </c>
      <c r="P10" s="2" t="s">
        <v>121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99</v>
      </c>
      <c r="W10" s="2" t="s">
        <v>100</v>
      </c>
      <c r="X10" s="2" t="s">
        <v>101</v>
      </c>
      <c r="Y10" s="2" t="s">
        <v>129</v>
      </c>
      <c r="Z10" s="4">
        <v>269</v>
      </c>
      <c r="AA10" s="4">
        <f>=ROUNDDOWN(38.4285714285714,0)</f>
      </c>
      <c r="AB10" s="5">
        <v>7</v>
      </c>
      <c r="AC10" s="2" t="s">
        <v>97</v>
      </c>
      <c r="AD10" s="4"/>
      <c r="AE10" s="4"/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79</v>
      </c>
      <c r="AQ10" s="8">
        <v>9305.47</v>
      </c>
      <c r="AR10" s="4"/>
      <c r="AS10" s="8"/>
      <c r="AT10" s="7"/>
      <c r="AU10" s="7"/>
      <c r="AV10" s="4">
        <v>79</v>
      </c>
      <c r="AW10" s="8">
        <v>9305.47</v>
      </c>
      <c r="AX10" s="4"/>
      <c r="AY10" s="8"/>
      <c r="AZ10" s="7"/>
      <c r="BA10" s="7"/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0.0637</v>
      </c>
      <c r="BJ10" s="4">
        <v>140</v>
      </c>
      <c r="BK10" s="8">
        <v>19696.73</v>
      </c>
      <c r="BL10" s="2" t="s">
        <v>136</v>
      </c>
      <c r="BM10" s="7">
        <v>0.5643</v>
      </c>
      <c r="BN10" s="7">
        <v>0.4724</v>
      </c>
      <c r="BO10" s="4">
        <v>79</v>
      </c>
      <c r="BP10" s="8">
        <v>9305.47</v>
      </c>
      <c r="BQ10" s="4"/>
      <c r="BR10" s="8"/>
      <c r="BS10" s="7"/>
      <c r="BT10" s="7"/>
      <c r="BU10" s="2" t="s">
        <v>106</v>
      </c>
      <c r="BV10" s="2" t="s">
        <v>94</v>
      </c>
      <c r="BW10" s="2" t="s">
        <v>132</v>
      </c>
      <c r="BX10" s="2" t="s">
        <v>137</v>
      </c>
      <c r="BY10" s="2" t="s">
        <v>109</v>
      </c>
      <c r="BZ10" s="2" t="s">
        <v>97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90</v>
      </c>
      <c r="J11" s="2" t="s">
        <v>92</v>
      </c>
      <c r="K11" s="2" t="s">
        <v>139</v>
      </c>
      <c r="L11" s="3">
        <v>161.5</v>
      </c>
      <c r="M11" s="3">
        <v>169.58</v>
      </c>
      <c r="N11" s="3">
        <v>339</v>
      </c>
      <c r="O11" s="2" t="s">
        <v>94</v>
      </c>
      <c r="P11" s="2" t="s">
        <v>140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98</v>
      </c>
      <c r="V11" s="2" t="s">
        <v>99</v>
      </c>
      <c r="W11" s="2" t="s">
        <v>100</v>
      </c>
      <c r="X11" s="2" t="s">
        <v>101</v>
      </c>
      <c r="Y11" s="2" t="s">
        <v>141</v>
      </c>
      <c r="Z11" s="4">
        <v>142</v>
      </c>
      <c r="AA11" s="4">
        <f>=ROUNDDOWN(35.5,0)</f>
      </c>
      <c r="AB11" s="5">
        <v>4</v>
      </c>
      <c r="AC11" s="2" t="s">
        <v>97</v>
      </c>
      <c r="AD11" s="4"/>
      <c r="AE11" s="4"/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34</v>
      </c>
      <c r="AQ11" s="8">
        <v>4412.25</v>
      </c>
      <c r="AR11" s="4"/>
      <c r="AS11" s="8"/>
      <c r="AT11" s="7"/>
      <c r="AU11" s="7"/>
      <c r="AV11" s="4">
        <v>34</v>
      </c>
      <c r="AW11" s="8">
        <v>4412.25</v>
      </c>
      <c r="AX11" s="4"/>
      <c r="AY11" s="8"/>
      <c r="AZ11" s="7"/>
      <c r="BA11" s="7"/>
      <c r="BB11" s="7">
        <v>1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>
        <v>0.0302</v>
      </c>
      <c r="BJ11" s="4">
        <v>76</v>
      </c>
      <c r="BK11" s="8">
        <v>11424.34</v>
      </c>
      <c r="BL11" s="2" t="s">
        <v>142</v>
      </c>
      <c r="BM11" s="7">
        <v>0.4474</v>
      </c>
      <c r="BN11" s="7">
        <v>0.3862</v>
      </c>
      <c r="BO11" s="4">
        <v>34</v>
      </c>
      <c r="BP11" s="8">
        <v>4412.25</v>
      </c>
      <c r="BQ11" s="4"/>
      <c r="BR11" s="8"/>
      <c r="BS11" s="7"/>
      <c r="BT11" s="7"/>
      <c r="BU11" s="2" t="s">
        <v>106</v>
      </c>
      <c r="BV11" s="2" t="s">
        <v>94</v>
      </c>
      <c r="BW11" s="2" t="s">
        <v>143</v>
      </c>
      <c r="BX11" s="2" t="s">
        <v>144</v>
      </c>
      <c r="BY11" s="2" t="s">
        <v>109</v>
      </c>
      <c r="BZ11" s="2" t="s">
        <v>97</v>
      </c>
    </row>
    <row r="12">
      <c r="A12" s="2" t="s">
        <v>145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146</v>
      </c>
      <c r="G12" s="2" t="s">
        <v>146</v>
      </c>
      <c r="H12" s="2" t="s">
        <v>146</v>
      </c>
      <c r="I12" s="2" t="s">
        <v>90</v>
      </c>
      <c r="J12" s="2" t="s">
        <v>92</v>
      </c>
      <c r="K12" s="2" t="s">
        <v>147</v>
      </c>
      <c r="L12" s="3">
        <v>161.5</v>
      </c>
      <c r="M12" s="3">
        <v>169.58</v>
      </c>
      <c r="N12" s="3">
        <v>339</v>
      </c>
      <c r="O12" s="2" t="s">
        <v>94</v>
      </c>
      <c r="P12" s="2" t="s">
        <v>121</v>
      </c>
      <c r="Q12" s="2" t="s">
        <v>96</v>
      </c>
      <c r="R12" s="2" t="s">
        <v>97</v>
      </c>
      <c r="S12" s="2" t="s">
        <v>148</v>
      </c>
      <c r="T12" s="2" t="s">
        <v>97</v>
      </c>
      <c r="U12" s="2" t="s">
        <v>97</v>
      </c>
      <c r="V12" s="2" t="s">
        <v>99</v>
      </c>
      <c r="W12" s="2" t="s">
        <v>100</v>
      </c>
      <c r="X12" s="2" t="s">
        <v>97</v>
      </c>
      <c r="Y12" s="2" t="s">
        <v>149</v>
      </c>
      <c r="Z12" s="4">
        <v>170</v>
      </c>
      <c r="AA12" s="4">
        <f>=ROUNDDOWN(10.6918238993711,0)</f>
      </c>
      <c r="AB12" s="5">
        <v>15.9</v>
      </c>
      <c r="AC12" s="2" t="s">
        <v>150</v>
      </c>
      <c r="AD12" s="4">
        <v>100</v>
      </c>
      <c r="AE12" s="4">
        <v>100</v>
      </c>
      <c r="AF12" s="6">
        <v>65</v>
      </c>
      <c r="AG12" s="6">
        <v>48</v>
      </c>
      <c r="AH12" s="7">
        <v>0.9857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203</v>
      </c>
      <c r="AQ12" s="8">
        <v>31114.6</v>
      </c>
      <c r="AR12" s="4"/>
      <c r="AS12" s="8"/>
      <c r="AT12" s="7"/>
      <c r="AU12" s="7"/>
      <c r="AV12" s="4">
        <v>203</v>
      </c>
      <c r="AW12" s="8">
        <v>31114.6</v>
      </c>
      <c r="AX12" s="4"/>
      <c r="AY12" s="8"/>
      <c r="AZ12" s="7"/>
      <c r="BA12" s="7"/>
      <c r="BB12" s="7">
        <v>1</v>
      </c>
      <c r="BC12" s="4">
        <v>636</v>
      </c>
      <c r="BD12" s="8">
        <v>95028.13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0.3274</v>
      </c>
      <c r="BJ12" s="4">
        <v>277</v>
      </c>
      <c r="BK12" s="8">
        <v>44553.56</v>
      </c>
      <c r="BL12" s="2" t="s">
        <v>151</v>
      </c>
      <c r="BM12" s="7">
        <v>0.7329</v>
      </c>
      <c r="BN12" s="7">
        <v>0.6984</v>
      </c>
      <c r="BO12" s="4">
        <v>203</v>
      </c>
      <c r="BP12" s="8">
        <v>31114.6</v>
      </c>
      <c r="BQ12" s="4"/>
      <c r="BR12" s="8"/>
      <c r="BS12" s="7"/>
      <c r="BT12" s="7"/>
      <c r="BU12" s="2" t="s">
        <v>106</v>
      </c>
      <c r="BV12" s="2" t="s">
        <v>94</v>
      </c>
      <c r="BW12" s="2" t="s">
        <v>152</v>
      </c>
      <c r="BX12" s="2" t="s">
        <v>153</v>
      </c>
      <c r="BY12" s="2" t="s">
        <v>109</v>
      </c>
      <c r="BZ12" s="2" t="s">
        <v>97</v>
      </c>
    </row>
    <row r="13">
      <c r="A13" s="2" t="s">
        <v>154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146</v>
      </c>
      <c r="G13" s="2" t="s">
        <v>146</v>
      </c>
      <c r="H13" s="2" t="s">
        <v>146</v>
      </c>
      <c r="I13" s="2" t="s">
        <v>90</v>
      </c>
      <c r="J13" s="2" t="s">
        <v>92</v>
      </c>
      <c r="K13" s="2" t="s">
        <v>155</v>
      </c>
      <c r="L13" s="3">
        <v>161.5</v>
      </c>
      <c r="M13" s="3">
        <v>169.58</v>
      </c>
      <c r="N13" s="3">
        <v>339</v>
      </c>
      <c r="O13" s="2" t="s">
        <v>94</v>
      </c>
      <c r="P13" s="2" t="s">
        <v>121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98</v>
      </c>
      <c r="V13" s="2" t="s">
        <v>99</v>
      </c>
      <c r="W13" s="2" t="s">
        <v>100</v>
      </c>
      <c r="X13" s="2" t="s">
        <v>97</v>
      </c>
      <c r="Y13" s="2" t="s">
        <v>156</v>
      </c>
      <c r="Z13" s="4">
        <v>372</v>
      </c>
      <c r="AA13" s="4">
        <f>=ROUNDDOWN(21.8823529411765,0)</f>
      </c>
      <c r="AB13" s="5">
        <v>17</v>
      </c>
      <c r="AC13" s="2" t="s">
        <v>157</v>
      </c>
      <c r="AD13" s="4">
        <v>170</v>
      </c>
      <c r="AE13" s="4">
        <v>170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182</v>
      </c>
      <c r="AQ13" s="8">
        <v>26284</v>
      </c>
      <c r="AR13" s="4"/>
      <c r="AS13" s="8"/>
      <c r="AT13" s="7"/>
      <c r="AU13" s="7"/>
      <c r="AV13" s="4">
        <v>182</v>
      </c>
      <c r="AW13" s="8">
        <v>26284</v>
      </c>
      <c r="AX13" s="4"/>
      <c r="AY13" s="8"/>
      <c r="AZ13" s="7"/>
      <c r="BA13" s="7"/>
      <c r="BB13" s="7">
        <v>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0.2766</v>
      </c>
      <c r="BJ13" s="4">
        <v>305</v>
      </c>
      <c r="BK13" s="8">
        <v>48314.02</v>
      </c>
      <c r="BL13" s="2" t="s">
        <v>158</v>
      </c>
      <c r="BM13" s="7">
        <v>0.5967</v>
      </c>
      <c r="BN13" s="7">
        <v>0.544</v>
      </c>
      <c r="BO13" s="4">
        <v>182</v>
      </c>
      <c r="BP13" s="8">
        <v>26284</v>
      </c>
      <c r="BQ13" s="4"/>
      <c r="BR13" s="8"/>
      <c r="BS13" s="7"/>
      <c r="BT13" s="7"/>
      <c r="BU13" s="2" t="s">
        <v>106</v>
      </c>
      <c r="BV13" s="2" t="s">
        <v>94</v>
      </c>
      <c r="BW13" s="2" t="s">
        <v>107</v>
      </c>
      <c r="BX13" s="2" t="s">
        <v>159</v>
      </c>
      <c r="BY13" s="2" t="s">
        <v>109</v>
      </c>
      <c r="BZ13" s="2" t="s">
        <v>97</v>
      </c>
    </row>
    <row r="14">
      <c r="A14" s="2" t="s">
        <v>160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146</v>
      </c>
      <c r="G14" s="2" t="s">
        <v>146</v>
      </c>
      <c r="H14" s="2" t="s">
        <v>97</v>
      </c>
      <c r="I14" s="2" t="s">
        <v>90</v>
      </c>
      <c r="J14" s="2" t="s">
        <v>92</v>
      </c>
      <c r="K14" s="2" t="s">
        <v>161</v>
      </c>
      <c r="L14" s="3">
        <v>161.5</v>
      </c>
      <c r="M14" s="3">
        <v>169.58</v>
      </c>
      <c r="N14" s="3">
        <v>339</v>
      </c>
      <c r="O14" s="2" t="s">
        <v>94</v>
      </c>
      <c r="P14" s="2" t="s">
        <v>121</v>
      </c>
      <c r="Q14" s="2" t="s">
        <v>96</v>
      </c>
      <c r="R14" s="2" t="s">
        <v>97</v>
      </c>
      <c r="S14" s="2" t="s">
        <v>162</v>
      </c>
      <c r="T14" s="2" t="s">
        <v>97</v>
      </c>
      <c r="U14" s="2" t="s">
        <v>97</v>
      </c>
      <c r="V14" s="2" t="s">
        <v>99</v>
      </c>
      <c r="W14" s="2" t="s">
        <v>100</v>
      </c>
      <c r="X14" s="2" t="s">
        <v>97</v>
      </c>
      <c r="Y14" s="2" t="s">
        <v>114</v>
      </c>
      <c r="Z14" s="4">
        <v>202</v>
      </c>
      <c r="AA14" s="4">
        <f>=ROUNDDOWN(11.2222222222222,0)</f>
      </c>
      <c r="AB14" s="5">
        <v>18</v>
      </c>
      <c r="AC14" s="2" t="s">
        <v>97</v>
      </c>
      <c r="AD14" s="4"/>
      <c r="AE14" s="4"/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114</v>
      </c>
      <c r="AQ14" s="8">
        <v>17346.58</v>
      </c>
      <c r="AR14" s="4"/>
      <c r="AS14" s="8"/>
      <c r="AT14" s="7"/>
      <c r="AU14" s="7"/>
      <c r="AV14" s="4">
        <v>114</v>
      </c>
      <c r="AW14" s="8">
        <v>17346.58</v>
      </c>
      <c r="AX14" s="4"/>
      <c r="AY14" s="8"/>
      <c r="AZ14" s="7"/>
      <c r="BA14" s="7"/>
      <c r="BB14" s="7">
        <v>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0.1825</v>
      </c>
      <c r="BJ14" s="4">
        <v>181</v>
      </c>
      <c r="BK14" s="8">
        <v>29454.5</v>
      </c>
      <c r="BL14" s="2" t="s">
        <v>163</v>
      </c>
      <c r="BM14" s="7">
        <v>0.6298</v>
      </c>
      <c r="BN14" s="7">
        <v>0.5889</v>
      </c>
      <c r="BO14" s="4">
        <v>114</v>
      </c>
      <c r="BP14" s="8">
        <v>17346.58</v>
      </c>
      <c r="BQ14" s="4"/>
      <c r="BR14" s="8"/>
      <c r="BS14" s="7"/>
      <c r="BT14" s="7"/>
      <c r="BU14" s="2" t="s">
        <v>106</v>
      </c>
      <c r="BV14" s="2" t="s">
        <v>94</v>
      </c>
      <c r="BW14" s="2" t="s">
        <v>164</v>
      </c>
      <c r="BX14" s="2" t="s">
        <v>165</v>
      </c>
      <c r="BY14" s="2" t="s">
        <v>109</v>
      </c>
      <c r="BZ14" s="2" t="s">
        <v>97</v>
      </c>
    </row>
    <row r="15">
      <c r="A15" s="2" t="s">
        <v>166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146</v>
      </c>
      <c r="G15" s="2" t="s">
        <v>146</v>
      </c>
      <c r="H15" s="2" t="s">
        <v>97</v>
      </c>
      <c r="I15" s="2" t="s">
        <v>90</v>
      </c>
      <c r="J15" s="2" t="s">
        <v>92</v>
      </c>
      <c r="K15" s="2" t="s">
        <v>167</v>
      </c>
      <c r="L15" s="3">
        <v>161.5</v>
      </c>
      <c r="M15" s="3">
        <v>169.58</v>
      </c>
      <c r="N15" s="3">
        <v>339</v>
      </c>
      <c r="O15" s="2" t="s">
        <v>94</v>
      </c>
      <c r="P15" s="2" t="s">
        <v>121</v>
      </c>
      <c r="Q15" s="2" t="s">
        <v>96</v>
      </c>
      <c r="R15" s="2" t="s">
        <v>97</v>
      </c>
      <c r="S15" s="2" t="s">
        <v>168</v>
      </c>
      <c r="T15" s="2" t="s">
        <v>97</v>
      </c>
      <c r="U15" s="2" t="s">
        <v>97</v>
      </c>
      <c r="V15" s="2" t="s">
        <v>99</v>
      </c>
      <c r="W15" s="2" t="s">
        <v>100</v>
      </c>
      <c r="X15" s="2" t="s">
        <v>97</v>
      </c>
      <c r="Y15" s="2" t="s">
        <v>114</v>
      </c>
      <c r="Z15" s="4">
        <v>265</v>
      </c>
      <c r="AA15" s="4">
        <f>=ROUNDDOWN(37.8571428571429,0)</f>
      </c>
      <c r="AB15" s="5">
        <v>7</v>
      </c>
      <c r="AC15" s="2" t="s">
        <v>97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81</v>
      </c>
      <c r="AQ15" s="8">
        <v>12028.69</v>
      </c>
      <c r="AR15" s="4"/>
      <c r="AS15" s="8"/>
      <c r="AT15" s="7"/>
      <c r="AU15" s="7"/>
      <c r="AV15" s="4">
        <v>81</v>
      </c>
      <c r="AW15" s="8">
        <v>12028.69</v>
      </c>
      <c r="AX15" s="4"/>
      <c r="AY15" s="8"/>
      <c r="AZ15" s="7"/>
      <c r="BA15" s="7"/>
      <c r="BB15" s="7">
        <v>1</v>
      </c>
      <c r="BC15" s="4" t="s">
        <v>97</v>
      </c>
      <c r="BD15" s="8" t="s">
        <v>97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0.1266</v>
      </c>
      <c r="BJ15" s="4">
        <v>137</v>
      </c>
      <c r="BK15" s="8">
        <v>21623.8</v>
      </c>
      <c r="BL15" s="2" t="s">
        <v>169</v>
      </c>
      <c r="BM15" s="7">
        <v>0.5912</v>
      </c>
      <c r="BN15" s="7">
        <v>0.5563</v>
      </c>
      <c r="BO15" s="4">
        <v>81</v>
      </c>
      <c r="BP15" s="8">
        <v>12028.69</v>
      </c>
      <c r="BQ15" s="4"/>
      <c r="BR15" s="8"/>
      <c r="BS15" s="7"/>
      <c r="BT15" s="7"/>
      <c r="BU15" s="2" t="s">
        <v>106</v>
      </c>
      <c r="BV15" s="2" t="s">
        <v>94</v>
      </c>
      <c r="BW15" s="2" t="s">
        <v>117</v>
      </c>
      <c r="BX15" s="2" t="s">
        <v>170</v>
      </c>
      <c r="BY15" s="2" t="s">
        <v>109</v>
      </c>
      <c r="BZ15" s="2" t="s">
        <v>97</v>
      </c>
    </row>
    <row r="16">
      <c r="A16" s="2" t="s">
        <v>171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146</v>
      </c>
      <c r="G16" s="2" t="s">
        <v>146</v>
      </c>
      <c r="H16" s="2" t="s">
        <v>146</v>
      </c>
      <c r="I16" s="2" t="s">
        <v>90</v>
      </c>
      <c r="J16" s="2" t="s">
        <v>92</v>
      </c>
      <c r="K16" s="2" t="s">
        <v>172</v>
      </c>
      <c r="L16" s="3">
        <v>161.5</v>
      </c>
      <c r="M16" s="3">
        <v>169.58</v>
      </c>
      <c r="N16" s="3">
        <v>339</v>
      </c>
      <c r="O16" s="2" t="s">
        <v>94</v>
      </c>
      <c r="P16" s="2" t="s">
        <v>140</v>
      </c>
      <c r="Q16" s="2" t="s">
        <v>96</v>
      </c>
      <c r="R16" s="2" t="s">
        <v>97</v>
      </c>
      <c r="S16" s="2" t="s">
        <v>173</v>
      </c>
      <c r="T16" s="2" t="s">
        <v>97</v>
      </c>
      <c r="U16" s="2" t="s">
        <v>97</v>
      </c>
      <c r="V16" s="2" t="s">
        <v>99</v>
      </c>
      <c r="W16" s="2" t="s">
        <v>100</v>
      </c>
      <c r="X16" s="2" t="s">
        <v>97</v>
      </c>
      <c r="Y16" s="2" t="s">
        <v>149</v>
      </c>
      <c r="Z16" s="4">
        <v>112</v>
      </c>
      <c r="AA16" s="4">
        <f>=ROUNDDOWN(28,0)</f>
      </c>
      <c r="AB16" s="5">
        <v>4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56</v>
      </c>
      <c r="AQ16" s="8">
        <v>8254.26</v>
      </c>
      <c r="AR16" s="4"/>
      <c r="AS16" s="8"/>
      <c r="AT16" s="7"/>
      <c r="AU16" s="7"/>
      <c r="AV16" s="4">
        <v>56</v>
      </c>
      <c r="AW16" s="8">
        <v>8254.26</v>
      </c>
      <c r="AX16" s="4"/>
      <c r="AY16" s="8"/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0.0869</v>
      </c>
      <c r="BJ16" s="4">
        <v>79</v>
      </c>
      <c r="BK16" s="8">
        <v>12011.88</v>
      </c>
      <c r="BL16" s="2" t="s">
        <v>174</v>
      </c>
      <c r="BM16" s="7">
        <v>0.7089</v>
      </c>
      <c r="BN16" s="7">
        <v>0.6872</v>
      </c>
      <c r="BO16" s="4">
        <v>56</v>
      </c>
      <c r="BP16" s="8">
        <v>8254.26</v>
      </c>
      <c r="BQ16" s="4"/>
      <c r="BR16" s="8"/>
      <c r="BS16" s="7"/>
      <c r="BT16" s="7"/>
      <c r="BU16" s="2" t="s">
        <v>106</v>
      </c>
      <c r="BV16" s="2" t="s">
        <v>94</v>
      </c>
      <c r="BW16" s="2" t="s">
        <v>175</v>
      </c>
      <c r="BX16" s="2" t="s">
        <v>176</v>
      </c>
      <c r="BY16" s="2" t="s">
        <v>109</v>
      </c>
      <c r="BZ16" s="2" t="s">
        <v>97</v>
      </c>
    </row>
    <row r="17">
      <c r="A17" s="16" t="s">
        <v>177</v>
      </c>
      <c r="B17" s="9" t="s">
        <v>97</v>
      </c>
      <c r="C17" s="9" t="s">
        <v>97</v>
      </c>
      <c r="D17" s="9" t="s">
        <v>97</v>
      </c>
      <c r="E17" s="9" t="s">
        <v>97</v>
      </c>
      <c r="F17" s="9" t="s">
        <v>97</v>
      </c>
      <c r="G17" s="9" t="s">
        <v>97</v>
      </c>
      <c r="H17" s="9" t="s">
        <v>97</v>
      </c>
      <c r="I17" s="9" t="s">
        <v>97</v>
      </c>
      <c r="J17" s="9" t="s">
        <v>97</v>
      </c>
      <c r="K17" s="9" t="s">
        <v>97</v>
      </c>
      <c r="L17" s="10"/>
      <c r="M17" s="10"/>
      <c r="N17" s="10"/>
      <c r="O17" s="9" t="s">
        <v>97</v>
      </c>
      <c r="P17" s="9" t="s">
        <v>97</v>
      </c>
      <c r="Q17" s="9" t="s">
        <v>97</v>
      </c>
      <c r="R17" s="9" t="s">
        <v>97</v>
      </c>
      <c r="S17" s="9" t="s">
        <v>97</v>
      </c>
      <c r="T17" s="9" t="s">
        <v>97</v>
      </c>
      <c r="U17" s="9" t="s">
        <v>97</v>
      </c>
      <c r="V17" s="9" t="s">
        <v>97</v>
      </c>
      <c r="W17" s="9" t="s">
        <v>97</v>
      </c>
      <c r="X17" s="9" t="s">
        <v>97</v>
      </c>
      <c r="Y17" s="9" t="s">
        <v>97</v>
      </c>
      <c r="Z17" s="11">
        <v>2424</v>
      </c>
      <c r="AA17" s="11">
        <f>=ROUNDDOWN({0},0)</f>
      </c>
      <c r="AB17" s="12">
        <v>119.9</v>
      </c>
      <c r="AC17" s="9" t="s">
        <v>97</v>
      </c>
      <c r="AD17" s="11"/>
      <c r="AE17" s="11">
        <v>906</v>
      </c>
      <c r="AF17" s="13"/>
      <c r="AG17" s="13"/>
      <c r="AH17" s="14"/>
      <c r="AI17" s="11"/>
      <c r="AJ17" s="11">
        <f>=ROUNDDOWN({0},0)</f>
      </c>
      <c r="AK17" s="12"/>
      <c r="AL17" s="9" t="s">
        <v>97</v>
      </c>
      <c r="AM17" s="11"/>
      <c r="AN17" s="11">
        <v>238</v>
      </c>
      <c r="AO17" s="14"/>
      <c r="AP17" s="11">
        <v>1794</v>
      </c>
      <c r="AQ17" s="15">
        <v>241130.66</v>
      </c>
      <c r="AR17" s="11"/>
      <c r="AS17" s="15"/>
      <c r="AT17" s="14"/>
      <c r="AU17" s="14"/>
      <c r="AV17" s="11">
        <v>1794</v>
      </c>
      <c r="AW17" s="15">
        <v>241130.66</v>
      </c>
      <c r="AX17" s="11"/>
      <c r="AY17" s="15"/>
      <c r="AZ17" s="14"/>
      <c r="BA17" s="14"/>
      <c r="BB17" s="14"/>
      <c r="BC17" s="11">
        <v>1794</v>
      </c>
      <c r="BD17" s="15">
        <v>241130.66</v>
      </c>
      <c r="BE17" s="11"/>
      <c r="BF17" s="15"/>
      <c r="BG17" s="14"/>
      <c r="BH17" s="14"/>
      <c r="BI17" s="14"/>
      <c r="BJ17" s="11"/>
      <c r="BK17" s="15"/>
      <c r="BL17" s="9" t="s">
        <v>97</v>
      </c>
      <c r="BM17" s="14"/>
      <c r="BN17" s="14"/>
      <c r="BO17" s="11">
        <v>1794</v>
      </c>
      <c r="BP17" s="15">
        <v>241130.66</v>
      </c>
      <c r="BQ17" s="11"/>
      <c r="BR17" s="15"/>
      <c r="BS17" s="14"/>
      <c r="BT17" s="14"/>
      <c r="BU17" s="9" t="s">
        <v>97</v>
      </c>
      <c r="BV17" s="9" t="s">
        <v>97</v>
      </c>
      <c r="BW17" s="9" t="s">
        <v>97</v>
      </c>
      <c r="BX17" s="9" t="s">
        <v>97</v>
      </c>
      <c r="BY17" s="9" t="s">
        <v>97</v>
      </c>
      <c r="BZ17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6"/>
    <mergeCell ref="BD12:BD16"/>
    <mergeCell ref="BE12:BE16"/>
    <mergeCell ref="BF12:BF16"/>
    <mergeCell ref="BG12:BG16"/>
    <mergeCell ref="BH12:BH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178</v>
      </c>
      <c r="D2" s="0" t="s">
        <v>179</v>
      </c>
      <c r="E2" s="0" t="s">
        <v>180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181</v>
      </c>
      <c r="J4" s="1" t="s">
        <v>182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183</v>
      </c>
      <c r="P4" s="1" t="s">
        <v>184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185</v>
      </c>
      <c r="F5" s="1" t="s">
        <v>186</v>
      </c>
      <c r="G5" s="1" t="s">
        <v>185</v>
      </c>
      <c r="H5" s="1" t="s">
        <v>186</v>
      </c>
      <c r="I5" s="1" t="s">
        <v>181</v>
      </c>
      <c r="J5" s="1" t="s">
        <v>182</v>
      </c>
      <c r="K5" s="1" t="s">
        <v>187</v>
      </c>
      <c r="L5" s="1" t="s">
        <v>188</v>
      </c>
      <c r="M5" s="1" t="s">
        <v>187</v>
      </c>
      <c r="N5" s="1" t="s">
        <v>188</v>
      </c>
      <c r="O5" s="1" t="s">
        <v>183</v>
      </c>
      <c r="P5" s="1" t="s">
        <v>184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1794</v>
      </c>
      <c r="F6" s="8">
        <v>241130.66</v>
      </c>
      <c r="G6" s="4"/>
      <c r="H6" s="8"/>
      <c r="I6" s="7"/>
      <c r="J6" s="7"/>
      <c r="K6" s="4">
        <v>1794</v>
      </c>
      <c r="L6" s="8">
        <v>241130.66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178</v>
      </c>
      <c r="D2" s="0" t="s">
        <v>179</v>
      </c>
      <c r="E2" s="0" t="s">
        <v>180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181</v>
      </c>
      <c r="I4" s="1" t="s">
        <v>182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183</v>
      </c>
      <c r="O4" s="1" t="s">
        <v>184</v>
      </c>
    </row>
    <row r="5">
      <c r="A5" s="1" t="s">
        <v>52</v>
      </c>
      <c r="B5" s="1" t="s">
        <v>54</v>
      </c>
      <c r="C5" s="1" t="s">
        <v>55</v>
      </c>
      <c r="D5" s="1" t="s">
        <v>185</v>
      </c>
      <c r="E5" s="1" t="s">
        <v>186</v>
      </c>
      <c r="F5" s="1" t="s">
        <v>185</v>
      </c>
      <c r="G5" s="1" t="s">
        <v>186</v>
      </c>
      <c r="H5" s="1" t="s">
        <v>181</v>
      </c>
      <c r="I5" s="1" t="s">
        <v>182</v>
      </c>
      <c r="J5" s="1" t="s">
        <v>187</v>
      </c>
      <c r="K5" s="1" t="s">
        <v>188</v>
      </c>
      <c r="L5" s="1" t="s">
        <v>187</v>
      </c>
      <c r="M5" s="1" t="s">
        <v>188</v>
      </c>
      <c r="N5" s="1" t="s">
        <v>183</v>
      </c>
      <c r="O5" s="1" t="s">
        <v>184</v>
      </c>
    </row>
    <row r="6">
      <c r="A6" s="2" t="s">
        <v>87</v>
      </c>
      <c r="B6" s="2" t="s">
        <v>89</v>
      </c>
      <c r="C6" s="2" t="s">
        <v>90</v>
      </c>
      <c r="D6" s="4">
        <v>1794</v>
      </c>
      <c r="E6" s="8">
        <v>241130.66</v>
      </c>
      <c r="F6" s="4"/>
      <c r="G6" s="8"/>
      <c r="H6" s="7"/>
      <c r="I6" s="7"/>
      <c r="J6" s="4">
        <v>1794</v>
      </c>
      <c r="K6" s="8">
        <v>241130.66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