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<sst xmlns="http://schemas.openxmlformats.org/spreadsheetml/2006/main" count="36" uniqueCount="36">
  <si>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</si>
  <si>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</si>
  <si>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</si>
  <si>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05/13/2024</t>
  </si>
  <si>
    <t>End Date:</t>
  </si>
  <si>
    <t>05/19/2024</t>
  </si>
  <si>
    <t>Report Run Date:</t>
  </si>
  <si>
    <t>05/20/2024</t>
  </si>
  <si>
    <t>Division</t>
  </si>
  <si>
    <t>Current And Future Inventory</t>
  </si>
  <si>
    <t>Current And History Sales Comparison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</si>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</sst>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558986</v>
      </c>
      <c r="C5" s="11">
        <f>=ROUNDDOWN(22.5170594159114,0)</f>
      </c>
      <c r="D5" s="11">
        <v>414502</v>
      </c>
      <c r="E5" s="12">
        <v>0.9365</v>
      </c>
      <c r="F5" s="11"/>
      <c r="G5" s="11">
        <f>=ROUNDDOWN({0},0)</f>
      </c>
      <c r="H5" s="11">
        <v>150</v>
      </c>
      <c r="I5" s="12"/>
      <c r="J5" s="11">
        <v>5</v>
      </c>
      <c r="K5" s="13">
        <v>363.51</v>
      </c>
      <c r="L5" s="11">
        <v>1709</v>
      </c>
      <c r="M5" s="14">
        <v>0.21</v>
      </c>
      <c r="N5" s="11">
        <v>3</v>
      </c>
      <c r="O5" s="13">
        <v>247.26</v>
      </c>
      <c r="P5" s="11">
        <v>1894</v>
      </c>
      <c r="Q5" s="14">
        <v>0.13</v>
      </c>
      <c r="R5" s="12">
        <v>0.6667</v>
      </c>
      <c r="S5" s="12">
        <v>0.4702</v>
      </c>
      <c r="T5" s="12">
        <v>-0.0977</v>
      </c>
      <c r="U5" s="12">
        <v>0.6154</v>
      </c>
      <c r="V5" s="11">
        <v>5</v>
      </c>
      <c r="W5" s="13">
        <v>363.51</v>
      </c>
      <c r="X5" s="11">
        <v>190</v>
      </c>
      <c r="Y5" s="11">
        <v>3</v>
      </c>
      <c r="Z5" s="13">
        <v>247.26</v>
      </c>
      <c r="AA5" s="11">
        <v>198</v>
      </c>
      <c r="AB5" s="12">
        <v>0.6667</v>
      </c>
      <c r="AC5" s="12">
        <v>0.4702</v>
      </c>
    </row>
    <row r="6">
      <c r="A6" s="10" t="s">
        <v>33</v>
      </c>
      <c r="B6" s="11">
        <v>96346</v>
      </c>
      <c r="C6" s="11">
        <f>=ROUNDDOWN(22.2827142791063,0)</f>
      </c>
      <c r="D6" s="11">
        <v>80330</v>
      </c>
      <c r="E6" s="12">
        <v>0.903</v>
      </c>
      <c r="F6" s="11"/>
      <c r="G6" s="11">
        <f>=ROUNDDOWN({0},0)</f>
      </c>
      <c r="H6" s="11">
        <v>3734</v>
      </c>
      <c r="I6" s="12"/>
      <c r="J6" s="11">
        <v>105</v>
      </c>
      <c r="K6" s="13">
        <v>20091.1</v>
      </c>
      <c r="L6" s="11">
        <v>665</v>
      </c>
      <c r="M6" s="14">
        <v>30.21</v>
      </c>
      <c r="N6" s="11">
        <v>21</v>
      </c>
      <c r="O6" s="13">
        <v>4515.65</v>
      </c>
      <c r="P6" s="11">
        <v>740</v>
      </c>
      <c r="Q6" s="14">
        <v>6.1</v>
      </c>
      <c r="R6" s="12">
        <v>4</v>
      </c>
      <c r="S6" s="12">
        <v>3.4492</v>
      </c>
      <c r="T6" s="12">
        <v>-0.1014</v>
      </c>
      <c r="U6" s="12">
        <v>3.9525</v>
      </c>
      <c r="V6" s="11">
        <v>105</v>
      </c>
      <c r="W6" s="13">
        <v>20091.1</v>
      </c>
      <c r="X6" s="11">
        <v>492</v>
      </c>
      <c r="Y6" s="11">
        <v>21</v>
      </c>
      <c r="Z6" s="13">
        <v>4515.65</v>
      </c>
      <c r="AA6" s="11">
        <v>404</v>
      </c>
      <c r="AB6" s="12">
        <v>4</v>
      </c>
      <c r="AC6" s="12">
        <v>3.4492</v>
      </c>
    </row>
    <row r="7">
      <c r="A7" s="10" t="s">
        <v>34</v>
      </c>
      <c r="B7" s="11">
        <v>15680</v>
      </c>
      <c r="C7" s="11">
        <f>=ROUNDDOWN(25.4669481890531,0)</f>
      </c>
      <c r="D7" s="11">
        <v>11715</v>
      </c>
      <c r="E7" s="12">
        <v>0.8414</v>
      </c>
      <c r="F7" s="11"/>
      <c r="G7" s="11">
        <f>=ROUNDDOWN({0},0)</f>
      </c>
      <c r="H7" s="11"/>
      <c r="I7" s="12"/>
      <c r="J7" s="11">
        <v>7</v>
      </c>
      <c r="K7" s="13">
        <v>880.3</v>
      </c>
      <c r="L7" s="11">
        <v>143</v>
      </c>
      <c r="M7" s="14">
        <v>6.16</v>
      </c>
      <c r="N7" s="11">
        <v>18</v>
      </c>
      <c r="O7" s="13">
        <v>2096.24</v>
      </c>
      <c r="P7" s="11">
        <v>118</v>
      </c>
      <c r="Q7" s="14">
        <v>17.76</v>
      </c>
      <c r="R7" s="12">
        <v>-0.6111</v>
      </c>
      <c r="S7" s="12">
        <v>-0.5801</v>
      </c>
      <c r="T7" s="12">
        <v>0.2119</v>
      </c>
      <c r="U7" s="12">
        <v>-0.6532</v>
      </c>
      <c r="V7" s="11">
        <v>7</v>
      </c>
      <c r="W7" s="13">
        <v>880.3</v>
      </c>
      <c r="X7" s="11">
        <v>26</v>
      </c>
      <c r="Y7" s="11">
        <v>18</v>
      </c>
      <c r="Z7" s="13">
        <v>2096.24</v>
      </c>
      <c r="AA7" s="11">
        <v>14</v>
      </c>
      <c r="AB7" s="12">
        <v>-0.6111</v>
      </c>
      <c r="AC7" s="12">
        <v>-0.5801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117</v>
      </c>
      <c r="K8" s="17">
        <v>21334.91</v>
      </c>
      <c r="L8" s="15">
        <v>2517</v>
      </c>
      <c r="M8" s="18">
        <v>8.48</v>
      </c>
      <c r="N8" s="15">
        <v>42</v>
      </c>
      <c r="O8" s="17">
        <v>6859.15</v>
      </c>
      <c r="P8" s="15">
        <v>2752</v>
      </c>
      <c r="Q8" s="18">
        <v>2.49</v>
      </c>
      <c r="R8" s="16">
        <v>1.7857</v>
      </c>
      <c r="S8" s="16">
        <v>2.1104</v>
      </c>
      <c r="T8" s="16">
        <v>-0.0854</v>
      </c>
      <c r="U8" s="16">
        <v>2.4056</v>
      </c>
      <c r="V8" s="15">
        <v>117</v>
      </c>
      <c r="W8" s="17">
        <v>21334.91</v>
      </c>
      <c r="X8" s="15">
        <v>708</v>
      </c>
      <c r="Y8" s="15">
        <v>42</v>
      </c>
      <c r="Z8" s="17">
        <v>6859.15</v>
      </c>
      <c r="AA8" s="15">
        <v>616</v>
      </c>
      <c r="AB8" s="16">
        <v>1.7857</v>
      </c>
      <c r="AC8" s="16">
        <v>2.1104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