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<sst xmlns="http://schemas.openxmlformats.org/spreadsheetml/2006/main" count="43" uniqueCount="43">
  <si>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</si>
  <si>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</si>
  <si>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</si>
  <si>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05/19/2024</t>
  </si>
  <si>
    <t>End Date:</t>
  </si>
  <si>
    <t>Report Run Date:</t>
  </si>
  <si>
    <t>05/20/2024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</si>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</sst>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51758</v>
      </c>
      <c r="C5" s="11">
        <f>=ROUNDDOWN(22.7357786075115,0)</f>
      </c>
      <c r="D5" s="11">
        <v>27660</v>
      </c>
      <c r="E5" s="12">
        <v>1</v>
      </c>
      <c r="F5" s="11"/>
      <c r="G5" s="11">
        <f>=ROUNDDOWN({0},0)</f>
      </c>
      <c r="H5" s="11">
        <v>150</v>
      </c>
      <c r="I5" s="12"/>
      <c r="J5" s="11">
        <v>2</v>
      </c>
      <c r="K5" s="13">
        <v>326.14</v>
      </c>
      <c r="L5" s="11">
        <v>1485</v>
      </c>
      <c r="M5" s="14">
        <v>0.22</v>
      </c>
      <c r="N5" s="11">
        <v>113</v>
      </c>
      <c r="O5" s="13">
        <v>6047.67</v>
      </c>
      <c r="P5" s="11">
        <v>1642</v>
      </c>
      <c r="Q5" s="14">
        <v>3.68</v>
      </c>
      <c r="R5" s="12">
        <v>-0.9823</v>
      </c>
      <c r="S5" s="12">
        <v>-0.9461</v>
      </c>
      <c r="T5" s="12">
        <v>-0.0956</v>
      </c>
      <c r="U5" s="12">
        <v>-0.9402</v>
      </c>
      <c r="V5" s="11">
        <v>2</v>
      </c>
      <c r="W5" s="13">
        <v>326.14</v>
      </c>
      <c r="X5" s="11">
        <v>1468</v>
      </c>
      <c r="Y5" s="11">
        <v>113</v>
      </c>
      <c r="Z5" s="13">
        <v>6047.67</v>
      </c>
      <c r="AA5" s="11">
        <v>1591</v>
      </c>
      <c r="AB5" s="12">
        <v>-0.9823</v>
      </c>
      <c r="AC5" s="12">
        <v>-0.9461</v>
      </c>
    </row>
    <row r="6">
      <c r="A6" s="10" t="s">
        <v>32</v>
      </c>
      <c r="B6" s="11">
        <v>514</v>
      </c>
      <c r="C6" s="11">
        <f>=ROUNDDOWN(5.61748633879781,0)</f>
      </c>
      <c r="D6" s="11">
        <v>2060</v>
      </c>
      <c r="E6" s="12">
        <v>0.75</v>
      </c>
      <c r="F6" s="11"/>
      <c r="G6" s="11">
        <f>=ROUNDDOWN({0},0)</f>
      </c>
      <c r="H6" s="11"/>
      <c r="I6" s="12"/>
      <c r="J6" s="11"/>
      <c r="K6" s="13"/>
      <c r="L6" s="11">
        <v>52</v>
      </c>
      <c r="M6" s="14"/>
      <c r="N6" s="11">
        <v>7</v>
      </c>
      <c r="O6" s="13">
        <v>363.82</v>
      </c>
      <c r="P6" s="11">
        <v>45</v>
      </c>
      <c r="Q6" s="14">
        <v>8.08</v>
      </c>
      <c r="R6" s="12"/>
      <c r="S6" s="12"/>
      <c r="T6" s="12">
        <v>0.1556</v>
      </c>
      <c r="U6" s="12"/>
      <c r="V6" s="11"/>
      <c r="W6" s="13"/>
      <c r="X6" s="11">
        <v>52</v>
      </c>
      <c r="Y6" s="11">
        <v>7</v>
      </c>
      <c r="Z6" s="13">
        <v>363.82</v>
      </c>
      <c r="AA6" s="11">
        <v>45</v>
      </c>
      <c r="AB6" s="12"/>
      <c r="AC6" s="12"/>
    </row>
    <row r="7">
      <c r="A7" s="10" t="s">
        <v>33</v>
      </c>
      <c r="B7" s="11">
        <v>10919</v>
      </c>
      <c r="C7" s="11">
        <f>=ROUNDDOWN(24.7596371882086,0)</f>
      </c>
      <c r="D7" s="11">
        <v>5940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101</v>
      </c>
      <c r="M7" s="14"/>
      <c r="N7" s="11">
        <v>8</v>
      </c>
      <c r="O7" s="13">
        <v>156.92</v>
      </c>
      <c r="P7" s="11">
        <v>96</v>
      </c>
      <c r="Q7" s="14">
        <v>1.63</v>
      </c>
      <c r="R7" s="12"/>
      <c r="S7" s="12"/>
      <c r="T7" s="12">
        <v>0.0521</v>
      </c>
      <c r="U7" s="12"/>
      <c r="V7" s="11"/>
      <c r="W7" s="13"/>
      <c r="X7" s="11">
        <v>101</v>
      </c>
      <c r="Y7" s="11">
        <v>8</v>
      </c>
      <c r="Z7" s="13">
        <v>156.92</v>
      </c>
      <c r="AA7" s="11">
        <v>96</v>
      </c>
      <c r="AB7" s="12"/>
      <c r="AC7" s="12"/>
    </row>
    <row r="8">
      <c r="A8" s="10" t="s">
        <v>34</v>
      </c>
      <c r="B8" s="11">
        <v>3626</v>
      </c>
      <c r="C8" s="11">
        <f>=ROUNDDOWN(11.2155892360037,0)</f>
      </c>
      <c r="D8" s="11">
        <v>9332</v>
      </c>
      <c r="E8" s="12">
        <v>1</v>
      </c>
      <c r="F8" s="11"/>
      <c r="G8" s="11">
        <f>=ROUNDDOWN({0},0)</f>
      </c>
      <c r="H8" s="11"/>
      <c r="I8" s="12"/>
      <c r="J8" s="11">
        <v>3</v>
      </c>
      <c r="K8" s="13">
        <v>45.96</v>
      </c>
      <c r="L8" s="11">
        <v>127</v>
      </c>
      <c r="M8" s="14">
        <v>0.36</v>
      </c>
      <c r="N8" s="11">
        <v>5</v>
      </c>
      <c r="O8" s="13">
        <v>98.2</v>
      </c>
      <c r="P8" s="11">
        <v>134</v>
      </c>
      <c r="Q8" s="14">
        <v>0.73</v>
      </c>
      <c r="R8" s="12">
        <v>-0.4</v>
      </c>
      <c r="S8" s="12">
        <v>-0.532</v>
      </c>
      <c r="T8" s="12">
        <v>-0.0522</v>
      </c>
      <c r="U8" s="12">
        <v>-0.5068</v>
      </c>
      <c r="V8" s="11">
        <v>3</v>
      </c>
      <c r="W8" s="13">
        <v>45.96</v>
      </c>
      <c r="X8" s="11">
        <v>127</v>
      </c>
      <c r="Y8" s="11">
        <v>5</v>
      </c>
      <c r="Z8" s="13">
        <v>98.2</v>
      </c>
      <c r="AA8" s="11">
        <v>134</v>
      </c>
      <c r="AB8" s="12">
        <v>-0.4</v>
      </c>
      <c r="AC8" s="12">
        <v>-0.532</v>
      </c>
    </row>
    <row r="9">
      <c r="A9" s="10" t="s">
        <v>35</v>
      </c>
      <c r="B9" s="11">
        <v>3367</v>
      </c>
      <c r="C9" s="11">
        <f>=ROUNDDOWN(34.8550724637681,0)</f>
      </c>
      <c r="D9" s="11">
        <v>530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275</v>
      </c>
      <c r="M9" s="14"/>
      <c r="N9" s="11">
        <v>6</v>
      </c>
      <c r="O9" s="13">
        <v>178.11</v>
      </c>
      <c r="P9" s="11">
        <v>243</v>
      </c>
      <c r="Q9" s="14">
        <v>0.73</v>
      </c>
      <c r="R9" s="12"/>
      <c r="S9" s="12"/>
      <c r="T9" s="12">
        <v>0.1317</v>
      </c>
      <c r="U9" s="12"/>
      <c r="V9" s="11"/>
      <c r="W9" s="13"/>
      <c r="X9" s="11">
        <v>275</v>
      </c>
      <c r="Y9" s="11">
        <v>6</v>
      </c>
      <c r="Z9" s="13">
        <v>178.11</v>
      </c>
      <c r="AA9" s="11">
        <v>236</v>
      </c>
      <c r="AB9" s="12"/>
      <c r="AC9" s="12"/>
    </row>
    <row r="10">
      <c r="A10" s="10" t="s">
        <v>36</v>
      </c>
      <c r="B10" s="11">
        <v>18815</v>
      </c>
      <c r="C10" s="11">
        <f>=ROUNDDOWN(24.4223779854621,0)</f>
      </c>
      <c r="D10" s="11">
        <v>16863</v>
      </c>
      <c r="E10" s="12">
        <v>0.9875</v>
      </c>
      <c r="F10" s="11"/>
      <c r="G10" s="11">
        <f>=ROUNDDOWN({0},0)</f>
      </c>
      <c r="H10" s="11">
        <v>2980</v>
      </c>
      <c r="I10" s="12"/>
      <c r="J10" s="11">
        <v>73</v>
      </c>
      <c r="K10" s="13">
        <v>11354.37</v>
      </c>
      <c r="L10" s="11">
        <v>541</v>
      </c>
      <c r="M10" s="14">
        <v>20.99</v>
      </c>
      <c r="N10" s="11">
        <v>162</v>
      </c>
      <c r="O10" s="13">
        <v>27223.35</v>
      </c>
      <c r="P10" s="11">
        <v>628</v>
      </c>
      <c r="Q10" s="14">
        <v>43.35</v>
      </c>
      <c r="R10" s="12">
        <v>-0.5494</v>
      </c>
      <c r="S10" s="12">
        <v>-0.5829</v>
      </c>
      <c r="T10" s="12">
        <v>-0.1385</v>
      </c>
      <c r="U10" s="12">
        <v>-0.5158</v>
      </c>
      <c r="V10" s="11">
        <v>73</v>
      </c>
      <c r="W10" s="13">
        <v>11354.37</v>
      </c>
      <c r="X10" s="11">
        <v>534</v>
      </c>
      <c r="Y10" s="11">
        <v>162</v>
      </c>
      <c r="Z10" s="13">
        <v>27223.35</v>
      </c>
      <c r="AA10" s="11">
        <v>626</v>
      </c>
      <c r="AB10" s="12">
        <v>-0.5494</v>
      </c>
      <c r="AC10" s="12">
        <v>-0.5829</v>
      </c>
    </row>
    <row r="11">
      <c r="A11" s="10" t="s">
        <v>37</v>
      </c>
      <c r="B11" s="11">
        <v>84</v>
      </c>
      <c r="C11" s="11">
        <f>=ROUNDDOWN(28,0)</f>
      </c>
      <c r="D11" s="11"/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20</v>
      </c>
      <c r="M11" s="14"/>
      <c r="N11" s="11">
        <v>1</v>
      </c>
      <c r="O11" s="13">
        <v>64.63</v>
      </c>
      <c r="P11" s="11">
        <v>16</v>
      </c>
      <c r="Q11" s="14">
        <v>4.04</v>
      </c>
      <c r="R11" s="12"/>
      <c r="S11" s="12"/>
      <c r="T11" s="12">
        <v>0.25</v>
      </c>
      <c r="U11" s="12"/>
      <c r="V11" s="11"/>
      <c r="W11" s="13"/>
      <c r="X11" s="11">
        <v>19</v>
      </c>
      <c r="Y11" s="11">
        <v>1</v>
      </c>
      <c r="Z11" s="13">
        <v>64.63</v>
      </c>
      <c r="AA11" s="11">
        <v>16</v>
      </c>
      <c r="AB11" s="12"/>
      <c r="AC11" s="12"/>
    </row>
    <row r="12">
      <c r="A12" s="10" t="s">
        <v>38</v>
      </c>
      <c r="B12" s="11">
        <v>47</v>
      </c>
      <c r="C12" s="11">
        <f>=ROUNDDOWN(14.2424242424242,0)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9</v>
      </c>
      <c r="M12" s="14"/>
      <c r="N12" s="11">
        <v>1</v>
      </c>
      <c r="O12" s="13">
        <v>21.24</v>
      </c>
      <c r="P12" s="11">
        <v>15</v>
      </c>
      <c r="Q12" s="14">
        <v>1.42</v>
      </c>
      <c r="R12" s="12"/>
      <c r="S12" s="12"/>
      <c r="T12" s="12">
        <v>-0.4</v>
      </c>
      <c r="U12" s="12"/>
      <c r="V12" s="11"/>
      <c r="W12" s="13"/>
      <c r="X12" s="11">
        <v>9</v>
      </c>
      <c r="Y12" s="11">
        <v>1</v>
      </c>
      <c r="Z12" s="13">
        <v>21.24</v>
      </c>
      <c r="AA12" s="11">
        <v>15</v>
      </c>
      <c r="AB12" s="12"/>
      <c r="AC12" s="12"/>
    </row>
    <row r="13">
      <c r="A13" s="10" t="s">
        <v>39</v>
      </c>
      <c r="B13" s="11">
        <v>6755</v>
      </c>
      <c r="C13" s="11">
        <f>=ROUNDDOWN(13.2815572158867,0)</f>
      </c>
      <c r="D13" s="11">
        <v>9454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584</v>
      </c>
      <c r="M13" s="14"/>
      <c r="N13" s="11">
        <v>17</v>
      </c>
      <c r="O13" s="13">
        <v>533.55</v>
      </c>
      <c r="P13" s="11">
        <v>572</v>
      </c>
      <c r="Q13" s="14">
        <v>0.93</v>
      </c>
      <c r="R13" s="12"/>
      <c r="S13" s="12"/>
      <c r="T13" s="12">
        <v>0.021</v>
      </c>
      <c r="U13" s="12"/>
      <c r="V13" s="11"/>
      <c r="W13" s="13"/>
      <c r="X13" s="11">
        <v>580</v>
      </c>
      <c r="Y13" s="11">
        <v>17</v>
      </c>
      <c r="Z13" s="13">
        <v>533.55</v>
      </c>
      <c r="AA13" s="11">
        <v>563</v>
      </c>
      <c r="AB13" s="12"/>
      <c r="AC13" s="12"/>
    </row>
    <row r="14">
      <c r="A14" s="10" t="s">
        <v>40</v>
      </c>
      <c r="B14" s="11">
        <v>19188</v>
      </c>
      <c r="C14" s="11">
        <f>=ROUNDDOWN(25.283963631572,0)</f>
      </c>
      <c r="D14" s="11">
        <v>11467</v>
      </c>
      <c r="E14" s="12">
        <v>1</v>
      </c>
      <c r="F14" s="11"/>
      <c r="G14" s="11">
        <f>=ROUNDDOWN({0},0)</f>
      </c>
      <c r="H14" s="11"/>
      <c r="I14" s="12"/>
      <c r="J14" s="11">
        <v>6</v>
      </c>
      <c r="K14" s="13">
        <v>91.86</v>
      </c>
      <c r="L14" s="11">
        <v>588</v>
      </c>
      <c r="M14" s="14">
        <v>0.16</v>
      </c>
      <c r="N14" s="11">
        <v>41</v>
      </c>
      <c r="O14" s="13">
        <v>605.87</v>
      </c>
      <c r="P14" s="11">
        <v>647</v>
      </c>
      <c r="Q14" s="14">
        <v>0.94</v>
      </c>
      <c r="R14" s="12">
        <v>-0.8537</v>
      </c>
      <c r="S14" s="12">
        <v>-0.8484</v>
      </c>
      <c r="T14" s="12">
        <v>-0.0912</v>
      </c>
      <c r="U14" s="12">
        <v>-0.8298</v>
      </c>
      <c r="V14" s="11">
        <v>6</v>
      </c>
      <c r="W14" s="13">
        <v>91.86</v>
      </c>
      <c r="X14" s="11">
        <v>584</v>
      </c>
      <c r="Y14" s="11">
        <v>41</v>
      </c>
      <c r="Z14" s="13">
        <v>605.87</v>
      </c>
      <c r="AA14" s="11">
        <v>647</v>
      </c>
      <c r="AB14" s="12">
        <v>-0.8537</v>
      </c>
      <c r="AC14" s="12">
        <v>-0.8484</v>
      </c>
    </row>
    <row r="15">
      <c r="A15" s="10" t="s">
        <v>41</v>
      </c>
      <c r="B15" s="11">
        <v>5077</v>
      </c>
      <c r="C15" s="11">
        <f>=ROUNDDOWN(22.6046304541407,0)</f>
      </c>
      <c r="D15" s="11">
        <v>4680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453</v>
      </c>
      <c r="M15" s="14"/>
      <c r="N15" s="11">
        <v>22</v>
      </c>
      <c r="O15" s="13">
        <v>806.24</v>
      </c>
      <c r="P15" s="11">
        <v>422</v>
      </c>
      <c r="Q15" s="14">
        <v>1.91</v>
      </c>
      <c r="R15" s="12"/>
      <c r="S15" s="12"/>
      <c r="T15" s="12">
        <v>0.0735</v>
      </c>
      <c r="U15" s="12"/>
      <c r="V15" s="11"/>
      <c r="W15" s="13"/>
      <c r="X15" s="11">
        <v>443</v>
      </c>
      <c r="Y15" s="11">
        <v>22</v>
      </c>
      <c r="Z15" s="13">
        <v>806.24</v>
      </c>
      <c r="AA15" s="11">
        <v>386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84</v>
      </c>
      <c r="K16" s="17">
        <v>11818.33</v>
      </c>
      <c r="L16" s="15">
        <v>4235</v>
      </c>
      <c r="M16" s="18">
        <v>2.79</v>
      </c>
      <c r="N16" s="15">
        <v>383</v>
      </c>
      <c r="O16" s="17">
        <v>36099.6</v>
      </c>
      <c r="P16" s="15">
        <v>4460</v>
      </c>
      <c r="Q16" s="18">
        <v>8.09</v>
      </c>
      <c r="R16" s="16">
        <v>-0.7807</v>
      </c>
      <c r="S16" s="16">
        <v>-0.6726</v>
      </c>
      <c r="T16" s="16">
        <v>-0.0504</v>
      </c>
      <c r="U16" s="16">
        <v>-0.6551</v>
      </c>
      <c r="V16" s="15">
        <v>84</v>
      </c>
      <c r="W16" s="17">
        <v>11818.33</v>
      </c>
      <c r="X16" s="15">
        <v>4192</v>
      </c>
      <c r="Y16" s="15">
        <v>383</v>
      </c>
      <c r="Z16" s="17">
        <v>36099.6</v>
      </c>
      <c r="AA16" s="15">
        <v>4355</v>
      </c>
      <c r="AB16" s="16">
        <v>-0.7807</v>
      </c>
      <c r="AC16" s="16">
        <v>-0.6726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