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<sst xmlns="http://schemas.openxmlformats.org/spreadsheetml/2006/main" count="50" uniqueCount="50">
  <si>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</si>
  <si>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Shipped Date</t>
  </si>
  <si>
    <t>Start Date:</t>
  </si>
  <si>
    <t>05/15/2023</t>
  </si>
  <si>
    <t>End Date:</t>
  </si>
  <si>
    <t>05/21/2023</t>
  </si>
  <si>
    <t>Report Run Date:</t>
  </si>
  <si>
    <t>05/15/2024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</si>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</sst>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14</v>
      </c>
      <c r="K3" s="4" t="s">
        <v>14</v>
      </c>
      <c r="L3" s="4" t="s">
        <v>14</v>
      </c>
      <c r="M3" s="4" t="s">
        <v>14</v>
      </c>
      <c r="N3" s="4" t="s">
        <v>15</v>
      </c>
      <c r="O3" s="4" t="s">
        <v>15</v>
      </c>
      <c r="P3" s="4" t="s">
        <v>15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14</v>
      </c>
      <c r="W3" s="4" t="s">
        <v>14</v>
      </c>
      <c r="X3" s="4" t="s">
        <v>14</v>
      </c>
      <c r="Y3" s="4" t="s">
        <v>15</v>
      </c>
      <c r="Z3" s="4" t="s">
        <v>15</v>
      </c>
      <c r="AA3" s="4" t="s">
        <v>15</v>
      </c>
      <c r="AB3" s="4" t="s">
        <v>16</v>
      </c>
      <c r="AC3" s="4" t="s">
        <v>17</v>
      </c>
      <c r="AD3" s="4" t="s">
        <v>14</v>
      </c>
      <c r="AE3" s="4" t="s">
        <v>14</v>
      </c>
      <c r="AF3" s="4" t="s">
        <v>14</v>
      </c>
      <c r="AG3" s="4" t="s">
        <v>15</v>
      </c>
      <c r="AH3" s="4" t="s">
        <v>15</v>
      </c>
      <c r="AI3" s="4" t="s">
        <v>15</v>
      </c>
      <c r="AJ3" s="4" t="s">
        <v>16</v>
      </c>
      <c r="AK3" s="4" t="s">
        <v>17</v>
      </c>
      <c r="AL3" s="4" t="s">
        <v>14</v>
      </c>
      <c r="AM3" s="4" t="s">
        <v>14</v>
      </c>
      <c r="AN3" s="4" t="s">
        <v>14</v>
      </c>
      <c r="AO3" s="4" t="s">
        <v>15</v>
      </c>
      <c r="AP3" s="4" t="s">
        <v>15</v>
      </c>
      <c r="AQ3" s="4" t="s">
        <v>15</v>
      </c>
      <c r="AR3" s="4" t="s">
        <v>16</v>
      </c>
      <c r="AS3" s="4" t="s">
        <v>17</v>
      </c>
    </row>
    <row r="4">
      <c r="A4" s="4" t="s">
        <v>8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28</v>
      </c>
      <c r="O4" s="4" t="s">
        <v>29</v>
      </c>
      <c r="P4" s="4" t="s">
        <v>30</v>
      </c>
      <c r="Q4" s="4" t="s">
        <v>31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32</v>
      </c>
      <c r="W4" s="4" t="s">
        <v>33</v>
      </c>
      <c r="X4" s="4" t="s">
        <v>30</v>
      </c>
      <c r="Y4" s="4" t="s">
        <v>32</v>
      </c>
      <c r="Z4" s="4" t="s">
        <v>33</v>
      </c>
      <c r="AA4" s="4" t="s">
        <v>30</v>
      </c>
      <c r="AB4" s="4" t="s">
        <v>16</v>
      </c>
      <c r="AC4" s="4" t="s">
        <v>17</v>
      </c>
      <c r="AD4" s="4" t="s">
        <v>32</v>
      </c>
      <c r="AE4" s="4" t="s">
        <v>33</v>
      </c>
      <c r="AF4" s="4" t="s">
        <v>30</v>
      </c>
      <c r="AG4" s="4" t="s">
        <v>32</v>
      </c>
      <c r="AH4" s="4" t="s">
        <v>33</v>
      </c>
      <c r="AI4" s="4" t="s">
        <v>30</v>
      </c>
      <c r="AJ4" s="4" t="s">
        <v>16</v>
      </c>
      <c r="AK4" s="4" t="s">
        <v>17</v>
      </c>
      <c r="AL4" s="4" t="s">
        <v>32</v>
      </c>
      <c r="AM4" s="4" t="s">
        <v>33</v>
      </c>
      <c r="AN4" s="4" t="s">
        <v>30</v>
      </c>
      <c r="AO4" s="4" t="s">
        <v>32</v>
      </c>
      <c r="AP4" s="4" t="s">
        <v>33</v>
      </c>
      <c r="AQ4" s="4" t="s">
        <v>30</v>
      </c>
      <c r="AR4" s="4" t="s">
        <v>16</v>
      </c>
      <c r="AS4" s="4" t="s">
        <v>17</v>
      </c>
    </row>
    <row r="5">
      <c r="A5" s="10" t="s">
        <v>34</v>
      </c>
      <c r="B5" s="11">
        <v>556248</v>
      </c>
      <c r="C5" s="11">
        <f>=ROUNDDOWN(22.5964592998221,0)</f>
      </c>
      <c r="D5" s="11">
        <v>417299</v>
      </c>
      <c r="E5" s="12">
        <v>0.8039</v>
      </c>
      <c r="F5" s="11"/>
      <c r="G5" s="11">
        <f>=ROUNDDOWN({0},0)</f>
      </c>
      <c r="H5" s="11">
        <v>150</v>
      </c>
      <c r="I5" s="12">
        <v>0.0555</v>
      </c>
      <c r="J5" s="11">
        <v>96</v>
      </c>
      <c r="K5" s="13">
        <v>7629.85</v>
      </c>
      <c r="L5" s="11">
        <v>1894</v>
      </c>
      <c r="M5" s="14">
        <v>4.03</v>
      </c>
      <c r="N5" s="11">
        <v>73</v>
      </c>
      <c r="O5" s="13">
        <v>5632.15</v>
      </c>
      <c r="P5" s="11">
        <v>1876</v>
      </c>
      <c r="Q5" s="14">
        <v>3</v>
      </c>
      <c r="R5" s="12">
        <v>0.3151</v>
      </c>
      <c r="S5" s="12">
        <v>0.3547</v>
      </c>
      <c r="T5" s="12">
        <v>0.0096</v>
      </c>
      <c r="U5" s="12">
        <v>0.3433</v>
      </c>
      <c r="V5" s="11">
        <v>41</v>
      </c>
      <c r="W5" s="13">
        <v>2649.45</v>
      </c>
      <c r="X5" s="11">
        <v>531</v>
      </c>
      <c r="Y5" s="11">
        <v>33</v>
      </c>
      <c r="Z5" s="13">
        <v>2225.99</v>
      </c>
      <c r="AA5" s="11">
        <v>529</v>
      </c>
      <c r="AB5" s="12">
        <v>0.2424</v>
      </c>
      <c r="AC5" s="12">
        <v>0.1902</v>
      </c>
      <c r="AD5" s="11">
        <v>43</v>
      </c>
      <c r="AE5" s="13">
        <v>3654.19</v>
      </c>
      <c r="AF5" s="11">
        <v>447</v>
      </c>
      <c r="AG5" s="11">
        <v>29</v>
      </c>
      <c r="AH5" s="13">
        <v>2369.78</v>
      </c>
      <c r="AI5" s="11">
        <v>449</v>
      </c>
      <c r="AJ5" s="12">
        <v>0.4828</v>
      </c>
      <c r="AK5" s="12">
        <v>0.542</v>
      </c>
      <c r="AL5" s="11">
        <v>12</v>
      </c>
      <c r="AM5" s="13">
        <v>1326.21</v>
      </c>
      <c r="AN5" s="11">
        <v>193</v>
      </c>
      <c r="AO5" s="11">
        <v>11</v>
      </c>
      <c r="AP5" s="13">
        <v>1036.38</v>
      </c>
      <c r="AQ5" s="11">
        <v>196</v>
      </c>
      <c r="AR5" s="12">
        <v>0.0909</v>
      </c>
      <c r="AS5" s="12">
        <v>0.2797</v>
      </c>
    </row>
    <row r="6">
      <c r="A6" s="10" t="s">
        <v>35</v>
      </c>
      <c r="B6" s="11">
        <v>20705</v>
      </c>
      <c r="C6" s="11">
        <f>=ROUNDDOWN(215.901981230448,0)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300</v>
      </c>
      <c r="M6" s="14"/>
      <c r="N6" s="11"/>
      <c r="O6" s="13"/>
      <c r="P6" s="11">
        <v>295</v>
      </c>
      <c r="Q6" s="14"/>
      <c r="R6" s="12"/>
      <c r="S6" s="12"/>
      <c r="T6" s="12">
        <v>0.0169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</row>
    <row r="7">
      <c r="A7" s="10" t="s">
        <v>36</v>
      </c>
      <c r="B7" s="11">
        <v>26230</v>
      </c>
      <c r="C7" s="11">
        <f>=ROUNDDOWN(18.5187800056481,0)</f>
      </c>
      <c r="D7" s="11">
        <v>20616</v>
      </c>
      <c r="E7" s="12">
        <v>0.5731</v>
      </c>
      <c r="F7" s="11"/>
      <c r="G7" s="11">
        <f>=ROUNDDOWN({0},0)</f>
      </c>
      <c r="H7" s="11"/>
      <c r="I7" s="12">
        <v>0.0065</v>
      </c>
      <c r="J7" s="11">
        <v>40</v>
      </c>
      <c r="K7" s="13">
        <v>2321.06</v>
      </c>
      <c r="L7" s="11">
        <v>152</v>
      </c>
      <c r="M7" s="14">
        <v>15.27</v>
      </c>
      <c r="N7" s="11">
        <v>52</v>
      </c>
      <c r="O7" s="13">
        <v>3204.05</v>
      </c>
      <c r="P7" s="11">
        <v>154</v>
      </c>
      <c r="Q7" s="14">
        <v>20.81</v>
      </c>
      <c r="R7" s="12">
        <v>-0.2308</v>
      </c>
      <c r="S7" s="12">
        <v>-0.2756</v>
      </c>
      <c r="T7" s="12">
        <v>-0.013</v>
      </c>
      <c r="U7" s="12">
        <v>-0.2662</v>
      </c>
      <c r="V7" s="11">
        <v>7</v>
      </c>
      <c r="W7" s="13">
        <v>321.41</v>
      </c>
      <c r="X7" s="11">
        <v>117</v>
      </c>
      <c r="Y7" s="11">
        <v>12</v>
      </c>
      <c r="Z7" s="13">
        <v>704.94</v>
      </c>
      <c r="AA7" s="11">
        <v>118</v>
      </c>
      <c r="AB7" s="12">
        <v>-0.4167</v>
      </c>
      <c r="AC7" s="12">
        <v>-0.5441</v>
      </c>
      <c r="AD7" s="11">
        <v>23</v>
      </c>
      <c r="AE7" s="13">
        <v>1456.79</v>
      </c>
      <c r="AF7" s="11">
        <v>96</v>
      </c>
      <c r="AG7" s="11">
        <v>29</v>
      </c>
      <c r="AH7" s="13">
        <v>1733.88</v>
      </c>
      <c r="AI7" s="11">
        <v>98</v>
      </c>
      <c r="AJ7" s="12">
        <v>-0.2069</v>
      </c>
      <c r="AK7" s="12">
        <v>-0.1598</v>
      </c>
      <c r="AL7" s="11">
        <v>10</v>
      </c>
      <c r="AM7" s="13">
        <v>542.86</v>
      </c>
      <c r="AN7" s="11">
        <v>89</v>
      </c>
      <c r="AO7" s="11">
        <v>11</v>
      </c>
      <c r="AP7" s="13">
        <v>765.23</v>
      </c>
      <c r="AQ7" s="11">
        <v>90</v>
      </c>
      <c r="AR7" s="12">
        <v>-0.0909</v>
      </c>
      <c r="AS7" s="12">
        <v>-0.2906</v>
      </c>
    </row>
    <row r="8">
      <c r="A8" s="10" t="s">
        <v>37</v>
      </c>
      <c r="B8" s="11">
        <v>92909</v>
      </c>
      <c r="C8" s="11">
        <f>=ROUNDDOWN(16.0828472017864,0)</f>
      </c>
      <c r="D8" s="11">
        <v>133504</v>
      </c>
      <c r="E8" s="12">
        <v>0.6108</v>
      </c>
      <c r="F8" s="11"/>
      <c r="G8" s="11">
        <f>=ROUNDDOWN({0},0)</f>
      </c>
      <c r="H8" s="11"/>
      <c r="I8" s="12">
        <v>0.0069</v>
      </c>
      <c r="J8" s="11"/>
      <c r="K8" s="13"/>
      <c r="L8" s="11">
        <v>234</v>
      </c>
      <c r="M8" s="14"/>
      <c r="N8" s="11"/>
      <c r="O8" s="13"/>
      <c r="P8" s="11">
        <v>236</v>
      </c>
      <c r="Q8" s="14"/>
      <c r="R8" s="12"/>
      <c r="S8" s="12"/>
      <c r="T8" s="12">
        <v>-0.0085</v>
      </c>
      <c r="U8" s="12"/>
      <c r="V8" s="11"/>
      <c r="W8" s="13"/>
      <c r="X8" s="11">
        <v>1</v>
      </c>
      <c r="Y8" s="11"/>
      <c r="Z8" s="13"/>
      <c r="AA8" s="11">
        <v>1</v>
      </c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/>
      <c r="AM8" s="13"/>
      <c r="AN8" s="11">
        <v>2</v>
      </c>
      <c r="AO8" s="11"/>
      <c r="AP8" s="13"/>
      <c r="AQ8" s="11">
        <v>2</v>
      </c>
      <c r="AR8" s="12"/>
      <c r="AS8" s="12"/>
    </row>
    <row r="9">
      <c r="A9" s="10" t="s">
        <v>38</v>
      </c>
      <c r="B9" s="11">
        <v>134334</v>
      </c>
      <c r="C9" s="11">
        <f>=ROUNDDOWN(14.8068868215687,0)</f>
      </c>
      <c r="D9" s="11">
        <v>183844</v>
      </c>
      <c r="E9" s="12">
        <v>0.8144</v>
      </c>
      <c r="F9" s="11"/>
      <c r="G9" s="11">
        <f>=ROUNDDOWN({0},0)</f>
      </c>
      <c r="H9" s="11"/>
      <c r="I9" s="12">
        <v>0.0153</v>
      </c>
      <c r="J9" s="11">
        <v>9</v>
      </c>
      <c r="K9" s="13">
        <v>201.03</v>
      </c>
      <c r="L9" s="11">
        <v>292</v>
      </c>
      <c r="M9" s="14">
        <v>0.69</v>
      </c>
      <c r="N9" s="11">
        <v>2</v>
      </c>
      <c r="O9" s="13">
        <v>41.9</v>
      </c>
      <c r="P9" s="11">
        <v>292</v>
      </c>
      <c r="Q9" s="14">
        <v>0.14</v>
      </c>
      <c r="R9" s="12">
        <v>3.5</v>
      </c>
      <c r="S9" s="12">
        <v>3.7979</v>
      </c>
      <c r="T9" s="12"/>
      <c r="U9" s="12">
        <v>3.9286</v>
      </c>
      <c r="V9" s="11">
        <v>9</v>
      </c>
      <c r="W9" s="13">
        <v>201.03</v>
      </c>
      <c r="X9" s="11">
        <v>243</v>
      </c>
      <c r="Y9" s="11">
        <v>2</v>
      </c>
      <c r="Z9" s="13">
        <v>41.9</v>
      </c>
      <c r="AA9" s="11">
        <v>243</v>
      </c>
      <c r="AB9" s="12">
        <v>3.5</v>
      </c>
      <c r="AC9" s="12">
        <v>3.7979</v>
      </c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</row>
    <row r="10">
      <c r="A10" s="10" t="s">
        <v>39</v>
      </c>
      <c r="B10" s="11">
        <v>375076</v>
      </c>
      <c r="C10" s="11">
        <f>=ROUNDDOWN(16.2932008131918,0)</f>
      </c>
      <c r="D10" s="11">
        <v>334611</v>
      </c>
      <c r="E10" s="12">
        <v>0.654</v>
      </c>
      <c r="F10" s="11"/>
      <c r="G10" s="11">
        <f>=ROUNDDOWN({0},0)</f>
      </c>
      <c r="H10" s="11"/>
      <c r="I10" s="12">
        <v>0.0083</v>
      </c>
      <c r="J10" s="11">
        <v>62</v>
      </c>
      <c r="K10" s="13">
        <v>2277.74</v>
      </c>
      <c r="L10" s="11">
        <v>1102</v>
      </c>
      <c r="M10" s="14">
        <v>2.07</v>
      </c>
      <c r="N10" s="11">
        <v>61</v>
      </c>
      <c r="O10" s="13">
        <v>2193.92</v>
      </c>
      <c r="P10" s="11">
        <v>1108</v>
      </c>
      <c r="Q10" s="14">
        <v>1.98</v>
      </c>
      <c r="R10" s="12">
        <v>0.0164</v>
      </c>
      <c r="S10" s="12">
        <v>0.0382</v>
      </c>
      <c r="T10" s="12">
        <v>-0.0054</v>
      </c>
      <c r="U10" s="12">
        <v>0.0455</v>
      </c>
      <c r="V10" s="11">
        <v>58</v>
      </c>
      <c r="W10" s="13">
        <v>2219.38</v>
      </c>
      <c r="X10" s="11">
        <v>618</v>
      </c>
      <c r="Y10" s="11">
        <v>55</v>
      </c>
      <c r="Z10" s="13">
        <v>2071</v>
      </c>
      <c r="AA10" s="11">
        <v>623</v>
      </c>
      <c r="AB10" s="12">
        <v>0.0545</v>
      </c>
      <c r="AC10" s="12">
        <v>0.0716</v>
      </c>
      <c r="AD10" s="11"/>
      <c r="AE10" s="13"/>
      <c r="AF10" s="11"/>
      <c r="AG10" s="11"/>
      <c r="AH10" s="13"/>
      <c r="AI10" s="11"/>
      <c r="AJ10" s="12"/>
      <c r="AK10" s="12"/>
      <c r="AL10" s="11">
        <v>4</v>
      </c>
      <c r="AM10" s="13">
        <v>58.36</v>
      </c>
      <c r="AN10" s="11">
        <v>13</v>
      </c>
      <c r="AO10" s="11">
        <v>6</v>
      </c>
      <c r="AP10" s="13">
        <v>122.92</v>
      </c>
      <c r="AQ10" s="11">
        <v>13</v>
      </c>
      <c r="AR10" s="12">
        <v>-0.3333</v>
      </c>
      <c r="AS10" s="12">
        <v>-0.5252</v>
      </c>
    </row>
    <row r="11">
      <c r="A11" s="10" t="s">
        <v>40</v>
      </c>
      <c r="B11" s="11">
        <v>103714</v>
      </c>
      <c r="C11" s="11">
        <f>=ROUNDDOWN(21.8612200160196,0)</f>
      </c>
      <c r="D11" s="11">
        <v>89486</v>
      </c>
      <c r="E11" s="12">
        <v>0.7197</v>
      </c>
      <c r="F11" s="11"/>
      <c r="G11" s="11">
        <f>=ROUNDDOWN({0},0)</f>
      </c>
      <c r="H11" s="11">
        <v>4618</v>
      </c>
      <c r="I11" s="12">
        <v>0.1555</v>
      </c>
      <c r="J11" s="11">
        <v>269</v>
      </c>
      <c r="K11" s="13">
        <v>54669.87</v>
      </c>
      <c r="L11" s="11">
        <v>744</v>
      </c>
      <c r="M11" s="14">
        <v>73.48</v>
      </c>
      <c r="N11" s="11">
        <v>397</v>
      </c>
      <c r="O11" s="13">
        <v>76957.8</v>
      </c>
      <c r="P11" s="11">
        <v>742</v>
      </c>
      <c r="Q11" s="14">
        <v>103.72</v>
      </c>
      <c r="R11" s="12">
        <v>-0.3224</v>
      </c>
      <c r="S11" s="12">
        <v>-0.2896</v>
      </c>
      <c r="T11" s="12">
        <v>0.0027</v>
      </c>
      <c r="U11" s="12">
        <v>-0.2916</v>
      </c>
      <c r="V11" s="11">
        <v>181</v>
      </c>
      <c r="W11" s="13">
        <v>40353.63</v>
      </c>
      <c r="X11" s="11">
        <v>411</v>
      </c>
      <c r="Y11" s="11">
        <v>225</v>
      </c>
      <c r="Z11" s="13">
        <v>48574.32</v>
      </c>
      <c r="AA11" s="11">
        <v>411</v>
      </c>
      <c r="AB11" s="12">
        <v>-0.1956</v>
      </c>
      <c r="AC11" s="12">
        <v>-0.1692</v>
      </c>
      <c r="AD11" s="11">
        <v>66</v>
      </c>
      <c r="AE11" s="13">
        <v>10136.57</v>
      </c>
      <c r="AF11" s="11">
        <v>378</v>
      </c>
      <c r="AG11" s="11">
        <v>129</v>
      </c>
      <c r="AH11" s="13">
        <v>20356.83</v>
      </c>
      <c r="AI11" s="11">
        <v>377</v>
      </c>
      <c r="AJ11" s="12">
        <v>-0.4884</v>
      </c>
      <c r="AK11" s="12">
        <v>-0.5021</v>
      </c>
      <c r="AL11" s="11">
        <v>22</v>
      </c>
      <c r="AM11" s="13">
        <v>4179.67</v>
      </c>
      <c r="AN11" s="11">
        <v>376</v>
      </c>
      <c r="AO11" s="11">
        <v>43</v>
      </c>
      <c r="AP11" s="13">
        <v>8026.65</v>
      </c>
      <c r="AQ11" s="11">
        <v>376</v>
      </c>
      <c r="AR11" s="12">
        <v>-0.4884</v>
      </c>
      <c r="AS11" s="12">
        <v>-0.4793</v>
      </c>
    </row>
    <row r="12">
      <c r="A12" s="10" t="s">
        <v>41</v>
      </c>
      <c r="B12" s="11">
        <v>16116</v>
      </c>
      <c r="C12" s="11">
        <f>=ROUNDDOWN(25.2958719196359,0)</f>
      </c>
      <c r="D12" s="11">
        <v>11715</v>
      </c>
      <c r="E12" s="12">
        <v>0.4818</v>
      </c>
      <c r="F12" s="11"/>
      <c r="G12" s="11">
        <f>=ROUNDDOWN({0},0)</f>
      </c>
      <c r="H12" s="11"/>
      <c r="I12" s="12">
        <v>0.0291</v>
      </c>
      <c r="J12" s="11">
        <v>16</v>
      </c>
      <c r="K12" s="13">
        <v>1105.34</v>
      </c>
      <c r="L12" s="11">
        <v>118</v>
      </c>
      <c r="M12" s="14">
        <v>9.37</v>
      </c>
      <c r="N12" s="11">
        <v>15</v>
      </c>
      <c r="O12" s="13">
        <v>1356.34</v>
      </c>
      <c r="P12" s="11">
        <v>116</v>
      </c>
      <c r="Q12" s="14">
        <v>11.69</v>
      </c>
      <c r="R12" s="12">
        <v>0.0667</v>
      </c>
      <c r="S12" s="12">
        <v>-0.1851</v>
      </c>
      <c r="T12" s="12">
        <v>0.0172</v>
      </c>
      <c r="U12" s="12">
        <v>-0.1985</v>
      </c>
      <c r="V12" s="11">
        <v>1</v>
      </c>
      <c r="W12" s="13">
        <v>90.72</v>
      </c>
      <c r="X12" s="11">
        <v>19</v>
      </c>
      <c r="Y12" s="11">
        <v>3</v>
      </c>
      <c r="Z12" s="13">
        <v>272.92</v>
      </c>
      <c r="AA12" s="11">
        <v>19</v>
      </c>
      <c r="AB12" s="12">
        <v>-0.6667</v>
      </c>
      <c r="AC12" s="12">
        <v>-0.6676</v>
      </c>
      <c r="AD12" s="11">
        <v>10</v>
      </c>
      <c r="AE12" s="13">
        <v>712.88</v>
      </c>
      <c r="AF12" s="11">
        <v>44</v>
      </c>
      <c r="AG12" s="11">
        <v>10</v>
      </c>
      <c r="AH12" s="13">
        <v>924.89</v>
      </c>
      <c r="AI12" s="11">
        <v>44</v>
      </c>
      <c r="AJ12" s="12"/>
      <c r="AK12" s="12">
        <v>-0.2292</v>
      </c>
      <c r="AL12" s="11">
        <v>5</v>
      </c>
      <c r="AM12" s="13">
        <v>301.74</v>
      </c>
      <c r="AN12" s="11">
        <v>50</v>
      </c>
      <c r="AO12" s="11">
        <v>2</v>
      </c>
      <c r="AP12" s="13">
        <v>158.53</v>
      </c>
      <c r="AQ12" s="11">
        <v>48</v>
      </c>
      <c r="AR12" s="12">
        <v>1.5</v>
      </c>
      <c r="AS12" s="12">
        <v>0.9034</v>
      </c>
    </row>
    <row r="13">
      <c r="A13" s="10" t="s">
        <v>42</v>
      </c>
      <c r="B13" s="11">
        <v>3525</v>
      </c>
      <c r="C13" s="11">
        <f>=ROUNDDOWN(39.6067415730337,0)</f>
      </c>
      <c r="D13" s="11">
        <v>3216</v>
      </c>
      <c r="E13" s="12">
        <v>0.6364</v>
      </c>
      <c r="F13" s="11"/>
      <c r="G13" s="11">
        <f>=ROUNDDOWN({0},0)</f>
      </c>
      <c r="H13" s="11"/>
      <c r="I13" s="12"/>
      <c r="J13" s="11"/>
      <c r="K13" s="13"/>
      <c r="L13" s="11">
        <v>16</v>
      </c>
      <c r="M13" s="14"/>
      <c r="N13" s="11"/>
      <c r="O13" s="13"/>
      <c r="P13" s="11">
        <v>15</v>
      </c>
      <c r="Q13" s="14"/>
      <c r="R13" s="12"/>
      <c r="S13" s="12"/>
      <c r="T13" s="12">
        <v>0.0667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</row>
    <row r="14">
      <c r="A14" s="10" t="s">
        <v>43</v>
      </c>
      <c r="B14" s="11">
        <v>38635</v>
      </c>
      <c r="C14" s="11">
        <f>=ROUNDDOWN(56.9250036835126,0)</f>
      </c>
      <c r="D14" s="11">
        <v>4625</v>
      </c>
      <c r="E14" s="12">
        <v>0.7582</v>
      </c>
      <c r="F14" s="11"/>
      <c r="G14" s="11">
        <f>=ROUNDDOWN({0},0)</f>
      </c>
      <c r="H14" s="11"/>
      <c r="I14" s="12"/>
      <c r="J14" s="11"/>
      <c r="K14" s="13"/>
      <c r="L14" s="11">
        <v>101</v>
      </c>
      <c r="M14" s="14"/>
      <c r="N14" s="11"/>
      <c r="O14" s="13"/>
      <c r="P14" s="11">
        <v>100</v>
      </c>
      <c r="Q14" s="14"/>
      <c r="R14" s="12"/>
      <c r="S14" s="12"/>
      <c r="T14" s="12">
        <v>0.01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</row>
    <row r="15">
      <c r="A15" s="10" t="s">
        <v>44</v>
      </c>
      <c r="B15" s="11">
        <v>9292</v>
      </c>
      <c r="C15" s="11">
        <f>=ROUNDDOWN(78.946474086661,0)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117</v>
      </c>
      <c r="M15" s="14"/>
      <c r="N15" s="11"/>
      <c r="O15" s="13"/>
      <c r="P15" s="11">
        <v>117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</row>
    <row r="16">
      <c r="A16" s="10" t="s">
        <v>45</v>
      </c>
      <c r="B16" s="11">
        <v>169863</v>
      </c>
      <c r="C16" s="11">
        <f>=ROUNDDOWN(8.32172251616696,0)</f>
      </c>
      <c r="D16" s="11">
        <v>553951</v>
      </c>
      <c r="E16" s="12">
        <v>0.6072</v>
      </c>
      <c r="F16" s="11"/>
      <c r="G16" s="11">
        <f>=ROUNDDOWN({0},0)</f>
      </c>
      <c r="H16" s="11"/>
      <c r="I16" s="12">
        <v>0.0013</v>
      </c>
      <c r="J16" s="11"/>
      <c r="K16" s="13"/>
      <c r="L16" s="11">
        <v>956</v>
      </c>
      <c r="M16" s="14"/>
      <c r="N16" s="11"/>
      <c r="O16" s="13"/>
      <c r="P16" s="11">
        <v>958</v>
      </c>
      <c r="Q16" s="14"/>
      <c r="R16" s="12"/>
      <c r="S16" s="12"/>
      <c r="T16" s="12">
        <v>-0.0021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</row>
    <row r="17">
      <c r="A17" s="10" t="s">
        <v>46</v>
      </c>
      <c r="B17" s="11">
        <v>77094</v>
      </c>
      <c r="C17" s="11">
        <f>=ROUNDDOWN(19.9281393785866,0)</f>
      </c>
      <c r="D17" s="11">
        <v>80742</v>
      </c>
      <c r="E17" s="12">
        <v>0.8087</v>
      </c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</row>
    <row r="18">
      <c r="A18" s="10" t="s">
        <v>47</v>
      </c>
      <c r="B18" s="11">
        <v>241986</v>
      </c>
      <c r="C18" s="11">
        <f>=ROUNDDOWN(21.2074949169179,0)</f>
      </c>
      <c r="D18" s="11">
        <v>187301</v>
      </c>
      <c r="E18" s="12">
        <v>0.8931</v>
      </c>
      <c r="F18" s="11"/>
      <c r="G18" s="11">
        <f>=ROUNDDOWN({0},0)</f>
      </c>
      <c r="H18" s="11"/>
      <c r="I18" s="12">
        <v>0.0505</v>
      </c>
      <c r="J18" s="11">
        <v>144</v>
      </c>
      <c r="K18" s="13">
        <v>3276.82</v>
      </c>
      <c r="L18" s="11">
        <v>680</v>
      </c>
      <c r="M18" s="14">
        <v>4.82</v>
      </c>
      <c r="N18" s="11">
        <v>109</v>
      </c>
      <c r="O18" s="13">
        <v>2540.29</v>
      </c>
      <c r="P18" s="11">
        <v>682</v>
      </c>
      <c r="Q18" s="14">
        <v>3.72</v>
      </c>
      <c r="R18" s="12">
        <v>0.3211</v>
      </c>
      <c r="S18" s="12">
        <v>0.2899</v>
      </c>
      <c r="T18" s="12">
        <v>-0.0029</v>
      </c>
      <c r="U18" s="12">
        <v>0.2957</v>
      </c>
      <c r="V18" s="11">
        <v>128</v>
      </c>
      <c r="W18" s="13">
        <v>2987.9</v>
      </c>
      <c r="X18" s="11">
        <v>488</v>
      </c>
      <c r="Y18" s="11">
        <v>97</v>
      </c>
      <c r="Z18" s="13">
        <v>2293.51</v>
      </c>
      <c r="AA18" s="11">
        <v>488</v>
      </c>
      <c r="AB18" s="12">
        <v>0.3196</v>
      </c>
      <c r="AC18" s="12">
        <v>0.3028</v>
      </c>
      <c r="AD18" s="11"/>
      <c r="AE18" s="13"/>
      <c r="AF18" s="11"/>
      <c r="AG18" s="11"/>
      <c r="AH18" s="13"/>
      <c r="AI18" s="11"/>
      <c r="AJ18" s="12"/>
      <c r="AK18" s="12"/>
      <c r="AL18" s="11">
        <v>16</v>
      </c>
      <c r="AM18" s="13">
        <v>288.92</v>
      </c>
      <c r="AN18" s="11">
        <v>134</v>
      </c>
      <c r="AO18" s="11">
        <v>12</v>
      </c>
      <c r="AP18" s="13">
        <v>246.78</v>
      </c>
      <c r="AQ18" s="11">
        <v>134</v>
      </c>
      <c r="AR18" s="12">
        <v>0.3333</v>
      </c>
      <c r="AS18" s="12">
        <v>0.1708</v>
      </c>
    </row>
    <row r="19">
      <c r="A19" s="10" t="s">
        <v>48</v>
      </c>
      <c r="B19" s="11">
        <v>163150</v>
      </c>
      <c r="C19" s="11">
        <f>=ROUNDDOWN(25.1704773365423,0)</f>
      </c>
      <c r="D19" s="11">
        <v>135710</v>
      </c>
      <c r="E19" s="12">
        <v>0.5673</v>
      </c>
      <c r="F19" s="11"/>
      <c r="G19" s="11">
        <f>=ROUNDDOWN({0},0)</f>
      </c>
      <c r="H19" s="11"/>
      <c r="I19" s="12">
        <v>0.0435</v>
      </c>
      <c r="J19" s="11">
        <v>24</v>
      </c>
      <c r="K19" s="13">
        <v>1187.9</v>
      </c>
      <c r="L19" s="11">
        <v>511</v>
      </c>
      <c r="M19" s="14">
        <v>2.32</v>
      </c>
      <c r="N19" s="11">
        <v>11</v>
      </c>
      <c r="O19" s="13">
        <v>559.23</v>
      </c>
      <c r="P19" s="11">
        <v>511</v>
      </c>
      <c r="Q19" s="14">
        <v>1.09</v>
      </c>
      <c r="R19" s="12">
        <v>1.1818</v>
      </c>
      <c r="S19" s="12">
        <v>1.1242</v>
      </c>
      <c r="T19" s="12"/>
      <c r="U19" s="12">
        <v>1.1284</v>
      </c>
      <c r="V19" s="11">
        <v>6</v>
      </c>
      <c r="W19" s="13">
        <v>318.54</v>
      </c>
      <c r="X19" s="11">
        <v>328</v>
      </c>
      <c r="Y19" s="11">
        <v>2</v>
      </c>
      <c r="Z19" s="13">
        <v>116.76</v>
      </c>
      <c r="AA19" s="11">
        <v>328</v>
      </c>
      <c r="AB19" s="12">
        <v>2</v>
      </c>
      <c r="AC19" s="12">
        <v>1.7282</v>
      </c>
      <c r="AD19" s="11">
        <v>12</v>
      </c>
      <c r="AE19" s="13">
        <v>532.88</v>
      </c>
      <c r="AF19" s="11">
        <v>58</v>
      </c>
      <c r="AG19" s="11">
        <v>6</v>
      </c>
      <c r="AH19" s="13">
        <v>302.89</v>
      </c>
      <c r="AI19" s="11">
        <v>57</v>
      </c>
      <c r="AJ19" s="12">
        <v>1</v>
      </c>
      <c r="AK19" s="12">
        <v>0.7593</v>
      </c>
      <c r="AL19" s="11">
        <v>6</v>
      </c>
      <c r="AM19" s="13">
        <v>336.48</v>
      </c>
      <c r="AN19" s="11">
        <v>113</v>
      </c>
      <c r="AO19" s="11">
        <v>3</v>
      </c>
      <c r="AP19" s="13">
        <v>139.58</v>
      </c>
      <c r="AQ19" s="11">
        <v>114</v>
      </c>
      <c r="AR19" s="12">
        <v>1</v>
      </c>
      <c r="AS19" s="12">
        <v>1.4107</v>
      </c>
    </row>
    <row r="20">
      <c r="A20" s="19" t="s">
        <v>49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660</v>
      </c>
      <c r="K20" s="17">
        <v>72669.61</v>
      </c>
      <c r="L20" s="15">
        <v>7217</v>
      </c>
      <c r="M20" s="18">
        <v>10.07</v>
      </c>
      <c r="N20" s="15">
        <v>720</v>
      </c>
      <c r="O20" s="17">
        <v>92485.68</v>
      </c>
      <c r="P20" s="15">
        <v>7202</v>
      </c>
      <c r="Q20" s="18">
        <v>12.84</v>
      </c>
      <c r="R20" s="16">
        <v>-0.0833</v>
      </c>
      <c r="S20" s="16">
        <v>-0.2143</v>
      </c>
      <c r="T20" s="16">
        <v>0.0021</v>
      </c>
      <c r="U20" s="16">
        <v>-0.2157</v>
      </c>
      <c r="V20" s="15">
        <v>431</v>
      </c>
      <c r="W20" s="17">
        <v>49142.06</v>
      </c>
      <c r="X20" s="15">
        <v>2756</v>
      </c>
      <c r="Y20" s="15">
        <v>429</v>
      </c>
      <c r="Z20" s="17">
        <v>56301.34</v>
      </c>
      <c r="AA20" s="15">
        <v>2760</v>
      </c>
      <c r="AB20" s="16">
        <v>0.0047</v>
      </c>
      <c r="AC20" s="16">
        <v>-0.1272</v>
      </c>
      <c r="AD20" s="15">
        <v>154</v>
      </c>
      <c r="AE20" s="17">
        <v>16493.31</v>
      </c>
      <c r="AF20" s="15">
        <v>1023</v>
      </c>
      <c r="AG20" s="15">
        <v>203</v>
      </c>
      <c r="AH20" s="17">
        <v>25688.27</v>
      </c>
      <c r="AI20" s="15">
        <v>1025</v>
      </c>
      <c r="AJ20" s="16">
        <v>-0.2414</v>
      </c>
      <c r="AK20" s="16">
        <v>-0.3579</v>
      </c>
      <c r="AL20" s="15">
        <v>75</v>
      </c>
      <c r="AM20" s="17">
        <v>7034.24</v>
      </c>
      <c r="AN20" s="15">
        <v>970</v>
      </c>
      <c r="AO20" s="15">
        <v>88</v>
      </c>
      <c r="AP20" s="17">
        <v>10496.07</v>
      </c>
      <c r="AQ20" s="15">
        <v>973</v>
      </c>
      <c r="AR20" s="16">
        <v>-0.1477</v>
      </c>
      <c r="AS20" s="16">
        <v>-0.3298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</mergeCells>
  <headerFooter/>
</worksheet>
</file>