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<sst xmlns="http://schemas.openxmlformats.org/spreadsheetml/2006/main" count="439" uniqueCount="439">
  <si>
    <t>Date Type:</t>
  </si>
  <si>
    <t>Shipped Date</t>
  </si>
  <si>
    <t>Start Date:</t>
  </si>
  <si>
    <t>04/29/2024</t>
  </si>
  <si>
    <t>End Date:</t>
  </si>
  <si>
    <t>05/05/2024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</si>
  <si>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</si>
  <si>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</si>
  <si>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</si>
  <si>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</si>
  <si>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</si>
  <si>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</si>
  <si>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</si>
  <si>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</si>
  <si>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</si>
  <si>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</si>
  <si>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</si>
  <si>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</si>
  <si>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DLCROSCILL</t>
  </si>
  <si>
    <t>JCPENNEY01</t>
  </si>
  <si>
    <t>MACY02</t>
  </si>
  <si>
    <t>CSNSTORES</t>
  </si>
  <si>
    <t>OLLIIX</t>
  </si>
  <si>
    <t>KOHLDSN</t>
  </si>
  <si>
    <t>BLK01</t>
  </si>
  <si>
    <t>BBBDROP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</si>
  <si>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</si>
  <si>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</si>
  <si>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</si>
  <si>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</si>
  <si>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</si>
  <si>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</si>
  <si>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</si>
  <si>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</si>
  <si>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</si>
  <si>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</si>
  <si>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</si>
  <si>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</si>
  <si>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</si>
  <si>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</si>
  <si>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</si>
  <si>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</si>
  <si>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</si>
  <si>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</si>
  <si>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</si>
  <si>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</si>
  <si>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</si>
  <si>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</si>
  <si>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</si>
  <si>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</si>
  <si>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</si>
  <si>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</si>
  <si>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</si>
  <si>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</si>
  <si>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</si>
  <si>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</si>
  <si>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</si>
  <si>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</si>
  <si>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</si>
  <si>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</si>
  <si>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</si>
  <si>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</si>
  <si>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</si>
  <si>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</si>
  <si>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</si>
  <si>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</si>
  <si>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</si>
  <si>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</si>
  <si>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</si>
  <si>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</si>
  <si>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</si>
  <si>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</si>
  <si>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</si>
  <si>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</si>
  <si>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</si>
  <si>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</si>
  <si>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</si>
  <si>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</si>
  <si>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</si>
  <si>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</si>
  <si>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</si>
  <si>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</si>
  <si>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</si>
  <si>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</si>
  <si>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</si>
  <si>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</si>
  <si>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</si>
  <si>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</si>
  <si>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</si>
  <si>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</si>
  <si>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</si>
  <si>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</si>
  <si>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</si>
  <si>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</si>
  <si>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</si>
  <si>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</si>
  <si>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</si>
  <si>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</si>
  <si>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</si>
  <si>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</si>
  <si>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</si>
  <si>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</si>
  <si>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</si>
  <si>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</si>
  <si>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</si>
  <si>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</si>
  <si>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</si>
  <si>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</si>
  <si>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</si>
  <si>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</si>
  <si>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</si>
  <si>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</si>
  <si>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</si>
  <si>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</si>
  <si>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</si>
  <si>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</si>
  <si>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</si>
  <si>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</si>
  <si>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07/03/2024</t>
  </si>
  <si>
    <t>07/05/2024</t>
  </si>
  <si>
    <t>07/10/2024</t>
  </si>
  <si>
    <t>07/12/2024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</si>
  <si>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</si>
  <si>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</si>
  <si>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</si>
  <si>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</si>
  <si>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</si>
  <si>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</si>
  <si>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</si>
  <si>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</si>
  <si>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</si>
  <si>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</si>
  <si>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</si>
  <si>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</si>
  <si>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</si>
  <si>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</si>
  <si>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</si>
  <si>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</si>
  <si>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</si>
  <si>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</si>
  <si>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6/18/2024</t>
  </si>
  <si>
    <t>AMAZON,CSNSTORES,JCPENNEY01,OLLIIX,OVERSTOCK01</t>
  </si>
  <si>
    <t>Setup</t>
  </si>
  <si>
    <t>4/18/2024</t>
  </si>
  <si>
    <t>No</t>
  </si>
  <si>
    <t>8/31/2023</t>
  </si>
  <si>
    <t>9/4/2023</t>
  </si>
  <si>
    <t>11/21/2022</t>
  </si>
  <si>
    <t>6/15/2023</t>
  </si>
  <si>
    <t>6/29/2023</t>
  </si>
  <si>
    <t>8/2/2023</t>
  </si>
  <si>
    <t>3/30/2023</t>
  </si>
  <si>
    <t>4/19/2023</t>
  </si>
  <si>
    <t>12/1/2022</t>
  </si>
  <si>
    <t>4/7/2024</t>
  </si>
  <si>
    <t>3/28/2023</t>
  </si>
  <si>
    <t>5/9/2023</t>
  </si>
  <si>
    <t>Open</t>
  </si>
  <si>
    <t>4/10/2023</t>
  </si>
  <si>
    <t>3/20/2023</t>
  </si>
  <si>
    <t>Discontinued</t>
  </si>
  <si>
    <t>6/1/2023</t>
  </si>
  <si>
    <t>CCL10-0011</t>
  </si>
  <si>
    <t>King</t>
  </si>
  <si>
    <t>10/24/2022</t>
  </si>
  <si>
    <t>AMAZON,AMAZONDS,CSNSTORES,KOHLDSN,MACY02,OVERSTOCK01</t>
  </si>
  <si>
    <t>5/2/2024</t>
  </si>
  <si>
    <t>11/16/2022</t>
  </si>
  <si>
    <t>7/17/2023</t>
  </si>
  <si>
    <t>11/13/2023</t>
  </si>
  <si>
    <t>4/4/2023</t>
  </si>
  <si>
    <t>10/26/2022</t>
  </si>
  <si>
    <t>4/22/2024</t>
  </si>
  <si>
    <t>10/5/2023</t>
  </si>
  <si>
    <t>CCL10-0012</t>
  </si>
  <si>
    <t>Cal King</t>
  </si>
  <si>
    <t>CSNSTORES,OVERSTOCK01</t>
  </si>
  <si>
    <t>4/25/2024</t>
  </si>
  <si>
    <t>4/12/2024</t>
  </si>
  <si>
    <t>11/1/2022</t>
  </si>
  <si>
    <t>4/3/2024</t>
  </si>
  <si>
    <t>4/10/2024</t>
  </si>
  <si>
    <t>4/5/2023</t>
  </si>
  <si>
    <t>2/15/2023</t>
  </si>
  <si>
    <t>4/27/2023</t>
  </si>
  <si>
    <t>CCL10-0013</t>
  </si>
  <si>
    <t>4 Piece Brown Comforter Set</t>
  </si>
  <si>
    <t>Brown</t>
  </si>
  <si>
    <t>10/25/2022</t>
  </si>
  <si>
    <t>7/5/2024</t>
  </si>
  <si>
    <t>AMAZON,AMAZONDS,CSNSTORES,JCPENNEY01,MACY02,OLLIIX,OVERSTOCK01</t>
  </si>
  <si>
    <t>4/24/2024</t>
  </si>
  <si>
    <t>9/12/2023</t>
  </si>
  <si>
    <t>11/7/2022</t>
  </si>
  <si>
    <t>7/10/2023</t>
  </si>
  <si>
    <t>5/3/2024</t>
  </si>
  <si>
    <t>4/6/2023</t>
  </si>
  <si>
    <t>11/26/2022</t>
  </si>
  <si>
    <t>4/23/2024</t>
  </si>
  <si>
    <t>CCL10-0014</t>
  </si>
  <si>
    <t>AMAZON,AMAZONDS,CSNSTORES,DLCROSCILL,JCPENNEY01,KOHLDSN,MACY02,OVERSTOCK01</t>
  </si>
  <si>
    <t>11/14/2022</t>
  </si>
  <si>
    <t>7/19/2023</t>
  </si>
  <si>
    <t>11/10/2023</t>
  </si>
  <si>
    <t>4/3/2023</t>
  </si>
  <si>
    <t>5/14/2023</t>
  </si>
  <si>
    <t>CCL10-0015</t>
  </si>
  <si>
    <t>4/26/2024</t>
  </si>
  <si>
    <t>11/25/2022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</si>
  <si>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</si>
  <si>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</si>
  <si>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</si>
  <si>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</si>
  <si>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</si>
  <si>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</si>
  <si>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</si>
  <si>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1/5/2024</t>
  </si>
  <si>
    <t>9/29/2023</t>
  </si>
  <si>
    <t>7/25/2023</t>
  </si>
  <si>
    <t>8/21/2023</t>
  </si>
  <si>
    <t>11/8/2023</t>
  </si>
  <si>
    <t>7/27/2023</t>
  </si>
  <si>
    <t>8/8/2023</t>
  </si>
  <si>
    <t>10/11/2023</t>
  </si>
  <si>
    <t>12/19/2023</t>
  </si>
  <si>
    <t>CCL10-0063</t>
  </si>
  <si>
    <t>AMAZON,DLCROSCILL,KOHLDSN,OVERSTOCK01</t>
  </si>
  <si>
    <t>9/7/2023</t>
  </si>
  <si>
    <t>10/9/2023</t>
  </si>
  <si>
    <t>8/4/2023</t>
  </si>
  <si>
    <t>8/23/2023</t>
  </si>
  <si>
    <t>9/5/2023</t>
  </si>
  <si>
    <t>CCL10-0064</t>
  </si>
  <si>
    <t>8/27/2023</t>
  </si>
  <si>
    <t>8/7/2023</t>
  </si>
  <si>
    <t>10/26/2023</t>
  </si>
  <si>
    <t>2/23/2024</t>
  </si>
  <si>
    <t>CCL10-0001</t>
  </si>
  <si>
    <t>Burgundy</t>
  </si>
  <si>
    <t>9/6/2023</t>
  </si>
  <si>
    <t>11/30/2022</t>
  </si>
  <si>
    <t>8/28/2023</t>
  </si>
  <si>
    <t>11/21/2023</t>
  </si>
  <si>
    <t>4/17/2023</t>
  </si>
  <si>
    <t>11/11/2022</t>
  </si>
  <si>
    <t>6/12/2023</t>
  </si>
  <si>
    <t>CCL10-0002</t>
  </si>
  <si>
    <t>CSNSTORES,MACY02</t>
  </si>
  <si>
    <t>8/11/2023</t>
  </si>
  <si>
    <t>11/9/2023</t>
  </si>
  <si>
    <t>11/6/2022</t>
  </si>
  <si>
    <t>CCL10-0003</t>
  </si>
  <si>
    <t>6/23/2023</t>
  </si>
  <si>
    <t>CCL10-0007</t>
  </si>
  <si>
    <t>Loretta</t>
  </si>
  <si>
    <t>Beige</t>
  </si>
  <si>
    <t>7/12/2024</t>
  </si>
  <si>
    <t>10/15/2023</t>
  </si>
  <si>
    <t>11/8/2022</t>
  </si>
  <si>
    <t>9/21/2023</t>
  </si>
  <si>
    <t>7/31/2023</t>
  </si>
  <si>
    <t>CCL10-0008</t>
  </si>
  <si>
    <t>AMAZON,OVERSTOCK01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</si>
  <si>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</si>
  <si>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</si>
  <si>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</si>
  <si>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</si>
  <si>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</si>
  <si>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</si>
  <si>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</si>
  <si>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</si>
  <si>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11/15/2022</t>
  </si>
  <si>
    <t>CCL10-0004</t>
  </si>
  <si>
    <t>Valentina</t>
  </si>
  <si>
    <t>Navy</t>
  </si>
  <si>
    <t>7/2/2024</t>
  </si>
  <si>
    <t>8/15/2023</t>
  </si>
  <si>
    <t>12/13/2022</t>
  </si>
  <si>
    <t>4/28/2023</t>
  </si>
  <si>
    <t>CCL10-0005</t>
  </si>
  <si>
    <t>AMAZON,CSNSTORES,MACY02,OVERSTOCK01</t>
  </si>
  <si>
    <t>8/17/2023</t>
  </si>
  <si>
    <t>9/11/2023</t>
  </si>
  <si>
    <t>4/18/2023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</si>
  <si>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</si>
  <si>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</si>
  <si>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</si>
  <si>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</si>
  <si>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</si>
  <si>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</si>
  <si>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</si>
  <si>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</si>
  <si>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</si>
  <si>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</si>
  <si>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</si>
  <si>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</si>
  <si>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</si>
  <si>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</si>
  <si>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</si>
  <si>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</si>
  <si>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</si>
  <si>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</si>
  <si>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</si>
  <si>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</si>
  <si>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</si>
  <si>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</si>
  <si>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7/3/2024</t>
  </si>
  <si>
    <t>CSNSTORES,DLCROSCILL,OLLIIX</t>
  </si>
  <si>
    <t>7/28/2023</t>
  </si>
  <si>
    <t>2/27/2023</t>
  </si>
  <si>
    <t>11/22/2023</t>
  </si>
  <si>
    <t>1/25/2023</t>
  </si>
  <si>
    <t>3/29/2024</t>
  </si>
  <si>
    <t>5/25/2023</t>
  </si>
  <si>
    <t>CCL13-0017</t>
  </si>
  <si>
    <t>CSNSTORES,JCPENNEY01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</si>
  <si>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</si>
  <si>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</si>
  <si>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</si>
  <si>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</si>
  <si>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</si>
  <si>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</si>
  <si>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</si>
  <si>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OLLIIX,OVERSTOCK01</t>
  </si>
  <si>
    <t>1/12/2024</t>
  </si>
  <si>
    <t>7/7/2023</t>
  </si>
  <si>
    <t>11/24/2023</t>
  </si>
  <si>
    <t>4/25/2023</t>
  </si>
  <si>
    <t>10/31/2022</t>
  </si>
  <si>
    <t>10/3/2023</t>
  </si>
  <si>
    <t>CCL13-0019</t>
  </si>
  <si>
    <t>1/8/2024</t>
  </si>
  <si>
    <t>3/23/2023</t>
  </si>
  <si>
    <t>11/26/2023</t>
  </si>
  <si>
    <t>4/26/2023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</si>
  <si>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</si>
  <si>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</si>
  <si>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</si>
  <si>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</si>
  <si>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</si>
  <si>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</si>
  <si>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</si>
  <si>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</si>
  <si>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</si>
  <si>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DLCROSCILL,MACY02</t>
  </si>
  <si>
    <t>8/3/2023</t>
  </si>
  <si>
    <t>10/17/2023</t>
  </si>
  <si>
    <t>11/28/2022</t>
  </si>
  <si>
    <t>6/21/2023</t>
  </si>
  <si>
    <t>Offered</t>
  </si>
  <si>
    <t>3/20/2024</t>
  </si>
  <si>
    <t>1/10/2023</t>
  </si>
  <si>
    <t>CCL30-0037</t>
  </si>
  <si>
    <t>8/9/2023</t>
  </si>
  <si>
    <t>6/19/2023</t>
  </si>
  <si>
    <t>3/21/2023</t>
  </si>
  <si>
    <t>CCL30-0038</t>
  </si>
  <si>
    <t>10/16/2023</t>
  </si>
  <si>
    <t>2/13/2023</t>
  </si>
  <si>
    <t>11/27/2023</t>
  </si>
  <si>
    <t>7/3/2023</t>
  </si>
  <si>
    <t>11/1/2023</t>
  </si>
  <si>
    <t>CCL30-0035</t>
  </si>
  <si>
    <t>7/24/2024</t>
  </si>
  <si>
    <t>7/14/2023</t>
  </si>
  <si>
    <t>CCL30-0034</t>
  </si>
  <si>
    <t>Silver</t>
  </si>
  <si>
    <t>10/2/2023</t>
  </si>
  <si>
    <t>1/4/2024</t>
  </si>
  <si>
    <t>CCL30-0033</t>
  </si>
  <si>
    <t>Biron</t>
  </si>
  <si>
    <t>18x18"</t>
  </si>
  <si>
    <t>7/18/2023</t>
  </si>
  <si>
    <t>CCL30-0031</t>
  </si>
  <si>
    <t>11/6/2023</t>
  </si>
  <si>
    <t>7/11/2023</t>
  </si>
  <si>
    <t>1/19/2023</t>
  </si>
  <si>
    <t>CCL30-0032</t>
  </si>
  <si>
    <t>1/3/2024</t>
  </si>
  <si>
    <t>5/4/2023</t>
  </si>
  <si>
    <t>CCL30-0030</t>
  </si>
  <si>
    <t>9/27/2023</t>
  </si>
  <si>
    <t>12/12/2022</t>
  </si>
  <si>
    <t>12/29/2023</t>
  </si>
  <si>
    <t>CCL30-0027</t>
  </si>
  <si>
    <t>Aumont</t>
  </si>
  <si>
    <t>Oblong Decor Pillow</t>
  </si>
  <si>
    <t>22x15"</t>
  </si>
  <si>
    <t>CSNSTORES,OLLIIX</t>
  </si>
  <si>
    <t>10/1/2023</t>
  </si>
  <si>
    <t>1/15/2024</t>
  </si>
  <si>
    <t>5/5/2023</t>
  </si>
  <si>
    <t>5/5/2024</t>
  </si>
  <si>
    <t>CCL30-0061</t>
  </si>
  <si>
    <t>2/27/2024</t>
  </si>
  <si>
    <t>6/13/2023</t>
  </si>
  <si>
    <t>1/24/2023</t>
  </si>
  <si>
    <t>CCL30-0029</t>
  </si>
  <si>
    <t>5/29/2023</t>
  </si>
  <si>
    <t>CCL30-0028</t>
  </si>
  <si>
    <t>5/12/2023</t>
  </si>
  <si>
    <t>CCL30-0026</t>
  </si>
  <si>
    <t>NRTPORT</t>
  </si>
  <si>
    <t>8/29/2023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</si>
  <si>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</si>
  <si>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</si>
  <si>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</si>
  <si>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</si>
  <si>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</si>
  <si>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</si>
  <si>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</si>
  <si>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</si>
  <si>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CCL11-0024</t>
  </si>
  <si>
    <t>12/12/2023</t>
  </si>
  <si>
    <t>5/15/2023</t>
  </si>
  <si>
    <t>CCL11-0025</t>
  </si>
  <si>
    <t>CCL11-0022</t>
  </si>
  <si>
    <t>7/10/2024</t>
  </si>
  <si>
    <t>DLCROSCILL,OLLIIX</t>
  </si>
  <si>
    <t>11/28/2023</t>
  </si>
  <si>
    <t>5/30/2023</t>
  </si>
  <si>
    <t>CCL11-0021</t>
  </si>
  <si>
    <t>Montague</t>
  </si>
  <si>
    <t>9/22/2023</t>
  </si>
  <si>
    <t>4/2/2024</t>
  </si>
  <si>
    <t>CCL11-0020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</si>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</sst>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87</v>
      </c>
      <c r="AA6" s="4">
        <f>=ROUNDDOWN(8.7,0)</f>
      </c>
      <c r="AB6" s="5">
        <v>10</v>
      </c>
      <c r="AC6" s="2" t="s">
        <v>140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16</v>
      </c>
      <c r="AQ6" s="8">
        <v>3112.88</v>
      </c>
      <c r="AR6" s="4">
        <v>4</v>
      </c>
      <c r="AS6" s="8">
        <v>714.96</v>
      </c>
      <c r="AT6" s="7">
        <v>3</v>
      </c>
      <c r="AU6" s="7">
        <v>3.3539</v>
      </c>
      <c r="AV6" s="4">
        <v>28</v>
      </c>
      <c r="AW6" s="8">
        <v>5914.34</v>
      </c>
      <c r="AX6" s="4">
        <v>8</v>
      </c>
      <c r="AY6" s="8">
        <v>1572.92</v>
      </c>
      <c r="AZ6" s="7">
        <v>2.5</v>
      </c>
      <c r="BA6" s="7">
        <v>2.7601</v>
      </c>
      <c r="BB6" s="7">
        <v>0.5263</v>
      </c>
      <c r="BC6" s="4">
        <v>50</v>
      </c>
      <c r="BD6" s="8">
        <v>10580.95</v>
      </c>
      <c r="BE6" s="4">
        <v>11</v>
      </c>
      <c r="BF6" s="8">
        <v>2057.09</v>
      </c>
      <c r="BG6" s="7">
        <v>3.5455</v>
      </c>
      <c r="BH6" s="7">
        <v>4.1436</v>
      </c>
      <c r="BI6" s="7">
        <v>0.559</v>
      </c>
      <c r="BJ6" s="4">
        <v>16</v>
      </c>
      <c r="BK6" s="8">
        <v>3112.88</v>
      </c>
      <c r="BL6" s="2" t="s">
        <v>141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142</v>
      </c>
      <c r="BV6" s="2" t="s">
        <v>132</v>
      </c>
      <c r="BW6" s="2" t="s">
        <v>135</v>
      </c>
      <c r="BX6" s="2" t="s">
        <v>143</v>
      </c>
      <c r="BY6" s="2" t="s">
        <v>144</v>
      </c>
      <c r="BZ6" s="2" t="s">
        <v>135</v>
      </c>
      <c r="CA6" s="4">
        <v>5</v>
      </c>
      <c r="CB6" s="8">
        <v>965.2</v>
      </c>
      <c r="CC6" s="4"/>
      <c r="CD6" s="8"/>
      <c r="CE6" s="7"/>
      <c r="CF6" s="7"/>
      <c r="CG6" s="2" t="s">
        <v>142</v>
      </c>
      <c r="CH6" s="2" t="s">
        <v>132</v>
      </c>
      <c r="CI6" s="2" t="s">
        <v>145</v>
      </c>
      <c r="CJ6" s="2" t="s">
        <v>146</v>
      </c>
      <c r="CK6" s="2" t="s">
        <v>144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139</v>
      </c>
      <c r="CV6" s="2" t="s">
        <v>147</v>
      </c>
      <c r="CW6" s="2" t="s">
        <v>144</v>
      </c>
      <c r="CX6" s="2" t="s">
        <v>135</v>
      </c>
      <c r="CY6" s="4">
        <v>2</v>
      </c>
      <c r="CZ6" s="8">
        <v>375.36</v>
      </c>
      <c r="DA6" s="4"/>
      <c r="DB6" s="8"/>
      <c r="DC6" s="7"/>
      <c r="DD6" s="7"/>
      <c r="DE6" s="2" t="s">
        <v>142</v>
      </c>
      <c r="DF6" s="2" t="s">
        <v>132</v>
      </c>
      <c r="DG6" s="2" t="s">
        <v>148</v>
      </c>
      <c r="DH6" s="2" t="s">
        <v>149</v>
      </c>
      <c r="DI6" s="2" t="s">
        <v>144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150</v>
      </c>
      <c r="DT6" s="2" t="s">
        <v>135</v>
      </c>
      <c r="DU6" s="2" t="s">
        <v>144</v>
      </c>
      <c r="DV6" s="2" t="s">
        <v>135</v>
      </c>
      <c r="DW6" s="4"/>
      <c r="DX6" s="8"/>
      <c r="DY6" s="4">
        <v>4</v>
      </c>
      <c r="DZ6" s="8">
        <v>714.96</v>
      </c>
      <c r="EA6" s="7">
        <v>-1</v>
      </c>
      <c r="EB6" s="7">
        <v>-1</v>
      </c>
      <c r="EC6" s="2" t="s">
        <v>142</v>
      </c>
      <c r="ED6" s="2" t="s">
        <v>132</v>
      </c>
      <c r="EE6" s="2" t="s">
        <v>151</v>
      </c>
      <c r="EF6" s="2" t="s">
        <v>152</v>
      </c>
      <c r="EG6" s="2" t="s">
        <v>144</v>
      </c>
      <c r="EH6" s="2" t="s">
        <v>135</v>
      </c>
      <c r="EI6" s="4">
        <v>1</v>
      </c>
      <c r="EJ6" s="8">
        <v>206.24</v>
      </c>
      <c r="EK6" s="4"/>
      <c r="EL6" s="8"/>
      <c r="EM6" s="7"/>
      <c r="EN6" s="7"/>
      <c r="EO6" s="2" t="s">
        <v>142</v>
      </c>
      <c r="EP6" s="2" t="s">
        <v>132</v>
      </c>
      <c r="EQ6" s="2" t="s">
        <v>139</v>
      </c>
      <c r="ER6" s="2" t="s">
        <v>153</v>
      </c>
      <c r="ES6" s="2" t="s">
        <v>144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154</v>
      </c>
      <c r="FD6" s="2" t="s">
        <v>135</v>
      </c>
      <c r="FE6" s="2" t="s">
        <v>144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155</v>
      </c>
      <c r="FP6" s="2" t="s">
        <v>156</v>
      </c>
      <c r="FQ6" s="2" t="s">
        <v>144</v>
      </c>
      <c r="FR6" s="2" t="s">
        <v>135</v>
      </c>
      <c r="FS6" s="4"/>
      <c r="FT6" s="8"/>
      <c r="FU6" s="4"/>
      <c r="FV6" s="8"/>
      <c r="FW6" s="7"/>
      <c r="FX6" s="7"/>
      <c r="FY6" s="2" t="s">
        <v>157</v>
      </c>
      <c r="FZ6" s="2" t="s">
        <v>132</v>
      </c>
      <c r="GA6" s="2" t="s">
        <v>135</v>
      </c>
      <c r="GB6" s="2" t="s">
        <v>135</v>
      </c>
      <c r="GC6" s="2" t="s">
        <v>144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158</v>
      </c>
      <c r="GN6" s="2" t="s">
        <v>135</v>
      </c>
      <c r="GO6" s="2" t="s">
        <v>144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159</v>
      </c>
      <c r="GZ6" s="2" t="s">
        <v>135</v>
      </c>
      <c r="HA6" s="2" t="s">
        <v>144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160</v>
      </c>
      <c r="HK6" s="2" t="s">
        <v>161</v>
      </c>
      <c r="HL6" s="2" t="s">
        <v>135</v>
      </c>
      <c r="HM6" s="2" t="s">
        <v>144</v>
      </c>
      <c r="HN6" s="2" t="s">
        <v>135</v>
      </c>
      <c r="HO6" s="4">
        <v>87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>
        <v>170</v>
      </c>
      <c r="IF6" s="4"/>
      <c r="IG6" s="4"/>
      <c r="IH6" s="4"/>
      <c r="II6" s="4"/>
      <c r="IJ6" s="4"/>
      <c r="IK6" s="4"/>
    </row>
    <row r="7">
      <c r="A7" s="2" t="s">
        <v>162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163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164</v>
      </c>
      <c r="Z7" s="4">
        <v>123</v>
      </c>
      <c r="AA7" s="4">
        <f>=ROUNDDOWN(12.3,0)</f>
      </c>
      <c r="AB7" s="5">
        <v>10</v>
      </c>
      <c r="AC7" s="2" t="s">
        <v>140</v>
      </c>
      <c r="AD7" s="4">
        <v>185</v>
      </c>
      <c r="AE7" s="4">
        <v>185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10</v>
      </c>
      <c r="AQ7" s="8">
        <v>2338.16</v>
      </c>
      <c r="AR7" s="4">
        <v>2</v>
      </c>
      <c r="AS7" s="8">
        <v>428.98</v>
      </c>
      <c r="AT7" s="7">
        <v>4</v>
      </c>
      <c r="AU7" s="7">
        <v>4.4505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0.3953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10</v>
      </c>
      <c r="BK7" s="8">
        <v>2338.16</v>
      </c>
      <c r="BL7" s="2" t="s">
        <v>165</v>
      </c>
      <c r="BM7" s="7">
        <v>1</v>
      </c>
      <c r="BN7" s="7">
        <v>1</v>
      </c>
      <c r="BO7" s="4">
        <v>4</v>
      </c>
      <c r="BP7" s="8">
        <v>939.68</v>
      </c>
      <c r="BQ7" s="4"/>
      <c r="BR7" s="8"/>
      <c r="BS7" s="7"/>
      <c r="BT7" s="7"/>
      <c r="BU7" s="2" t="s">
        <v>142</v>
      </c>
      <c r="BV7" s="2" t="s">
        <v>132</v>
      </c>
      <c r="BW7" s="2" t="s">
        <v>135</v>
      </c>
      <c r="BX7" s="2" t="s">
        <v>166</v>
      </c>
      <c r="BY7" s="2" t="s">
        <v>144</v>
      </c>
      <c r="BZ7" s="2" t="s">
        <v>135</v>
      </c>
      <c r="CA7" s="4">
        <v>4</v>
      </c>
      <c r="CB7" s="8">
        <v>926.6</v>
      </c>
      <c r="CC7" s="4"/>
      <c r="CD7" s="8"/>
      <c r="CE7" s="7"/>
      <c r="CF7" s="7"/>
      <c r="CG7" s="2" t="s">
        <v>142</v>
      </c>
      <c r="CH7" s="2" t="s">
        <v>132</v>
      </c>
      <c r="CI7" s="2" t="s">
        <v>145</v>
      </c>
      <c r="CJ7" s="2" t="s">
        <v>146</v>
      </c>
      <c r="CK7" s="2" t="s">
        <v>144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164</v>
      </c>
      <c r="CV7" s="2" t="s">
        <v>167</v>
      </c>
      <c r="CW7" s="2" t="s">
        <v>144</v>
      </c>
      <c r="CX7" s="2" t="s">
        <v>135</v>
      </c>
      <c r="CY7" s="4"/>
      <c r="CZ7" s="8"/>
      <c r="DA7" s="4"/>
      <c r="DB7" s="8"/>
      <c r="DC7" s="7"/>
      <c r="DD7" s="7"/>
      <c r="DE7" s="2" t="s">
        <v>142</v>
      </c>
      <c r="DF7" s="2" t="s">
        <v>132</v>
      </c>
      <c r="DG7" s="2" t="s">
        <v>148</v>
      </c>
      <c r="DH7" s="2" t="s">
        <v>168</v>
      </c>
      <c r="DI7" s="2" t="s">
        <v>144</v>
      </c>
      <c r="DJ7" s="2" t="s">
        <v>135</v>
      </c>
      <c r="DK7" s="4">
        <v>1</v>
      </c>
      <c r="DL7" s="8">
        <v>240.23</v>
      </c>
      <c r="DM7" s="4"/>
      <c r="DN7" s="8"/>
      <c r="DO7" s="7"/>
      <c r="DP7" s="7"/>
      <c r="DQ7" s="2" t="s">
        <v>142</v>
      </c>
      <c r="DR7" s="2" t="s">
        <v>132</v>
      </c>
      <c r="DS7" s="2" t="s">
        <v>150</v>
      </c>
      <c r="DT7" s="2" t="s">
        <v>169</v>
      </c>
      <c r="DU7" s="2" t="s">
        <v>144</v>
      </c>
      <c r="DV7" s="2" t="s">
        <v>135</v>
      </c>
      <c r="DW7" s="4"/>
      <c r="DX7" s="8"/>
      <c r="DY7" s="4">
        <v>2</v>
      </c>
      <c r="DZ7" s="8">
        <v>428.98</v>
      </c>
      <c r="EA7" s="7">
        <v>-1</v>
      </c>
      <c r="EB7" s="7">
        <v>-1</v>
      </c>
      <c r="EC7" s="2" t="s">
        <v>142</v>
      </c>
      <c r="ED7" s="2" t="s">
        <v>132</v>
      </c>
      <c r="EE7" s="2" t="s">
        <v>151</v>
      </c>
      <c r="EF7" s="2" t="s">
        <v>170</v>
      </c>
      <c r="EG7" s="2" t="s">
        <v>144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164</v>
      </c>
      <c r="ER7" s="2" t="s">
        <v>171</v>
      </c>
      <c r="ES7" s="2" t="s">
        <v>144</v>
      </c>
      <c r="ET7" s="2" t="s">
        <v>135</v>
      </c>
      <c r="EU7" s="4">
        <v>1</v>
      </c>
      <c r="EV7" s="8">
        <v>231.65</v>
      </c>
      <c r="EW7" s="4"/>
      <c r="EX7" s="8"/>
      <c r="EY7" s="7"/>
      <c r="EZ7" s="7"/>
      <c r="FA7" s="2" t="s">
        <v>142</v>
      </c>
      <c r="FB7" s="2" t="s">
        <v>132</v>
      </c>
      <c r="FC7" s="2" t="s">
        <v>154</v>
      </c>
      <c r="FD7" s="2" t="s">
        <v>172</v>
      </c>
      <c r="FE7" s="2" t="s">
        <v>144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155</v>
      </c>
      <c r="FP7" s="2" t="s">
        <v>173</v>
      </c>
      <c r="FQ7" s="2" t="s">
        <v>144</v>
      </c>
      <c r="FR7" s="2" t="s">
        <v>135</v>
      </c>
      <c r="FS7" s="4"/>
      <c r="FT7" s="8"/>
      <c r="FU7" s="4"/>
      <c r="FV7" s="8"/>
      <c r="FW7" s="7"/>
      <c r="FX7" s="7"/>
      <c r="FY7" s="2" t="s">
        <v>157</v>
      </c>
      <c r="FZ7" s="2" t="s">
        <v>132</v>
      </c>
      <c r="GA7" s="2" t="s">
        <v>135</v>
      </c>
      <c r="GB7" s="2" t="s">
        <v>135</v>
      </c>
      <c r="GC7" s="2" t="s">
        <v>144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158</v>
      </c>
      <c r="GN7" s="2" t="s">
        <v>135</v>
      </c>
      <c r="GO7" s="2" t="s">
        <v>144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159</v>
      </c>
      <c r="GZ7" s="2" t="s">
        <v>135</v>
      </c>
      <c r="HA7" s="2" t="s">
        <v>144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160</v>
      </c>
      <c r="HK7" s="2" t="s">
        <v>161</v>
      </c>
      <c r="HL7" s="2" t="s">
        <v>135</v>
      </c>
      <c r="HM7" s="2" t="s">
        <v>144</v>
      </c>
      <c r="HN7" s="2" t="s">
        <v>135</v>
      </c>
      <c r="HO7" s="4">
        <v>123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>
        <v>185</v>
      </c>
      <c r="IF7" s="4"/>
      <c r="IG7" s="4"/>
      <c r="IH7" s="4"/>
      <c r="II7" s="4"/>
      <c r="IJ7" s="4"/>
      <c r="IK7" s="4"/>
    </row>
    <row r="8">
      <c r="A8" s="2" t="s">
        <v>174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175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164</v>
      </c>
      <c r="Z8" s="4">
        <v>81</v>
      </c>
      <c r="AA8" s="4">
        <f>=ROUNDDOWN(20.25,0)</f>
      </c>
      <c r="AB8" s="5">
        <v>4</v>
      </c>
      <c r="AC8" s="2" t="s">
        <v>140</v>
      </c>
      <c r="AD8" s="4">
        <v>45</v>
      </c>
      <c r="AE8" s="4">
        <v>45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2</v>
      </c>
      <c r="AQ8" s="8">
        <v>463.3</v>
      </c>
      <c r="AR8" s="4">
        <v>2</v>
      </c>
      <c r="AS8" s="8">
        <v>428.98</v>
      </c>
      <c r="AT8" s="7"/>
      <c r="AU8" s="7">
        <v>0.08</v>
      </c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0.0783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2</v>
      </c>
      <c r="BK8" s="8">
        <v>463.3</v>
      </c>
      <c r="BL8" s="2" t="s">
        <v>176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142</v>
      </c>
      <c r="BV8" s="2" t="s">
        <v>132</v>
      </c>
      <c r="BW8" s="2" t="s">
        <v>135</v>
      </c>
      <c r="BX8" s="2" t="s">
        <v>177</v>
      </c>
      <c r="BY8" s="2" t="s">
        <v>144</v>
      </c>
      <c r="BZ8" s="2" t="s">
        <v>135</v>
      </c>
      <c r="CA8" s="4">
        <v>2</v>
      </c>
      <c r="CB8" s="8">
        <v>463.3</v>
      </c>
      <c r="CC8" s="4"/>
      <c r="CD8" s="8"/>
      <c r="CE8" s="7"/>
      <c r="CF8" s="7"/>
      <c r="CG8" s="2" t="s">
        <v>142</v>
      </c>
      <c r="CH8" s="2" t="s">
        <v>132</v>
      </c>
      <c r="CI8" s="2" t="s">
        <v>154</v>
      </c>
      <c r="CJ8" s="2" t="s">
        <v>178</v>
      </c>
      <c r="CK8" s="2" t="s">
        <v>144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164</v>
      </c>
      <c r="CV8" s="2" t="s">
        <v>179</v>
      </c>
      <c r="CW8" s="2" t="s">
        <v>144</v>
      </c>
      <c r="CX8" s="2" t="s">
        <v>135</v>
      </c>
      <c r="CY8" s="4"/>
      <c r="CZ8" s="8"/>
      <c r="DA8" s="4"/>
      <c r="DB8" s="8"/>
      <c r="DC8" s="7"/>
      <c r="DD8" s="7"/>
      <c r="DE8" s="2" t="s">
        <v>142</v>
      </c>
      <c r="DF8" s="2" t="s">
        <v>132</v>
      </c>
      <c r="DG8" s="2" t="s">
        <v>180</v>
      </c>
      <c r="DH8" s="2" t="s">
        <v>181</v>
      </c>
      <c r="DI8" s="2" t="s">
        <v>144</v>
      </c>
      <c r="DJ8" s="2" t="s">
        <v>135</v>
      </c>
      <c r="DK8" s="4"/>
      <c r="DL8" s="8"/>
      <c r="DM8" s="4"/>
      <c r="DN8" s="8"/>
      <c r="DO8" s="7"/>
      <c r="DP8" s="7"/>
      <c r="DQ8" s="2" t="s">
        <v>142</v>
      </c>
      <c r="DR8" s="2" t="s">
        <v>132</v>
      </c>
      <c r="DS8" s="2" t="s">
        <v>180</v>
      </c>
      <c r="DT8" s="2" t="s">
        <v>135</v>
      </c>
      <c r="DU8" s="2" t="s">
        <v>144</v>
      </c>
      <c r="DV8" s="2" t="s">
        <v>135</v>
      </c>
      <c r="DW8" s="4"/>
      <c r="DX8" s="8"/>
      <c r="DY8" s="4">
        <v>2</v>
      </c>
      <c r="DZ8" s="8">
        <v>428.98</v>
      </c>
      <c r="EA8" s="7">
        <v>-1</v>
      </c>
      <c r="EB8" s="7">
        <v>-1</v>
      </c>
      <c r="EC8" s="2" t="s">
        <v>142</v>
      </c>
      <c r="ED8" s="2" t="s">
        <v>132</v>
      </c>
      <c r="EE8" s="2" t="s">
        <v>151</v>
      </c>
      <c r="EF8" s="2" t="s">
        <v>182</v>
      </c>
      <c r="EG8" s="2" t="s">
        <v>144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164</v>
      </c>
      <c r="ER8" s="2" t="s">
        <v>183</v>
      </c>
      <c r="ES8" s="2" t="s">
        <v>144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154</v>
      </c>
      <c r="FD8" s="2" t="s">
        <v>135</v>
      </c>
      <c r="FE8" s="2" t="s">
        <v>144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155</v>
      </c>
      <c r="FP8" s="2" t="s">
        <v>135</v>
      </c>
      <c r="FQ8" s="2" t="s">
        <v>144</v>
      </c>
      <c r="FR8" s="2" t="s">
        <v>135</v>
      </c>
      <c r="FS8" s="4"/>
      <c r="FT8" s="8"/>
      <c r="FU8" s="4"/>
      <c r="FV8" s="8"/>
      <c r="FW8" s="7"/>
      <c r="FX8" s="7"/>
      <c r="FY8" s="2" t="s">
        <v>157</v>
      </c>
      <c r="FZ8" s="2" t="s">
        <v>132</v>
      </c>
      <c r="GA8" s="2" t="s">
        <v>135</v>
      </c>
      <c r="GB8" s="2" t="s">
        <v>135</v>
      </c>
      <c r="GC8" s="2" t="s">
        <v>144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184</v>
      </c>
      <c r="GN8" s="2" t="s">
        <v>135</v>
      </c>
      <c r="GO8" s="2" t="s">
        <v>144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159</v>
      </c>
      <c r="GZ8" s="2" t="s">
        <v>135</v>
      </c>
      <c r="HA8" s="2" t="s">
        <v>144</v>
      </c>
      <c r="HB8" s="2" t="s">
        <v>135</v>
      </c>
      <c r="HC8" s="4"/>
      <c r="HD8" s="8"/>
      <c r="HE8" s="4"/>
      <c r="HF8" s="8"/>
      <c r="HG8" s="7"/>
      <c r="HH8" s="7"/>
      <c r="HI8" s="2" t="s">
        <v>157</v>
      </c>
      <c r="HJ8" s="2" t="s">
        <v>132</v>
      </c>
      <c r="HK8" s="2" t="s">
        <v>135</v>
      </c>
      <c r="HL8" s="2" t="s">
        <v>135</v>
      </c>
      <c r="HM8" s="2" t="s">
        <v>144</v>
      </c>
      <c r="HN8" s="2" t="s">
        <v>135</v>
      </c>
      <c r="HO8" s="4">
        <v>81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>
        <v>45</v>
      </c>
      <c r="IF8" s="4"/>
      <c r="IG8" s="4"/>
      <c r="IH8" s="4"/>
      <c r="II8" s="4"/>
      <c r="IJ8" s="4"/>
      <c r="IK8" s="4"/>
    </row>
    <row r="9">
      <c r="A9" s="2" t="s">
        <v>185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186</v>
      </c>
      <c r="J9" s="2" t="s">
        <v>130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188</v>
      </c>
      <c r="Z9" s="4">
        <v>91</v>
      </c>
      <c r="AA9" s="4">
        <f>=ROUNDDOWN(13,0)</f>
      </c>
      <c r="AB9" s="5">
        <v>7</v>
      </c>
      <c r="AC9" s="2" t="s">
        <v>189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11</v>
      </c>
      <c r="AQ9" s="8">
        <v>2156.95</v>
      </c>
      <c r="AR9" s="4"/>
      <c r="AS9" s="8"/>
      <c r="AT9" s="7"/>
      <c r="AU9" s="7"/>
      <c r="AV9" s="4">
        <v>22</v>
      </c>
      <c r="AW9" s="8">
        <v>4666.61</v>
      </c>
      <c r="AX9" s="4">
        <v>3</v>
      </c>
      <c r="AY9" s="8">
        <v>484.17</v>
      </c>
      <c r="AZ9" s="7">
        <v>6.3333</v>
      </c>
      <c r="BA9" s="7">
        <v>8.6384</v>
      </c>
      <c r="BB9" s="7">
        <v>0.4622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0.441</v>
      </c>
      <c r="BJ9" s="4">
        <v>11</v>
      </c>
      <c r="BK9" s="8">
        <v>2156.95</v>
      </c>
      <c r="BL9" s="2" t="s">
        <v>190</v>
      </c>
      <c r="BM9" s="7">
        <v>1</v>
      </c>
      <c r="BN9" s="7">
        <v>1</v>
      </c>
      <c r="BO9" s="4">
        <v>6</v>
      </c>
      <c r="BP9" s="8">
        <v>1174.56</v>
      </c>
      <c r="BQ9" s="4"/>
      <c r="BR9" s="8"/>
      <c r="BS9" s="7"/>
      <c r="BT9" s="7"/>
      <c r="BU9" s="2" t="s">
        <v>142</v>
      </c>
      <c r="BV9" s="2" t="s">
        <v>132</v>
      </c>
      <c r="BW9" s="2" t="s">
        <v>135</v>
      </c>
      <c r="BX9" s="2" t="s">
        <v>191</v>
      </c>
      <c r="BY9" s="2" t="s">
        <v>144</v>
      </c>
      <c r="BZ9" s="2" t="s">
        <v>135</v>
      </c>
      <c r="CA9" s="4">
        <v>1</v>
      </c>
      <c r="CB9" s="8">
        <v>193.04</v>
      </c>
      <c r="CC9" s="4"/>
      <c r="CD9" s="8"/>
      <c r="CE9" s="7"/>
      <c r="CF9" s="7"/>
      <c r="CG9" s="2" t="s">
        <v>142</v>
      </c>
      <c r="CH9" s="2" t="s">
        <v>132</v>
      </c>
      <c r="CI9" s="2" t="s">
        <v>145</v>
      </c>
      <c r="CJ9" s="2" t="s">
        <v>192</v>
      </c>
      <c r="CK9" s="2" t="s">
        <v>144</v>
      </c>
      <c r="CL9" s="2" t="s">
        <v>135</v>
      </c>
      <c r="CM9" s="4"/>
      <c r="CN9" s="8"/>
      <c r="CO9" s="4"/>
      <c r="CP9" s="8"/>
      <c r="CQ9" s="7"/>
      <c r="CR9" s="7"/>
      <c r="CS9" s="2" t="s">
        <v>142</v>
      </c>
      <c r="CT9" s="2" t="s">
        <v>132</v>
      </c>
      <c r="CU9" s="2" t="s">
        <v>171</v>
      </c>
      <c r="CV9" s="2" t="s">
        <v>193</v>
      </c>
      <c r="CW9" s="2" t="s">
        <v>144</v>
      </c>
      <c r="CX9" s="2" t="s">
        <v>135</v>
      </c>
      <c r="CY9" s="4">
        <v>1</v>
      </c>
      <c r="CZ9" s="8">
        <v>187.68</v>
      </c>
      <c r="DA9" s="4"/>
      <c r="DB9" s="8"/>
      <c r="DC9" s="7"/>
      <c r="DD9" s="7"/>
      <c r="DE9" s="2" t="s">
        <v>142</v>
      </c>
      <c r="DF9" s="2" t="s">
        <v>132</v>
      </c>
      <c r="DG9" s="2" t="s">
        <v>148</v>
      </c>
      <c r="DH9" s="2" t="s">
        <v>194</v>
      </c>
      <c r="DI9" s="2" t="s">
        <v>144</v>
      </c>
      <c r="DJ9" s="2" t="s">
        <v>135</v>
      </c>
      <c r="DK9" s="4">
        <v>1</v>
      </c>
      <c r="DL9" s="8">
        <v>200.19</v>
      </c>
      <c r="DM9" s="4"/>
      <c r="DN9" s="8"/>
      <c r="DO9" s="7"/>
      <c r="DP9" s="7"/>
      <c r="DQ9" s="2" t="s">
        <v>142</v>
      </c>
      <c r="DR9" s="2" t="s">
        <v>132</v>
      </c>
      <c r="DS9" s="2" t="s">
        <v>150</v>
      </c>
      <c r="DT9" s="2" t="s">
        <v>195</v>
      </c>
      <c r="DU9" s="2" t="s">
        <v>144</v>
      </c>
      <c r="DV9" s="2" t="s">
        <v>135</v>
      </c>
      <c r="DW9" s="4">
        <v>1</v>
      </c>
      <c r="DX9" s="8">
        <v>178.74</v>
      </c>
      <c r="DY9" s="4"/>
      <c r="DZ9" s="8"/>
      <c r="EA9" s="7"/>
      <c r="EB9" s="7"/>
      <c r="EC9" s="2" t="s">
        <v>142</v>
      </c>
      <c r="ED9" s="2" t="s">
        <v>132</v>
      </c>
      <c r="EE9" s="2" t="s">
        <v>151</v>
      </c>
      <c r="EF9" s="2" t="s">
        <v>196</v>
      </c>
      <c r="EG9" s="2" t="s">
        <v>144</v>
      </c>
      <c r="EH9" s="2" t="s">
        <v>135</v>
      </c>
      <c r="EI9" s="4">
        <v>1</v>
      </c>
      <c r="EJ9" s="8">
        <v>222.74</v>
      </c>
      <c r="EK9" s="4"/>
      <c r="EL9" s="8"/>
      <c r="EM9" s="7"/>
      <c r="EN9" s="7"/>
      <c r="EO9" s="2" t="s">
        <v>142</v>
      </c>
      <c r="EP9" s="2" t="s">
        <v>132</v>
      </c>
      <c r="EQ9" s="2" t="s">
        <v>171</v>
      </c>
      <c r="ER9" s="2" t="s">
        <v>197</v>
      </c>
      <c r="ES9" s="2" t="s">
        <v>144</v>
      </c>
      <c r="ET9" s="2" t="s">
        <v>135</v>
      </c>
      <c r="EU9" s="4"/>
      <c r="EV9" s="8"/>
      <c r="EW9" s="4"/>
      <c r="EX9" s="8"/>
      <c r="EY9" s="7"/>
      <c r="EZ9" s="7"/>
      <c r="FA9" s="2" t="s">
        <v>142</v>
      </c>
      <c r="FB9" s="2" t="s">
        <v>132</v>
      </c>
      <c r="FC9" s="2" t="s">
        <v>154</v>
      </c>
      <c r="FD9" s="2" t="s">
        <v>198</v>
      </c>
      <c r="FE9" s="2" t="s">
        <v>144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155</v>
      </c>
      <c r="FP9" s="2" t="s">
        <v>135</v>
      </c>
      <c r="FQ9" s="2" t="s">
        <v>144</v>
      </c>
      <c r="FR9" s="2" t="s">
        <v>135</v>
      </c>
      <c r="FS9" s="4"/>
      <c r="FT9" s="8"/>
      <c r="FU9" s="4"/>
      <c r="FV9" s="8"/>
      <c r="FW9" s="7"/>
      <c r="FX9" s="7"/>
      <c r="FY9" s="2" t="s">
        <v>157</v>
      </c>
      <c r="FZ9" s="2" t="s">
        <v>132</v>
      </c>
      <c r="GA9" s="2" t="s">
        <v>135</v>
      </c>
      <c r="GB9" s="2" t="s">
        <v>135</v>
      </c>
      <c r="GC9" s="2" t="s">
        <v>144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158</v>
      </c>
      <c r="GN9" s="2" t="s">
        <v>135</v>
      </c>
      <c r="GO9" s="2" t="s">
        <v>144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159</v>
      </c>
      <c r="GZ9" s="2" t="s">
        <v>135</v>
      </c>
      <c r="HA9" s="2" t="s">
        <v>144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160</v>
      </c>
      <c r="HK9" s="2" t="s">
        <v>161</v>
      </c>
      <c r="HL9" s="2" t="s">
        <v>135</v>
      </c>
      <c r="HM9" s="2" t="s">
        <v>144</v>
      </c>
      <c r="HN9" s="2" t="s">
        <v>135</v>
      </c>
      <c r="HO9" s="4">
        <v>91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v>140</v>
      </c>
      <c r="II9" s="4"/>
      <c r="IJ9" s="4"/>
      <c r="IK9" s="4"/>
    </row>
    <row r="10">
      <c r="A10" s="2" t="s">
        <v>199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186</v>
      </c>
      <c r="J10" s="2" t="s">
        <v>163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188</v>
      </c>
      <c r="Z10" s="4">
        <v>124</v>
      </c>
      <c r="AA10" s="4">
        <f>=ROUNDDOWN(13.7777777777778,0)</f>
      </c>
      <c r="AB10" s="5">
        <v>9</v>
      </c>
      <c r="AC10" s="2" t="s">
        <v>189</v>
      </c>
      <c r="AD10" s="4">
        <v>190</v>
      </c>
      <c r="AE10" s="4">
        <v>190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9</v>
      </c>
      <c r="AQ10" s="8">
        <v>2059.22</v>
      </c>
      <c r="AR10" s="4">
        <v>3</v>
      </c>
      <c r="AS10" s="8">
        <v>484.17</v>
      </c>
      <c r="AT10" s="7">
        <v>2</v>
      </c>
      <c r="AU10" s="7">
        <v>3.2531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0.4413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9</v>
      </c>
      <c r="BK10" s="8">
        <v>2059.22</v>
      </c>
      <c r="BL10" s="2" t="s">
        <v>200</v>
      </c>
      <c r="BM10" s="7">
        <v>1</v>
      </c>
      <c r="BN10" s="7">
        <v>1</v>
      </c>
      <c r="BO10" s="4">
        <v>2</v>
      </c>
      <c r="BP10" s="8">
        <v>469.84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135</v>
      </c>
      <c r="BX10" s="2" t="s">
        <v>166</v>
      </c>
      <c r="BY10" s="2" t="s">
        <v>144</v>
      </c>
      <c r="BZ10" s="2" t="s">
        <v>135</v>
      </c>
      <c r="CA10" s="4">
        <v>2</v>
      </c>
      <c r="CB10" s="8">
        <v>463.3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145</v>
      </c>
      <c r="CJ10" s="2" t="s">
        <v>146</v>
      </c>
      <c r="CK10" s="2" t="s">
        <v>144</v>
      </c>
      <c r="CL10" s="2" t="s">
        <v>135</v>
      </c>
      <c r="CM10" s="4"/>
      <c r="CN10" s="8"/>
      <c r="CO10" s="4">
        <v>1</v>
      </c>
      <c r="CP10" s="8">
        <v>55.19</v>
      </c>
      <c r="CQ10" s="7">
        <v>-1</v>
      </c>
      <c r="CR10" s="7">
        <v>-1</v>
      </c>
      <c r="CS10" s="2" t="s">
        <v>142</v>
      </c>
      <c r="CT10" s="2" t="s">
        <v>132</v>
      </c>
      <c r="CU10" s="2" t="s">
        <v>171</v>
      </c>
      <c r="CV10" s="2" t="s">
        <v>201</v>
      </c>
      <c r="CW10" s="2" t="s">
        <v>144</v>
      </c>
      <c r="CX10" s="2" t="s">
        <v>135</v>
      </c>
      <c r="CY10" s="4">
        <v>1</v>
      </c>
      <c r="CZ10" s="8">
        <v>225.22</v>
      </c>
      <c r="DA10" s="4"/>
      <c r="DB10" s="8"/>
      <c r="DC10" s="7"/>
      <c r="DD10" s="7"/>
      <c r="DE10" s="2" t="s">
        <v>142</v>
      </c>
      <c r="DF10" s="2" t="s">
        <v>132</v>
      </c>
      <c r="DG10" s="2" t="s">
        <v>148</v>
      </c>
      <c r="DH10" s="2" t="s">
        <v>202</v>
      </c>
      <c r="DI10" s="2" t="s">
        <v>144</v>
      </c>
      <c r="DJ10" s="2" t="s">
        <v>135</v>
      </c>
      <c r="DK10" s="4">
        <v>1</v>
      </c>
      <c r="DL10" s="8">
        <v>240.23</v>
      </c>
      <c r="DM10" s="4"/>
      <c r="DN10" s="8"/>
      <c r="DO10" s="7"/>
      <c r="DP10" s="7"/>
      <c r="DQ10" s="2" t="s">
        <v>142</v>
      </c>
      <c r="DR10" s="2" t="s">
        <v>132</v>
      </c>
      <c r="DS10" s="2" t="s">
        <v>150</v>
      </c>
      <c r="DT10" s="2" t="s">
        <v>203</v>
      </c>
      <c r="DU10" s="2" t="s">
        <v>144</v>
      </c>
      <c r="DV10" s="2" t="s">
        <v>135</v>
      </c>
      <c r="DW10" s="4">
        <v>2</v>
      </c>
      <c r="DX10" s="8">
        <v>428.98</v>
      </c>
      <c r="DY10" s="4">
        <v>2</v>
      </c>
      <c r="DZ10" s="8">
        <v>428.98</v>
      </c>
      <c r="EA10" s="7"/>
      <c r="EB10" s="7"/>
      <c r="EC10" s="2" t="s">
        <v>142</v>
      </c>
      <c r="ED10" s="2" t="s">
        <v>132</v>
      </c>
      <c r="EE10" s="2" t="s">
        <v>151</v>
      </c>
      <c r="EF10" s="2" t="s">
        <v>204</v>
      </c>
      <c r="EG10" s="2" t="s">
        <v>144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171</v>
      </c>
      <c r="ER10" s="2" t="s">
        <v>179</v>
      </c>
      <c r="ES10" s="2" t="s">
        <v>144</v>
      </c>
      <c r="ET10" s="2" t="s">
        <v>135</v>
      </c>
      <c r="EU10" s="4">
        <v>1</v>
      </c>
      <c r="EV10" s="8">
        <v>231.65</v>
      </c>
      <c r="EW10" s="4"/>
      <c r="EX10" s="8"/>
      <c r="EY10" s="7"/>
      <c r="EZ10" s="7"/>
      <c r="FA10" s="2" t="s">
        <v>142</v>
      </c>
      <c r="FB10" s="2" t="s">
        <v>132</v>
      </c>
      <c r="FC10" s="2" t="s">
        <v>154</v>
      </c>
      <c r="FD10" s="2" t="s">
        <v>195</v>
      </c>
      <c r="FE10" s="2" t="s">
        <v>144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155</v>
      </c>
      <c r="FP10" s="2" t="s">
        <v>205</v>
      </c>
      <c r="FQ10" s="2" t="s">
        <v>144</v>
      </c>
      <c r="FR10" s="2" t="s">
        <v>135</v>
      </c>
      <c r="FS10" s="4"/>
      <c r="FT10" s="8"/>
      <c r="FU10" s="4"/>
      <c r="FV10" s="8"/>
      <c r="FW10" s="7"/>
      <c r="FX10" s="7"/>
      <c r="FY10" s="2" t="s">
        <v>157</v>
      </c>
      <c r="FZ10" s="2" t="s">
        <v>132</v>
      </c>
      <c r="GA10" s="2" t="s">
        <v>135</v>
      </c>
      <c r="GB10" s="2" t="s">
        <v>135</v>
      </c>
      <c r="GC10" s="2" t="s">
        <v>144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158</v>
      </c>
      <c r="GN10" s="2" t="s">
        <v>135</v>
      </c>
      <c r="GO10" s="2" t="s">
        <v>144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159</v>
      </c>
      <c r="GZ10" s="2" t="s">
        <v>135</v>
      </c>
      <c r="HA10" s="2" t="s">
        <v>144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160</v>
      </c>
      <c r="HK10" s="2" t="s">
        <v>161</v>
      </c>
      <c r="HL10" s="2" t="s">
        <v>135</v>
      </c>
      <c r="HM10" s="2" t="s">
        <v>144</v>
      </c>
      <c r="HN10" s="2" t="s">
        <v>135</v>
      </c>
      <c r="HO10" s="4">
        <v>124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>
        <v>190</v>
      </c>
      <c r="II10" s="4"/>
      <c r="IJ10" s="4"/>
      <c r="IK10" s="4"/>
    </row>
    <row r="11">
      <c r="A11" s="2" t="s">
        <v>206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186</v>
      </c>
      <c r="J11" s="2" t="s">
        <v>175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188</v>
      </c>
      <c r="Z11" s="4">
        <v>76</v>
      </c>
      <c r="AA11" s="4">
        <f>=ROUNDDOWN(25.3333333333333,0)</f>
      </c>
      <c r="AB11" s="5">
        <v>3</v>
      </c>
      <c r="AC11" s="2" t="s">
        <v>189</v>
      </c>
      <c r="AD11" s="4">
        <v>70</v>
      </c>
      <c r="AE11" s="4">
        <v>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2</v>
      </c>
      <c r="AQ11" s="8">
        <v>450.44</v>
      </c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0.0965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2</v>
      </c>
      <c r="BK11" s="8">
        <v>450.44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142</v>
      </c>
      <c r="BV11" s="2" t="s">
        <v>132</v>
      </c>
      <c r="BW11" s="2" t="s">
        <v>135</v>
      </c>
      <c r="BX11" s="2" t="s">
        <v>207</v>
      </c>
      <c r="BY11" s="2" t="s">
        <v>144</v>
      </c>
      <c r="BZ11" s="2" t="s">
        <v>135</v>
      </c>
      <c r="CA11" s="4"/>
      <c r="CB11" s="8"/>
      <c r="CC11" s="4"/>
      <c r="CD11" s="8"/>
      <c r="CE11" s="7"/>
      <c r="CF11" s="7"/>
      <c r="CG11" s="2" t="s">
        <v>142</v>
      </c>
      <c r="CH11" s="2" t="s">
        <v>132</v>
      </c>
      <c r="CI11" s="2" t="s">
        <v>154</v>
      </c>
      <c r="CJ11" s="2" t="s">
        <v>178</v>
      </c>
      <c r="CK11" s="2" t="s">
        <v>144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171</v>
      </c>
      <c r="CV11" s="2" t="s">
        <v>208</v>
      </c>
      <c r="CW11" s="2" t="s">
        <v>144</v>
      </c>
      <c r="CX11" s="2" t="s">
        <v>135</v>
      </c>
      <c r="CY11" s="4">
        <v>2</v>
      </c>
      <c r="CZ11" s="8">
        <v>450.44</v>
      </c>
      <c r="DA11" s="4"/>
      <c r="DB11" s="8"/>
      <c r="DC11" s="7"/>
      <c r="DD11" s="7"/>
      <c r="DE11" s="2" t="s">
        <v>142</v>
      </c>
      <c r="DF11" s="2" t="s">
        <v>132</v>
      </c>
      <c r="DG11" s="2" t="s">
        <v>180</v>
      </c>
      <c r="DH11" s="2" t="s">
        <v>177</v>
      </c>
      <c r="DI11" s="2" t="s">
        <v>144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180</v>
      </c>
      <c r="DT11" s="2" t="s">
        <v>135</v>
      </c>
      <c r="DU11" s="2" t="s">
        <v>144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151</v>
      </c>
      <c r="EF11" s="2" t="s">
        <v>135</v>
      </c>
      <c r="EG11" s="2" t="s">
        <v>144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171</v>
      </c>
      <c r="ER11" s="2" t="s">
        <v>209</v>
      </c>
      <c r="ES11" s="2" t="s">
        <v>144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154</v>
      </c>
      <c r="FD11" s="2" t="s">
        <v>135</v>
      </c>
      <c r="FE11" s="2" t="s">
        <v>144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155</v>
      </c>
      <c r="FP11" s="2" t="s">
        <v>135</v>
      </c>
      <c r="FQ11" s="2" t="s">
        <v>144</v>
      </c>
      <c r="FR11" s="2" t="s">
        <v>135</v>
      </c>
      <c r="FS11" s="4"/>
      <c r="FT11" s="8"/>
      <c r="FU11" s="4"/>
      <c r="FV11" s="8"/>
      <c r="FW11" s="7"/>
      <c r="FX11" s="7"/>
      <c r="FY11" s="2" t="s">
        <v>157</v>
      </c>
      <c r="FZ11" s="2" t="s">
        <v>132</v>
      </c>
      <c r="GA11" s="2" t="s">
        <v>135</v>
      </c>
      <c r="GB11" s="2" t="s">
        <v>135</v>
      </c>
      <c r="GC11" s="2" t="s">
        <v>144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184</v>
      </c>
      <c r="GN11" s="2" t="s">
        <v>135</v>
      </c>
      <c r="GO11" s="2" t="s">
        <v>144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159</v>
      </c>
      <c r="GZ11" s="2" t="s">
        <v>135</v>
      </c>
      <c r="HA11" s="2" t="s">
        <v>144</v>
      </c>
      <c r="HB11" s="2" t="s">
        <v>135</v>
      </c>
      <c r="HC11" s="4"/>
      <c r="HD11" s="8"/>
      <c r="HE11" s="4"/>
      <c r="HF11" s="8"/>
      <c r="HG11" s="7"/>
      <c r="HH11" s="7"/>
      <c r="HI11" s="2" t="s">
        <v>157</v>
      </c>
      <c r="HJ11" s="2" t="s">
        <v>132</v>
      </c>
      <c r="HK11" s="2" t="s">
        <v>135</v>
      </c>
      <c r="HL11" s="2" t="s">
        <v>135</v>
      </c>
      <c r="HM11" s="2" t="s">
        <v>144</v>
      </c>
      <c r="HN11" s="2" t="s">
        <v>135</v>
      </c>
      <c r="HO11" s="4">
        <v>76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v>70</v>
      </c>
      <c r="II11" s="4"/>
      <c r="IJ11" s="4"/>
      <c r="IK11" s="4"/>
    </row>
    <row r="12">
      <c r="A12" s="2" t="s">
        <v>210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211</v>
      </c>
      <c r="G12" s="2" t="s">
        <v>211</v>
      </c>
      <c r="H12" s="2" t="s">
        <v>211</v>
      </c>
      <c r="I12" s="2" t="s">
        <v>212</v>
      </c>
      <c r="J12" s="2" t="s">
        <v>130</v>
      </c>
      <c r="K12" s="2" t="s">
        <v>213</v>
      </c>
      <c r="L12" s="3">
        <v>170.23</v>
      </c>
      <c r="M12" s="3">
        <v>178.75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214</v>
      </c>
      <c r="W12" s="2" t="s">
        <v>138</v>
      </c>
      <c r="X12" s="2" t="s">
        <v>135</v>
      </c>
      <c r="Y12" s="2" t="s">
        <v>215</v>
      </c>
      <c r="Z12" s="4"/>
      <c r="AA12" s="4">
        <f>=ROUNDDOWN({0},0)</f>
      </c>
      <c r="AB12" s="5">
        <v>7</v>
      </c>
      <c r="AC12" s="2" t="s">
        <v>189</v>
      </c>
      <c r="AD12" s="4">
        <v>185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8</v>
      </c>
      <c r="AW12" s="8">
        <v>2691.49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/>
      <c r="BC12" s="4">
        <v>10</v>
      </c>
      <c r="BD12" s="8">
        <v>3146.21</v>
      </c>
      <c r="BE12" s="4">
        <v>5</v>
      </c>
      <c r="BF12" s="8">
        <v>919.85</v>
      </c>
      <c r="BG12" s="7">
        <v>1</v>
      </c>
      <c r="BH12" s="7">
        <v>2.4204</v>
      </c>
      <c r="BI12" s="7">
        <v>0.8555</v>
      </c>
      <c r="BJ12" s="4"/>
      <c r="BK12" s="8"/>
      <c r="BL12" s="2" t="s">
        <v>135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135</v>
      </c>
      <c r="BX12" s="2" t="s">
        <v>216</v>
      </c>
      <c r="BY12" s="2" t="s">
        <v>144</v>
      </c>
      <c r="BZ12" s="2" t="s">
        <v>135</v>
      </c>
      <c r="CA12" s="4"/>
      <c r="CB12" s="8"/>
      <c r="CC12" s="4"/>
      <c r="CD12" s="8"/>
      <c r="CE12" s="7"/>
      <c r="CF12" s="7"/>
      <c r="CG12" s="2" t="s">
        <v>142</v>
      </c>
      <c r="CH12" s="2" t="s">
        <v>132</v>
      </c>
      <c r="CI12" s="2" t="s">
        <v>145</v>
      </c>
      <c r="CJ12" s="2" t="s">
        <v>217</v>
      </c>
      <c r="CK12" s="2" t="s">
        <v>144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218</v>
      </c>
      <c r="CV12" s="2" t="s">
        <v>219</v>
      </c>
      <c r="CW12" s="2" t="s">
        <v>144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218</v>
      </c>
      <c r="DH12" s="2" t="s">
        <v>146</v>
      </c>
      <c r="DI12" s="2" t="s">
        <v>144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220</v>
      </c>
      <c r="DT12" s="2" t="s">
        <v>135</v>
      </c>
      <c r="DU12" s="2" t="s">
        <v>144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221</v>
      </c>
      <c r="EF12" s="2" t="s">
        <v>222</v>
      </c>
      <c r="EG12" s="2" t="s">
        <v>144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218</v>
      </c>
      <c r="ER12" s="2" t="s">
        <v>135</v>
      </c>
      <c r="ES12" s="2" t="s">
        <v>144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135</v>
      </c>
      <c r="FD12" s="2" t="s">
        <v>135</v>
      </c>
      <c r="FE12" s="2" t="s">
        <v>144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218</v>
      </c>
      <c r="FP12" s="2" t="s">
        <v>223</v>
      </c>
      <c r="FQ12" s="2" t="s">
        <v>144</v>
      </c>
      <c r="FR12" s="2" t="s">
        <v>135</v>
      </c>
      <c r="FS12" s="4"/>
      <c r="FT12" s="8"/>
      <c r="FU12" s="4"/>
      <c r="FV12" s="8"/>
      <c r="FW12" s="7"/>
      <c r="FX12" s="7"/>
      <c r="FY12" s="2" t="s">
        <v>157</v>
      </c>
      <c r="FZ12" s="2" t="s">
        <v>132</v>
      </c>
      <c r="GA12" s="2" t="s">
        <v>135</v>
      </c>
      <c r="GB12" s="2" t="s">
        <v>135</v>
      </c>
      <c r="GC12" s="2" t="s">
        <v>144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218</v>
      </c>
      <c r="GN12" s="2" t="s">
        <v>224</v>
      </c>
      <c r="GO12" s="2" t="s">
        <v>144</v>
      </c>
      <c r="GP12" s="2" t="s">
        <v>135</v>
      </c>
      <c r="GQ12" s="4"/>
      <c r="GR12" s="8"/>
      <c r="GS12" s="4"/>
      <c r="GT12" s="8"/>
      <c r="GU12" s="7"/>
      <c r="GV12" s="7"/>
      <c r="GW12" s="2" t="s">
        <v>135</v>
      </c>
      <c r="GX12" s="2" t="s">
        <v>135</v>
      </c>
      <c r="GY12" s="2" t="s">
        <v>135</v>
      </c>
      <c r="GZ12" s="2" t="s">
        <v>135</v>
      </c>
      <c r="HA12" s="2" t="s">
        <v>135</v>
      </c>
      <c r="HB12" s="2" t="s">
        <v>135</v>
      </c>
      <c r="HC12" s="4"/>
      <c r="HD12" s="8"/>
      <c r="HE12" s="4"/>
      <c r="HF12" s="8"/>
      <c r="HG12" s="7"/>
      <c r="HH12" s="7"/>
      <c r="HI12" s="2" t="s">
        <v>135</v>
      </c>
      <c r="HJ12" s="2" t="s">
        <v>135</v>
      </c>
      <c r="HK12" s="2" t="s">
        <v>135</v>
      </c>
      <c r="HL12" s="2" t="s">
        <v>135</v>
      </c>
      <c r="HM12" s="2" t="s">
        <v>135</v>
      </c>
      <c r="HN12" s="2" t="s">
        <v>135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185</v>
      </c>
      <c r="II12" s="4"/>
      <c r="IJ12" s="4"/>
      <c r="IK12" s="4"/>
    </row>
    <row r="13">
      <c r="A13" s="2" t="s">
        <v>225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211</v>
      </c>
      <c r="G13" s="2" t="s">
        <v>211</v>
      </c>
      <c r="H13" s="2" t="s">
        <v>211</v>
      </c>
      <c r="I13" s="2" t="s">
        <v>212</v>
      </c>
      <c r="J13" s="2" t="s">
        <v>163</v>
      </c>
      <c r="K13" s="2" t="s">
        <v>213</v>
      </c>
      <c r="L13" s="3">
        <v>204.28</v>
      </c>
      <c r="M13" s="3">
        <v>214.5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214</v>
      </c>
      <c r="W13" s="2" t="s">
        <v>138</v>
      </c>
      <c r="X13" s="2" t="s">
        <v>135</v>
      </c>
      <c r="Y13" s="2" t="s">
        <v>215</v>
      </c>
      <c r="Z13" s="4">
        <v>30</v>
      </c>
      <c r="AA13" s="4">
        <f>=ROUNDDOWN(3.75,0)</f>
      </c>
      <c r="AB13" s="5">
        <v>8</v>
      </c>
      <c r="AC13" s="2" t="s">
        <v>189</v>
      </c>
      <c r="AD13" s="4">
        <v>215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8</v>
      </c>
      <c r="AQ13" s="8">
        <v>2691.49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8</v>
      </c>
      <c r="BK13" s="8">
        <v>2691.49</v>
      </c>
      <c r="BL13" s="2" t="s">
        <v>226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135</v>
      </c>
      <c r="BX13" s="2" t="s">
        <v>216</v>
      </c>
      <c r="BY13" s="2" t="s">
        <v>144</v>
      </c>
      <c r="BZ13" s="2" t="s">
        <v>135</v>
      </c>
      <c r="CA13" s="4">
        <v>3</v>
      </c>
      <c r="CB13" s="8">
        <v>694.95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145</v>
      </c>
      <c r="CJ13" s="2" t="s">
        <v>227</v>
      </c>
      <c r="CK13" s="2" t="s">
        <v>144</v>
      </c>
      <c r="CL13" s="2" t="s">
        <v>135</v>
      </c>
      <c r="CM13" s="4">
        <v>3</v>
      </c>
      <c r="CN13" s="8">
        <v>1529.97</v>
      </c>
      <c r="CO13" s="4"/>
      <c r="CP13" s="8"/>
      <c r="CQ13" s="7"/>
      <c r="CR13" s="7"/>
      <c r="CS13" s="2" t="s">
        <v>142</v>
      </c>
      <c r="CT13" s="2" t="s">
        <v>132</v>
      </c>
      <c r="CU13" s="2" t="s">
        <v>218</v>
      </c>
      <c r="CV13" s="2" t="s">
        <v>228</v>
      </c>
      <c r="CW13" s="2" t="s">
        <v>144</v>
      </c>
      <c r="CX13" s="2" t="s">
        <v>135</v>
      </c>
      <c r="CY13" s="4"/>
      <c r="CZ13" s="8"/>
      <c r="DA13" s="4"/>
      <c r="DB13" s="8"/>
      <c r="DC13" s="7"/>
      <c r="DD13" s="7"/>
      <c r="DE13" s="2" t="s">
        <v>142</v>
      </c>
      <c r="DF13" s="2" t="s">
        <v>132</v>
      </c>
      <c r="DG13" s="2" t="s">
        <v>218</v>
      </c>
      <c r="DH13" s="2" t="s">
        <v>229</v>
      </c>
      <c r="DI13" s="2" t="s">
        <v>144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220</v>
      </c>
      <c r="DT13" s="2" t="s">
        <v>135</v>
      </c>
      <c r="DU13" s="2" t="s">
        <v>144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221</v>
      </c>
      <c r="EF13" s="2" t="s">
        <v>146</v>
      </c>
      <c r="EG13" s="2" t="s">
        <v>144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218</v>
      </c>
      <c r="ER13" s="2" t="s">
        <v>230</v>
      </c>
      <c r="ES13" s="2" t="s">
        <v>144</v>
      </c>
      <c r="ET13" s="2" t="s">
        <v>135</v>
      </c>
      <c r="EU13" s="4">
        <v>1</v>
      </c>
      <c r="EV13" s="8">
        <v>231.65</v>
      </c>
      <c r="EW13" s="4"/>
      <c r="EX13" s="8"/>
      <c r="EY13" s="7"/>
      <c r="EZ13" s="7"/>
      <c r="FA13" s="2" t="s">
        <v>142</v>
      </c>
      <c r="FB13" s="2" t="s">
        <v>132</v>
      </c>
      <c r="FC13" s="2" t="s">
        <v>154</v>
      </c>
      <c r="FD13" s="2" t="s">
        <v>166</v>
      </c>
      <c r="FE13" s="2" t="s">
        <v>144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218</v>
      </c>
      <c r="FP13" s="2" t="s">
        <v>231</v>
      </c>
      <c r="FQ13" s="2" t="s">
        <v>144</v>
      </c>
      <c r="FR13" s="2" t="s">
        <v>135</v>
      </c>
      <c r="FS13" s="4"/>
      <c r="FT13" s="8"/>
      <c r="FU13" s="4"/>
      <c r="FV13" s="8"/>
      <c r="FW13" s="7"/>
      <c r="FX13" s="7"/>
      <c r="FY13" s="2" t="s">
        <v>157</v>
      </c>
      <c r="FZ13" s="2" t="s">
        <v>132</v>
      </c>
      <c r="GA13" s="2" t="s">
        <v>135</v>
      </c>
      <c r="GB13" s="2" t="s">
        <v>135</v>
      </c>
      <c r="GC13" s="2" t="s">
        <v>144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218</v>
      </c>
      <c r="GN13" s="2" t="s">
        <v>135</v>
      </c>
      <c r="GO13" s="2" t="s">
        <v>144</v>
      </c>
      <c r="GP13" s="2" t="s">
        <v>135</v>
      </c>
      <c r="GQ13" s="4"/>
      <c r="GR13" s="8"/>
      <c r="GS13" s="4"/>
      <c r="GT13" s="8"/>
      <c r="GU13" s="7"/>
      <c r="GV13" s="7"/>
      <c r="GW13" s="2" t="s">
        <v>135</v>
      </c>
      <c r="GX13" s="2" t="s">
        <v>135</v>
      </c>
      <c r="GY13" s="2" t="s">
        <v>135</v>
      </c>
      <c r="GZ13" s="2" t="s">
        <v>135</v>
      </c>
      <c r="HA13" s="2" t="s">
        <v>135</v>
      </c>
      <c r="HB13" s="2" t="s">
        <v>135</v>
      </c>
      <c r="HC13" s="4"/>
      <c r="HD13" s="8"/>
      <c r="HE13" s="4"/>
      <c r="HF13" s="8"/>
      <c r="HG13" s="7"/>
      <c r="HH13" s="7"/>
      <c r="HI13" s="2" t="s">
        <v>135</v>
      </c>
      <c r="HJ13" s="2" t="s">
        <v>135</v>
      </c>
      <c r="HK13" s="2" t="s">
        <v>135</v>
      </c>
      <c r="HL13" s="2" t="s">
        <v>135</v>
      </c>
      <c r="HM13" s="2" t="s">
        <v>135</v>
      </c>
      <c r="HN13" s="2" t="s">
        <v>135</v>
      </c>
      <c r="HO13" s="4">
        <v>30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215</v>
      </c>
      <c r="II13" s="4"/>
      <c r="IJ13" s="4"/>
      <c r="IK13" s="4"/>
    </row>
    <row r="14">
      <c r="A14" s="2" t="s">
        <v>232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211</v>
      </c>
      <c r="G14" s="2" t="s">
        <v>211</v>
      </c>
      <c r="H14" s="2" t="s">
        <v>211</v>
      </c>
      <c r="I14" s="2" t="s">
        <v>212</v>
      </c>
      <c r="J14" s="2" t="s">
        <v>175</v>
      </c>
      <c r="K14" s="2" t="s">
        <v>213</v>
      </c>
      <c r="L14" s="3">
        <v>204.28</v>
      </c>
      <c r="M14" s="3">
        <v>214.5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214</v>
      </c>
      <c r="W14" s="2" t="s">
        <v>138</v>
      </c>
      <c r="X14" s="2" t="s">
        <v>135</v>
      </c>
      <c r="Y14" s="2" t="s">
        <v>215</v>
      </c>
      <c r="Z14" s="4"/>
      <c r="AA14" s="4">
        <f>=ROUNDDOWN({0},0)</f>
      </c>
      <c r="AB14" s="5">
        <v>3</v>
      </c>
      <c r="AC14" s="2" t="s">
        <v>189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135</v>
      </c>
      <c r="BX14" s="2" t="s">
        <v>216</v>
      </c>
      <c r="BY14" s="2" t="s">
        <v>144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145</v>
      </c>
      <c r="CJ14" s="2" t="s">
        <v>231</v>
      </c>
      <c r="CK14" s="2" t="s">
        <v>144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218</v>
      </c>
      <c r="CV14" s="2" t="s">
        <v>228</v>
      </c>
      <c r="CW14" s="2" t="s">
        <v>144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218</v>
      </c>
      <c r="DH14" s="2" t="s">
        <v>233</v>
      </c>
      <c r="DI14" s="2" t="s">
        <v>144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220</v>
      </c>
      <c r="DT14" s="2" t="s">
        <v>135</v>
      </c>
      <c r="DU14" s="2" t="s">
        <v>144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221</v>
      </c>
      <c r="EF14" s="2" t="s">
        <v>234</v>
      </c>
      <c r="EG14" s="2" t="s">
        <v>144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218</v>
      </c>
      <c r="ER14" s="2" t="s">
        <v>235</v>
      </c>
      <c r="ES14" s="2" t="s">
        <v>144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135</v>
      </c>
      <c r="FD14" s="2" t="s">
        <v>135</v>
      </c>
      <c r="FE14" s="2" t="s">
        <v>144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218</v>
      </c>
      <c r="FP14" s="2" t="s">
        <v>135</v>
      </c>
      <c r="FQ14" s="2" t="s">
        <v>144</v>
      </c>
      <c r="FR14" s="2" t="s">
        <v>135</v>
      </c>
      <c r="FS14" s="4"/>
      <c r="FT14" s="8"/>
      <c r="FU14" s="4"/>
      <c r="FV14" s="8"/>
      <c r="FW14" s="7"/>
      <c r="FX14" s="7"/>
      <c r="FY14" s="2" t="s">
        <v>157</v>
      </c>
      <c r="FZ14" s="2" t="s">
        <v>132</v>
      </c>
      <c r="GA14" s="2" t="s">
        <v>135</v>
      </c>
      <c r="GB14" s="2" t="s">
        <v>135</v>
      </c>
      <c r="GC14" s="2" t="s">
        <v>144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218</v>
      </c>
      <c r="GN14" s="2" t="s">
        <v>236</v>
      </c>
      <c r="GO14" s="2" t="s">
        <v>144</v>
      </c>
      <c r="GP14" s="2" t="s">
        <v>135</v>
      </c>
      <c r="GQ14" s="4"/>
      <c r="GR14" s="8"/>
      <c r="GS14" s="4"/>
      <c r="GT14" s="8"/>
      <c r="GU14" s="7"/>
      <c r="GV14" s="7"/>
      <c r="GW14" s="2" t="s">
        <v>135</v>
      </c>
      <c r="GX14" s="2" t="s">
        <v>135</v>
      </c>
      <c r="GY14" s="2" t="s">
        <v>135</v>
      </c>
      <c r="GZ14" s="2" t="s">
        <v>135</v>
      </c>
      <c r="HA14" s="2" t="s">
        <v>135</v>
      </c>
      <c r="HB14" s="2" t="s">
        <v>135</v>
      </c>
      <c r="HC14" s="4"/>
      <c r="HD14" s="8"/>
      <c r="HE14" s="4"/>
      <c r="HF14" s="8"/>
      <c r="HG14" s="7"/>
      <c r="HH14" s="7"/>
      <c r="HI14" s="2" t="s">
        <v>135</v>
      </c>
      <c r="HJ14" s="2" t="s">
        <v>135</v>
      </c>
      <c r="HK14" s="2" t="s">
        <v>135</v>
      </c>
      <c r="HL14" s="2" t="s">
        <v>135</v>
      </c>
      <c r="HM14" s="2" t="s">
        <v>135</v>
      </c>
      <c r="HN14" s="2" t="s">
        <v>135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100</v>
      </c>
      <c r="II14" s="4"/>
      <c r="IJ14" s="4"/>
      <c r="IK14" s="4"/>
    </row>
    <row r="15">
      <c r="A15" s="2" t="s">
        <v>237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211</v>
      </c>
      <c r="G15" s="2" t="s">
        <v>211</v>
      </c>
      <c r="H15" s="2" t="s">
        <v>211</v>
      </c>
      <c r="I15" s="2" t="s">
        <v>212</v>
      </c>
      <c r="J15" s="2" t="s">
        <v>130</v>
      </c>
      <c r="K15" s="2" t="s">
        <v>238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214</v>
      </c>
      <c r="W15" s="2" t="s">
        <v>138</v>
      </c>
      <c r="X15" s="2" t="s">
        <v>135</v>
      </c>
      <c r="Y15" s="2" t="s">
        <v>139</v>
      </c>
      <c r="Z15" s="4"/>
      <c r="AA15" s="4">
        <f>=ROUNDDOWN({0},0)</f>
      </c>
      <c r="AB15" s="5">
        <v>5</v>
      </c>
      <c r="AC15" s="2" t="s">
        <v>140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1</v>
      </c>
      <c r="AS15" s="8">
        <v>61.89</v>
      </c>
      <c r="AT15" s="7">
        <v>-1</v>
      </c>
      <c r="AU15" s="7">
        <v>-1</v>
      </c>
      <c r="AV15" s="4">
        <v>2</v>
      </c>
      <c r="AW15" s="8">
        <v>454.72</v>
      </c>
      <c r="AX15" s="4">
        <v>5</v>
      </c>
      <c r="AY15" s="8">
        <v>919.85</v>
      </c>
      <c r="AZ15" s="7">
        <v>-0.6</v>
      </c>
      <c r="BA15" s="7">
        <v>-0.5057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0.1445</v>
      </c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157</v>
      </c>
      <c r="BV15" s="2" t="s">
        <v>132</v>
      </c>
      <c r="BW15" s="2" t="s">
        <v>135</v>
      </c>
      <c r="BX15" s="2" t="s">
        <v>135</v>
      </c>
      <c r="BY15" s="2" t="s">
        <v>144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145</v>
      </c>
      <c r="CJ15" s="2" t="s">
        <v>239</v>
      </c>
      <c r="CK15" s="2" t="s">
        <v>144</v>
      </c>
      <c r="CL15" s="2" t="s">
        <v>135</v>
      </c>
      <c r="CM15" s="4"/>
      <c r="CN15" s="8"/>
      <c r="CO15" s="4">
        <v>1</v>
      </c>
      <c r="CP15" s="8">
        <v>61.89</v>
      </c>
      <c r="CQ15" s="7">
        <v>-1</v>
      </c>
      <c r="CR15" s="7">
        <v>-1</v>
      </c>
      <c r="CS15" s="2" t="s">
        <v>142</v>
      </c>
      <c r="CT15" s="2" t="s">
        <v>132</v>
      </c>
      <c r="CU15" s="2" t="s">
        <v>139</v>
      </c>
      <c r="CV15" s="2" t="s">
        <v>240</v>
      </c>
      <c r="CW15" s="2" t="s">
        <v>144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148</v>
      </c>
      <c r="DH15" s="2" t="s">
        <v>241</v>
      </c>
      <c r="DI15" s="2" t="s">
        <v>144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150</v>
      </c>
      <c r="DT15" s="2" t="s">
        <v>242</v>
      </c>
      <c r="DU15" s="2" t="s">
        <v>144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151</v>
      </c>
      <c r="EF15" s="2" t="s">
        <v>243</v>
      </c>
      <c r="EG15" s="2" t="s">
        <v>144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139</v>
      </c>
      <c r="ER15" s="2" t="s">
        <v>244</v>
      </c>
      <c r="ES15" s="2" t="s">
        <v>144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135</v>
      </c>
      <c r="FD15" s="2" t="s">
        <v>135</v>
      </c>
      <c r="FE15" s="2" t="s">
        <v>144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155</v>
      </c>
      <c r="FP15" s="2" t="s">
        <v>245</v>
      </c>
      <c r="FQ15" s="2" t="s">
        <v>144</v>
      </c>
      <c r="FR15" s="2" t="s">
        <v>135</v>
      </c>
      <c r="FS15" s="4"/>
      <c r="FT15" s="8"/>
      <c r="FU15" s="4"/>
      <c r="FV15" s="8"/>
      <c r="FW15" s="7"/>
      <c r="FX15" s="7"/>
      <c r="FY15" s="2" t="s">
        <v>157</v>
      </c>
      <c r="FZ15" s="2" t="s">
        <v>132</v>
      </c>
      <c r="GA15" s="2" t="s">
        <v>135</v>
      </c>
      <c r="GB15" s="2" t="s">
        <v>135</v>
      </c>
      <c r="GC15" s="2" t="s">
        <v>144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158</v>
      </c>
      <c r="GN15" s="2" t="s">
        <v>135</v>
      </c>
      <c r="GO15" s="2" t="s">
        <v>144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159</v>
      </c>
      <c r="GZ15" s="2" t="s">
        <v>135</v>
      </c>
      <c r="HA15" s="2" t="s">
        <v>144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160</v>
      </c>
      <c r="HK15" s="2" t="s">
        <v>161</v>
      </c>
      <c r="HL15" s="2" t="s">
        <v>135</v>
      </c>
      <c r="HM15" s="2" t="s">
        <v>144</v>
      </c>
      <c r="HN15" s="2" t="s">
        <v>135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168</v>
      </c>
      <c r="IF15" s="4"/>
      <c r="IG15" s="4"/>
      <c r="IH15" s="4"/>
      <c r="II15" s="4">
        <v>12</v>
      </c>
      <c r="IJ15" s="4"/>
      <c r="IK15" s="4"/>
    </row>
    <row r="16">
      <c r="A16" s="2" t="s">
        <v>246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211</v>
      </c>
      <c r="G16" s="2" t="s">
        <v>211</v>
      </c>
      <c r="H16" s="2" t="s">
        <v>211</v>
      </c>
      <c r="I16" s="2" t="s">
        <v>212</v>
      </c>
      <c r="J16" s="2" t="s">
        <v>163</v>
      </c>
      <c r="K16" s="2" t="s">
        <v>238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214</v>
      </c>
      <c r="W16" s="2" t="s">
        <v>138</v>
      </c>
      <c r="X16" s="2" t="s">
        <v>135</v>
      </c>
      <c r="Y16" s="2" t="s">
        <v>139</v>
      </c>
      <c r="Z16" s="4">
        <v>29</v>
      </c>
      <c r="AA16" s="4">
        <f>=ROUNDDOWN(4.83333333333333,0)</f>
      </c>
      <c r="AB16" s="5">
        <v>6</v>
      </c>
      <c r="AC16" s="2" t="s">
        <v>140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2</v>
      </c>
      <c r="AQ16" s="8">
        <v>454.72</v>
      </c>
      <c r="AR16" s="4">
        <v>1</v>
      </c>
      <c r="AS16" s="8">
        <v>214.49</v>
      </c>
      <c r="AT16" s="7">
        <v>1</v>
      </c>
      <c r="AU16" s="7">
        <v>1.12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2</v>
      </c>
      <c r="BK16" s="8">
        <v>454.72</v>
      </c>
      <c r="BL16" s="2" t="s">
        <v>247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157</v>
      </c>
      <c r="BV16" s="2" t="s">
        <v>132</v>
      </c>
      <c r="BW16" s="2" t="s">
        <v>135</v>
      </c>
      <c r="BX16" s="2" t="s">
        <v>135</v>
      </c>
      <c r="BY16" s="2" t="s">
        <v>144</v>
      </c>
      <c r="BZ16" s="2" t="s">
        <v>135</v>
      </c>
      <c r="CA16" s="4"/>
      <c r="CB16" s="8"/>
      <c r="CC16" s="4"/>
      <c r="CD16" s="8"/>
      <c r="CE16" s="7"/>
      <c r="CF16" s="7"/>
      <c r="CG16" s="2" t="s">
        <v>142</v>
      </c>
      <c r="CH16" s="2" t="s">
        <v>132</v>
      </c>
      <c r="CI16" s="2" t="s">
        <v>145</v>
      </c>
      <c r="CJ16" s="2" t="s">
        <v>217</v>
      </c>
      <c r="CK16" s="2" t="s">
        <v>144</v>
      </c>
      <c r="CL16" s="2" t="s">
        <v>135</v>
      </c>
      <c r="CM16" s="4"/>
      <c r="CN16" s="8"/>
      <c r="CO16" s="4"/>
      <c r="CP16" s="8"/>
      <c r="CQ16" s="7"/>
      <c r="CR16" s="7"/>
      <c r="CS16" s="2" t="s">
        <v>142</v>
      </c>
      <c r="CT16" s="2" t="s">
        <v>132</v>
      </c>
      <c r="CU16" s="2" t="s">
        <v>139</v>
      </c>
      <c r="CV16" s="2" t="s">
        <v>193</v>
      </c>
      <c r="CW16" s="2" t="s">
        <v>144</v>
      </c>
      <c r="CX16" s="2" t="s">
        <v>135</v>
      </c>
      <c r="CY16" s="4"/>
      <c r="CZ16" s="8"/>
      <c r="DA16" s="4"/>
      <c r="DB16" s="8"/>
      <c r="DC16" s="7"/>
      <c r="DD16" s="7"/>
      <c r="DE16" s="2" t="s">
        <v>142</v>
      </c>
      <c r="DF16" s="2" t="s">
        <v>132</v>
      </c>
      <c r="DG16" s="2" t="s">
        <v>148</v>
      </c>
      <c r="DH16" s="2" t="s">
        <v>248</v>
      </c>
      <c r="DI16" s="2" t="s">
        <v>144</v>
      </c>
      <c r="DJ16" s="2" t="s">
        <v>135</v>
      </c>
      <c r="DK16" s="4">
        <v>1</v>
      </c>
      <c r="DL16" s="8">
        <v>240.23</v>
      </c>
      <c r="DM16" s="4"/>
      <c r="DN16" s="8"/>
      <c r="DO16" s="7"/>
      <c r="DP16" s="7"/>
      <c r="DQ16" s="2" t="s">
        <v>142</v>
      </c>
      <c r="DR16" s="2" t="s">
        <v>132</v>
      </c>
      <c r="DS16" s="2" t="s">
        <v>150</v>
      </c>
      <c r="DT16" s="2" t="s">
        <v>249</v>
      </c>
      <c r="DU16" s="2" t="s">
        <v>144</v>
      </c>
      <c r="DV16" s="2" t="s">
        <v>135</v>
      </c>
      <c r="DW16" s="4">
        <v>1</v>
      </c>
      <c r="DX16" s="8">
        <v>214.49</v>
      </c>
      <c r="DY16" s="4">
        <v>1</v>
      </c>
      <c r="DZ16" s="8">
        <v>214.49</v>
      </c>
      <c r="EA16" s="7"/>
      <c r="EB16" s="7"/>
      <c r="EC16" s="2" t="s">
        <v>142</v>
      </c>
      <c r="ED16" s="2" t="s">
        <v>132</v>
      </c>
      <c r="EE16" s="2" t="s">
        <v>151</v>
      </c>
      <c r="EF16" s="2" t="s">
        <v>152</v>
      </c>
      <c r="EG16" s="2" t="s">
        <v>144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139</v>
      </c>
      <c r="ER16" s="2" t="s">
        <v>250</v>
      </c>
      <c r="ES16" s="2" t="s">
        <v>144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154</v>
      </c>
      <c r="FD16" s="2" t="s">
        <v>135</v>
      </c>
      <c r="FE16" s="2" t="s">
        <v>144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155</v>
      </c>
      <c r="FP16" s="2" t="s">
        <v>249</v>
      </c>
      <c r="FQ16" s="2" t="s">
        <v>144</v>
      </c>
      <c r="FR16" s="2" t="s">
        <v>135</v>
      </c>
      <c r="FS16" s="4"/>
      <c r="FT16" s="8"/>
      <c r="FU16" s="4"/>
      <c r="FV16" s="8"/>
      <c r="FW16" s="7"/>
      <c r="FX16" s="7"/>
      <c r="FY16" s="2" t="s">
        <v>157</v>
      </c>
      <c r="FZ16" s="2" t="s">
        <v>132</v>
      </c>
      <c r="GA16" s="2" t="s">
        <v>135</v>
      </c>
      <c r="GB16" s="2" t="s">
        <v>135</v>
      </c>
      <c r="GC16" s="2" t="s">
        <v>144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158</v>
      </c>
      <c r="GN16" s="2" t="s">
        <v>135</v>
      </c>
      <c r="GO16" s="2" t="s">
        <v>144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159</v>
      </c>
      <c r="GZ16" s="2" t="s">
        <v>135</v>
      </c>
      <c r="HA16" s="2" t="s">
        <v>144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160</v>
      </c>
      <c r="HK16" s="2" t="s">
        <v>161</v>
      </c>
      <c r="HL16" s="2" t="s">
        <v>135</v>
      </c>
      <c r="HM16" s="2" t="s">
        <v>144</v>
      </c>
      <c r="HN16" s="2" t="s">
        <v>135</v>
      </c>
      <c r="HO16" s="4">
        <v>29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190</v>
      </c>
      <c r="IF16" s="4"/>
      <c r="IG16" s="4"/>
      <c r="IH16" s="4"/>
      <c r="II16" s="4">
        <v>40</v>
      </c>
      <c r="IJ16" s="4"/>
      <c r="IK16" s="4"/>
    </row>
    <row r="17">
      <c r="A17" s="2" t="s">
        <v>251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211</v>
      </c>
      <c r="G17" s="2" t="s">
        <v>211</v>
      </c>
      <c r="H17" s="2" t="s">
        <v>211</v>
      </c>
      <c r="I17" s="2" t="s">
        <v>212</v>
      </c>
      <c r="J17" s="2" t="s">
        <v>175</v>
      </c>
      <c r="K17" s="2" t="s">
        <v>238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214</v>
      </c>
      <c r="W17" s="2" t="s">
        <v>138</v>
      </c>
      <c r="X17" s="2" t="s">
        <v>135</v>
      </c>
      <c r="Y17" s="2" t="s">
        <v>139</v>
      </c>
      <c r="Z17" s="4"/>
      <c r="AA17" s="4">
        <f>=ROUNDDOWN({0},0)</f>
      </c>
      <c r="AB17" s="5">
        <v>3</v>
      </c>
      <c r="AC17" s="2" t="s">
        <v>140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>
        <v>3</v>
      </c>
      <c r="AS17" s="8">
        <v>643.47</v>
      </c>
      <c r="AT17" s="7">
        <v>-1</v>
      </c>
      <c r="AU17" s="7">
        <v>-1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21</v>
      </c>
      <c r="BM17" s="7"/>
      <c r="BN17" s="7"/>
      <c r="BO17" s="4"/>
      <c r="BP17" s="8"/>
      <c r="BQ17" s="4"/>
      <c r="BR17" s="8"/>
      <c r="BS17" s="7"/>
      <c r="BT17" s="7"/>
      <c r="BU17" s="2" t="s">
        <v>157</v>
      </c>
      <c r="BV17" s="2" t="s">
        <v>132</v>
      </c>
      <c r="BW17" s="2" t="s">
        <v>135</v>
      </c>
      <c r="BX17" s="2" t="s">
        <v>135</v>
      </c>
      <c r="BY17" s="2" t="s">
        <v>144</v>
      </c>
      <c r="BZ17" s="2" t="s">
        <v>135</v>
      </c>
      <c r="CA17" s="4"/>
      <c r="CB17" s="8"/>
      <c r="CC17" s="4"/>
      <c r="CD17" s="8"/>
      <c r="CE17" s="7"/>
      <c r="CF17" s="7"/>
      <c r="CG17" s="2" t="s">
        <v>157</v>
      </c>
      <c r="CH17" s="2" t="s">
        <v>132</v>
      </c>
      <c r="CI17" s="2" t="s">
        <v>135</v>
      </c>
      <c r="CJ17" s="2" t="s">
        <v>135</v>
      </c>
      <c r="CK17" s="2" t="s">
        <v>144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139</v>
      </c>
      <c r="CV17" s="2" t="s">
        <v>179</v>
      </c>
      <c r="CW17" s="2" t="s">
        <v>144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148</v>
      </c>
      <c r="DH17" s="2" t="s">
        <v>252</v>
      </c>
      <c r="DI17" s="2" t="s">
        <v>144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135</v>
      </c>
      <c r="DT17" s="2" t="s">
        <v>135</v>
      </c>
      <c r="DU17" s="2" t="s">
        <v>144</v>
      </c>
      <c r="DV17" s="2" t="s">
        <v>135</v>
      </c>
      <c r="DW17" s="4"/>
      <c r="DX17" s="8"/>
      <c r="DY17" s="4">
        <v>3</v>
      </c>
      <c r="DZ17" s="8">
        <v>643.47</v>
      </c>
      <c r="EA17" s="7">
        <v>-1</v>
      </c>
      <c r="EB17" s="7">
        <v>-1</v>
      </c>
      <c r="EC17" s="2" t="s">
        <v>142</v>
      </c>
      <c r="ED17" s="2" t="s">
        <v>132</v>
      </c>
      <c r="EE17" s="2" t="s">
        <v>151</v>
      </c>
      <c r="EF17" s="2" t="s">
        <v>182</v>
      </c>
      <c r="EG17" s="2" t="s">
        <v>144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139</v>
      </c>
      <c r="ER17" s="2" t="s">
        <v>171</v>
      </c>
      <c r="ES17" s="2" t="s">
        <v>144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135</v>
      </c>
      <c r="FD17" s="2" t="s">
        <v>135</v>
      </c>
      <c r="FE17" s="2" t="s">
        <v>144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155</v>
      </c>
      <c r="FP17" s="2" t="s">
        <v>135</v>
      </c>
      <c r="FQ17" s="2" t="s">
        <v>144</v>
      </c>
      <c r="FR17" s="2" t="s">
        <v>135</v>
      </c>
      <c r="FS17" s="4"/>
      <c r="FT17" s="8"/>
      <c r="FU17" s="4"/>
      <c r="FV17" s="8"/>
      <c r="FW17" s="7"/>
      <c r="FX17" s="7"/>
      <c r="FY17" s="2" t="s">
        <v>157</v>
      </c>
      <c r="FZ17" s="2" t="s">
        <v>132</v>
      </c>
      <c r="GA17" s="2" t="s">
        <v>135</v>
      </c>
      <c r="GB17" s="2" t="s">
        <v>135</v>
      </c>
      <c r="GC17" s="2" t="s">
        <v>144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184</v>
      </c>
      <c r="GN17" s="2" t="s">
        <v>135</v>
      </c>
      <c r="GO17" s="2" t="s">
        <v>144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159</v>
      </c>
      <c r="GZ17" s="2" t="s">
        <v>135</v>
      </c>
      <c r="HA17" s="2" t="s">
        <v>144</v>
      </c>
      <c r="HB17" s="2" t="s">
        <v>135</v>
      </c>
      <c r="HC17" s="4"/>
      <c r="HD17" s="8"/>
      <c r="HE17" s="4"/>
      <c r="HF17" s="8"/>
      <c r="HG17" s="7"/>
      <c r="HH17" s="7"/>
      <c r="HI17" s="2" t="s">
        <v>157</v>
      </c>
      <c r="HJ17" s="2" t="s">
        <v>132</v>
      </c>
      <c r="HK17" s="2" t="s">
        <v>135</v>
      </c>
      <c r="HL17" s="2" t="s">
        <v>135</v>
      </c>
      <c r="HM17" s="2" t="s">
        <v>144</v>
      </c>
      <c r="HN17" s="2" t="s">
        <v>135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80</v>
      </c>
      <c r="IF17" s="4"/>
      <c r="IG17" s="4"/>
      <c r="IH17" s="4"/>
      <c r="II17" s="4">
        <v>10</v>
      </c>
      <c r="IJ17" s="4"/>
      <c r="IK17" s="4"/>
    </row>
    <row r="18">
      <c r="A18" s="2" t="s">
        <v>253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254</v>
      </c>
      <c r="G18" s="2" t="s">
        <v>254</v>
      </c>
      <c r="H18" s="2" t="s">
        <v>254</v>
      </c>
      <c r="I18" s="2" t="s">
        <v>212</v>
      </c>
      <c r="J18" s="2" t="s">
        <v>130</v>
      </c>
      <c r="K18" s="2" t="s">
        <v>255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214</v>
      </c>
      <c r="W18" s="2" t="s">
        <v>138</v>
      </c>
      <c r="X18" s="2" t="s">
        <v>135</v>
      </c>
      <c r="Y18" s="2" t="s">
        <v>164</v>
      </c>
      <c r="Z18" s="4"/>
      <c r="AA18" s="4">
        <f>=ROUNDDOWN({0},0)</f>
      </c>
      <c r="AB18" s="5">
        <v>5</v>
      </c>
      <c r="AC18" s="2" t="s">
        <v>256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>
        <v>1</v>
      </c>
      <c r="AQ18" s="8">
        <v>195.76</v>
      </c>
      <c r="AR18" s="4"/>
      <c r="AS18" s="8"/>
      <c r="AT18" s="7"/>
      <c r="AU18" s="7"/>
      <c r="AV18" s="4">
        <v>6</v>
      </c>
      <c r="AW18" s="8">
        <v>1360.55</v>
      </c>
      <c r="AX18" s="4">
        <v>1</v>
      </c>
      <c r="AY18" s="8">
        <v>214.49</v>
      </c>
      <c r="AZ18" s="7">
        <v>5</v>
      </c>
      <c r="BA18" s="7">
        <v>5.3432</v>
      </c>
      <c r="BB18" s="7">
        <v>0.1439</v>
      </c>
      <c r="BC18" s="4">
        <v>6</v>
      </c>
      <c r="BD18" s="8">
        <v>1360.55</v>
      </c>
      <c r="BE18" s="4">
        <v>1</v>
      </c>
      <c r="BF18" s="8">
        <v>214.49</v>
      </c>
      <c r="BG18" s="7">
        <v>5</v>
      </c>
      <c r="BH18" s="7">
        <v>5.3432</v>
      </c>
      <c r="BI18" s="7">
        <v>1</v>
      </c>
      <c r="BJ18" s="4">
        <v>1</v>
      </c>
      <c r="BK18" s="8">
        <v>195.76</v>
      </c>
      <c r="BL18" s="2" t="s">
        <v>16</v>
      </c>
      <c r="BM18" s="7">
        <v>1</v>
      </c>
      <c r="BN18" s="7">
        <v>1</v>
      </c>
      <c r="BO18" s="4">
        <v>1</v>
      </c>
      <c r="BP18" s="8">
        <v>195.76</v>
      </c>
      <c r="BQ18" s="4"/>
      <c r="BR18" s="8"/>
      <c r="BS18" s="7"/>
      <c r="BT18" s="7"/>
      <c r="BU18" s="2" t="s">
        <v>142</v>
      </c>
      <c r="BV18" s="2" t="s">
        <v>132</v>
      </c>
      <c r="BW18" s="2" t="s">
        <v>135</v>
      </c>
      <c r="BX18" s="2" t="s">
        <v>216</v>
      </c>
      <c r="BY18" s="2" t="s">
        <v>144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230</v>
      </c>
      <c r="CJ18" s="2" t="s">
        <v>257</v>
      </c>
      <c r="CK18" s="2" t="s">
        <v>144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164</v>
      </c>
      <c r="CV18" s="2" t="s">
        <v>258</v>
      </c>
      <c r="CW18" s="2" t="s">
        <v>144</v>
      </c>
      <c r="CX18" s="2" t="s">
        <v>135</v>
      </c>
      <c r="CY18" s="4"/>
      <c r="CZ18" s="8"/>
      <c r="DA18" s="4"/>
      <c r="DB18" s="8"/>
      <c r="DC18" s="7"/>
      <c r="DD18" s="7"/>
      <c r="DE18" s="2" t="s">
        <v>142</v>
      </c>
      <c r="DF18" s="2" t="s">
        <v>132</v>
      </c>
      <c r="DG18" s="2" t="s">
        <v>148</v>
      </c>
      <c r="DH18" s="2" t="s">
        <v>259</v>
      </c>
      <c r="DI18" s="2" t="s">
        <v>144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150</v>
      </c>
      <c r="DT18" s="2" t="s">
        <v>203</v>
      </c>
      <c r="DU18" s="2" t="s">
        <v>144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151</v>
      </c>
      <c r="EF18" s="2" t="s">
        <v>196</v>
      </c>
      <c r="EG18" s="2" t="s">
        <v>144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164</v>
      </c>
      <c r="ER18" s="2" t="s">
        <v>171</v>
      </c>
      <c r="ES18" s="2" t="s">
        <v>144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154</v>
      </c>
      <c r="FD18" s="2" t="s">
        <v>135</v>
      </c>
      <c r="FE18" s="2" t="s">
        <v>144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155</v>
      </c>
      <c r="FP18" s="2" t="s">
        <v>260</v>
      </c>
      <c r="FQ18" s="2" t="s">
        <v>144</v>
      </c>
      <c r="FR18" s="2" t="s">
        <v>135</v>
      </c>
      <c r="FS18" s="4"/>
      <c r="FT18" s="8"/>
      <c r="FU18" s="4"/>
      <c r="FV18" s="8"/>
      <c r="FW18" s="7"/>
      <c r="FX18" s="7"/>
      <c r="FY18" s="2" t="s">
        <v>157</v>
      </c>
      <c r="FZ18" s="2" t="s">
        <v>132</v>
      </c>
      <c r="GA18" s="2" t="s">
        <v>135</v>
      </c>
      <c r="GB18" s="2" t="s">
        <v>135</v>
      </c>
      <c r="GC18" s="2" t="s">
        <v>144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158</v>
      </c>
      <c r="GN18" s="2" t="s">
        <v>135</v>
      </c>
      <c r="GO18" s="2" t="s">
        <v>144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159</v>
      </c>
      <c r="GZ18" s="2" t="s">
        <v>135</v>
      </c>
      <c r="HA18" s="2" t="s">
        <v>144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160</v>
      </c>
      <c r="HK18" s="2" t="s">
        <v>161</v>
      </c>
      <c r="HL18" s="2" t="s">
        <v>135</v>
      </c>
      <c r="HM18" s="2" t="s">
        <v>144</v>
      </c>
      <c r="HN18" s="2" t="s">
        <v>135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>
        <v>180</v>
      </c>
      <c r="IK18" s="4"/>
    </row>
    <row r="19">
      <c r="A19" s="2" t="s">
        <v>261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254</v>
      </c>
      <c r="G19" s="2" t="s">
        <v>254</v>
      </c>
      <c r="H19" s="2" t="s">
        <v>254</v>
      </c>
      <c r="I19" s="2" t="s">
        <v>212</v>
      </c>
      <c r="J19" s="2" t="s">
        <v>163</v>
      </c>
      <c r="K19" s="2" t="s">
        <v>255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214</v>
      </c>
      <c r="W19" s="2" t="s">
        <v>138</v>
      </c>
      <c r="X19" s="2" t="s">
        <v>135</v>
      </c>
      <c r="Y19" s="2" t="s">
        <v>164</v>
      </c>
      <c r="Z19" s="4">
        <v>141</v>
      </c>
      <c r="AA19" s="4">
        <f>=ROUNDDOWN(28.2,0)</f>
      </c>
      <c r="AB19" s="5">
        <v>5</v>
      </c>
      <c r="AC19" s="2" t="s">
        <v>256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5</v>
      </c>
      <c r="AQ19" s="8">
        <v>1164.79</v>
      </c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0.8561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5</v>
      </c>
      <c r="BK19" s="8">
        <v>1164.79</v>
      </c>
      <c r="BL19" s="2" t="s">
        <v>262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135</v>
      </c>
      <c r="BX19" s="2" t="s">
        <v>216</v>
      </c>
      <c r="BY19" s="2" t="s">
        <v>144</v>
      </c>
      <c r="BZ19" s="2" t="s">
        <v>135</v>
      </c>
      <c r="CA19" s="4">
        <v>3</v>
      </c>
      <c r="CB19" s="8">
        <v>694.95</v>
      </c>
      <c r="CC19" s="4"/>
      <c r="CD19" s="8"/>
      <c r="CE19" s="7"/>
      <c r="CF19" s="7"/>
      <c r="CG19" s="2" t="s">
        <v>142</v>
      </c>
      <c r="CH19" s="2" t="s">
        <v>132</v>
      </c>
      <c r="CI19" s="2" t="s">
        <v>230</v>
      </c>
      <c r="CJ19" s="2" t="s">
        <v>263</v>
      </c>
      <c r="CK19" s="2" t="s">
        <v>144</v>
      </c>
      <c r="CL19" s="2" t="s">
        <v>135</v>
      </c>
      <c r="CM19" s="4"/>
      <c r="CN19" s="8"/>
      <c r="CO19" s="4"/>
      <c r="CP19" s="8"/>
      <c r="CQ19" s="7"/>
      <c r="CR19" s="7"/>
      <c r="CS19" s="2" t="s">
        <v>142</v>
      </c>
      <c r="CT19" s="2" t="s">
        <v>132</v>
      </c>
      <c r="CU19" s="2" t="s">
        <v>164</v>
      </c>
      <c r="CV19" s="2" t="s">
        <v>193</v>
      </c>
      <c r="CW19" s="2" t="s">
        <v>144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148</v>
      </c>
      <c r="DH19" s="2" t="s">
        <v>241</v>
      </c>
      <c r="DI19" s="2" t="s">
        <v>144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150</v>
      </c>
      <c r="DT19" s="2" t="s">
        <v>264</v>
      </c>
      <c r="DU19" s="2" t="s">
        <v>144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151</v>
      </c>
      <c r="EF19" s="2" t="s">
        <v>265</v>
      </c>
      <c r="EG19" s="2" t="s">
        <v>144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164</v>
      </c>
      <c r="ER19" s="2" t="s">
        <v>266</v>
      </c>
      <c r="ES19" s="2" t="s">
        <v>144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154</v>
      </c>
      <c r="FD19" s="2" t="s">
        <v>135</v>
      </c>
      <c r="FE19" s="2" t="s">
        <v>144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155</v>
      </c>
      <c r="FP19" s="2" t="s">
        <v>267</v>
      </c>
      <c r="FQ19" s="2" t="s">
        <v>144</v>
      </c>
      <c r="FR19" s="2" t="s">
        <v>135</v>
      </c>
      <c r="FS19" s="4"/>
      <c r="FT19" s="8"/>
      <c r="FU19" s="4"/>
      <c r="FV19" s="8"/>
      <c r="FW19" s="7"/>
      <c r="FX19" s="7"/>
      <c r="FY19" s="2" t="s">
        <v>157</v>
      </c>
      <c r="FZ19" s="2" t="s">
        <v>132</v>
      </c>
      <c r="GA19" s="2" t="s">
        <v>135</v>
      </c>
      <c r="GB19" s="2" t="s">
        <v>135</v>
      </c>
      <c r="GC19" s="2" t="s">
        <v>144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158</v>
      </c>
      <c r="GN19" s="2" t="s">
        <v>135</v>
      </c>
      <c r="GO19" s="2" t="s">
        <v>144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159</v>
      </c>
      <c r="GZ19" s="2" t="s">
        <v>135</v>
      </c>
      <c r="HA19" s="2" t="s">
        <v>144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160</v>
      </c>
      <c r="HK19" s="2" t="s">
        <v>161</v>
      </c>
      <c r="HL19" s="2" t="s">
        <v>135</v>
      </c>
      <c r="HM19" s="2" t="s">
        <v>144</v>
      </c>
      <c r="HN19" s="2" t="s">
        <v>135</v>
      </c>
      <c r="HO19" s="4">
        <v>141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>
        <v>250</v>
      </c>
      <c r="IK19" s="4"/>
    </row>
    <row r="20">
      <c r="A20" s="2" t="s">
        <v>268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254</v>
      </c>
      <c r="G20" s="2" t="s">
        <v>254</v>
      </c>
      <c r="H20" s="2" t="s">
        <v>254</v>
      </c>
      <c r="I20" s="2" t="s">
        <v>212</v>
      </c>
      <c r="J20" s="2" t="s">
        <v>175</v>
      </c>
      <c r="K20" s="2" t="s">
        <v>255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214</v>
      </c>
      <c r="W20" s="2" t="s">
        <v>138</v>
      </c>
      <c r="X20" s="2" t="s">
        <v>135</v>
      </c>
      <c r="Y20" s="2" t="s">
        <v>164</v>
      </c>
      <c r="Z20" s="4"/>
      <c r="AA20" s="4">
        <f>=ROUNDDOWN({0},0)</f>
      </c>
      <c r="AB20" s="5">
        <v>1</v>
      </c>
      <c r="AC20" s="2" t="s">
        <v>256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1</v>
      </c>
      <c r="AS20" s="8">
        <v>214.49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21</v>
      </c>
      <c r="BM20" s="7"/>
      <c r="BN20" s="7"/>
      <c r="BO20" s="4"/>
      <c r="BP20" s="8"/>
      <c r="BQ20" s="4"/>
      <c r="BR20" s="8"/>
      <c r="BS20" s="7"/>
      <c r="BT20" s="7"/>
      <c r="BU20" s="2" t="s">
        <v>157</v>
      </c>
      <c r="BV20" s="2" t="s">
        <v>132</v>
      </c>
      <c r="BW20" s="2" t="s">
        <v>135</v>
      </c>
      <c r="BX20" s="2" t="s">
        <v>135</v>
      </c>
      <c r="BY20" s="2" t="s">
        <v>144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230</v>
      </c>
      <c r="CJ20" s="2" t="s">
        <v>269</v>
      </c>
      <c r="CK20" s="2" t="s">
        <v>144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164</v>
      </c>
      <c r="CV20" s="2" t="s">
        <v>156</v>
      </c>
      <c r="CW20" s="2" t="s">
        <v>144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148</v>
      </c>
      <c r="DH20" s="2" t="s">
        <v>223</v>
      </c>
      <c r="DI20" s="2" t="s">
        <v>144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150</v>
      </c>
      <c r="DT20" s="2" t="s">
        <v>135</v>
      </c>
      <c r="DU20" s="2" t="s">
        <v>144</v>
      </c>
      <c r="DV20" s="2" t="s">
        <v>135</v>
      </c>
      <c r="DW20" s="4"/>
      <c r="DX20" s="8"/>
      <c r="DY20" s="4">
        <v>1</v>
      </c>
      <c r="DZ20" s="8">
        <v>214.49</v>
      </c>
      <c r="EA20" s="7">
        <v>-1</v>
      </c>
      <c r="EB20" s="7">
        <v>-1</v>
      </c>
      <c r="EC20" s="2" t="s">
        <v>142</v>
      </c>
      <c r="ED20" s="2" t="s">
        <v>132</v>
      </c>
      <c r="EE20" s="2" t="s">
        <v>151</v>
      </c>
      <c r="EF20" s="2" t="s">
        <v>270</v>
      </c>
      <c r="EG20" s="2" t="s">
        <v>144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164</v>
      </c>
      <c r="ER20" s="2" t="s">
        <v>271</v>
      </c>
      <c r="ES20" s="2" t="s">
        <v>144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135</v>
      </c>
      <c r="FD20" s="2" t="s">
        <v>135</v>
      </c>
      <c r="FE20" s="2" t="s">
        <v>144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155</v>
      </c>
      <c r="FP20" s="2" t="s">
        <v>135</v>
      </c>
      <c r="FQ20" s="2" t="s">
        <v>144</v>
      </c>
      <c r="FR20" s="2" t="s">
        <v>135</v>
      </c>
      <c r="FS20" s="4"/>
      <c r="FT20" s="8"/>
      <c r="FU20" s="4"/>
      <c r="FV20" s="8"/>
      <c r="FW20" s="7"/>
      <c r="FX20" s="7"/>
      <c r="FY20" s="2" t="s">
        <v>157</v>
      </c>
      <c r="FZ20" s="2" t="s">
        <v>132</v>
      </c>
      <c r="GA20" s="2" t="s">
        <v>135</v>
      </c>
      <c r="GB20" s="2" t="s">
        <v>135</v>
      </c>
      <c r="GC20" s="2" t="s">
        <v>144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184</v>
      </c>
      <c r="GN20" s="2" t="s">
        <v>135</v>
      </c>
      <c r="GO20" s="2" t="s">
        <v>144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159</v>
      </c>
      <c r="GZ20" s="2" t="s">
        <v>135</v>
      </c>
      <c r="HA20" s="2" t="s">
        <v>144</v>
      </c>
      <c r="HB20" s="2" t="s">
        <v>135</v>
      </c>
      <c r="HC20" s="4"/>
      <c r="HD20" s="8"/>
      <c r="HE20" s="4"/>
      <c r="HF20" s="8"/>
      <c r="HG20" s="7"/>
      <c r="HH20" s="7"/>
      <c r="HI20" s="2" t="s">
        <v>157</v>
      </c>
      <c r="HJ20" s="2" t="s">
        <v>132</v>
      </c>
      <c r="HK20" s="2" t="s">
        <v>135</v>
      </c>
      <c r="HL20" s="2" t="s">
        <v>135</v>
      </c>
      <c r="HM20" s="2" t="s">
        <v>144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>
        <v>70</v>
      </c>
      <c r="IK20" s="4"/>
    </row>
    <row r="21">
      <c r="A21" s="2" t="s">
        <v>272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273</v>
      </c>
      <c r="G21" s="2" t="s">
        <v>273</v>
      </c>
      <c r="H21" s="2" t="s">
        <v>273</v>
      </c>
      <c r="I21" s="2" t="s">
        <v>212</v>
      </c>
      <c r="J21" s="2" t="s">
        <v>130</v>
      </c>
      <c r="K21" s="2" t="s">
        <v>274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214</v>
      </c>
      <c r="W21" s="2" t="s">
        <v>138</v>
      </c>
      <c r="X21" s="2" t="s">
        <v>135</v>
      </c>
      <c r="Y21" s="2" t="s">
        <v>193</v>
      </c>
      <c r="Z21" s="4">
        <v>30</v>
      </c>
      <c r="AA21" s="4">
        <f>=ROUNDDOWN(15,0)</f>
      </c>
      <c r="AB21" s="5">
        <v>2</v>
      </c>
      <c r="AC21" s="2" t="s">
        <v>275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>
        <v>1</v>
      </c>
      <c r="AS21" s="8">
        <v>206.24</v>
      </c>
      <c r="AT21" s="7">
        <v>-1</v>
      </c>
      <c r="AU21" s="7">
        <v>-1</v>
      </c>
      <c r="AV21" s="4">
        <v>5</v>
      </c>
      <c r="AW21" s="8">
        <v>1176.64</v>
      </c>
      <c r="AX21" s="4">
        <v>4</v>
      </c>
      <c r="AY21" s="8">
        <v>849.71</v>
      </c>
      <c r="AZ21" s="7">
        <v>0.25</v>
      </c>
      <c r="BA21" s="7">
        <v>0.3848</v>
      </c>
      <c r="BB21" s="7"/>
      <c r="BC21" s="4">
        <v>5</v>
      </c>
      <c r="BD21" s="8">
        <v>1176.64</v>
      </c>
      <c r="BE21" s="4">
        <v>4</v>
      </c>
      <c r="BF21" s="8">
        <v>849.71</v>
      </c>
      <c r="BG21" s="7">
        <v>0.25</v>
      </c>
      <c r="BH21" s="7">
        <v>0.3848</v>
      </c>
      <c r="BI21" s="7">
        <v>1</v>
      </c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135</v>
      </c>
      <c r="BX21" s="2" t="s">
        <v>216</v>
      </c>
      <c r="BY21" s="2" t="s">
        <v>144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234</v>
      </c>
      <c r="CJ21" s="2" t="s">
        <v>276</v>
      </c>
      <c r="CK21" s="2" t="s">
        <v>144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193</v>
      </c>
      <c r="CV21" s="2" t="s">
        <v>277</v>
      </c>
      <c r="CW21" s="2" t="s">
        <v>144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148</v>
      </c>
      <c r="DH21" s="2" t="s">
        <v>231</v>
      </c>
      <c r="DI21" s="2" t="s">
        <v>144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150</v>
      </c>
      <c r="DT21" s="2" t="s">
        <v>242</v>
      </c>
      <c r="DU21" s="2" t="s">
        <v>144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151</v>
      </c>
      <c r="EF21" s="2" t="s">
        <v>278</v>
      </c>
      <c r="EG21" s="2" t="s">
        <v>144</v>
      </c>
      <c r="EH21" s="2" t="s">
        <v>135</v>
      </c>
      <c r="EI21" s="4"/>
      <c r="EJ21" s="8"/>
      <c r="EK21" s="4">
        <v>1</v>
      </c>
      <c r="EL21" s="8">
        <v>206.24</v>
      </c>
      <c r="EM21" s="7">
        <v>-1</v>
      </c>
      <c r="EN21" s="7">
        <v>-1</v>
      </c>
      <c r="EO21" s="2" t="s">
        <v>142</v>
      </c>
      <c r="EP21" s="2" t="s">
        <v>132</v>
      </c>
      <c r="EQ21" s="2" t="s">
        <v>193</v>
      </c>
      <c r="ER21" s="2" t="s">
        <v>258</v>
      </c>
      <c r="ES21" s="2" t="s">
        <v>144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154</v>
      </c>
      <c r="FD21" s="2" t="s">
        <v>135</v>
      </c>
      <c r="FE21" s="2" t="s">
        <v>144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155</v>
      </c>
      <c r="FP21" s="2" t="s">
        <v>156</v>
      </c>
      <c r="FQ21" s="2" t="s">
        <v>144</v>
      </c>
      <c r="FR21" s="2" t="s">
        <v>135</v>
      </c>
      <c r="FS21" s="4"/>
      <c r="FT21" s="8"/>
      <c r="FU21" s="4"/>
      <c r="FV21" s="8"/>
      <c r="FW21" s="7"/>
      <c r="FX21" s="7"/>
      <c r="FY21" s="2" t="s">
        <v>157</v>
      </c>
      <c r="FZ21" s="2" t="s">
        <v>132</v>
      </c>
      <c r="GA21" s="2" t="s">
        <v>135</v>
      </c>
      <c r="GB21" s="2" t="s">
        <v>135</v>
      </c>
      <c r="GC21" s="2" t="s">
        <v>144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158</v>
      </c>
      <c r="GN21" s="2" t="s">
        <v>230</v>
      </c>
      <c r="GO21" s="2" t="s">
        <v>144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159</v>
      </c>
      <c r="GZ21" s="2" t="s">
        <v>135</v>
      </c>
      <c r="HA21" s="2" t="s">
        <v>144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160</v>
      </c>
      <c r="HK21" s="2" t="s">
        <v>161</v>
      </c>
      <c r="HL21" s="2" t="s">
        <v>135</v>
      </c>
      <c r="HM21" s="2" t="s">
        <v>144</v>
      </c>
      <c r="HN21" s="2" t="s">
        <v>135</v>
      </c>
      <c r="HO21" s="4">
        <v>30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>
        <v>130</v>
      </c>
      <c r="IG21" s="4"/>
      <c r="IH21" s="4"/>
      <c r="II21" s="4"/>
      <c r="IJ21" s="4"/>
      <c r="IK21" s="4"/>
    </row>
    <row r="22">
      <c r="A22" s="2" t="s">
        <v>279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273</v>
      </c>
      <c r="G22" s="2" t="s">
        <v>273</v>
      </c>
      <c r="H22" s="2" t="s">
        <v>273</v>
      </c>
      <c r="I22" s="2" t="s">
        <v>212</v>
      </c>
      <c r="J22" s="2" t="s">
        <v>163</v>
      </c>
      <c r="K22" s="2" t="s">
        <v>274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214</v>
      </c>
      <c r="W22" s="2" t="s">
        <v>138</v>
      </c>
      <c r="X22" s="2" t="s">
        <v>135</v>
      </c>
      <c r="Y22" s="2" t="s">
        <v>193</v>
      </c>
      <c r="Z22" s="4">
        <v>113</v>
      </c>
      <c r="AA22" s="4">
        <f>=ROUNDDOWN(28.25,0)</f>
      </c>
      <c r="AB22" s="5">
        <v>4</v>
      </c>
      <c r="AC22" s="2" t="s">
        <v>275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5</v>
      </c>
      <c r="AQ22" s="8">
        <v>1176.64</v>
      </c>
      <c r="AR22" s="4">
        <v>1</v>
      </c>
      <c r="AS22" s="8">
        <v>214.49</v>
      </c>
      <c r="AT22" s="7">
        <v>4</v>
      </c>
      <c r="AU22" s="7">
        <v>4.4858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1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5</v>
      </c>
      <c r="BK22" s="8">
        <v>1176.64</v>
      </c>
      <c r="BL22" s="2" t="s">
        <v>280</v>
      </c>
      <c r="BM22" s="7">
        <v>1</v>
      </c>
      <c r="BN22" s="7">
        <v>1</v>
      </c>
      <c r="BO22" s="4">
        <v>3</v>
      </c>
      <c r="BP22" s="8">
        <v>704.76</v>
      </c>
      <c r="BQ22" s="4"/>
      <c r="BR22" s="8"/>
      <c r="BS22" s="7"/>
      <c r="BT22" s="7"/>
      <c r="BU22" s="2" t="s">
        <v>142</v>
      </c>
      <c r="BV22" s="2" t="s">
        <v>132</v>
      </c>
      <c r="BW22" s="2" t="s">
        <v>135</v>
      </c>
      <c r="BX22" s="2" t="s">
        <v>216</v>
      </c>
      <c r="BY22" s="2" t="s">
        <v>144</v>
      </c>
      <c r="BZ22" s="2" t="s">
        <v>135</v>
      </c>
      <c r="CA22" s="4">
        <v>1</v>
      </c>
      <c r="CB22" s="8">
        <v>231.65</v>
      </c>
      <c r="CC22" s="4"/>
      <c r="CD22" s="8"/>
      <c r="CE22" s="7"/>
      <c r="CF22" s="7"/>
      <c r="CG22" s="2" t="s">
        <v>142</v>
      </c>
      <c r="CH22" s="2" t="s">
        <v>132</v>
      </c>
      <c r="CI22" s="2" t="s">
        <v>234</v>
      </c>
      <c r="CJ22" s="2" t="s">
        <v>281</v>
      </c>
      <c r="CK22" s="2" t="s">
        <v>144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193</v>
      </c>
      <c r="CV22" s="2" t="s">
        <v>209</v>
      </c>
      <c r="CW22" s="2" t="s">
        <v>144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148</v>
      </c>
      <c r="DH22" s="2" t="s">
        <v>282</v>
      </c>
      <c r="DI22" s="2" t="s">
        <v>144</v>
      </c>
      <c r="DJ22" s="2" t="s">
        <v>135</v>
      </c>
      <c r="DK22" s="4">
        <v>1</v>
      </c>
      <c r="DL22" s="8">
        <v>240.23</v>
      </c>
      <c r="DM22" s="4"/>
      <c r="DN22" s="8"/>
      <c r="DO22" s="7"/>
      <c r="DP22" s="7"/>
      <c r="DQ22" s="2" t="s">
        <v>142</v>
      </c>
      <c r="DR22" s="2" t="s">
        <v>132</v>
      </c>
      <c r="DS22" s="2" t="s">
        <v>150</v>
      </c>
      <c r="DT22" s="2" t="s">
        <v>242</v>
      </c>
      <c r="DU22" s="2" t="s">
        <v>144</v>
      </c>
      <c r="DV22" s="2" t="s">
        <v>135</v>
      </c>
      <c r="DW22" s="4"/>
      <c r="DX22" s="8"/>
      <c r="DY22" s="4">
        <v>1</v>
      </c>
      <c r="DZ22" s="8">
        <v>214.49</v>
      </c>
      <c r="EA22" s="7">
        <v>-1</v>
      </c>
      <c r="EB22" s="7">
        <v>-1</v>
      </c>
      <c r="EC22" s="2" t="s">
        <v>142</v>
      </c>
      <c r="ED22" s="2" t="s">
        <v>132</v>
      </c>
      <c r="EE22" s="2" t="s">
        <v>151</v>
      </c>
      <c r="EF22" s="2" t="s">
        <v>283</v>
      </c>
      <c r="EG22" s="2" t="s">
        <v>144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193</v>
      </c>
      <c r="ER22" s="2" t="s">
        <v>284</v>
      </c>
      <c r="ES22" s="2" t="s">
        <v>144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154</v>
      </c>
      <c r="FD22" s="2" t="s">
        <v>135</v>
      </c>
      <c r="FE22" s="2" t="s">
        <v>144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155</v>
      </c>
      <c r="FP22" s="2" t="s">
        <v>285</v>
      </c>
      <c r="FQ22" s="2" t="s">
        <v>144</v>
      </c>
      <c r="FR22" s="2" t="s">
        <v>135</v>
      </c>
      <c r="FS22" s="4"/>
      <c r="FT22" s="8"/>
      <c r="FU22" s="4"/>
      <c r="FV22" s="8"/>
      <c r="FW22" s="7"/>
      <c r="FX22" s="7"/>
      <c r="FY22" s="2" t="s">
        <v>157</v>
      </c>
      <c r="FZ22" s="2" t="s">
        <v>132</v>
      </c>
      <c r="GA22" s="2" t="s">
        <v>135</v>
      </c>
      <c r="GB22" s="2" t="s">
        <v>135</v>
      </c>
      <c r="GC22" s="2" t="s">
        <v>144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158</v>
      </c>
      <c r="GN22" s="2" t="s">
        <v>135</v>
      </c>
      <c r="GO22" s="2" t="s">
        <v>144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159</v>
      </c>
      <c r="GZ22" s="2" t="s">
        <v>286</v>
      </c>
      <c r="HA22" s="2" t="s">
        <v>144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160</v>
      </c>
      <c r="HK22" s="2" t="s">
        <v>161</v>
      </c>
      <c r="HL22" s="2" t="s">
        <v>287</v>
      </c>
      <c r="HM22" s="2" t="s">
        <v>144</v>
      </c>
      <c r="HN22" s="2" t="s">
        <v>135</v>
      </c>
      <c r="HO22" s="4">
        <v>113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>
        <v>290</v>
      </c>
      <c r="IG22" s="4"/>
      <c r="IH22" s="4"/>
      <c r="II22" s="4"/>
      <c r="IJ22" s="4"/>
      <c r="IK22" s="4"/>
    </row>
    <row r="23">
      <c r="A23" s="2" t="s">
        <v>288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273</v>
      </c>
      <c r="G23" s="2" t="s">
        <v>273</v>
      </c>
      <c r="H23" s="2" t="s">
        <v>273</v>
      </c>
      <c r="I23" s="2" t="s">
        <v>212</v>
      </c>
      <c r="J23" s="2" t="s">
        <v>175</v>
      </c>
      <c r="K23" s="2" t="s">
        <v>274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214</v>
      </c>
      <c r="W23" s="2" t="s">
        <v>138</v>
      </c>
      <c r="X23" s="2" t="s">
        <v>135</v>
      </c>
      <c r="Y23" s="2" t="s">
        <v>193</v>
      </c>
      <c r="Z23" s="4"/>
      <c r="AA23" s="4">
        <f>=ROUNDDOWN({0},0)</f>
      </c>
      <c r="AB23" s="5">
        <v>1</v>
      </c>
      <c r="AC23" s="2" t="s">
        <v>275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>
        <v>2</v>
      </c>
      <c r="AS23" s="8">
        <v>428.98</v>
      </c>
      <c r="AT23" s="7">
        <v>-1</v>
      </c>
      <c r="AU23" s="7">
        <v>-1</v>
      </c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21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132</v>
      </c>
      <c r="BW23" s="2" t="s">
        <v>135</v>
      </c>
      <c r="BX23" s="2" t="s">
        <v>135</v>
      </c>
      <c r="BY23" s="2" t="s">
        <v>144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234</v>
      </c>
      <c r="CJ23" s="2" t="s">
        <v>219</v>
      </c>
      <c r="CK23" s="2" t="s">
        <v>144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193</v>
      </c>
      <c r="CV23" s="2" t="s">
        <v>271</v>
      </c>
      <c r="CW23" s="2" t="s">
        <v>144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148</v>
      </c>
      <c r="DH23" s="2" t="s">
        <v>252</v>
      </c>
      <c r="DI23" s="2" t="s">
        <v>144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150</v>
      </c>
      <c r="DT23" s="2" t="s">
        <v>135</v>
      </c>
      <c r="DU23" s="2" t="s">
        <v>144</v>
      </c>
      <c r="DV23" s="2" t="s">
        <v>135</v>
      </c>
      <c r="DW23" s="4"/>
      <c r="DX23" s="8"/>
      <c r="DY23" s="4">
        <v>2</v>
      </c>
      <c r="DZ23" s="8">
        <v>428.98</v>
      </c>
      <c r="EA23" s="7">
        <v>-1</v>
      </c>
      <c r="EB23" s="7">
        <v>-1</v>
      </c>
      <c r="EC23" s="2" t="s">
        <v>142</v>
      </c>
      <c r="ED23" s="2" t="s">
        <v>132</v>
      </c>
      <c r="EE23" s="2" t="s">
        <v>151</v>
      </c>
      <c r="EF23" s="2" t="s">
        <v>289</v>
      </c>
      <c r="EG23" s="2" t="s">
        <v>144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193</v>
      </c>
      <c r="ER23" s="2" t="s">
        <v>290</v>
      </c>
      <c r="ES23" s="2" t="s">
        <v>144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135</v>
      </c>
      <c r="FD23" s="2" t="s">
        <v>135</v>
      </c>
      <c r="FE23" s="2" t="s">
        <v>144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155</v>
      </c>
      <c r="FP23" s="2" t="s">
        <v>135</v>
      </c>
      <c r="FQ23" s="2" t="s">
        <v>144</v>
      </c>
      <c r="FR23" s="2" t="s">
        <v>135</v>
      </c>
      <c r="FS23" s="4"/>
      <c r="FT23" s="8"/>
      <c r="FU23" s="4"/>
      <c r="FV23" s="8"/>
      <c r="FW23" s="7"/>
      <c r="FX23" s="7"/>
      <c r="FY23" s="2" t="s">
        <v>157</v>
      </c>
      <c r="FZ23" s="2" t="s">
        <v>132</v>
      </c>
      <c r="GA23" s="2" t="s">
        <v>135</v>
      </c>
      <c r="GB23" s="2" t="s">
        <v>135</v>
      </c>
      <c r="GC23" s="2" t="s">
        <v>144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184</v>
      </c>
      <c r="GN23" s="2" t="s">
        <v>135</v>
      </c>
      <c r="GO23" s="2" t="s">
        <v>144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159</v>
      </c>
      <c r="GZ23" s="2" t="s">
        <v>135</v>
      </c>
      <c r="HA23" s="2" t="s">
        <v>144</v>
      </c>
      <c r="HB23" s="2" t="s">
        <v>135</v>
      </c>
      <c r="HC23" s="4"/>
      <c r="HD23" s="8"/>
      <c r="HE23" s="4"/>
      <c r="HF23" s="8"/>
      <c r="HG23" s="7"/>
      <c r="HH23" s="7"/>
      <c r="HI23" s="2" t="s">
        <v>157</v>
      </c>
      <c r="HJ23" s="2" t="s">
        <v>132</v>
      </c>
      <c r="HK23" s="2" t="s">
        <v>135</v>
      </c>
      <c r="HL23" s="2" t="s">
        <v>135</v>
      </c>
      <c r="HM23" s="2" t="s">
        <v>144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>
        <v>60</v>
      </c>
      <c r="IG23" s="4"/>
      <c r="IH23" s="4"/>
      <c r="II23" s="4"/>
      <c r="IJ23" s="4"/>
      <c r="IK23" s="4"/>
    </row>
    <row r="24">
      <c r="A24" s="2" t="s">
        <v>291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292</v>
      </c>
      <c r="G24" s="2" t="s">
        <v>292</v>
      </c>
      <c r="H24" s="2" t="s">
        <v>292</v>
      </c>
      <c r="I24" s="2" t="s">
        <v>293</v>
      </c>
      <c r="J24" s="2" t="s">
        <v>130</v>
      </c>
      <c r="K24" s="2" t="s">
        <v>294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295</v>
      </c>
      <c r="Q24" s="2" t="s">
        <v>134</v>
      </c>
      <c r="R24" s="2" t="s">
        <v>22</v>
      </c>
      <c r="S24" s="2" t="s">
        <v>135</v>
      </c>
      <c r="T24" s="2" t="s">
        <v>135</v>
      </c>
      <c r="U24" s="2" t="s">
        <v>136</v>
      </c>
      <c r="V24" s="2" t="s">
        <v>296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142</v>
      </c>
      <c r="EP24" s="2" t="s">
        <v>132</v>
      </c>
      <c r="EQ24" s="2" t="s">
        <v>135</v>
      </c>
      <c r="ER24" s="2" t="s">
        <v>135</v>
      </c>
      <c r="ES24" s="2" t="s">
        <v>144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297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292</v>
      </c>
      <c r="G25" s="2" t="s">
        <v>292</v>
      </c>
      <c r="H25" s="2" t="s">
        <v>292</v>
      </c>
      <c r="I25" s="2" t="s">
        <v>293</v>
      </c>
      <c r="J25" s="2" t="s">
        <v>163</v>
      </c>
      <c r="K25" s="2" t="s">
        <v>294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295</v>
      </c>
      <c r="Q25" s="2" t="s">
        <v>134</v>
      </c>
      <c r="R25" s="2" t="s">
        <v>22</v>
      </c>
      <c r="S25" s="2" t="s">
        <v>135</v>
      </c>
      <c r="T25" s="2" t="s">
        <v>135</v>
      </c>
      <c r="U25" s="2" t="s">
        <v>135</v>
      </c>
      <c r="V25" s="2" t="s">
        <v>296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142</v>
      </c>
      <c r="EP25" s="2" t="s">
        <v>132</v>
      </c>
      <c r="EQ25" s="2" t="s">
        <v>135</v>
      </c>
      <c r="ER25" s="2" t="s">
        <v>135</v>
      </c>
      <c r="ES25" s="2" t="s">
        <v>144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298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292</v>
      </c>
      <c r="G26" s="2" t="s">
        <v>292</v>
      </c>
      <c r="H26" s="2" t="s">
        <v>292</v>
      </c>
      <c r="I26" s="2" t="s">
        <v>293</v>
      </c>
      <c r="J26" s="2" t="s">
        <v>175</v>
      </c>
      <c r="K26" s="2" t="s">
        <v>294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295</v>
      </c>
      <c r="Q26" s="2" t="s">
        <v>134</v>
      </c>
      <c r="R26" s="2" t="s">
        <v>22</v>
      </c>
      <c r="S26" s="2" t="s">
        <v>135</v>
      </c>
      <c r="T26" s="2" t="s">
        <v>135</v>
      </c>
      <c r="U26" s="2" t="s">
        <v>135</v>
      </c>
      <c r="V26" s="2" t="s">
        <v>296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142</v>
      </c>
      <c r="EP26" s="2" t="s">
        <v>132</v>
      </c>
      <c r="EQ26" s="2" t="s">
        <v>135</v>
      </c>
      <c r="ER26" s="2" t="s">
        <v>135</v>
      </c>
      <c r="ES26" s="2" t="s">
        <v>144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299</v>
      </c>
      <c r="B27" s="2" t="s">
        <v>124</v>
      </c>
      <c r="C27" s="2" t="s">
        <v>125</v>
      </c>
      <c r="D27" s="2" t="s">
        <v>300</v>
      </c>
      <c r="E27" s="2" t="s">
        <v>301</v>
      </c>
      <c r="F27" s="2" t="s">
        <v>302</v>
      </c>
      <c r="G27" s="2" t="s">
        <v>302</v>
      </c>
      <c r="H27" s="2" t="s">
        <v>302</v>
      </c>
      <c r="I27" s="2" t="s">
        <v>303</v>
      </c>
      <c r="J27" s="2" t="s">
        <v>130</v>
      </c>
      <c r="K27" s="2" t="s">
        <v>294</v>
      </c>
      <c r="L27" s="3">
        <v>85.12</v>
      </c>
      <c r="M27" s="3">
        <v>89.38</v>
      </c>
      <c r="N27" s="3">
        <v>249.99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304</v>
      </c>
      <c r="V27" s="2" t="s">
        <v>305</v>
      </c>
      <c r="W27" s="2" t="s">
        <v>138</v>
      </c>
      <c r="X27" s="2" t="s">
        <v>135</v>
      </c>
      <c r="Y27" s="2" t="s">
        <v>188</v>
      </c>
      <c r="Z27" s="4"/>
      <c r="AA27" s="4">
        <f>=ROUNDDOWN({0},0)</f>
      </c>
      <c r="AB27" s="5">
        <v>1</v>
      </c>
      <c r="AC27" s="2" t="s">
        <v>306</v>
      </c>
      <c r="AD27" s="4">
        <v>130</v>
      </c>
      <c r="AE27" s="4">
        <v>130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3</v>
      </c>
      <c r="AQ27" s="8">
        <v>528.1</v>
      </c>
      <c r="AR27" s="4">
        <v>1</v>
      </c>
      <c r="AS27" s="8">
        <v>89.38</v>
      </c>
      <c r="AT27" s="7">
        <v>2</v>
      </c>
      <c r="AU27" s="7">
        <v>4.9085</v>
      </c>
      <c r="AV27" s="4">
        <v>4</v>
      </c>
      <c r="AW27" s="8">
        <v>640.71</v>
      </c>
      <c r="AX27" s="4">
        <v>2</v>
      </c>
      <c r="AY27" s="8">
        <v>196.63</v>
      </c>
      <c r="AZ27" s="7">
        <v>1</v>
      </c>
      <c r="BA27" s="7">
        <v>2.2585</v>
      </c>
      <c r="BB27" s="7">
        <v>0.8242</v>
      </c>
      <c r="BC27" s="4">
        <v>7</v>
      </c>
      <c r="BD27" s="8">
        <v>956.19</v>
      </c>
      <c r="BE27" s="4">
        <v>2</v>
      </c>
      <c r="BF27" s="8">
        <v>196.63</v>
      </c>
      <c r="BG27" s="7">
        <v>2.5</v>
      </c>
      <c r="BH27" s="7">
        <v>3.8628999999999998</v>
      </c>
      <c r="BI27" s="7">
        <v>0.6701</v>
      </c>
      <c r="BJ27" s="4">
        <v>3</v>
      </c>
      <c r="BK27" s="8">
        <v>528.1</v>
      </c>
      <c r="BL27" s="2" t="s">
        <v>307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157</v>
      </c>
      <c r="BV27" s="2" t="s">
        <v>132</v>
      </c>
      <c r="BW27" s="2" t="s">
        <v>135</v>
      </c>
      <c r="BX27" s="2" t="s">
        <v>135</v>
      </c>
      <c r="BY27" s="2" t="s">
        <v>144</v>
      </c>
      <c r="BZ27" s="2" t="s">
        <v>135</v>
      </c>
      <c r="CA27" s="4"/>
      <c r="CB27" s="8"/>
      <c r="CC27" s="4"/>
      <c r="CD27" s="8"/>
      <c r="CE27" s="7"/>
      <c r="CF27" s="7"/>
      <c r="CG27" s="2" t="s">
        <v>142</v>
      </c>
      <c r="CH27" s="2" t="s">
        <v>132</v>
      </c>
      <c r="CI27" s="2" t="s">
        <v>308</v>
      </c>
      <c r="CJ27" s="2" t="s">
        <v>231</v>
      </c>
      <c r="CK27" s="2" t="s">
        <v>144</v>
      </c>
      <c r="CL27" s="2" t="s">
        <v>135</v>
      </c>
      <c r="CM27" s="4">
        <v>2</v>
      </c>
      <c r="CN27" s="8">
        <v>424.98</v>
      </c>
      <c r="CO27" s="4"/>
      <c r="CP27" s="8"/>
      <c r="CQ27" s="7"/>
      <c r="CR27" s="7"/>
      <c r="CS27" s="2" t="s">
        <v>142</v>
      </c>
      <c r="CT27" s="2" t="s">
        <v>132</v>
      </c>
      <c r="CU27" s="2" t="s">
        <v>171</v>
      </c>
      <c r="CV27" s="2" t="s">
        <v>309</v>
      </c>
      <c r="CW27" s="2" t="s">
        <v>144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148</v>
      </c>
      <c r="DH27" s="2" t="s">
        <v>218</v>
      </c>
      <c r="DI27" s="2" t="s">
        <v>144</v>
      </c>
      <c r="DJ27" s="2" t="s">
        <v>135</v>
      </c>
      <c r="DK27" s="4"/>
      <c r="DL27" s="8"/>
      <c r="DM27" s="4"/>
      <c r="DN27" s="8"/>
      <c r="DO27" s="7"/>
      <c r="DP27" s="7"/>
      <c r="DQ27" s="2" t="s">
        <v>142</v>
      </c>
      <c r="DR27" s="2" t="s">
        <v>132</v>
      </c>
      <c r="DS27" s="2" t="s">
        <v>150</v>
      </c>
      <c r="DT27" s="2" t="s">
        <v>310</v>
      </c>
      <c r="DU27" s="2" t="s">
        <v>144</v>
      </c>
      <c r="DV27" s="2" t="s">
        <v>135</v>
      </c>
      <c r="DW27" s="4"/>
      <c r="DX27" s="8"/>
      <c r="DY27" s="4">
        <v>1</v>
      </c>
      <c r="DZ27" s="8">
        <v>89.38</v>
      </c>
      <c r="EA27" s="7">
        <v>-1</v>
      </c>
      <c r="EB27" s="7">
        <v>-1</v>
      </c>
      <c r="EC27" s="2" t="s">
        <v>142</v>
      </c>
      <c r="ED27" s="2" t="s">
        <v>132</v>
      </c>
      <c r="EE27" s="2" t="s">
        <v>151</v>
      </c>
      <c r="EF27" s="2" t="s">
        <v>243</v>
      </c>
      <c r="EG27" s="2" t="s">
        <v>144</v>
      </c>
      <c r="EH27" s="2" t="s">
        <v>135</v>
      </c>
      <c r="EI27" s="4">
        <v>1</v>
      </c>
      <c r="EJ27" s="8">
        <v>103.12</v>
      </c>
      <c r="EK27" s="4"/>
      <c r="EL27" s="8"/>
      <c r="EM27" s="7"/>
      <c r="EN27" s="7"/>
      <c r="EO27" s="2" t="s">
        <v>142</v>
      </c>
      <c r="EP27" s="2" t="s">
        <v>132</v>
      </c>
      <c r="EQ27" s="2" t="s">
        <v>188</v>
      </c>
      <c r="ER27" s="2" t="s">
        <v>311</v>
      </c>
      <c r="ES27" s="2" t="s">
        <v>144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312</v>
      </c>
      <c r="FD27" s="2" t="s">
        <v>135</v>
      </c>
      <c r="FE27" s="2" t="s">
        <v>144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155</v>
      </c>
      <c r="FP27" s="2" t="s">
        <v>231</v>
      </c>
      <c r="FQ27" s="2" t="s">
        <v>144</v>
      </c>
      <c r="FR27" s="2" t="s">
        <v>135</v>
      </c>
      <c r="FS27" s="4"/>
      <c r="FT27" s="8"/>
      <c r="FU27" s="4"/>
      <c r="FV27" s="8"/>
      <c r="FW27" s="7"/>
      <c r="FX27" s="7"/>
      <c r="FY27" s="2" t="s">
        <v>157</v>
      </c>
      <c r="FZ27" s="2" t="s">
        <v>132</v>
      </c>
      <c r="GA27" s="2" t="s">
        <v>135</v>
      </c>
      <c r="GB27" s="2" t="s">
        <v>135</v>
      </c>
      <c r="GC27" s="2" t="s">
        <v>144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158</v>
      </c>
      <c r="GN27" s="2" t="s">
        <v>135</v>
      </c>
      <c r="GO27" s="2" t="s">
        <v>144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159</v>
      </c>
      <c r="GZ27" s="2" t="s">
        <v>313</v>
      </c>
      <c r="HA27" s="2" t="s">
        <v>144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160</v>
      </c>
      <c r="HK27" s="2" t="s">
        <v>161</v>
      </c>
      <c r="HL27" s="2" t="s">
        <v>135</v>
      </c>
      <c r="HM27" s="2" t="s">
        <v>144</v>
      </c>
      <c r="HN27" s="2" t="s">
        <v>135</v>
      </c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>
        <v>130</v>
      </c>
      <c r="IH27" s="4"/>
      <c r="II27" s="4"/>
      <c r="IJ27" s="4"/>
      <c r="IK27" s="4"/>
    </row>
    <row r="28">
      <c r="A28" s="2" t="s">
        <v>314</v>
      </c>
      <c r="B28" s="2" t="s">
        <v>124</v>
      </c>
      <c r="C28" s="2" t="s">
        <v>125</v>
      </c>
      <c r="D28" s="2" t="s">
        <v>300</v>
      </c>
      <c r="E28" s="2" t="s">
        <v>301</v>
      </c>
      <c r="F28" s="2" t="s">
        <v>302</v>
      </c>
      <c r="G28" s="2" t="s">
        <v>302</v>
      </c>
      <c r="H28" s="2" t="s">
        <v>302</v>
      </c>
      <c r="I28" s="2" t="s">
        <v>303</v>
      </c>
      <c r="J28" s="2" t="s">
        <v>163</v>
      </c>
      <c r="K28" s="2" t="s">
        <v>294</v>
      </c>
      <c r="L28" s="3">
        <v>102.14</v>
      </c>
      <c r="M28" s="3">
        <v>107.25</v>
      </c>
      <c r="N28" s="3">
        <v>299.99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304</v>
      </c>
      <c r="V28" s="2" t="s">
        <v>305</v>
      </c>
      <c r="W28" s="2" t="s">
        <v>138</v>
      </c>
      <c r="X28" s="2" t="s">
        <v>135</v>
      </c>
      <c r="Y28" s="2" t="s">
        <v>188</v>
      </c>
      <c r="Z28" s="4">
        <v>50</v>
      </c>
      <c r="AA28" s="4">
        <f>=ROUNDDOWN(25,0)</f>
      </c>
      <c r="AB28" s="5">
        <v>2</v>
      </c>
      <c r="AC28" s="2" t="s">
        <v>306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1</v>
      </c>
      <c r="AQ28" s="8">
        <v>112.61</v>
      </c>
      <c r="AR28" s="4">
        <v>1</v>
      </c>
      <c r="AS28" s="8">
        <v>107.25</v>
      </c>
      <c r="AT28" s="7"/>
      <c r="AU28" s="7">
        <v>0.05</v>
      </c>
      <c r="AV28" s="4" t="s">
        <v>135</v>
      </c>
      <c r="AW28" s="8" t="s">
        <v>135</v>
      </c>
      <c r="AX28" s="4" t="s">
        <v>135</v>
      </c>
      <c r="AY28" s="8" t="s">
        <v>135</v>
      </c>
      <c r="AZ28" s="7" t="s">
        <v>135</v>
      </c>
      <c r="BA28" s="7" t="s">
        <v>135</v>
      </c>
      <c r="BB28" s="7">
        <v>0.1758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 t="s">
        <v>135</v>
      </c>
      <c r="BJ28" s="4">
        <v>1</v>
      </c>
      <c r="BK28" s="8">
        <v>112.61</v>
      </c>
      <c r="BL28" s="2" t="s">
        <v>315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157</v>
      </c>
      <c r="BV28" s="2" t="s">
        <v>132</v>
      </c>
      <c r="BW28" s="2" t="s">
        <v>135</v>
      </c>
      <c r="BX28" s="2" t="s">
        <v>135</v>
      </c>
      <c r="BY28" s="2" t="s">
        <v>144</v>
      </c>
      <c r="BZ28" s="2" t="s">
        <v>135</v>
      </c>
      <c r="CA28" s="4"/>
      <c r="CB28" s="8"/>
      <c r="CC28" s="4"/>
      <c r="CD28" s="8"/>
      <c r="CE28" s="7"/>
      <c r="CF28" s="7"/>
      <c r="CG28" s="2" t="s">
        <v>142</v>
      </c>
      <c r="CH28" s="2" t="s">
        <v>132</v>
      </c>
      <c r="CI28" s="2" t="s">
        <v>308</v>
      </c>
      <c r="CJ28" s="2" t="s">
        <v>239</v>
      </c>
      <c r="CK28" s="2" t="s">
        <v>144</v>
      </c>
      <c r="CL28" s="2" t="s">
        <v>135</v>
      </c>
      <c r="CM28" s="4"/>
      <c r="CN28" s="8"/>
      <c r="CO28" s="4"/>
      <c r="CP28" s="8"/>
      <c r="CQ28" s="7"/>
      <c r="CR28" s="7"/>
      <c r="CS28" s="2" t="s">
        <v>142</v>
      </c>
      <c r="CT28" s="2" t="s">
        <v>132</v>
      </c>
      <c r="CU28" s="2" t="s">
        <v>171</v>
      </c>
      <c r="CV28" s="2" t="s">
        <v>316</v>
      </c>
      <c r="CW28" s="2" t="s">
        <v>144</v>
      </c>
      <c r="CX28" s="2" t="s">
        <v>135</v>
      </c>
      <c r="CY28" s="4">
        <v>1</v>
      </c>
      <c r="CZ28" s="8">
        <v>112.61</v>
      </c>
      <c r="DA28" s="4"/>
      <c r="DB28" s="8"/>
      <c r="DC28" s="7"/>
      <c r="DD28" s="7"/>
      <c r="DE28" s="2" t="s">
        <v>142</v>
      </c>
      <c r="DF28" s="2" t="s">
        <v>132</v>
      </c>
      <c r="DG28" s="2" t="s">
        <v>148</v>
      </c>
      <c r="DH28" s="2" t="s">
        <v>317</v>
      </c>
      <c r="DI28" s="2" t="s">
        <v>144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150</v>
      </c>
      <c r="DT28" s="2" t="s">
        <v>242</v>
      </c>
      <c r="DU28" s="2" t="s">
        <v>144</v>
      </c>
      <c r="DV28" s="2" t="s">
        <v>135</v>
      </c>
      <c r="DW28" s="4"/>
      <c r="DX28" s="8"/>
      <c r="DY28" s="4">
        <v>1</v>
      </c>
      <c r="DZ28" s="8">
        <v>107.25</v>
      </c>
      <c r="EA28" s="7">
        <v>-1</v>
      </c>
      <c r="EB28" s="7">
        <v>-1</v>
      </c>
      <c r="EC28" s="2" t="s">
        <v>142</v>
      </c>
      <c r="ED28" s="2" t="s">
        <v>132</v>
      </c>
      <c r="EE28" s="2" t="s">
        <v>151</v>
      </c>
      <c r="EF28" s="2" t="s">
        <v>318</v>
      </c>
      <c r="EG28" s="2" t="s">
        <v>144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188</v>
      </c>
      <c r="ER28" s="2" t="s">
        <v>171</v>
      </c>
      <c r="ES28" s="2" t="s">
        <v>144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312</v>
      </c>
      <c r="FD28" s="2" t="s">
        <v>172</v>
      </c>
      <c r="FE28" s="2" t="s">
        <v>144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155</v>
      </c>
      <c r="FP28" s="2" t="s">
        <v>319</v>
      </c>
      <c r="FQ28" s="2" t="s">
        <v>144</v>
      </c>
      <c r="FR28" s="2" t="s">
        <v>135</v>
      </c>
      <c r="FS28" s="4"/>
      <c r="FT28" s="8"/>
      <c r="FU28" s="4"/>
      <c r="FV28" s="8"/>
      <c r="FW28" s="7"/>
      <c r="FX28" s="7"/>
      <c r="FY28" s="2" t="s">
        <v>157</v>
      </c>
      <c r="FZ28" s="2" t="s">
        <v>132</v>
      </c>
      <c r="GA28" s="2" t="s">
        <v>135</v>
      </c>
      <c r="GB28" s="2" t="s">
        <v>135</v>
      </c>
      <c r="GC28" s="2" t="s">
        <v>144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158</v>
      </c>
      <c r="GN28" s="2" t="s">
        <v>135</v>
      </c>
      <c r="GO28" s="2" t="s">
        <v>144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159</v>
      </c>
      <c r="GZ28" s="2" t="s">
        <v>135</v>
      </c>
      <c r="HA28" s="2" t="s">
        <v>144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160</v>
      </c>
      <c r="HK28" s="2" t="s">
        <v>161</v>
      </c>
      <c r="HL28" s="2" t="s">
        <v>135</v>
      </c>
      <c r="HM28" s="2" t="s">
        <v>144</v>
      </c>
      <c r="HN28" s="2" t="s">
        <v>135</v>
      </c>
      <c r="HO28" s="4">
        <v>50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>
        <v>170</v>
      </c>
      <c r="IH28" s="4"/>
      <c r="II28" s="4"/>
      <c r="IJ28" s="4"/>
      <c r="IK28" s="4"/>
    </row>
    <row r="29">
      <c r="A29" s="2" t="s">
        <v>320</v>
      </c>
      <c r="B29" s="2" t="s">
        <v>124</v>
      </c>
      <c r="C29" s="2" t="s">
        <v>125</v>
      </c>
      <c r="D29" s="2" t="s">
        <v>300</v>
      </c>
      <c r="E29" s="2" t="s">
        <v>301</v>
      </c>
      <c r="F29" s="2" t="s">
        <v>302</v>
      </c>
      <c r="G29" s="2" t="s">
        <v>302</v>
      </c>
      <c r="H29" s="2" t="s">
        <v>302</v>
      </c>
      <c r="I29" s="2" t="s">
        <v>321</v>
      </c>
      <c r="J29" s="2" t="s">
        <v>130</v>
      </c>
      <c r="K29" s="2" t="s">
        <v>322</v>
      </c>
      <c r="L29" s="3">
        <v>85.12</v>
      </c>
      <c r="M29" s="3">
        <v>89.38</v>
      </c>
      <c r="N29" s="3">
        <v>249.99</v>
      </c>
      <c r="O29" s="2" t="s">
        <v>132</v>
      </c>
      <c r="P29" s="2" t="s">
        <v>133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304</v>
      </c>
      <c r="V29" s="2" t="s">
        <v>305</v>
      </c>
      <c r="W29" s="2" t="s">
        <v>138</v>
      </c>
      <c r="X29" s="2" t="s">
        <v>135</v>
      </c>
      <c r="Y29" s="2" t="s">
        <v>188</v>
      </c>
      <c r="Z29" s="4">
        <v>6</v>
      </c>
      <c r="AA29" s="4">
        <f>=ROUNDDOWN(6,0)</f>
      </c>
      <c r="AB29" s="5">
        <v>1</v>
      </c>
      <c r="AC29" s="2" t="s">
        <v>306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2</v>
      </c>
      <c r="AQ29" s="8">
        <v>199.65</v>
      </c>
      <c r="AR29" s="4"/>
      <c r="AS29" s="8"/>
      <c r="AT29" s="7"/>
      <c r="AU29" s="7"/>
      <c r="AV29" s="4">
        <v>3</v>
      </c>
      <c r="AW29" s="8">
        <v>315.48</v>
      </c>
      <c r="AX29" s="4" t="s">
        <v>135</v>
      </c>
      <c r="AY29" s="8" t="s">
        <v>135</v>
      </c>
      <c r="AZ29" s="7" t="s">
        <v>135</v>
      </c>
      <c r="BA29" s="7" t="s">
        <v>135</v>
      </c>
      <c r="BB29" s="7">
        <v>0.6328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0.3299</v>
      </c>
      <c r="BJ29" s="4">
        <v>2</v>
      </c>
      <c r="BK29" s="8">
        <v>199.65</v>
      </c>
      <c r="BL29" s="2" t="s">
        <v>323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132</v>
      </c>
      <c r="BW29" s="2" t="s">
        <v>135</v>
      </c>
      <c r="BX29" s="2" t="s">
        <v>324</v>
      </c>
      <c r="BY29" s="2" t="s">
        <v>144</v>
      </c>
      <c r="BZ29" s="2" t="s">
        <v>135</v>
      </c>
      <c r="CA29" s="4">
        <v>1</v>
      </c>
      <c r="CB29" s="8">
        <v>96.53</v>
      </c>
      <c r="CC29" s="4"/>
      <c r="CD29" s="8"/>
      <c r="CE29" s="7"/>
      <c r="CF29" s="7"/>
      <c r="CG29" s="2" t="s">
        <v>142</v>
      </c>
      <c r="CH29" s="2" t="s">
        <v>132</v>
      </c>
      <c r="CI29" s="2" t="s">
        <v>308</v>
      </c>
      <c r="CJ29" s="2" t="s">
        <v>248</v>
      </c>
      <c r="CK29" s="2" t="s">
        <v>144</v>
      </c>
      <c r="CL29" s="2" t="s">
        <v>135</v>
      </c>
      <c r="CM29" s="4"/>
      <c r="CN29" s="8"/>
      <c r="CO29" s="4"/>
      <c r="CP29" s="8"/>
      <c r="CQ29" s="7"/>
      <c r="CR29" s="7"/>
      <c r="CS29" s="2" t="s">
        <v>142</v>
      </c>
      <c r="CT29" s="2" t="s">
        <v>132</v>
      </c>
      <c r="CU29" s="2" t="s">
        <v>171</v>
      </c>
      <c r="CV29" s="2" t="s">
        <v>258</v>
      </c>
      <c r="CW29" s="2" t="s">
        <v>144</v>
      </c>
      <c r="CX29" s="2" t="s">
        <v>135</v>
      </c>
      <c r="CY29" s="4"/>
      <c r="CZ29" s="8"/>
      <c r="DA29" s="4"/>
      <c r="DB29" s="8"/>
      <c r="DC29" s="7"/>
      <c r="DD29" s="7"/>
      <c r="DE29" s="2" t="s">
        <v>142</v>
      </c>
      <c r="DF29" s="2" t="s">
        <v>132</v>
      </c>
      <c r="DG29" s="2" t="s">
        <v>148</v>
      </c>
      <c r="DH29" s="2" t="s">
        <v>325</v>
      </c>
      <c r="DI29" s="2" t="s">
        <v>144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150</v>
      </c>
      <c r="DT29" s="2" t="s">
        <v>326</v>
      </c>
      <c r="DU29" s="2" t="s">
        <v>144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151</v>
      </c>
      <c r="EF29" s="2" t="s">
        <v>327</v>
      </c>
      <c r="EG29" s="2" t="s">
        <v>144</v>
      </c>
      <c r="EH29" s="2" t="s">
        <v>135</v>
      </c>
      <c r="EI29" s="4">
        <v>1</v>
      </c>
      <c r="EJ29" s="8">
        <v>103.12</v>
      </c>
      <c r="EK29" s="4"/>
      <c r="EL29" s="8"/>
      <c r="EM29" s="7"/>
      <c r="EN29" s="7"/>
      <c r="EO29" s="2" t="s">
        <v>142</v>
      </c>
      <c r="EP29" s="2" t="s">
        <v>132</v>
      </c>
      <c r="EQ29" s="2" t="s">
        <v>188</v>
      </c>
      <c r="ER29" s="2" t="s">
        <v>328</v>
      </c>
      <c r="ES29" s="2" t="s">
        <v>144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312</v>
      </c>
      <c r="FD29" s="2" t="s">
        <v>135</v>
      </c>
      <c r="FE29" s="2" t="s">
        <v>144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155</v>
      </c>
      <c r="FP29" s="2" t="s">
        <v>329</v>
      </c>
      <c r="FQ29" s="2" t="s">
        <v>144</v>
      </c>
      <c r="FR29" s="2" t="s">
        <v>135</v>
      </c>
      <c r="FS29" s="4"/>
      <c r="FT29" s="8"/>
      <c r="FU29" s="4"/>
      <c r="FV29" s="8"/>
      <c r="FW29" s="7"/>
      <c r="FX29" s="7"/>
      <c r="FY29" s="2" t="s">
        <v>157</v>
      </c>
      <c r="FZ29" s="2" t="s">
        <v>132</v>
      </c>
      <c r="GA29" s="2" t="s">
        <v>135</v>
      </c>
      <c r="GB29" s="2" t="s">
        <v>135</v>
      </c>
      <c r="GC29" s="2" t="s">
        <v>144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184</v>
      </c>
      <c r="GN29" s="2" t="s">
        <v>135</v>
      </c>
      <c r="GO29" s="2" t="s">
        <v>144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159</v>
      </c>
      <c r="GZ29" s="2" t="s">
        <v>135</v>
      </c>
      <c r="HA29" s="2" t="s">
        <v>144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160</v>
      </c>
      <c r="HK29" s="2" t="s">
        <v>161</v>
      </c>
      <c r="HL29" s="2" t="s">
        <v>135</v>
      </c>
      <c r="HM29" s="2" t="s">
        <v>144</v>
      </c>
      <c r="HN29" s="2" t="s">
        <v>135</v>
      </c>
      <c r="HO29" s="4">
        <v>6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>
        <v>175</v>
      </c>
      <c r="IH29" s="4"/>
      <c r="II29" s="4"/>
      <c r="IJ29" s="4"/>
      <c r="IK29" s="4"/>
    </row>
    <row r="30">
      <c r="A30" s="2" t="s">
        <v>330</v>
      </c>
      <c r="B30" s="2" t="s">
        <v>124</v>
      </c>
      <c r="C30" s="2" t="s">
        <v>125</v>
      </c>
      <c r="D30" s="2" t="s">
        <v>300</v>
      </c>
      <c r="E30" s="2" t="s">
        <v>301</v>
      </c>
      <c r="F30" s="2" t="s">
        <v>302</v>
      </c>
      <c r="G30" s="2" t="s">
        <v>302</v>
      </c>
      <c r="H30" s="2" t="s">
        <v>302</v>
      </c>
      <c r="I30" s="2" t="s">
        <v>321</v>
      </c>
      <c r="J30" s="2" t="s">
        <v>163</v>
      </c>
      <c r="K30" s="2" t="s">
        <v>322</v>
      </c>
      <c r="L30" s="3">
        <v>102.14</v>
      </c>
      <c r="M30" s="3">
        <v>107.25</v>
      </c>
      <c r="N30" s="3">
        <v>299.99</v>
      </c>
      <c r="O30" s="2" t="s">
        <v>132</v>
      </c>
      <c r="P30" s="2" t="s">
        <v>133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304</v>
      </c>
      <c r="V30" s="2" t="s">
        <v>305</v>
      </c>
      <c r="W30" s="2" t="s">
        <v>138</v>
      </c>
      <c r="X30" s="2" t="s">
        <v>135</v>
      </c>
      <c r="Y30" s="2" t="s">
        <v>188</v>
      </c>
      <c r="Z30" s="4">
        <v>81</v>
      </c>
      <c r="AA30" s="4">
        <f>=ROUNDDOWN(40.5,0)</f>
      </c>
      <c r="AB30" s="5">
        <v>2</v>
      </c>
      <c r="AC30" s="2" t="s">
        <v>306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1</v>
      </c>
      <c r="AQ30" s="8">
        <v>115.83</v>
      </c>
      <c r="AR30" s="4"/>
      <c r="AS30" s="8"/>
      <c r="AT30" s="7"/>
      <c r="AU30" s="7"/>
      <c r="AV30" s="4" t="s">
        <v>135</v>
      </c>
      <c r="AW30" s="8" t="s">
        <v>135</v>
      </c>
      <c r="AX30" s="4" t="s">
        <v>135</v>
      </c>
      <c r="AY30" s="8" t="s">
        <v>135</v>
      </c>
      <c r="AZ30" s="7" t="s">
        <v>135</v>
      </c>
      <c r="BA30" s="7" t="s">
        <v>135</v>
      </c>
      <c r="BB30" s="7">
        <v>0.3672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 t="s">
        <v>135</v>
      </c>
      <c r="BJ30" s="4">
        <v>1</v>
      </c>
      <c r="BK30" s="8">
        <v>115.83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135</v>
      </c>
      <c r="BX30" s="2" t="s">
        <v>331</v>
      </c>
      <c r="BY30" s="2" t="s">
        <v>144</v>
      </c>
      <c r="BZ30" s="2" t="s">
        <v>135</v>
      </c>
      <c r="CA30" s="4">
        <v>1</v>
      </c>
      <c r="CB30" s="8">
        <v>115.83</v>
      </c>
      <c r="CC30" s="4"/>
      <c r="CD30" s="8"/>
      <c r="CE30" s="7"/>
      <c r="CF30" s="7"/>
      <c r="CG30" s="2" t="s">
        <v>142</v>
      </c>
      <c r="CH30" s="2" t="s">
        <v>132</v>
      </c>
      <c r="CI30" s="2" t="s">
        <v>308</v>
      </c>
      <c r="CJ30" s="2" t="s">
        <v>267</v>
      </c>
      <c r="CK30" s="2" t="s">
        <v>144</v>
      </c>
      <c r="CL30" s="2" t="s">
        <v>135</v>
      </c>
      <c r="CM30" s="4"/>
      <c r="CN30" s="8"/>
      <c r="CO30" s="4"/>
      <c r="CP30" s="8"/>
      <c r="CQ30" s="7"/>
      <c r="CR30" s="7"/>
      <c r="CS30" s="2" t="s">
        <v>142</v>
      </c>
      <c r="CT30" s="2" t="s">
        <v>132</v>
      </c>
      <c r="CU30" s="2" t="s">
        <v>171</v>
      </c>
      <c r="CV30" s="2" t="s">
        <v>332</v>
      </c>
      <c r="CW30" s="2" t="s">
        <v>144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148</v>
      </c>
      <c r="DH30" s="2" t="s">
        <v>234</v>
      </c>
      <c r="DI30" s="2" t="s">
        <v>144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150</v>
      </c>
      <c r="DT30" s="2" t="s">
        <v>333</v>
      </c>
      <c r="DU30" s="2" t="s">
        <v>144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151</v>
      </c>
      <c r="EF30" s="2" t="s">
        <v>334</v>
      </c>
      <c r="EG30" s="2" t="s">
        <v>144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188</v>
      </c>
      <c r="ER30" s="2" t="s">
        <v>167</v>
      </c>
      <c r="ES30" s="2" t="s">
        <v>144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312</v>
      </c>
      <c r="FD30" s="2" t="s">
        <v>135</v>
      </c>
      <c r="FE30" s="2" t="s">
        <v>144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155</v>
      </c>
      <c r="FP30" s="2" t="s">
        <v>319</v>
      </c>
      <c r="FQ30" s="2" t="s">
        <v>144</v>
      </c>
      <c r="FR30" s="2" t="s">
        <v>135</v>
      </c>
      <c r="FS30" s="4"/>
      <c r="FT30" s="8"/>
      <c r="FU30" s="4"/>
      <c r="FV30" s="8"/>
      <c r="FW30" s="7"/>
      <c r="FX30" s="7"/>
      <c r="FY30" s="2" t="s">
        <v>157</v>
      </c>
      <c r="FZ30" s="2" t="s">
        <v>132</v>
      </c>
      <c r="GA30" s="2" t="s">
        <v>135</v>
      </c>
      <c r="GB30" s="2" t="s">
        <v>135</v>
      </c>
      <c r="GC30" s="2" t="s">
        <v>144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184</v>
      </c>
      <c r="GN30" s="2" t="s">
        <v>135</v>
      </c>
      <c r="GO30" s="2" t="s">
        <v>144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159</v>
      </c>
      <c r="GZ30" s="2" t="s">
        <v>135</v>
      </c>
      <c r="HA30" s="2" t="s">
        <v>144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160</v>
      </c>
      <c r="HK30" s="2" t="s">
        <v>161</v>
      </c>
      <c r="HL30" s="2" t="s">
        <v>135</v>
      </c>
      <c r="HM30" s="2" t="s">
        <v>144</v>
      </c>
      <c r="HN30" s="2" t="s">
        <v>135</v>
      </c>
      <c r="HO30" s="4">
        <v>81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>
        <v>125</v>
      </c>
      <c r="IH30" s="4"/>
      <c r="II30" s="4"/>
      <c r="IJ30" s="4"/>
      <c r="IK30" s="4"/>
    </row>
    <row r="31">
      <c r="A31" s="2" t="s">
        <v>335</v>
      </c>
      <c r="B31" s="2" t="s">
        <v>124</v>
      </c>
      <c r="C31" s="2" t="s">
        <v>125</v>
      </c>
      <c r="D31" s="2" t="s">
        <v>336</v>
      </c>
      <c r="E31" s="2" t="s">
        <v>337</v>
      </c>
      <c r="F31" s="2" t="s">
        <v>338</v>
      </c>
      <c r="G31" s="2" t="s">
        <v>338</v>
      </c>
      <c r="H31" s="2" t="s">
        <v>338</v>
      </c>
      <c r="I31" s="2" t="s">
        <v>339</v>
      </c>
      <c r="J31" s="2" t="s">
        <v>340</v>
      </c>
      <c r="K31" s="2" t="s">
        <v>341</v>
      </c>
      <c r="L31" s="3">
        <v>34.04</v>
      </c>
      <c r="M31" s="3">
        <v>35.74</v>
      </c>
      <c r="N31" s="3">
        <v>109.99</v>
      </c>
      <c r="O31" s="2" t="s">
        <v>132</v>
      </c>
      <c r="P31" s="2" t="s">
        <v>342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343</v>
      </c>
      <c r="V31" s="2" t="s">
        <v>305</v>
      </c>
      <c r="W31" s="2" t="s">
        <v>138</v>
      </c>
      <c r="X31" s="2" t="s">
        <v>135</v>
      </c>
      <c r="Y31" s="2" t="s">
        <v>171</v>
      </c>
      <c r="Z31" s="4">
        <v>171</v>
      </c>
      <c r="AA31" s="4">
        <f>=ROUNDDOWN(57,0)</f>
      </c>
      <c r="AB31" s="5">
        <v>3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4</v>
      </c>
      <c r="AQ31" s="8">
        <v>267.04</v>
      </c>
      <c r="AR31" s="4"/>
      <c r="AS31" s="8"/>
      <c r="AT31" s="7"/>
      <c r="AU31" s="7"/>
      <c r="AV31" s="4">
        <v>4</v>
      </c>
      <c r="AW31" s="8">
        <v>267.04</v>
      </c>
      <c r="AX31" s="4"/>
      <c r="AY31" s="8"/>
      <c r="AZ31" s="7"/>
      <c r="BA31" s="7"/>
      <c r="BB31" s="7">
        <v>1</v>
      </c>
      <c r="BC31" s="4">
        <v>6</v>
      </c>
      <c r="BD31" s="8">
        <v>351.62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>
        <v>0.7595</v>
      </c>
      <c r="BJ31" s="4">
        <v>4</v>
      </c>
      <c r="BK31" s="8">
        <v>267.04</v>
      </c>
      <c r="BL31" s="2" t="s">
        <v>344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132</v>
      </c>
      <c r="BW31" s="2" t="s">
        <v>135</v>
      </c>
      <c r="BX31" s="2" t="s">
        <v>135</v>
      </c>
      <c r="BY31" s="2" t="s">
        <v>144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345</v>
      </c>
      <c r="CJ31" s="2" t="s">
        <v>346</v>
      </c>
      <c r="CK31" s="2" t="s">
        <v>144</v>
      </c>
      <c r="CL31" s="2" t="s">
        <v>135</v>
      </c>
      <c r="CM31" s="4">
        <v>2</v>
      </c>
      <c r="CN31" s="8">
        <v>186.98</v>
      </c>
      <c r="CO31" s="4"/>
      <c r="CP31" s="8"/>
      <c r="CQ31" s="7"/>
      <c r="CR31" s="7"/>
      <c r="CS31" s="2" t="s">
        <v>142</v>
      </c>
      <c r="CT31" s="2" t="s">
        <v>132</v>
      </c>
      <c r="CU31" s="2" t="s">
        <v>188</v>
      </c>
      <c r="CV31" s="2" t="s">
        <v>347</v>
      </c>
      <c r="CW31" s="2" t="s">
        <v>144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348</v>
      </c>
      <c r="DH31" s="2" t="s">
        <v>241</v>
      </c>
      <c r="DI31" s="2" t="s">
        <v>144</v>
      </c>
      <c r="DJ31" s="2" t="s">
        <v>135</v>
      </c>
      <c r="DK31" s="4">
        <v>2</v>
      </c>
      <c r="DL31" s="8">
        <v>80.06</v>
      </c>
      <c r="DM31" s="4"/>
      <c r="DN31" s="8"/>
      <c r="DO31" s="7"/>
      <c r="DP31" s="7"/>
      <c r="DQ31" s="2" t="s">
        <v>142</v>
      </c>
      <c r="DR31" s="2" t="s">
        <v>132</v>
      </c>
      <c r="DS31" s="2" t="s">
        <v>150</v>
      </c>
      <c r="DT31" s="2" t="s">
        <v>242</v>
      </c>
      <c r="DU31" s="2" t="s">
        <v>144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151</v>
      </c>
      <c r="EF31" s="2" t="s">
        <v>282</v>
      </c>
      <c r="EG31" s="2" t="s">
        <v>144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188</v>
      </c>
      <c r="ER31" s="2" t="s">
        <v>152</v>
      </c>
      <c r="ES31" s="2" t="s">
        <v>144</v>
      </c>
      <c r="ET31" s="2" t="s">
        <v>135</v>
      </c>
      <c r="EU31" s="4"/>
      <c r="EV31" s="8"/>
      <c r="EW31" s="4"/>
      <c r="EX31" s="8"/>
      <c r="EY31" s="7"/>
      <c r="EZ31" s="7"/>
      <c r="FA31" s="2" t="s">
        <v>349</v>
      </c>
      <c r="FB31" s="2" t="s">
        <v>132</v>
      </c>
      <c r="FC31" s="2" t="s">
        <v>135</v>
      </c>
      <c r="FD31" s="2" t="s">
        <v>135</v>
      </c>
      <c r="FE31" s="2" t="s">
        <v>144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350</v>
      </c>
      <c r="FP31" s="2" t="s">
        <v>135</v>
      </c>
      <c r="FQ31" s="2" t="s">
        <v>144</v>
      </c>
      <c r="FR31" s="2" t="s">
        <v>135</v>
      </c>
      <c r="FS31" s="4"/>
      <c r="FT31" s="8"/>
      <c r="FU31" s="4"/>
      <c r="FV31" s="8"/>
      <c r="FW31" s="7"/>
      <c r="FX31" s="7"/>
      <c r="FY31" s="2" t="s">
        <v>157</v>
      </c>
      <c r="FZ31" s="2" t="s">
        <v>132</v>
      </c>
      <c r="GA31" s="2" t="s">
        <v>135</v>
      </c>
      <c r="GB31" s="2" t="s">
        <v>135</v>
      </c>
      <c r="GC31" s="2" t="s">
        <v>144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184</v>
      </c>
      <c r="GN31" s="2" t="s">
        <v>135</v>
      </c>
      <c r="GO31" s="2" t="s">
        <v>144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351</v>
      </c>
      <c r="GZ31" s="2" t="s">
        <v>135</v>
      </c>
      <c r="HA31" s="2" t="s">
        <v>144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160</v>
      </c>
      <c r="HK31" s="2" t="s">
        <v>161</v>
      </c>
      <c r="HL31" s="2" t="s">
        <v>135</v>
      </c>
      <c r="HM31" s="2" t="s">
        <v>144</v>
      </c>
      <c r="HN31" s="2" t="s">
        <v>135</v>
      </c>
      <c r="HO31" s="4">
        <v>171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</row>
    <row r="32">
      <c r="A32" s="2" t="s">
        <v>352</v>
      </c>
      <c r="B32" s="2" t="s">
        <v>124</v>
      </c>
      <c r="C32" s="2" t="s">
        <v>125</v>
      </c>
      <c r="D32" s="2" t="s">
        <v>336</v>
      </c>
      <c r="E32" s="2" t="s">
        <v>337</v>
      </c>
      <c r="F32" s="2" t="s">
        <v>338</v>
      </c>
      <c r="G32" s="2" t="s">
        <v>338</v>
      </c>
      <c r="H32" s="2" t="s">
        <v>338</v>
      </c>
      <c r="I32" s="2" t="s">
        <v>339</v>
      </c>
      <c r="J32" s="2" t="s">
        <v>340</v>
      </c>
      <c r="K32" s="2" t="s">
        <v>238</v>
      </c>
      <c r="L32" s="3">
        <v>34.04</v>
      </c>
      <c r="M32" s="3">
        <v>35.74</v>
      </c>
      <c r="N32" s="3">
        <v>109.99</v>
      </c>
      <c r="O32" s="2" t="s">
        <v>132</v>
      </c>
      <c r="P32" s="2" t="s">
        <v>133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343</v>
      </c>
      <c r="V32" s="2" t="s">
        <v>305</v>
      </c>
      <c r="W32" s="2" t="s">
        <v>138</v>
      </c>
      <c r="X32" s="2" t="s">
        <v>135</v>
      </c>
      <c r="Y32" s="2" t="s">
        <v>171</v>
      </c>
      <c r="Z32" s="4">
        <v>101</v>
      </c>
      <c r="AA32" s="4">
        <f>=ROUNDDOWN(101,0)</f>
      </c>
      <c r="AB32" s="5">
        <v>1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1</v>
      </c>
      <c r="AQ32" s="8">
        <v>44.55</v>
      </c>
      <c r="AR32" s="4"/>
      <c r="AS32" s="8"/>
      <c r="AT32" s="7"/>
      <c r="AU32" s="7"/>
      <c r="AV32" s="4">
        <v>1</v>
      </c>
      <c r="AW32" s="8">
        <v>44.55</v>
      </c>
      <c r="AX32" s="4"/>
      <c r="AY32" s="8"/>
      <c r="AZ32" s="7"/>
      <c r="BA32" s="7"/>
      <c r="BB32" s="7">
        <v>1</v>
      </c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>
        <v>0.1267</v>
      </c>
      <c r="BJ32" s="4">
        <v>1</v>
      </c>
      <c r="BK32" s="8">
        <v>44.55</v>
      </c>
      <c r="BL32" s="2" t="s">
        <v>22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157</v>
      </c>
      <c r="BV32" s="2" t="s">
        <v>132</v>
      </c>
      <c r="BW32" s="2" t="s">
        <v>135</v>
      </c>
      <c r="BX32" s="2" t="s">
        <v>135</v>
      </c>
      <c r="BY32" s="2" t="s">
        <v>144</v>
      </c>
      <c r="BZ32" s="2" t="s">
        <v>135</v>
      </c>
      <c r="CA32" s="4"/>
      <c r="CB32" s="8"/>
      <c r="CC32" s="4"/>
      <c r="CD32" s="8"/>
      <c r="CE32" s="7"/>
      <c r="CF32" s="7"/>
      <c r="CG32" s="2" t="s">
        <v>142</v>
      </c>
      <c r="CH32" s="2" t="s">
        <v>132</v>
      </c>
      <c r="CI32" s="2" t="s">
        <v>345</v>
      </c>
      <c r="CJ32" s="2" t="s">
        <v>234</v>
      </c>
      <c r="CK32" s="2" t="s">
        <v>144</v>
      </c>
      <c r="CL32" s="2" t="s">
        <v>135</v>
      </c>
      <c r="CM32" s="4"/>
      <c r="CN32" s="8"/>
      <c r="CO32" s="4"/>
      <c r="CP32" s="8"/>
      <c r="CQ32" s="7"/>
      <c r="CR32" s="7"/>
      <c r="CS32" s="2" t="s">
        <v>142</v>
      </c>
      <c r="CT32" s="2" t="s">
        <v>132</v>
      </c>
      <c r="CU32" s="2" t="s">
        <v>188</v>
      </c>
      <c r="CV32" s="2" t="s">
        <v>240</v>
      </c>
      <c r="CW32" s="2" t="s">
        <v>144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348</v>
      </c>
      <c r="DH32" s="2" t="s">
        <v>353</v>
      </c>
      <c r="DI32" s="2" t="s">
        <v>144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150</v>
      </c>
      <c r="DT32" s="2" t="s">
        <v>264</v>
      </c>
      <c r="DU32" s="2" t="s">
        <v>144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151</v>
      </c>
      <c r="EF32" s="2" t="s">
        <v>354</v>
      </c>
      <c r="EG32" s="2" t="s">
        <v>144</v>
      </c>
      <c r="EH32" s="2" t="s">
        <v>135</v>
      </c>
      <c r="EI32" s="4">
        <v>1</v>
      </c>
      <c r="EJ32" s="8">
        <v>44.55</v>
      </c>
      <c r="EK32" s="4"/>
      <c r="EL32" s="8"/>
      <c r="EM32" s="7"/>
      <c r="EN32" s="7"/>
      <c r="EO32" s="2" t="s">
        <v>142</v>
      </c>
      <c r="EP32" s="2" t="s">
        <v>132</v>
      </c>
      <c r="EQ32" s="2" t="s">
        <v>188</v>
      </c>
      <c r="ER32" s="2" t="s">
        <v>355</v>
      </c>
      <c r="ES32" s="2" t="s">
        <v>144</v>
      </c>
      <c r="ET32" s="2" t="s">
        <v>135</v>
      </c>
      <c r="EU32" s="4"/>
      <c r="EV32" s="8"/>
      <c r="EW32" s="4"/>
      <c r="EX32" s="8"/>
      <c r="EY32" s="7"/>
      <c r="EZ32" s="7"/>
      <c r="FA32" s="2" t="s">
        <v>349</v>
      </c>
      <c r="FB32" s="2" t="s">
        <v>132</v>
      </c>
      <c r="FC32" s="2" t="s">
        <v>135</v>
      </c>
      <c r="FD32" s="2" t="s">
        <v>135</v>
      </c>
      <c r="FE32" s="2" t="s">
        <v>144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350</v>
      </c>
      <c r="FP32" s="2" t="s">
        <v>135</v>
      </c>
      <c r="FQ32" s="2" t="s">
        <v>144</v>
      </c>
      <c r="FR32" s="2" t="s">
        <v>135</v>
      </c>
      <c r="FS32" s="4"/>
      <c r="FT32" s="8"/>
      <c r="FU32" s="4"/>
      <c r="FV32" s="8"/>
      <c r="FW32" s="7"/>
      <c r="FX32" s="7"/>
      <c r="FY32" s="2" t="s">
        <v>157</v>
      </c>
      <c r="FZ32" s="2" t="s">
        <v>132</v>
      </c>
      <c r="GA32" s="2" t="s">
        <v>135</v>
      </c>
      <c r="GB32" s="2" t="s">
        <v>135</v>
      </c>
      <c r="GC32" s="2" t="s">
        <v>144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184</v>
      </c>
      <c r="GN32" s="2" t="s">
        <v>135</v>
      </c>
      <c r="GO32" s="2" t="s">
        <v>144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351</v>
      </c>
      <c r="GZ32" s="2" t="s">
        <v>151</v>
      </c>
      <c r="HA32" s="2" t="s">
        <v>144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160</v>
      </c>
      <c r="HK32" s="2" t="s">
        <v>161</v>
      </c>
      <c r="HL32" s="2" t="s">
        <v>135</v>
      </c>
      <c r="HM32" s="2" t="s">
        <v>144</v>
      </c>
      <c r="HN32" s="2" t="s">
        <v>135</v>
      </c>
      <c r="HO32" s="4">
        <v>101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356</v>
      </c>
      <c r="B33" s="2" t="s">
        <v>124</v>
      </c>
      <c r="C33" s="2" t="s">
        <v>125</v>
      </c>
      <c r="D33" s="2" t="s">
        <v>336</v>
      </c>
      <c r="E33" s="2" t="s">
        <v>337</v>
      </c>
      <c r="F33" s="2" t="s">
        <v>338</v>
      </c>
      <c r="G33" s="2" t="s">
        <v>338</v>
      </c>
      <c r="H33" s="2" t="s">
        <v>338</v>
      </c>
      <c r="I33" s="2" t="s">
        <v>339</v>
      </c>
      <c r="J33" s="2" t="s">
        <v>340</v>
      </c>
      <c r="K33" s="2" t="s">
        <v>187</v>
      </c>
      <c r="L33" s="3">
        <v>34.04</v>
      </c>
      <c r="M33" s="3">
        <v>35.74</v>
      </c>
      <c r="N33" s="3">
        <v>109.99</v>
      </c>
      <c r="O33" s="2" t="s">
        <v>132</v>
      </c>
      <c r="P33" s="2" t="s">
        <v>342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343</v>
      </c>
      <c r="V33" s="2" t="s">
        <v>305</v>
      </c>
      <c r="W33" s="2" t="s">
        <v>138</v>
      </c>
      <c r="X33" s="2" t="s">
        <v>135</v>
      </c>
      <c r="Y33" s="2" t="s">
        <v>171</v>
      </c>
      <c r="Z33" s="4">
        <v>208</v>
      </c>
      <c r="AA33" s="4">
        <f>=ROUNDDOWN(104,0)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1</v>
      </c>
      <c r="AQ33" s="8">
        <v>40.03</v>
      </c>
      <c r="AR33" s="4"/>
      <c r="AS33" s="8"/>
      <c r="AT33" s="7"/>
      <c r="AU33" s="7"/>
      <c r="AV33" s="4">
        <v>1</v>
      </c>
      <c r="AW33" s="8">
        <v>40.03</v>
      </c>
      <c r="AX33" s="4"/>
      <c r="AY33" s="8"/>
      <c r="AZ33" s="7"/>
      <c r="BA33" s="7"/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0.1138</v>
      </c>
      <c r="BJ33" s="4">
        <v>1</v>
      </c>
      <c r="BK33" s="8">
        <v>40.03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157</v>
      </c>
      <c r="BV33" s="2" t="s">
        <v>132</v>
      </c>
      <c r="BW33" s="2" t="s">
        <v>135</v>
      </c>
      <c r="BX33" s="2" t="s">
        <v>135</v>
      </c>
      <c r="BY33" s="2" t="s">
        <v>144</v>
      </c>
      <c r="BZ33" s="2" t="s">
        <v>135</v>
      </c>
      <c r="CA33" s="4"/>
      <c r="CB33" s="8"/>
      <c r="CC33" s="4"/>
      <c r="CD33" s="8"/>
      <c r="CE33" s="7"/>
      <c r="CF33" s="7"/>
      <c r="CG33" s="2" t="s">
        <v>142</v>
      </c>
      <c r="CH33" s="2" t="s">
        <v>132</v>
      </c>
      <c r="CI33" s="2" t="s">
        <v>345</v>
      </c>
      <c r="CJ33" s="2" t="s">
        <v>357</v>
      </c>
      <c r="CK33" s="2" t="s">
        <v>144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171</v>
      </c>
      <c r="CV33" s="2" t="s">
        <v>358</v>
      </c>
      <c r="CW33" s="2" t="s">
        <v>144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348</v>
      </c>
      <c r="DH33" s="2" t="s">
        <v>221</v>
      </c>
      <c r="DI33" s="2" t="s">
        <v>144</v>
      </c>
      <c r="DJ33" s="2" t="s">
        <v>135</v>
      </c>
      <c r="DK33" s="4">
        <v>1</v>
      </c>
      <c r="DL33" s="8">
        <v>40.03</v>
      </c>
      <c r="DM33" s="4"/>
      <c r="DN33" s="8"/>
      <c r="DO33" s="7"/>
      <c r="DP33" s="7"/>
      <c r="DQ33" s="2" t="s">
        <v>142</v>
      </c>
      <c r="DR33" s="2" t="s">
        <v>132</v>
      </c>
      <c r="DS33" s="2" t="s">
        <v>150</v>
      </c>
      <c r="DT33" s="2" t="s">
        <v>359</v>
      </c>
      <c r="DU33" s="2" t="s">
        <v>144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151</v>
      </c>
      <c r="EF33" s="2" t="s">
        <v>360</v>
      </c>
      <c r="EG33" s="2" t="s">
        <v>144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188</v>
      </c>
      <c r="ER33" s="2" t="s">
        <v>355</v>
      </c>
      <c r="ES33" s="2" t="s">
        <v>144</v>
      </c>
      <c r="ET33" s="2" t="s">
        <v>135</v>
      </c>
      <c r="EU33" s="4"/>
      <c r="EV33" s="8"/>
      <c r="EW33" s="4"/>
      <c r="EX33" s="8"/>
      <c r="EY33" s="7"/>
      <c r="EZ33" s="7"/>
      <c r="FA33" s="2" t="s">
        <v>349</v>
      </c>
      <c r="FB33" s="2" t="s">
        <v>132</v>
      </c>
      <c r="FC33" s="2" t="s">
        <v>135</v>
      </c>
      <c r="FD33" s="2" t="s">
        <v>135</v>
      </c>
      <c r="FE33" s="2" t="s">
        <v>144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350</v>
      </c>
      <c r="FP33" s="2" t="s">
        <v>135</v>
      </c>
      <c r="FQ33" s="2" t="s">
        <v>144</v>
      </c>
      <c r="FR33" s="2" t="s">
        <v>135</v>
      </c>
      <c r="FS33" s="4"/>
      <c r="FT33" s="8"/>
      <c r="FU33" s="4"/>
      <c r="FV33" s="8"/>
      <c r="FW33" s="7"/>
      <c r="FX33" s="7"/>
      <c r="FY33" s="2" t="s">
        <v>157</v>
      </c>
      <c r="FZ33" s="2" t="s">
        <v>132</v>
      </c>
      <c r="GA33" s="2" t="s">
        <v>135</v>
      </c>
      <c r="GB33" s="2" t="s">
        <v>135</v>
      </c>
      <c r="GC33" s="2" t="s">
        <v>144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184</v>
      </c>
      <c r="GN33" s="2" t="s">
        <v>135</v>
      </c>
      <c r="GO33" s="2" t="s">
        <v>144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351</v>
      </c>
      <c r="GZ33" s="2" t="s">
        <v>135</v>
      </c>
      <c r="HA33" s="2" t="s">
        <v>144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160</v>
      </c>
      <c r="HK33" s="2" t="s">
        <v>161</v>
      </c>
      <c r="HL33" s="2" t="s">
        <v>361</v>
      </c>
      <c r="HM33" s="2" t="s">
        <v>144</v>
      </c>
      <c r="HN33" s="2" t="s">
        <v>135</v>
      </c>
      <c r="HO33" s="4">
        <v>208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362</v>
      </c>
      <c r="B34" s="2" t="s">
        <v>124</v>
      </c>
      <c r="C34" s="2" t="s">
        <v>125</v>
      </c>
      <c r="D34" s="2" t="s">
        <v>336</v>
      </c>
      <c r="E34" s="2" t="s">
        <v>337</v>
      </c>
      <c r="F34" s="2" t="s">
        <v>338</v>
      </c>
      <c r="G34" s="2" t="s">
        <v>338</v>
      </c>
      <c r="H34" s="2" t="s">
        <v>338</v>
      </c>
      <c r="I34" s="2" t="s">
        <v>339</v>
      </c>
      <c r="J34" s="2" t="s">
        <v>340</v>
      </c>
      <c r="K34" s="2" t="s">
        <v>274</v>
      </c>
      <c r="L34" s="3">
        <v>34.04</v>
      </c>
      <c r="M34" s="3">
        <v>35.74</v>
      </c>
      <c r="N34" s="3">
        <v>109.99</v>
      </c>
      <c r="O34" s="2" t="s">
        <v>132</v>
      </c>
      <c r="P34" s="2" t="s">
        <v>133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343</v>
      </c>
      <c r="V34" s="2" t="s">
        <v>305</v>
      </c>
      <c r="W34" s="2" t="s">
        <v>138</v>
      </c>
      <c r="X34" s="2" t="s">
        <v>135</v>
      </c>
      <c r="Y34" s="2" t="s">
        <v>171</v>
      </c>
      <c r="Z34" s="4">
        <v>76</v>
      </c>
      <c r="AA34" s="4">
        <f>=ROUNDDOWN(38,0)</f>
      </c>
      <c r="AB34" s="5">
        <v>2</v>
      </c>
      <c r="AC34" s="2" t="s">
        <v>363</v>
      </c>
      <c r="AD34" s="4">
        <v>130</v>
      </c>
      <c r="AE34" s="4">
        <v>130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/>
      <c r="BJ34" s="4"/>
      <c r="BK34" s="8"/>
      <c r="BL34" s="2" t="s">
        <v>135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132</v>
      </c>
      <c r="BW34" s="2" t="s">
        <v>135</v>
      </c>
      <c r="BX34" s="2" t="s">
        <v>135</v>
      </c>
      <c r="BY34" s="2" t="s">
        <v>144</v>
      </c>
      <c r="BZ34" s="2" t="s">
        <v>135</v>
      </c>
      <c r="CA34" s="4"/>
      <c r="CB34" s="8"/>
      <c r="CC34" s="4"/>
      <c r="CD34" s="8"/>
      <c r="CE34" s="7"/>
      <c r="CF34" s="7"/>
      <c r="CG34" s="2" t="s">
        <v>142</v>
      </c>
      <c r="CH34" s="2" t="s">
        <v>132</v>
      </c>
      <c r="CI34" s="2" t="s">
        <v>345</v>
      </c>
      <c r="CJ34" s="2" t="s">
        <v>346</v>
      </c>
      <c r="CK34" s="2" t="s">
        <v>144</v>
      </c>
      <c r="CL34" s="2" t="s">
        <v>135</v>
      </c>
      <c r="CM34" s="4"/>
      <c r="CN34" s="8"/>
      <c r="CO34" s="4"/>
      <c r="CP34" s="8"/>
      <c r="CQ34" s="7"/>
      <c r="CR34" s="7"/>
      <c r="CS34" s="2" t="s">
        <v>142</v>
      </c>
      <c r="CT34" s="2" t="s">
        <v>132</v>
      </c>
      <c r="CU34" s="2" t="s">
        <v>266</v>
      </c>
      <c r="CV34" s="2" t="s">
        <v>153</v>
      </c>
      <c r="CW34" s="2" t="s">
        <v>144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348</v>
      </c>
      <c r="DH34" s="2" t="s">
        <v>282</v>
      </c>
      <c r="DI34" s="2" t="s">
        <v>144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150</v>
      </c>
      <c r="DT34" s="2" t="s">
        <v>310</v>
      </c>
      <c r="DU34" s="2" t="s">
        <v>144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151</v>
      </c>
      <c r="EF34" s="2" t="s">
        <v>364</v>
      </c>
      <c r="EG34" s="2" t="s">
        <v>144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171</v>
      </c>
      <c r="ER34" s="2" t="s">
        <v>152</v>
      </c>
      <c r="ES34" s="2" t="s">
        <v>144</v>
      </c>
      <c r="ET34" s="2" t="s">
        <v>135</v>
      </c>
      <c r="EU34" s="4"/>
      <c r="EV34" s="8"/>
      <c r="EW34" s="4"/>
      <c r="EX34" s="8"/>
      <c r="EY34" s="7"/>
      <c r="EZ34" s="7"/>
      <c r="FA34" s="2" t="s">
        <v>349</v>
      </c>
      <c r="FB34" s="2" t="s">
        <v>132</v>
      </c>
      <c r="FC34" s="2" t="s">
        <v>135</v>
      </c>
      <c r="FD34" s="2" t="s">
        <v>135</v>
      </c>
      <c r="FE34" s="2" t="s">
        <v>144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350</v>
      </c>
      <c r="FP34" s="2" t="s">
        <v>135</v>
      </c>
      <c r="FQ34" s="2" t="s">
        <v>144</v>
      </c>
      <c r="FR34" s="2" t="s">
        <v>135</v>
      </c>
      <c r="FS34" s="4"/>
      <c r="FT34" s="8"/>
      <c r="FU34" s="4"/>
      <c r="FV34" s="8"/>
      <c r="FW34" s="7"/>
      <c r="FX34" s="7"/>
      <c r="FY34" s="2" t="s">
        <v>157</v>
      </c>
      <c r="FZ34" s="2" t="s">
        <v>132</v>
      </c>
      <c r="GA34" s="2" t="s">
        <v>135</v>
      </c>
      <c r="GB34" s="2" t="s">
        <v>135</v>
      </c>
      <c r="GC34" s="2" t="s">
        <v>144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184</v>
      </c>
      <c r="GN34" s="2" t="s">
        <v>135</v>
      </c>
      <c r="GO34" s="2" t="s">
        <v>144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351</v>
      </c>
      <c r="GZ34" s="2" t="s">
        <v>135</v>
      </c>
      <c r="HA34" s="2" t="s">
        <v>144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160</v>
      </c>
      <c r="HK34" s="2" t="s">
        <v>161</v>
      </c>
      <c r="HL34" s="2" t="s">
        <v>135</v>
      </c>
      <c r="HM34" s="2" t="s">
        <v>144</v>
      </c>
      <c r="HN34" s="2" t="s">
        <v>135</v>
      </c>
      <c r="HO34" s="4">
        <v>76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>
        <v>130</v>
      </c>
    </row>
    <row r="35">
      <c r="A35" s="2" t="s">
        <v>365</v>
      </c>
      <c r="B35" s="2" t="s">
        <v>124</v>
      </c>
      <c r="C35" s="2" t="s">
        <v>125</v>
      </c>
      <c r="D35" s="2" t="s">
        <v>336</v>
      </c>
      <c r="E35" s="2" t="s">
        <v>337</v>
      </c>
      <c r="F35" s="2" t="s">
        <v>338</v>
      </c>
      <c r="G35" s="2" t="s">
        <v>338</v>
      </c>
      <c r="H35" s="2" t="s">
        <v>338</v>
      </c>
      <c r="I35" s="2" t="s">
        <v>339</v>
      </c>
      <c r="J35" s="2" t="s">
        <v>340</v>
      </c>
      <c r="K35" s="2" t="s">
        <v>366</v>
      </c>
      <c r="L35" s="3">
        <v>34.04</v>
      </c>
      <c r="M35" s="3">
        <v>35.74</v>
      </c>
      <c r="N35" s="3">
        <v>109.99</v>
      </c>
      <c r="O35" s="2" t="s">
        <v>132</v>
      </c>
      <c r="P35" s="2" t="s">
        <v>342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343</v>
      </c>
      <c r="V35" s="2" t="s">
        <v>305</v>
      </c>
      <c r="W35" s="2" t="s">
        <v>138</v>
      </c>
      <c r="X35" s="2" t="s">
        <v>135</v>
      </c>
      <c r="Y35" s="2" t="s">
        <v>171</v>
      </c>
      <c r="Z35" s="4">
        <v>155</v>
      </c>
      <c r="AA35" s="4">
        <f>=ROUNDDOWN(77.5,0)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/>
      <c r="BJ35" s="4"/>
      <c r="BK35" s="8"/>
      <c r="BL35" s="2" t="s">
        <v>135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132</v>
      </c>
      <c r="BW35" s="2" t="s">
        <v>135</v>
      </c>
      <c r="BX35" s="2" t="s">
        <v>135</v>
      </c>
      <c r="BY35" s="2" t="s">
        <v>144</v>
      </c>
      <c r="BZ35" s="2" t="s">
        <v>135</v>
      </c>
      <c r="CA35" s="4"/>
      <c r="CB35" s="8"/>
      <c r="CC35" s="4"/>
      <c r="CD35" s="8"/>
      <c r="CE35" s="7"/>
      <c r="CF35" s="7"/>
      <c r="CG35" s="2" t="s">
        <v>142</v>
      </c>
      <c r="CH35" s="2" t="s">
        <v>132</v>
      </c>
      <c r="CI35" s="2" t="s">
        <v>345</v>
      </c>
      <c r="CJ35" s="2" t="s">
        <v>276</v>
      </c>
      <c r="CK35" s="2" t="s">
        <v>144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171</v>
      </c>
      <c r="CV35" s="2" t="s">
        <v>258</v>
      </c>
      <c r="CW35" s="2" t="s">
        <v>144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348</v>
      </c>
      <c r="DH35" s="2" t="s">
        <v>367</v>
      </c>
      <c r="DI35" s="2" t="s">
        <v>144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150</v>
      </c>
      <c r="DT35" s="2" t="s">
        <v>368</v>
      </c>
      <c r="DU35" s="2" t="s">
        <v>144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151</v>
      </c>
      <c r="EF35" s="2" t="s">
        <v>334</v>
      </c>
      <c r="EG35" s="2" t="s">
        <v>144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188</v>
      </c>
      <c r="ER35" s="2" t="s">
        <v>171</v>
      </c>
      <c r="ES35" s="2" t="s">
        <v>144</v>
      </c>
      <c r="ET35" s="2" t="s">
        <v>135</v>
      </c>
      <c r="EU35" s="4"/>
      <c r="EV35" s="8"/>
      <c r="EW35" s="4"/>
      <c r="EX35" s="8"/>
      <c r="EY35" s="7"/>
      <c r="EZ35" s="7"/>
      <c r="FA35" s="2" t="s">
        <v>349</v>
      </c>
      <c r="FB35" s="2" t="s">
        <v>132</v>
      </c>
      <c r="FC35" s="2" t="s">
        <v>135</v>
      </c>
      <c r="FD35" s="2" t="s">
        <v>135</v>
      </c>
      <c r="FE35" s="2" t="s">
        <v>144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350</v>
      </c>
      <c r="FP35" s="2" t="s">
        <v>135</v>
      </c>
      <c r="FQ35" s="2" t="s">
        <v>144</v>
      </c>
      <c r="FR35" s="2" t="s">
        <v>135</v>
      </c>
      <c r="FS35" s="4"/>
      <c r="FT35" s="8"/>
      <c r="FU35" s="4"/>
      <c r="FV35" s="8"/>
      <c r="FW35" s="7"/>
      <c r="FX35" s="7"/>
      <c r="FY35" s="2" t="s">
        <v>157</v>
      </c>
      <c r="FZ35" s="2" t="s">
        <v>132</v>
      </c>
      <c r="GA35" s="2" t="s">
        <v>135</v>
      </c>
      <c r="GB35" s="2" t="s">
        <v>135</v>
      </c>
      <c r="GC35" s="2" t="s">
        <v>144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184</v>
      </c>
      <c r="GN35" s="2" t="s">
        <v>135</v>
      </c>
      <c r="GO35" s="2" t="s">
        <v>144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351</v>
      </c>
      <c r="GZ35" s="2" t="s">
        <v>135</v>
      </c>
      <c r="HA35" s="2" t="s">
        <v>144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160</v>
      </c>
      <c r="HK35" s="2" t="s">
        <v>161</v>
      </c>
      <c r="HL35" s="2" t="s">
        <v>135</v>
      </c>
      <c r="HM35" s="2" t="s">
        <v>144</v>
      </c>
      <c r="HN35" s="2" t="s">
        <v>135</v>
      </c>
      <c r="HO35" s="4">
        <v>155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369</v>
      </c>
      <c r="B36" s="2" t="s">
        <v>124</v>
      </c>
      <c r="C36" s="2" t="s">
        <v>125</v>
      </c>
      <c r="D36" s="2" t="s">
        <v>336</v>
      </c>
      <c r="E36" s="2" t="s">
        <v>337</v>
      </c>
      <c r="F36" s="2" t="s">
        <v>370</v>
      </c>
      <c r="G36" s="2" t="s">
        <v>370</v>
      </c>
      <c r="H36" s="2" t="s">
        <v>370</v>
      </c>
      <c r="I36" s="2" t="s">
        <v>339</v>
      </c>
      <c r="J36" s="2" t="s">
        <v>371</v>
      </c>
      <c r="K36" s="2" t="s">
        <v>187</v>
      </c>
      <c r="L36" s="3">
        <v>24.76</v>
      </c>
      <c r="M36" s="3">
        <v>26</v>
      </c>
      <c r="N36" s="3">
        <v>79.99</v>
      </c>
      <c r="O36" s="2" t="s">
        <v>132</v>
      </c>
      <c r="P36" s="2" t="s">
        <v>342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343</v>
      </c>
      <c r="V36" s="2" t="s">
        <v>214</v>
      </c>
      <c r="W36" s="2" t="s">
        <v>138</v>
      </c>
      <c r="X36" s="2" t="s">
        <v>135</v>
      </c>
      <c r="Y36" s="2" t="s">
        <v>171</v>
      </c>
      <c r="Z36" s="4">
        <v>92</v>
      </c>
      <c r="AA36" s="4">
        <f>=ROUNDDOWN(30.6666666666667,0)</f>
      </c>
      <c r="AB36" s="5">
        <v>3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4</v>
      </c>
      <c r="AQ36" s="8">
        <v>112.32</v>
      </c>
      <c r="AR36" s="4"/>
      <c r="AS36" s="8"/>
      <c r="AT36" s="7"/>
      <c r="AU36" s="7"/>
      <c r="AV36" s="4">
        <v>4</v>
      </c>
      <c r="AW36" s="8">
        <v>112.32</v>
      </c>
      <c r="AX36" s="4"/>
      <c r="AY36" s="8"/>
      <c r="AZ36" s="7"/>
      <c r="BA36" s="7"/>
      <c r="BB36" s="7">
        <v>1</v>
      </c>
      <c r="BC36" s="4">
        <v>5</v>
      </c>
      <c r="BD36" s="8">
        <v>144.72</v>
      </c>
      <c r="BE36" s="4">
        <v>2</v>
      </c>
      <c r="BF36" s="8">
        <v>52</v>
      </c>
      <c r="BG36" s="7">
        <v>1.5</v>
      </c>
      <c r="BH36" s="7">
        <v>1.7831</v>
      </c>
      <c r="BI36" s="7">
        <v>0.7761</v>
      </c>
      <c r="BJ36" s="4">
        <v>4</v>
      </c>
      <c r="BK36" s="8">
        <v>112.32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157</v>
      </c>
      <c r="BV36" s="2" t="s">
        <v>132</v>
      </c>
      <c r="BW36" s="2" t="s">
        <v>135</v>
      </c>
      <c r="BX36" s="2" t="s">
        <v>135</v>
      </c>
      <c r="BY36" s="2" t="s">
        <v>144</v>
      </c>
      <c r="BZ36" s="2" t="s">
        <v>135</v>
      </c>
      <c r="CA36" s="4">
        <v>4</v>
      </c>
      <c r="CB36" s="8">
        <v>112.32</v>
      </c>
      <c r="CC36" s="4"/>
      <c r="CD36" s="8"/>
      <c r="CE36" s="7"/>
      <c r="CF36" s="7"/>
      <c r="CG36" s="2" t="s">
        <v>142</v>
      </c>
      <c r="CH36" s="2" t="s">
        <v>132</v>
      </c>
      <c r="CI36" s="2" t="s">
        <v>345</v>
      </c>
      <c r="CJ36" s="2" t="s">
        <v>220</v>
      </c>
      <c r="CK36" s="2" t="s">
        <v>144</v>
      </c>
      <c r="CL36" s="2" t="s">
        <v>135</v>
      </c>
      <c r="CM36" s="4"/>
      <c r="CN36" s="8"/>
      <c r="CO36" s="4"/>
      <c r="CP36" s="8"/>
      <c r="CQ36" s="7"/>
      <c r="CR36" s="7"/>
      <c r="CS36" s="2" t="s">
        <v>142</v>
      </c>
      <c r="CT36" s="2" t="s">
        <v>132</v>
      </c>
      <c r="CU36" s="2" t="s">
        <v>188</v>
      </c>
      <c r="CV36" s="2" t="s">
        <v>193</v>
      </c>
      <c r="CW36" s="2" t="s">
        <v>144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348</v>
      </c>
      <c r="DH36" s="2" t="s">
        <v>372</v>
      </c>
      <c r="DI36" s="2" t="s">
        <v>144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150</v>
      </c>
      <c r="DT36" s="2" t="s">
        <v>242</v>
      </c>
      <c r="DU36" s="2" t="s">
        <v>144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151</v>
      </c>
      <c r="EF36" s="2" t="s">
        <v>150</v>
      </c>
      <c r="EG36" s="2" t="s">
        <v>144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188</v>
      </c>
      <c r="ER36" s="2" t="s">
        <v>209</v>
      </c>
      <c r="ES36" s="2" t="s">
        <v>144</v>
      </c>
      <c r="ET36" s="2" t="s">
        <v>135</v>
      </c>
      <c r="EU36" s="4"/>
      <c r="EV36" s="8"/>
      <c r="EW36" s="4"/>
      <c r="EX36" s="8"/>
      <c r="EY36" s="7"/>
      <c r="EZ36" s="7"/>
      <c r="FA36" s="2" t="s">
        <v>349</v>
      </c>
      <c r="FB36" s="2" t="s">
        <v>132</v>
      </c>
      <c r="FC36" s="2" t="s">
        <v>135</v>
      </c>
      <c r="FD36" s="2" t="s">
        <v>135</v>
      </c>
      <c r="FE36" s="2" t="s">
        <v>144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350</v>
      </c>
      <c r="FP36" s="2" t="s">
        <v>135</v>
      </c>
      <c r="FQ36" s="2" t="s">
        <v>144</v>
      </c>
      <c r="FR36" s="2" t="s">
        <v>135</v>
      </c>
      <c r="FS36" s="4"/>
      <c r="FT36" s="8"/>
      <c r="FU36" s="4"/>
      <c r="FV36" s="8"/>
      <c r="FW36" s="7"/>
      <c r="FX36" s="7"/>
      <c r="FY36" s="2" t="s">
        <v>157</v>
      </c>
      <c r="FZ36" s="2" t="s">
        <v>132</v>
      </c>
      <c r="GA36" s="2" t="s">
        <v>135</v>
      </c>
      <c r="GB36" s="2" t="s">
        <v>135</v>
      </c>
      <c r="GC36" s="2" t="s">
        <v>144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184</v>
      </c>
      <c r="GN36" s="2" t="s">
        <v>135</v>
      </c>
      <c r="GO36" s="2" t="s">
        <v>144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351</v>
      </c>
      <c r="GZ36" s="2" t="s">
        <v>135</v>
      </c>
      <c r="HA36" s="2" t="s">
        <v>144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160</v>
      </c>
      <c r="HK36" s="2" t="s">
        <v>161</v>
      </c>
      <c r="HL36" s="2" t="s">
        <v>135</v>
      </c>
      <c r="HM36" s="2" t="s">
        <v>144</v>
      </c>
      <c r="HN36" s="2" t="s">
        <v>135</v>
      </c>
      <c r="HO36" s="4">
        <v>92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373</v>
      </c>
      <c r="B37" s="2" t="s">
        <v>124</v>
      </c>
      <c r="C37" s="2" t="s">
        <v>125</v>
      </c>
      <c r="D37" s="2" t="s">
        <v>336</v>
      </c>
      <c r="E37" s="2" t="s">
        <v>337</v>
      </c>
      <c r="F37" s="2" t="s">
        <v>370</v>
      </c>
      <c r="G37" s="2" t="s">
        <v>370</v>
      </c>
      <c r="H37" s="2" t="s">
        <v>370</v>
      </c>
      <c r="I37" s="2" t="s">
        <v>339</v>
      </c>
      <c r="J37" s="2" t="s">
        <v>371</v>
      </c>
      <c r="K37" s="2" t="s">
        <v>341</v>
      </c>
      <c r="L37" s="3">
        <v>24.76</v>
      </c>
      <c r="M37" s="3">
        <v>26</v>
      </c>
      <c r="N37" s="3">
        <v>79.99</v>
      </c>
      <c r="O37" s="2" t="s">
        <v>132</v>
      </c>
      <c r="P37" s="2" t="s">
        <v>342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343</v>
      </c>
      <c r="V37" s="2" t="s">
        <v>214</v>
      </c>
      <c r="W37" s="2" t="s">
        <v>138</v>
      </c>
      <c r="X37" s="2" t="s">
        <v>135</v>
      </c>
      <c r="Y37" s="2" t="s">
        <v>171</v>
      </c>
      <c r="Z37" s="4">
        <v>178</v>
      </c>
      <c r="AA37" s="4">
        <f>=ROUNDDOWN(89,0)</f>
      </c>
      <c r="AB37" s="5">
        <v>2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1</v>
      </c>
      <c r="AQ37" s="8">
        <v>32.4</v>
      </c>
      <c r="AR37" s="4"/>
      <c r="AS37" s="8"/>
      <c r="AT37" s="7"/>
      <c r="AU37" s="7"/>
      <c r="AV37" s="4">
        <v>1</v>
      </c>
      <c r="AW37" s="8">
        <v>32.4</v>
      </c>
      <c r="AX37" s="4"/>
      <c r="AY37" s="8"/>
      <c r="AZ37" s="7"/>
      <c r="BA37" s="7"/>
      <c r="BB37" s="7">
        <v>1</v>
      </c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>
        <v>0.2239</v>
      </c>
      <c r="BJ37" s="4">
        <v>1</v>
      </c>
      <c r="BK37" s="8">
        <v>32.4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157</v>
      </c>
      <c r="BV37" s="2" t="s">
        <v>132</v>
      </c>
      <c r="BW37" s="2" t="s">
        <v>135</v>
      </c>
      <c r="BX37" s="2" t="s">
        <v>135</v>
      </c>
      <c r="BY37" s="2" t="s">
        <v>144</v>
      </c>
      <c r="BZ37" s="2" t="s">
        <v>135</v>
      </c>
      <c r="CA37" s="4"/>
      <c r="CB37" s="8"/>
      <c r="CC37" s="4"/>
      <c r="CD37" s="8"/>
      <c r="CE37" s="7"/>
      <c r="CF37" s="7"/>
      <c r="CG37" s="2" t="s">
        <v>142</v>
      </c>
      <c r="CH37" s="2" t="s">
        <v>132</v>
      </c>
      <c r="CI37" s="2" t="s">
        <v>345</v>
      </c>
      <c r="CJ37" s="2" t="s">
        <v>374</v>
      </c>
      <c r="CK37" s="2" t="s">
        <v>144</v>
      </c>
      <c r="CL37" s="2" t="s">
        <v>135</v>
      </c>
      <c r="CM37" s="4"/>
      <c r="CN37" s="8"/>
      <c r="CO37" s="4"/>
      <c r="CP37" s="8"/>
      <c r="CQ37" s="7"/>
      <c r="CR37" s="7"/>
      <c r="CS37" s="2" t="s">
        <v>142</v>
      </c>
      <c r="CT37" s="2" t="s">
        <v>132</v>
      </c>
      <c r="CU37" s="2" t="s">
        <v>188</v>
      </c>
      <c r="CV37" s="2" t="s">
        <v>240</v>
      </c>
      <c r="CW37" s="2" t="s">
        <v>144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348</v>
      </c>
      <c r="DH37" s="2" t="s">
        <v>375</v>
      </c>
      <c r="DI37" s="2" t="s">
        <v>144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150</v>
      </c>
      <c r="DT37" s="2" t="s">
        <v>242</v>
      </c>
      <c r="DU37" s="2" t="s">
        <v>144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151</v>
      </c>
      <c r="EF37" s="2" t="s">
        <v>245</v>
      </c>
      <c r="EG37" s="2" t="s">
        <v>144</v>
      </c>
      <c r="EH37" s="2" t="s">
        <v>135</v>
      </c>
      <c r="EI37" s="4">
        <v>1</v>
      </c>
      <c r="EJ37" s="8">
        <v>32.4</v>
      </c>
      <c r="EK37" s="4"/>
      <c r="EL37" s="8"/>
      <c r="EM37" s="7"/>
      <c r="EN37" s="7"/>
      <c r="EO37" s="2" t="s">
        <v>142</v>
      </c>
      <c r="EP37" s="2" t="s">
        <v>132</v>
      </c>
      <c r="EQ37" s="2" t="s">
        <v>188</v>
      </c>
      <c r="ER37" s="2" t="s">
        <v>376</v>
      </c>
      <c r="ES37" s="2" t="s">
        <v>144</v>
      </c>
      <c r="ET37" s="2" t="s">
        <v>135</v>
      </c>
      <c r="EU37" s="4"/>
      <c r="EV37" s="8"/>
      <c r="EW37" s="4"/>
      <c r="EX37" s="8"/>
      <c r="EY37" s="7"/>
      <c r="EZ37" s="7"/>
      <c r="FA37" s="2" t="s">
        <v>349</v>
      </c>
      <c r="FB37" s="2" t="s">
        <v>132</v>
      </c>
      <c r="FC37" s="2" t="s">
        <v>135</v>
      </c>
      <c r="FD37" s="2" t="s">
        <v>135</v>
      </c>
      <c r="FE37" s="2" t="s">
        <v>144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350</v>
      </c>
      <c r="FP37" s="2" t="s">
        <v>135</v>
      </c>
      <c r="FQ37" s="2" t="s">
        <v>144</v>
      </c>
      <c r="FR37" s="2" t="s">
        <v>135</v>
      </c>
      <c r="FS37" s="4"/>
      <c r="FT37" s="8"/>
      <c r="FU37" s="4"/>
      <c r="FV37" s="8"/>
      <c r="FW37" s="7"/>
      <c r="FX37" s="7"/>
      <c r="FY37" s="2" t="s">
        <v>157</v>
      </c>
      <c r="FZ37" s="2" t="s">
        <v>132</v>
      </c>
      <c r="GA37" s="2" t="s">
        <v>135</v>
      </c>
      <c r="GB37" s="2" t="s">
        <v>135</v>
      </c>
      <c r="GC37" s="2" t="s">
        <v>144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184</v>
      </c>
      <c r="GN37" s="2" t="s">
        <v>135</v>
      </c>
      <c r="GO37" s="2" t="s">
        <v>144</v>
      </c>
      <c r="GP37" s="2" t="s">
        <v>135</v>
      </c>
      <c r="GQ37" s="4"/>
      <c r="GR37" s="8"/>
      <c r="GS37" s="4"/>
      <c r="GT37" s="8"/>
      <c r="GU37" s="7"/>
      <c r="GV37" s="7"/>
      <c r="GW37" s="2" t="s">
        <v>142</v>
      </c>
      <c r="GX37" s="2" t="s">
        <v>132</v>
      </c>
      <c r="GY37" s="2" t="s">
        <v>351</v>
      </c>
      <c r="GZ37" s="2" t="s">
        <v>135</v>
      </c>
      <c r="HA37" s="2" t="s">
        <v>144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160</v>
      </c>
      <c r="HK37" s="2" t="s">
        <v>161</v>
      </c>
      <c r="HL37" s="2" t="s">
        <v>135</v>
      </c>
      <c r="HM37" s="2" t="s">
        <v>144</v>
      </c>
      <c r="HN37" s="2" t="s">
        <v>135</v>
      </c>
      <c r="HO37" s="4">
        <v>178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377</v>
      </c>
      <c r="B38" s="2" t="s">
        <v>124</v>
      </c>
      <c r="C38" s="2" t="s">
        <v>125</v>
      </c>
      <c r="D38" s="2" t="s">
        <v>336</v>
      </c>
      <c r="E38" s="2" t="s">
        <v>337</v>
      </c>
      <c r="F38" s="2" t="s">
        <v>370</v>
      </c>
      <c r="G38" s="2" t="s">
        <v>370</v>
      </c>
      <c r="H38" s="2" t="s">
        <v>370</v>
      </c>
      <c r="I38" s="2" t="s">
        <v>339</v>
      </c>
      <c r="J38" s="2" t="s">
        <v>371</v>
      </c>
      <c r="K38" s="2" t="s">
        <v>238</v>
      </c>
      <c r="L38" s="3">
        <v>24.76</v>
      </c>
      <c r="M38" s="3">
        <v>26</v>
      </c>
      <c r="N38" s="3">
        <v>79.99</v>
      </c>
      <c r="O38" s="2" t="s">
        <v>132</v>
      </c>
      <c r="P38" s="2" t="s">
        <v>133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343</v>
      </c>
      <c r="V38" s="2" t="s">
        <v>214</v>
      </c>
      <c r="W38" s="2" t="s">
        <v>138</v>
      </c>
      <c r="X38" s="2" t="s">
        <v>135</v>
      </c>
      <c r="Y38" s="2" t="s">
        <v>171</v>
      </c>
      <c r="Z38" s="4">
        <v>38</v>
      </c>
      <c r="AA38" s="4">
        <f>=ROUNDDOWN(38,0)</f>
      </c>
      <c r="AB38" s="5">
        <v>1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/>
      <c r="AQ38" s="8"/>
      <c r="AR38" s="4">
        <v>2</v>
      </c>
      <c r="AS38" s="8">
        <v>52</v>
      </c>
      <c r="AT38" s="7">
        <v>-1</v>
      </c>
      <c r="AU38" s="7">
        <v>-1</v>
      </c>
      <c r="AV38" s="4"/>
      <c r="AW38" s="8"/>
      <c r="AX38" s="4">
        <v>2</v>
      </c>
      <c r="AY38" s="8">
        <v>52</v>
      </c>
      <c r="AZ38" s="7">
        <v>-1</v>
      </c>
      <c r="BA38" s="7">
        <v>-1</v>
      </c>
      <c r="BB38" s="7"/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132</v>
      </c>
      <c r="BW38" s="2" t="s">
        <v>135</v>
      </c>
      <c r="BX38" s="2" t="s">
        <v>135</v>
      </c>
      <c r="BY38" s="2" t="s">
        <v>144</v>
      </c>
      <c r="BZ38" s="2" t="s">
        <v>135</v>
      </c>
      <c r="CA38" s="4"/>
      <c r="CB38" s="8"/>
      <c r="CC38" s="4"/>
      <c r="CD38" s="8"/>
      <c r="CE38" s="7"/>
      <c r="CF38" s="7"/>
      <c r="CG38" s="2" t="s">
        <v>142</v>
      </c>
      <c r="CH38" s="2" t="s">
        <v>132</v>
      </c>
      <c r="CI38" s="2" t="s">
        <v>345</v>
      </c>
      <c r="CJ38" s="2" t="s">
        <v>378</v>
      </c>
      <c r="CK38" s="2" t="s">
        <v>144</v>
      </c>
      <c r="CL38" s="2" t="s">
        <v>135</v>
      </c>
      <c r="CM38" s="4"/>
      <c r="CN38" s="8"/>
      <c r="CO38" s="4"/>
      <c r="CP38" s="8"/>
      <c r="CQ38" s="7"/>
      <c r="CR38" s="7"/>
      <c r="CS38" s="2" t="s">
        <v>142</v>
      </c>
      <c r="CT38" s="2" t="s">
        <v>132</v>
      </c>
      <c r="CU38" s="2" t="s">
        <v>188</v>
      </c>
      <c r="CV38" s="2" t="s">
        <v>147</v>
      </c>
      <c r="CW38" s="2" t="s">
        <v>144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348</v>
      </c>
      <c r="DH38" s="2" t="s">
        <v>192</v>
      </c>
      <c r="DI38" s="2" t="s">
        <v>144</v>
      </c>
      <c r="DJ38" s="2" t="s">
        <v>135</v>
      </c>
      <c r="DK38" s="4"/>
      <c r="DL38" s="8"/>
      <c r="DM38" s="4"/>
      <c r="DN38" s="8"/>
      <c r="DO38" s="7"/>
      <c r="DP38" s="7"/>
      <c r="DQ38" s="2" t="s">
        <v>142</v>
      </c>
      <c r="DR38" s="2" t="s">
        <v>132</v>
      </c>
      <c r="DS38" s="2" t="s">
        <v>150</v>
      </c>
      <c r="DT38" s="2" t="s">
        <v>310</v>
      </c>
      <c r="DU38" s="2" t="s">
        <v>144</v>
      </c>
      <c r="DV38" s="2" t="s">
        <v>135</v>
      </c>
      <c r="DW38" s="4"/>
      <c r="DX38" s="8"/>
      <c r="DY38" s="4">
        <v>2</v>
      </c>
      <c r="DZ38" s="8">
        <v>52</v>
      </c>
      <c r="EA38" s="7">
        <v>-1</v>
      </c>
      <c r="EB38" s="7">
        <v>-1</v>
      </c>
      <c r="EC38" s="2" t="s">
        <v>142</v>
      </c>
      <c r="ED38" s="2" t="s">
        <v>132</v>
      </c>
      <c r="EE38" s="2" t="s">
        <v>151</v>
      </c>
      <c r="EF38" s="2" t="s">
        <v>379</v>
      </c>
      <c r="EG38" s="2" t="s">
        <v>144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188</v>
      </c>
      <c r="ER38" s="2" t="s">
        <v>171</v>
      </c>
      <c r="ES38" s="2" t="s">
        <v>144</v>
      </c>
      <c r="ET38" s="2" t="s">
        <v>135</v>
      </c>
      <c r="EU38" s="4"/>
      <c r="EV38" s="8"/>
      <c r="EW38" s="4"/>
      <c r="EX38" s="8"/>
      <c r="EY38" s="7"/>
      <c r="EZ38" s="7"/>
      <c r="FA38" s="2" t="s">
        <v>349</v>
      </c>
      <c r="FB38" s="2" t="s">
        <v>132</v>
      </c>
      <c r="FC38" s="2" t="s">
        <v>135</v>
      </c>
      <c r="FD38" s="2" t="s">
        <v>135</v>
      </c>
      <c r="FE38" s="2" t="s">
        <v>144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350</v>
      </c>
      <c r="FP38" s="2" t="s">
        <v>135</v>
      </c>
      <c r="FQ38" s="2" t="s">
        <v>144</v>
      </c>
      <c r="FR38" s="2" t="s">
        <v>135</v>
      </c>
      <c r="FS38" s="4"/>
      <c r="FT38" s="8"/>
      <c r="FU38" s="4"/>
      <c r="FV38" s="8"/>
      <c r="FW38" s="7"/>
      <c r="FX38" s="7"/>
      <c r="FY38" s="2" t="s">
        <v>157</v>
      </c>
      <c r="FZ38" s="2" t="s">
        <v>132</v>
      </c>
      <c r="GA38" s="2" t="s">
        <v>135</v>
      </c>
      <c r="GB38" s="2" t="s">
        <v>135</v>
      </c>
      <c r="GC38" s="2" t="s">
        <v>144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184</v>
      </c>
      <c r="GN38" s="2" t="s">
        <v>135</v>
      </c>
      <c r="GO38" s="2" t="s">
        <v>144</v>
      </c>
      <c r="GP38" s="2" t="s">
        <v>135</v>
      </c>
      <c r="GQ38" s="4"/>
      <c r="GR38" s="8"/>
      <c r="GS38" s="4"/>
      <c r="GT38" s="8"/>
      <c r="GU38" s="7"/>
      <c r="GV38" s="7"/>
      <c r="GW38" s="2" t="s">
        <v>142</v>
      </c>
      <c r="GX38" s="2" t="s">
        <v>132</v>
      </c>
      <c r="GY38" s="2" t="s">
        <v>351</v>
      </c>
      <c r="GZ38" s="2" t="s">
        <v>135</v>
      </c>
      <c r="HA38" s="2" t="s">
        <v>144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160</v>
      </c>
      <c r="HK38" s="2" t="s">
        <v>161</v>
      </c>
      <c r="HL38" s="2" t="s">
        <v>135</v>
      </c>
      <c r="HM38" s="2" t="s">
        <v>144</v>
      </c>
      <c r="HN38" s="2" t="s">
        <v>135</v>
      </c>
      <c r="HO38" s="4">
        <v>38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380</v>
      </c>
      <c r="B39" s="2" t="s">
        <v>124</v>
      </c>
      <c r="C39" s="2" t="s">
        <v>125</v>
      </c>
      <c r="D39" s="2" t="s">
        <v>336</v>
      </c>
      <c r="E39" s="2" t="s">
        <v>337</v>
      </c>
      <c r="F39" s="2" t="s">
        <v>370</v>
      </c>
      <c r="G39" s="2" t="s">
        <v>370</v>
      </c>
      <c r="H39" s="2" t="s">
        <v>370</v>
      </c>
      <c r="I39" s="2" t="s">
        <v>339</v>
      </c>
      <c r="J39" s="2" t="s">
        <v>371</v>
      </c>
      <c r="K39" s="2" t="s">
        <v>366</v>
      </c>
      <c r="L39" s="3">
        <v>24.76</v>
      </c>
      <c r="M39" s="3">
        <v>26</v>
      </c>
      <c r="N39" s="3">
        <v>79.99</v>
      </c>
      <c r="O39" s="2" t="s">
        <v>132</v>
      </c>
      <c r="P39" s="2" t="s">
        <v>342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343</v>
      </c>
      <c r="V39" s="2" t="s">
        <v>214</v>
      </c>
      <c r="W39" s="2" t="s">
        <v>138</v>
      </c>
      <c r="X39" s="2" t="s">
        <v>135</v>
      </c>
      <c r="Y39" s="2" t="s">
        <v>171</v>
      </c>
      <c r="Z39" s="4">
        <v>195</v>
      </c>
      <c r="AA39" s="4">
        <f>=ROUNDDOWN(97.5,0)</f>
      </c>
      <c r="AB39" s="5">
        <v>2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/>
      <c r="BJ39" s="4"/>
      <c r="BK39" s="8"/>
      <c r="BL39" s="2" t="s">
        <v>135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132</v>
      </c>
      <c r="BW39" s="2" t="s">
        <v>135</v>
      </c>
      <c r="BX39" s="2" t="s">
        <v>135</v>
      </c>
      <c r="BY39" s="2" t="s">
        <v>144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345</v>
      </c>
      <c r="CJ39" s="2" t="s">
        <v>381</v>
      </c>
      <c r="CK39" s="2" t="s">
        <v>144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188</v>
      </c>
      <c r="CV39" s="2" t="s">
        <v>382</v>
      </c>
      <c r="CW39" s="2" t="s">
        <v>144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348</v>
      </c>
      <c r="DH39" s="2" t="s">
        <v>227</v>
      </c>
      <c r="DI39" s="2" t="s">
        <v>144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150</v>
      </c>
      <c r="DT39" s="2" t="s">
        <v>383</v>
      </c>
      <c r="DU39" s="2" t="s">
        <v>144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151</v>
      </c>
      <c r="EF39" s="2" t="s">
        <v>243</v>
      </c>
      <c r="EG39" s="2" t="s">
        <v>144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188</v>
      </c>
      <c r="ER39" s="2" t="s">
        <v>266</v>
      </c>
      <c r="ES39" s="2" t="s">
        <v>144</v>
      </c>
      <c r="ET39" s="2" t="s">
        <v>135</v>
      </c>
      <c r="EU39" s="4"/>
      <c r="EV39" s="8"/>
      <c r="EW39" s="4"/>
      <c r="EX39" s="8"/>
      <c r="EY39" s="7"/>
      <c r="EZ39" s="7"/>
      <c r="FA39" s="2" t="s">
        <v>349</v>
      </c>
      <c r="FB39" s="2" t="s">
        <v>132</v>
      </c>
      <c r="FC39" s="2" t="s">
        <v>135</v>
      </c>
      <c r="FD39" s="2" t="s">
        <v>135</v>
      </c>
      <c r="FE39" s="2" t="s">
        <v>144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350</v>
      </c>
      <c r="FP39" s="2" t="s">
        <v>135</v>
      </c>
      <c r="FQ39" s="2" t="s">
        <v>144</v>
      </c>
      <c r="FR39" s="2" t="s">
        <v>135</v>
      </c>
      <c r="FS39" s="4"/>
      <c r="FT39" s="8"/>
      <c r="FU39" s="4"/>
      <c r="FV39" s="8"/>
      <c r="FW39" s="7"/>
      <c r="FX39" s="7"/>
      <c r="FY39" s="2" t="s">
        <v>157</v>
      </c>
      <c r="FZ39" s="2" t="s">
        <v>132</v>
      </c>
      <c r="GA39" s="2" t="s">
        <v>135</v>
      </c>
      <c r="GB39" s="2" t="s">
        <v>135</v>
      </c>
      <c r="GC39" s="2" t="s">
        <v>144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184</v>
      </c>
      <c r="GN39" s="2" t="s">
        <v>135</v>
      </c>
      <c r="GO39" s="2" t="s">
        <v>144</v>
      </c>
      <c r="GP39" s="2" t="s">
        <v>135</v>
      </c>
      <c r="GQ39" s="4"/>
      <c r="GR39" s="8"/>
      <c r="GS39" s="4"/>
      <c r="GT39" s="8"/>
      <c r="GU39" s="7"/>
      <c r="GV39" s="7"/>
      <c r="GW39" s="2" t="s">
        <v>142</v>
      </c>
      <c r="GX39" s="2" t="s">
        <v>132</v>
      </c>
      <c r="GY39" s="2" t="s">
        <v>351</v>
      </c>
      <c r="GZ39" s="2" t="s">
        <v>135</v>
      </c>
      <c r="HA39" s="2" t="s">
        <v>144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160</v>
      </c>
      <c r="HK39" s="2" t="s">
        <v>161</v>
      </c>
      <c r="HL39" s="2" t="s">
        <v>135</v>
      </c>
      <c r="HM39" s="2" t="s">
        <v>144</v>
      </c>
      <c r="HN39" s="2" t="s">
        <v>135</v>
      </c>
      <c r="HO39" s="4">
        <v>195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384</v>
      </c>
      <c r="B40" s="2" t="s">
        <v>124</v>
      </c>
      <c r="C40" s="2" t="s">
        <v>125</v>
      </c>
      <c r="D40" s="2" t="s">
        <v>336</v>
      </c>
      <c r="E40" s="2" t="s">
        <v>337</v>
      </c>
      <c r="F40" s="2" t="s">
        <v>385</v>
      </c>
      <c r="G40" s="2" t="s">
        <v>385</v>
      </c>
      <c r="H40" s="2" t="s">
        <v>385</v>
      </c>
      <c r="I40" s="2" t="s">
        <v>386</v>
      </c>
      <c r="J40" s="2" t="s">
        <v>387</v>
      </c>
      <c r="K40" s="2" t="s">
        <v>341</v>
      </c>
      <c r="L40" s="3">
        <v>30.95</v>
      </c>
      <c r="M40" s="3">
        <v>32.5</v>
      </c>
      <c r="N40" s="3">
        <v>99.99</v>
      </c>
      <c r="O40" s="2" t="s">
        <v>132</v>
      </c>
      <c r="P40" s="2" t="s">
        <v>342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343</v>
      </c>
      <c r="V40" s="2" t="s">
        <v>214</v>
      </c>
      <c r="W40" s="2" t="s">
        <v>138</v>
      </c>
      <c r="X40" s="2" t="s">
        <v>135</v>
      </c>
      <c r="Y40" s="2" t="s">
        <v>164</v>
      </c>
      <c r="Z40" s="4">
        <v>189</v>
      </c>
      <c r="AA40" s="4">
        <f>=ROUNDDOWN(189,0)</f>
      </c>
      <c r="AB40" s="5">
        <v>1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>
        <v>1</v>
      </c>
      <c r="AQ40" s="8">
        <v>37.5</v>
      </c>
      <c r="AR40" s="4">
        <v>1</v>
      </c>
      <c r="AS40" s="8">
        <v>32.5</v>
      </c>
      <c r="AT40" s="7"/>
      <c r="AU40" s="7">
        <v>0.1538</v>
      </c>
      <c r="AV40" s="4">
        <v>1</v>
      </c>
      <c r="AW40" s="8">
        <v>37.5</v>
      </c>
      <c r="AX40" s="4">
        <v>1</v>
      </c>
      <c r="AY40" s="8">
        <v>32.5</v>
      </c>
      <c r="AZ40" s="7"/>
      <c r="BA40" s="7">
        <v>0.1538</v>
      </c>
      <c r="BB40" s="7">
        <v>1</v>
      </c>
      <c r="BC40" s="4">
        <v>2</v>
      </c>
      <c r="BD40" s="8">
        <v>72.6</v>
      </c>
      <c r="BE40" s="4">
        <v>2</v>
      </c>
      <c r="BF40" s="8">
        <v>70</v>
      </c>
      <c r="BG40" s="7" t="s">
        <v>135</v>
      </c>
      <c r="BH40" s="7">
        <v>0.0371</v>
      </c>
      <c r="BI40" s="7">
        <v>0.5165</v>
      </c>
      <c r="BJ40" s="4">
        <v>1</v>
      </c>
      <c r="BK40" s="8">
        <v>37.5</v>
      </c>
      <c r="BL40" s="2" t="s">
        <v>388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157</v>
      </c>
      <c r="BV40" s="2" t="s">
        <v>132</v>
      </c>
      <c r="BW40" s="2" t="s">
        <v>135</v>
      </c>
      <c r="BX40" s="2" t="s">
        <v>135</v>
      </c>
      <c r="BY40" s="2" t="s">
        <v>144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345</v>
      </c>
      <c r="CJ40" s="2" t="s">
        <v>389</v>
      </c>
      <c r="CK40" s="2" t="s">
        <v>144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188</v>
      </c>
      <c r="CV40" s="2" t="s">
        <v>347</v>
      </c>
      <c r="CW40" s="2" t="s">
        <v>144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348</v>
      </c>
      <c r="DH40" s="2" t="s">
        <v>260</v>
      </c>
      <c r="DI40" s="2" t="s">
        <v>144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150</v>
      </c>
      <c r="DT40" s="2" t="s">
        <v>390</v>
      </c>
      <c r="DU40" s="2" t="s">
        <v>144</v>
      </c>
      <c r="DV40" s="2" t="s">
        <v>135</v>
      </c>
      <c r="DW40" s="4"/>
      <c r="DX40" s="8"/>
      <c r="DY40" s="4">
        <v>1</v>
      </c>
      <c r="DZ40" s="8">
        <v>32.5</v>
      </c>
      <c r="EA40" s="7">
        <v>-1</v>
      </c>
      <c r="EB40" s="7">
        <v>-1</v>
      </c>
      <c r="EC40" s="2" t="s">
        <v>142</v>
      </c>
      <c r="ED40" s="2" t="s">
        <v>132</v>
      </c>
      <c r="EE40" s="2" t="s">
        <v>159</v>
      </c>
      <c r="EF40" s="2" t="s">
        <v>391</v>
      </c>
      <c r="EG40" s="2" t="s">
        <v>144</v>
      </c>
      <c r="EH40" s="2" t="s">
        <v>135</v>
      </c>
      <c r="EI40" s="4">
        <v>1</v>
      </c>
      <c r="EJ40" s="8">
        <v>37.5</v>
      </c>
      <c r="EK40" s="4"/>
      <c r="EL40" s="8"/>
      <c r="EM40" s="7"/>
      <c r="EN40" s="7"/>
      <c r="EO40" s="2" t="s">
        <v>142</v>
      </c>
      <c r="EP40" s="2" t="s">
        <v>132</v>
      </c>
      <c r="EQ40" s="2" t="s">
        <v>188</v>
      </c>
      <c r="ER40" s="2" t="s">
        <v>392</v>
      </c>
      <c r="ES40" s="2" t="s">
        <v>144</v>
      </c>
      <c r="ET40" s="2" t="s">
        <v>135</v>
      </c>
      <c r="EU40" s="4"/>
      <c r="EV40" s="8"/>
      <c r="EW40" s="4"/>
      <c r="EX40" s="8"/>
      <c r="EY40" s="7"/>
      <c r="EZ40" s="7"/>
      <c r="FA40" s="2" t="s">
        <v>349</v>
      </c>
      <c r="FB40" s="2" t="s">
        <v>132</v>
      </c>
      <c r="FC40" s="2" t="s">
        <v>135</v>
      </c>
      <c r="FD40" s="2" t="s">
        <v>135</v>
      </c>
      <c r="FE40" s="2" t="s">
        <v>144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350</v>
      </c>
      <c r="FP40" s="2" t="s">
        <v>135</v>
      </c>
      <c r="FQ40" s="2" t="s">
        <v>144</v>
      </c>
      <c r="FR40" s="2" t="s">
        <v>135</v>
      </c>
      <c r="FS40" s="4"/>
      <c r="FT40" s="8"/>
      <c r="FU40" s="4"/>
      <c r="FV40" s="8"/>
      <c r="FW40" s="7"/>
      <c r="FX40" s="7"/>
      <c r="FY40" s="2" t="s">
        <v>157</v>
      </c>
      <c r="FZ40" s="2" t="s">
        <v>132</v>
      </c>
      <c r="GA40" s="2" t="s">
        <v>135</v>
      </c>
      <c r="GB40" s="2" t="s">
        <v>135</v>
      </c>
      <c r="GC40" s="2" t="s">
        <v>144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184</v>
      </c>
      <c r="GN40" s="2" t="s">
        <v>135</v>
      </c>
      <c r="GO40" s="2" t="s">
        <v>144</v>
      </c>
      <c r="GP40" s="2" t="s">
        <v>135</v>
      </c>
      <c r="GQ40" s="4"/>
      <c r="GR40" s="8"/>
      <c r="GS40" s="4"/>
      <c r="GT40" s="8"/>
      <c r="GU40" s="7"/>
      <c r="GV40" s="7"/>
      <c r="GW40" s="2" t="s">
        <v>142</v>
      </c>
      <c r="GX40" s="2" t="s">
        <v>132</v>
      </c>
      <c r="GY40" s="2" t="s">
        <v>351</v>
      </c>
      <c r="GZ40" s="2" t="s">
        <v>135</v>
      </c>
      <c r="HA40" s="2" t="s">
        <v>144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160</v>
      </c>
      <c r="HK40" s="2" t="s">
        <v>161</v>
      </c>
      <c r="HL40" s="2" t="s">
        <v>135</v>
      </c>
      <c r="HM40" s="2" t="s">
        <v>144</v>
      </c>
      <c r="HN40" s="2" t="s">
        <v>135</v>
      </c>
      <c r="HO40" s="4">
        <v>189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393</v>
      </c>
      <c r="B41" s="2" t="s">
        <v>124</v>
      </c>
      <c r="C41" s="2" t="s">
        <v>125</v>
      </c>
      <c r="D41" s="2" t="s">
        <v>336</v>
      </c>
      <c r="E41" s="2" t="s">
        <v>337</v>
      </c>
      <c r="F41" s="2" t="s">
        <v>385</v>
      </c>
      <c r="G41" s="2" t="s">
        <v>385</v>
      </c>
      <c r="H41" s="2" t="s">
        <v>385</v>
      </c>
      <c r="I41" s="2" t="s">
        <v>386</v>
      </c>
      <c r="J41" s="2" t="s">
        <v>387</v>
      </c>
      <c r="K41" s="2" t="s">
        <v>274</v>
      </c>
      <c r="L41" s="3">
        <v>30.95</v>
      </c>
      <c r="M41" s="3">
        <v>32.5</v>
      </c>
      <c r="N41" s="3">
        <v>99.99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343</v>
      </c>
      <c r="V41" s="2" t="s">
        <v>214</v>
      </c>
      <c r="W41" s="2" t="s">
        <v>138</v>
      </c>
      <c r="X41" s="2" t="s">
        <v>135</v>
      </c>
      <c r="Y41" s="2" t="s">
        <v>171</v>
      </c>
      <c r="Z41" s="4">
        <v>27</v>
      </c>
      <c r="AA41" s="4">
        <f>=ROUNDDOWN(9,0)</f>
      </c>
      <c r="AB41" s="5">
        <v>3</v>
      </c>
      <c r="AC41" s="2" t="s">
        <v>363</v>
      </c>
      <c r="AD41" s="4">
        <v>270</v>
      </c>
      <c r="AE41" s="4">
        <v>270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>
        <v>1</v>
      </c>
      <c r="AQ41" s="8">
        <v>35.1</v>
      </c>
      <c r="AR41" s="4">
        <v>1</v>
      </c>
      <c r="AS41" s="8">
        <v>37.5</v>
      </c>
      <c r="AT41" s="7"/>
      <c r="AU41" s="7">
        <v>-0.064</v>
      </c>
      <c r="AV41" s="4">
        <v>1</v>
      </c>
      <c r="AW41" s="8">
        <v>35.1</v>
      </c>
      <c r="AX41" s="4">
        <v>1</v>
      </c>
      <c r="AY41" s="8">
        <v>37.5</v>
      </c>
      <c r="AZ41" s="7"/>
      <c r="BA41" s="7">
        <v>-0.064</v>
      </c>
      <c r="BB41" s="7">
        <v>1</v>
      </c>
      <c r="BC41" s="4" t="s">
        <v>135</v>
      </c>
      <c r="BD41" s="8" t="s">
        <v>135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>
        <v>0.4835</v>
      </c>
      <c r="BJ41" s="4">
        <v>1</v>
      </c>
      <c r="BK41" s="8">
        <v>35.1</v>
      </c>
      <c r="BL41" s="2" t="s">
        <v>323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157</v>
      </c>
      <c r="BV41" s="2" t="s">
        <v>132</v>
      </c>
      <c r="BW41" s="2" t="s">
        <v>135</v>
      </c>
      <c r="BX41" s="2" t="s">
        <v>135</v>
      </c>
      <c r="BY41" s="2" t="s">
        <v>144</v>
      </c>
      <c r="BZ41" s="2" t="s">
        <v>135</v>
      </c>
      <c r="CA41" s="4">
        <v>1</v>
      </c>
      <c r="CB41" s="8">
        <v>35.1</v>
      </c>
      <c r="CC41" s="4"/>
      <c r="CD41" s="8"/>
      <c r="CE41" s="7"/>
      <c r="CF41" s="7"/>
      <c r="CG41" s="2" t="s">
        <v>142</v>
      </c>
      <c r="CH41" s="2" t="s">
        <v>132</v>
      </c>
      <c r="CI41" s="2" t="s">
        <v>345</v>
      </c>
      <c r="CJ41" s="2" t="s">
        <v>276</v>
      </c>
      <c r="CK41" s="2" t="s">
        <v>144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188</v>
      </c>
      <c r="CV41" s="2" t="s">
        <v>271</v>
      </c>
      <c r="CW41" s="2" t="s">
        <v>144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348</v>
      </c>
      <c r="DH41" s="2" t="s">
        <v>394</v>
      </c>
      <c r="DI41" s="2" t="s">
        <v>144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150</v>
      </c>
      <c r="DT41" s="2" t="s">
        <v>359</v>
      </c>
      <c r="DU41" s="2" t="s">
        <v>144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159</v>
      </c>
      <c r="EF41" s="2" t="s">
        <v>395</v>
      </c>
      <c r="EG41" s="2" t="s">
        <v>144</v>
      </c>
      <c r="EH41" s="2" t="s">
        <v>135</v>
      </c>
      <c r="EI41" s="4"/>
      <c r="EJ41" s="8"/>
      <c r="EK41" s="4">
        <v>1</v>
      </c>
      <c r="EL41" s="8">
        <v>37.5</v>
      </c>
      <c r="EM41" s="7">
        <v>-1</v>
      </c>
      <c r="EN41" s="7">
        <v>-1</v>
      </c>
      <c r="EO41" s="2" t="s">
        <v>142</v>
      </c>
      <c r="EP41" s="2" t="s">
        <v>132</v>
      </c>
      <c r="EQ41" s="2" t="s">
        <v>188</v>
      </c>
      <c r="ER41" s="2" t="s">
        <v>396</v>
      </c>
      <c r="ES41" s="2" t="s">
        <v>144</v>
      </c>
      <c r="ET41" s="2" t="s">
        <v>135</v>
      </c>
      <c r="EU41" s="4"/>
      <c r="EV41" s="8"/>
      <c r="EW41" s="4"/>
      <c r="EX41" s="8"/>
      <c r="EY41" s="7"/>
      <c r="EZ41" s="7"/>
      <c r="FA41" s="2" t="s">
        <v>349</v>
      </c>
      <c r="FB41" s="2" t="s">
        <v>132</v>
      </c>
      <c r="FC41" s="2" t="s">
        <v>135</v>
      </c>
      <c r="FD41" s="2" t="s">
        <v>135</v>
      </c>
      <c r="FE41" s="2" t="s">
        <v>144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350</v>
      </c>
      <c r="FP41" s="2" t="s">
        <v>135</v>
      </c>
      <c r="FQ41" s="2" t="s">
        <v>144</v>
      </c>
      <c r="FR41" s="2" t="s">
        <v>135</v>
      </c>
      <c r="FS41" s="4"/>
      <c r="FT41" s="8"/>
      <c r="FU41" s="4"/>
      <c r="FV41" s="8"/>
      <c r="FW41" s="7"/>
      <c r="FX41" s="7"/>
      <c r="FY41" s="2" t="s">
        <v>157</v>
      </c>
      <c r="FZ41" s="2" t="s">
        <v>132</v>
      </c>
      <c r="GA41" s="2" t="s">
        <v>135</v>
      </c>
      <c r="GB41" s="2" t="s">
        <v>135</v>
      </c>
      <c r="GC41" s="2" t="s">
        <v>144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184</v>
      </c>
      <c r="GN41" s="2" t="s">
        <v>135</v>
      </c>
      <c r="GO41" s="2" t="s">
        <v>144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351</v>
      </c>
      <c r="GZ41" s="2" t="s">
        <v>135</v>
      </c>
      <c r="HA41" s="2" t="s">
        <v>144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160</v>
      </c>
      <c r="HK41" s="2" t="s">
        <v>161</v>
      </c>
      <c r="HL41" s="2" t="s">
        <v>135</v>
      </c>
      <c r="HM41" s="2" t="s">
        <v>144</v>
      </c>
      <c r="HN41" s="2" t="s">
        <v>135</v>
      </c>
      <c r="HO41" s="4">
        <v>27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>
        <v>270</v>
      </c>
    </row>
    <row r="42">
      <c r="A42" s="2" t="s">
        <v>397</v>
      </c>
      <c r="B42" s="2" t="s">
        <v>124</v>
      </c>
      <c r="C42" s="2" t="s">
        <v>125</v>
      </c>
      <c r="D42" s="2" t="s">
        <v>336</v>
      </c>
      <c r="E42" s="2" t="s">
        <v>337</v>
      </c>
      <c r="F42" s="2" t="s">
        <v>385</v>
      </c>
      <c r="G42" s="2" t="s">
        <v>385</v>
      </c>
      <c r="H42" s="2" t="s">
        <v>385</v>
      </c>
      <c r="I42" s="2" t="s">
        <v>386</v>
      </c>
      <c r="J42" s="2" t="s">
        <v>387</v>
      </c>
      <c r="K42" s="2" t="s">
        <v>187</v>
      </c>
      <c r="L42" s="3">
        <v>30.95</v>
      </c>
      <c r="M42" s="3">
        <v>32.5</v>
      </c>
      <c r="N42" s="3">
        <v>99.99</v>
      </c>
      <c r="O42" s="2" t="s">
        <v>132</v>
      </c>
      <c r="P42" s="2" t="s">
        <v>342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343</v>
      </c>
      <c r="V42" s="2" t="s">
        <v>214</v>
      </c>
      <c r="W42" s="2" t="s">
        <v>138</v>
      </c>
      <c r="X42" s="2" t="s">
        <v>135</v>
      </c>
      <c r="Y42" s="2" t="s">
        <v>171</v>
      </c>
      <c r="Z42" s="4">
        <v>191</v>
      </c>
      <c r="AA42" s="4">
        <f>=ROUNDDOWN(95.5,0)</f>
      </c>
      <c r="AB42" s="5">
        <v>2</v>
      </c>
      <c r="AC42" s="2" t="s">
        <v>135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/>
      <c r="BJ42" s="4"/>
      <c r="BK42" s="8"/>
      <c r="BL42" s="2" t="s">
        <v>135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132</v>
      </c>
      <c r="BW42" s="2" t="s">
        <v>135</v>
      </c>
      <c r="BX42" s="2" t="s">
        <v>135</v>
      </c>
      <c r="BY42" s="2" t="s">
        <v>144</v>
      </c>
      <c r="BZ42" s="2" t="s">
        <v>135</v>
      </c>
      <c r="CA42" s="4"/>
      <c r="CB42" s="8"/>
      <c r="CC42" s="4"/>
      <c r="CD42" s="8"/>
      <c r="CE42" s="7"/>
      <c r="CF42" s="7"/>
      <c r="CG42" s="2" t="s">
        <v>142</v>
      </c>
      <c r="CH42" s="2" t="s">
        <v>132</v>
      </c>
      <c r="CI42" s="2" t="s">
        <v>345</v>
      </c>
      <c r="CJ42" s="2" t="s">
        <v>220</v>
      </c>
      <c r="CK42" s="2" t="s">
        <v>144</v>
      </c>
      <c r="CL42" s="2" t="s">
        <v>135</v>
      </c>
      <c r="CM42" s="4"/>
      <c r="CN42" s="8"/>
      <c r="CO42" s="4"/>
      <c r="CP42" s="8"/>
      <c r="CQ42" s="7"/>
      <c r="CR42" s="7"/>
      <c r="CS42" s="2" t="s">
        <v>142</v>
      </c>
      <c r="CT42" s="2" t="s">
        <v>132</v>
      </c>
      <c r="CU42" s="2" t="s">
        <v>188</v>
      </c>
      <c r="CV42" s="2" t="s">
        <v>193</v>
      </c>
      <c r="CW42" s="2" t="s">
        <v>144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348</v>
      </c>
      <c r="DH42" s="2" t="s">
        <v>241</v>
      </c>
      <c r="DI42" s="2" t="s">
        <v>144</v>
      </c>
      <c r="DJ42" s="2" t="s">
        <v>135</v>
      </c>
      <c r="DK42" s="4"/>
      <c r="DL42" s="8"/>
      <c r="DM42" s="4"/>
      <c r="DN42" s="8"/>
      <c r="DO42" s="7"/>
      <c r="DP42" s="7"/>
      <c r="DQ42" s="2" t="s">
        <v>142</v>
      </c>
      <c r="DR42" s="2" t="s">
        <v>132</v>
      </c>
      <c r="DS42" s="2" t="s">
        <v>150</v>
      </c>
      <c r="DT42" s="2" t="s">
        <v>326</v>
      </c>
      <c r="DU42" s="2" t="s">
        <v>144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159</v>
      </c>
      <c r="EF42" s="2" t="s">
        <v>398</v>
      </c>
      <c r="EG42" s="2" t="s">
        <v>144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188</v>
      </c>
      <c r="ER42" s="2" t="s">
        <v>209</v>
      </c>
      <c r="ES42" s="2" t="s">
        <v>144</v>
      </c>
      <c r="ET42" s="2" t="s">
        <v>135</v>
      </c>
      <c r="EU42" s="4"/>
      <c r="EV42" s="8"/>
      <c r="EW42" s="4"/>
      <c r="EX42" s="8"/>
      <c r="EY42" s="7"/>
      <c r="EZ42" s="7"/>
      <c r="FA42" s="2" t="s">
        <v>349</v>
      </c>
      <c r="FB42" s="2" t="s">
        <v>132</v>
      </c>
      <c r="FC42" s="2" t="s">
        <v>135</v>
      </c>
      <c r="FD42" s="2" t="s">
        <v>135</v>
      </c>
      <c r="FE42" s="2" t="s">
        <v>144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350</v>
      </c>
      <c r="FP42" s="2" t="s">
        <v>135</v>
      </c>
      <c r="FQ42" s="2" t="s">
        <v>144</v>
      </c>
      <c r="FR42" s="2" t="s">
        <v>135</v>
      </c>
      <c r="FS42" s="4"/>
      <c r="FT42" s="8"/>
      <c r="FU42" s="4"/>
      <c r="FV42" s="8"/>
      <c r="FW42" s="7"/>
      <c r="FX42" s="7"/>
      <c r="FY42" s="2" t="s">
        <v>157</v>
      </c>
      <c r="FZ42" s="2" t="s">
        <v>132</v>
      </c>
      <c r="GA42" s="2" t="s">
        <v>135</v>
      </c>
      <c r="GB42" s="2" t="s">
        <v>135</v>
      </c>
      <c r="GC42" s="2" t="s">
        <v>144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184</v>
      </c>
      <c r="GN42" s="2" t="s">
        <v>135</v>
      </c>
      <c r="GO42" s="2" t="s">
        <v>144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351</v>
      </c>
      <c r="GZ42" s="2" t="s">
        <v>135</v>
      </c>
      <c r="HA42" s="2" t="s">
        <v>144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160</v>
      </c>
      <c r="HK42" s="2" t="s">
        <v>161</v>
      </c>
      <c r="HL42" s="2" t="s">
        <v>135</v>
      </c>
      <c r="HM42" s="2" t="s">
        <v>144</v>
      </c>
      <c r="HN42" s="2" t="s">
        <v>135</v>
      </c>
      <c r="HO42" s="4">
        <v>191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</row>
    <row r="43">
      <c r="A43" s="2" t="s">
        <v>399</v>
      </c>
      <c r="B43" s="2" t="s">
        <v>124</v>
      </c>
      <c r="C43" s="2" t="s">
        <v>125</v>
      </c>
      <c r="D43" s="2" t="s">
        <v>336</v>
      </c>
      <c r="E43" s="2" t="s">
        <v>337</v>
      </c>
      <c r="F43" s="2" t="s">
        <v>385</v>
      </c>
      <c r="G43" s="2" t="s">
        <v>385</v>
      </c>
      <c r="H43" s="2" t="s">
        <v>385</v>
      </c>
      <c r="I43" s="2" t="s">
        <v>386</v>
      </c>
      <c r="J43" s="2" t="s">
        <v>387</v>
      </c>
      <c r="K43" s="2" t="s">
        <v>238</v>
      </c>
      <c r="L43" s="3">
        <v>30.95</v>
      </c>
      <c r="M43" s="3">
        <v>32.5</v>
      </c>
      <c r="N43" s="3">
        <v>99.99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343</v>
      </c>
      <c r="V43" s="2" t="s">
        <v>214</v>
      </c>
      <c r="W43" s="2" t="s">
        <v>138</v>
      </c>
      <c r="X43" s="2" t="s">
        <v>135</v>
      </c>
      <c r="Y43" s="2" t="s">
        <v>164</v>
      </c>
      <c r="Z43" s="4">
        <v>70</v>
      </c>
      <c r="AA43" s="4">
        <f>=ROUNDDOWN(35,0)</f>
      </c>
      <c r="AB43" s="5">
        <v>2</v>
      </c>
      <c r="AC43" s="2" t="s">
        <v>135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/>
      <c r="BJ43" s="4"/>
      <c r="BK43" s="8"/>
      <c r="BL43" s="2" t="s">
        <v>135</v>
      </c>
      <c r="BM43" s="7"/>
      <c r="BN43" s="7"/>
      <c r="BO43" s="4"/>
      <c r="BP43" s="8"/>
      <c r="BQ43" s="4"/>
      <c r="BR43" s="8"/>
      <c r="BS43" s="7"/>
      <c r="BT43" s="7"/>
      <c r="BU43" s="2" t="s">
        <v>157</v>
      </c>
      <c r="BV43" s="2" t="s">
        <v>132</v>
      </c>
      <c r="BW43" s="2" t="s">
        <v>135</v>
      </c>
      <c r="BX43" s="2" t="s">
        <v>135</v>
      </c>
      <c r="BY43" s="2" t="s">
        <v>144</v>
      </c>
      <c r="BZ43" s="2" t="s">
        <v>135</v>
      </c>
      <c r="CA43" s="4"/>
      <c r="CB43" s="8"/>
      <c r="CC43" s="4"/>
      <c r="CD43" s="8"/>
      <c r="CE43" s="7"/>
      <c r="CF43" s="7"/>
      <c r="CG43" s="2" t="s">
        <v>142</v>
      </c>
      <c r="CH43" s="2" t="s">
        <v>132</v>
      </c>
      <c r="CI43" s="2" t="s">
        <v>345</v>
      </c>
      <c r="CJ43" s="2" t="s">
        <v>219</v>
      </c>
      <c r="CK43" s="2" t="s">
        <v>144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188</v>
      </c>
      <c r="CV43" s="2" t="s">
        <v>382</v>
      </c>
      <c r="CW43" s="2" t="s">
        <v>144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348</v>
      </c>
      <c r="DH43" s="2" t="s">
        <v>359</v>
      </c>
      <c r="DI43" s="2" t="s">
        <v>144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150</v>
      </c>
      <c r="DT43" s="2" t="s">
        <v>310</v>
      </c>
      <c r="DU43" s="2" t="s">
        <v>144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159</v>
      </c>
      <c r="EF43" s="2" t="s">
        <v>400</v>
      </c>
      <c r="EG43" s="2" t="s">
        <v>144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188</v>
      </c>
      <c r="ER43" s="2" t="s">
        <v>171</v>
      </c>
      <c r="ES43" s="2" t="s">
        <v>144</v>
      </c>
      <c r="ET43" s="2" t="s">
        <v>135</v>
      </c>
      <c r="EU43" s="4"/>
      <c r="EV43" s="8"/>
      <c r="EW43" s="4"/>
      <c r="EX43" s="8"/>
      <c r="EY43" s="7"/>
      <c r="EZ43" s="7"/>
      <c r="FA43" s="2" t="s">
        <v>349</v>
      </c>
      <c r="FB43" s="2" t="s">
        <v>132</v>
      </c>
      <c r="FC43" s="2" t="s">
        <v>135</v>
      </c>
      <c r="FD43" s="2" t="s">
        <v>135</v>
      </c>
      <c r="FE43" s="2" t="s">
        <v>144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350</v>
      </c>
      <c r="FP43" s="2" t="s">
        <v>135</v>
      </c>
      <c r="FQ43" s="2" t="s">
        <v>144</v>
      </c>
      <c r="FR43" s="2" t="s">
        <v>135</v>
      </c>
      <c r="FS43" s="4"/>
      <c r="FT43" s="8"/>
      <c r="FU43" s="4"/>
      <c r="FV43" s="8"/>
      <c r="FW43" s="7"/>
      <c r="FX43" s="7"/>
      <c r="FY43" s="2" t="s">
        <v>157</v>
      </c>
      <c r="FZ43" s="2" t="s">
        <v>132</v>
      </c>
      <c r="GA43" s="2" t="s">
        <v>135</v>
      </c>
      <c r="GB43" s="2" t="s">
        <v>135</v>
      </c>
      <c r="GC43" s="2" t="s">
        <v>144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184</v>
      </c>
      <c r="GN43" s="2" t="s">
        <v>135</v>
      </c>
      <c r="GO43" s="2" t="s">
        <v>144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351</v>
      </c>
      <c r="GZ43" s="2" t="s">
        <v>135</v>
      </c>
      <c r="HA43" s="2" t="s">
        <v>144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160</v>
      </c>
      <c r="HK43" s="2" t="s">
        <v>161</v>
      </c>
      <c r="HL43" s="2" t="s">
        <v>135</v>
      </c>
      <c r="HM43" s="2" t="s">
        <v>144</v>
      </c>
      <c r="HN43" s="2" t="s">
        <v>135</v>
      </c>
      <c r="HO43" s="4">
        <v>70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</row>
    <row r="44">
      <c r="A44" s="2" t="s">
        <v>401</v>
      </c>
      <c r="B44" s="2" t="s">
        <v>124</v>
      </c>
      <c r="C44" s="2" t="s">
        <v>125</v>
      </c>
      <c r="D44" s="2" t="s">
        <v>336</v>
      </c>
      <c r="E44" s="2" t="s">
        <v>337</v>
      </c>
      <c r="F44" s="2" t="s">
        <v>385</v>
      </c>
      <c r="G44" s="2" t="s">
        <v>385</v>
      </c>
      <c r="H44" s="2" t="s">
        <v>385</v>
      </c>
      <c r="I44" s="2" t="s">
        <v>386</v>
      </c>
      <c r="J44" s="2" t="s">
        <v>387</v>
      </c>
      <c r="K44" s="2" t="s">
        <v>366</v>
      </c>
      <c r="L44" s="3">
        <v>30.95</v>
      </c>
      <c r="M44" s="3">
        <v>32.5</v>
      </c>
      <c r="N44" s="3">
        <v>99.99</v>
      </c>
      <c r="O44" s="2" t="s">
        <v>132</v>
      </c>
      <c r="P44" s="2" t="s">
        <v>342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343</v>
      </c>
      <c r="V44" s="2" t="s">
        <v>214</v>
      </c>
      <c r="W44" s="2" t="s">
        <v>138</v>
      </c>
      <c r="X44" s="2" t="s">
        <v>135</v>
      </c>
      <c r="Y44" s="2" t="s">
        <v>164</v>
      </c>
      <c r="Z44" s="4">
        <v>205</v>
      </c>
      <c r="AA44" s="4">
        <f>=ROUNDDOWN(205,0)</f>
      </c>
      <c r="AB44" s="5">
        <v>1</v>
      </c>
      <c r="AC44" s="2" t="s">
        <v>135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/>
      <c r="BJ44" s="4">
        <v>2</v>
      </c>
      <c r="BK44" s="8">
        <v>199.98</v>
      </c>
      <c r="BL44" s="2" t="s">
        <v>402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132</v>
      </c>
      <c r="BW44" s="2" t="s">
        <v>135</v>
      </c>
      <c r="BX44" s="2" t="s">
        <v>135</v>
      </c>
      <c r="BY44" s="2" t="s">
        <v>144</v>
      </c>
      <c r="BZ44" s="2" t="s">
        <v>135</v>
      </c>
      <c r="CA44" s="4"/>
      <c r="CB44" s="8"/>
      <c r="CC44" s="4"/>
      <c r="CD44" s="8"/>
      <c r="CE44" s="7"/>
      <c r="CF44" s="7"/>
      <c r="CG44" s="2" t="s">
        <v>142</v>
      </c>
      <c r="CH44" s="2" t="s">
        <v>132</v>
      </c>
      <c r="CI44" s="2" t="s">
        <v>345</v>
      </c>
      <c r="CJ44" s="2" t="s">
        <v>403</v>
      </c>
      <c r="CK44" s="2" t="s">
        <v>144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188</v>
      </c>
      <c r="CV44" s="2" t="s">
        <v>382</v>
      </c>
      <c r="CW44" s="2" t="s">
        <v>144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348</v>
      </c>
      <c r="DH44" s="2" t="s">
        <v>234</v>
      </c>
      <c r="DI44" s="2" t="s">
        <v>144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150</v>
      </c>
      <c r="DT44" s="2" t="s">
        <v>242</v>
      </c>
      <c r="DU44" s="2" t="s">
        <v>144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159</v>
      </c>
      <c r="EF44" s="2" t="s">
        <v>265</v>
      </c>
      <c r="EG44" s="2" t="s">
        <v>144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188</v>
      </c>
      <c r="ER44" s="2" t="s">
        <v>328</v>
      </c>
      <c r="ES44" s="2" t="s">
        <v>144</v>
      </c>
      <c r="ET44" s="2" t="s">
        <v>135</v>
      </c>
      <c r="EU44" s="4"/>
      <c r="EV44" s="8"/>
      <c r="EW44" s="4"/>
      <c r="EX44" s="8"/>
      <c r="EY44" s="7"/>
      <c r="EZ44" s="7"/>
      <c r="FA44" s="2" t="s">
        <v>349</v>
      </c>
      <c r="FB44" s="2" t="s">
        <v>132</v>
      </c>
      <c r="FC44" s="2" t="s">
        <v>135</v>
      </c>
      <c r="FD44" s="2" t="s">
        <v>135</v>
      </c>
      <c r="FE44" s="2" t="s">
        <v>144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350</v>
      </c>
      <c r="FP44" s="2" t="s">
        <v>135</v>
      </c>
      <c r="FQ44" s="2" t="s">
        <v>144</v>
      </c>
      <c r="FR44" s="2" t="s">
        <v>135</v>
      </c>
      <c r="FS44" s="4"/>
      <c r="FT44" s="8"/>
      <c r="FU44" s="4"/>
      <c r="FV44" s="8"/>
      <c r="FW44" s="7"/>
      <c r="FX44" s="7"/>
      <c r="FY44" s="2" t="s">
        <v>157</v>
      </c>
      <c r="FZ44" s="2" t="s">
        <v>132</v>
      </c>
      <c r="GA44" s="2" t="s">
        <v>135</v>
      </c>
      <c r="GB44" s="2" t="s">
        <v>135</v>
      </c>
      <c r="GC44" s="2" t="s">
        <v>144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184</v>
      </c>
      <c r="GN44" s="2" t="s">
        <v>135</v>
      </c>
      <c r="GO44" s="2" t="s">
        <v>144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351</v>
      </c>
      <c r="GZ44" s="2" t="s">
        <v>135</v>
      </c>
      <c r="HA44" s="2" t="s">
        <v>144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160</v>
      </c>
      <c r="HK44" s="2" t="s">
        <v>161</v>
      </c>
      <c r="HL44" s="2" t="s">
        <v>135</v>
      </c>
      <c r="HM44" s="2" t="s">
        <v>144</v>
      </c>
      <c r="HN44" s="2" t="s">
        <v>135</v>
      </c>
      <c r="HO44" s="4">
        <v>205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</row>
    <row r="45">
      <c r="A45" s="2" t="s">
        <v>404</v>
      </c>
      <c r="B45" s="2" t="s">
        <v>124</v>
      </c>
      <c r="C45" s="2" t="s">
        <v>125</v>
      </c>
      <c r="D45" s="2" t="s">
        <v>405</v>
      </c>
      <c r="E45" s="2" t="s">
        <v>406</v>
      </c>
      <c r="F45" s="2" t="s">
        <v>407</v>
      </c>
      <c r="G45" s="2" t="s">
        <v>407</v>
      </c>
      <c r="H45" s="2" t="s">
        <v>407</v>
      </c>
      <c r="I45" s="2" t="s">
        <v>408</v>
      </c>
      <c r="J45" s="2" t="s">
        <v>409</v>
      </c>
      <c r="K45" s="2" t="s">
        <v>341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342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343</v>
      </c>
      <c r="V45" s="2" t="s">
        <v>410</v>
      </c>
      <c r="W45" s="2" t="s">
        <v>138</v>
      </c>
      <c r="X45" s="2" t="s">
        <v>135</v>
      </c>
      <c r="Y45" s="2" t="s">
        <v>164</v>
      </c>
      <c r="Z45" s="4">
        <v>165</v>
      </c>
      <c r="AA45" s="4">
        <f>=ROUNDDOWN(82.5,0)</f>
      </c>
      <c r="AB45" s="5">
        <v>2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4</v>
      </c>
      <c r="AQ45" s="8">
        <v>116.8</v>
      </c>
      <c r="AR45" s="4"/>
      <c r="AS45" s="8"/>
      <c r="AT45" s="7"/>
      <c r="AU45" s="7"/>
      <c r="AV45" s="4">
        <v>4</v>
      </c>
      <c r="AW45" s="8">
        <v>116.8</v>
      </c>
      <c r="AX45" s="4"/>
      <c r="AY45" s="8"/>
      <c r="AZ45" s="7"/>
      <c r="BA45" s="7"/>
      <c r="BB45" s="7">
        <v>1</v>
      </c>
      <c r="BC45" s="4">
        <v>4</v>
      </c>
      <c r="BD45" s="8">
        <v>116.8</v>
      </c>
      <c r="BE45" s="4">
        <v>4</v>
      </c>
      <c r="BF45" s="8">
        <v>79.12</v>
      </c>
      <c r="BG45" s="7" t="s">
        <v>135</v>
      </c>
      <c r="BH45" s="7">
        <v>0.4762</v>
      </c>
      <c r="BI45" s="7">
        <v>1</v>
      </c>
      <c r="BJ45" s="4">
        <v>4</v>
      </c>
      <c r="BK45" s="8">
        <v>116.8</v>
      </c>
      <c r="BL45" s="2" t="s">
        <v>388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157</v>
      </c>
      <c r="BV45" s="2" t="s">
        <v>132</v>
      </c>
      <c r="BW45" s="2" t="s">
        <v>135</v>
      </c>
      <c r="BX45" s="2" t="s">
        <v>135</v>
      </c>
      <c r="BY45" s="2" t="s">
        <v>144</v>
      </c>
      <c r="BZ45" s="2" t="s">
        <v>135</v>
      </c>
      <c r="CA45" s="4"/>
      <c r="CB45" s="8"/>
      <c r="CC45" s="4"/>
      <c r="CD45" s="8"/>
      <c r="CE45" s="7"/>
      <c r="CF45" s="7"/>
      <c r="CG45" s="2" t="s">
        <v>142</v>
      </c>
      <c r="CH45" s="2" t="s">
        <v>132</v>
      </c>
      <c r="CI45" s="2" t="s">
        <v>345</v>
      </c>
      <c r="CJ45" s="2" t="s">
        <v>374</v>
      </c>
      <c r="CK45" s="2" t="s">
        <v>144</v>
      </c>
      <c r="CL45" s="2" t="s">
        <v>135</v>
      </c>
      <c r="CM45" s="4"/>
      <c r="CN45" s="8"/>
      <c r="CO45" s="4"/>
      <c r="CP45" s="8"/>
      <c r="CQ45" s="7"/>
      <c r="CR45" s="7"/>
      <c r="CS45" s="2" t="s">
        <v>142</v>
      </c>
      <c r="CT45" s="2" t="s">
        <v>132</v>
      </c>
      <c r="CU45" s="2" t="s">
        <v>188</v>
      </c>
      <c r="CV45" s="2" t="s">
        <v>240</v>
      </c>
      <c r="CW45" s="2" t="s">
        <v>144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148</v>
      </c>
      <c r="DH45" s="2" t="s">
        <v>192</v>
      </c>
      <c r="DI45" s="2" t="s">
        <v>144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150</v>
      </c>
      <c r="DT45" s="2" t="s">
        <v>359</v>
      </c>
      <c r="DU45" s="2" t="s">
        <v>144</v>
      </c>
      <c r="DV45" s="2" t="s">
        <v>135</v>
      </c>
      <c r="DW45" s="4">
        <v>2</v>
      </c>
      <c r="DX45" s="8">
        <v>52</v>
      </c>
      <c r="DY45" s="4"/>
      <c r="DZ45" s="8"/>
      <c r="EA45" s="7"/>
      <c r="EB45" s="7"/>
      <c r="EC45" s="2" t="s">
        <v>142</v>
      </c>
      <c r="ED45" s="2" t="s">
        <v>132</v>
      </c>
      <c r="EE45" s="2" t="s">
        <v>151</v>
      </c>
      <c r="EF45" s="2" t="s">
        <v>398</v>
      </c>
      <c r="EG45" s="2" t="s">
        <v>144</v>
      </c>
      <c r="EH45" s="2" t="s">
        <v>135</v>
      </c>
      <c r="EI45" s="4">
        <v>2</v>
      </c>
      <c r="EJ45" s="8">
        <v>64.8</v>
      </c>
      <c r="EK45" s="4"/>
      <c r="EL45" s="8"/>
      <c r="EM45" s="7"/>
      <c r="EN45" s="7"/>
      <c r="EO45" s="2" t="s">
        <v>142</v>
      </c>
      <c r="EP45" s="2" t="s">
        <v>132</v>
      </c>
      <c r="EQ45" s="2" t="s">
        <v>164</v>
      </c>
      <c r="ER45" s="2" t="s">
        <v>411</v>
      </c>
      <c r="ES45" s="2" t="s">
        <v>144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154</v>
      </c>
      <c r="FD45" s="2" t="s">
        <v>135</v>
      </c>
      <c r="FE45" s="2" t="s">
        <v>144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350</v>
      </c>
      <c r="FP45" s="2" t="s">
        <v>135</v>
      </c>
      <c r="FQ45" s="2" t="s">
        <v>144</v>
      </c>
      <c r="FR45" s="2" t="s">
        <v>135</v>
      </c>
      <c r="FS45" s="4"/>
      <c r="FT45" s="8"/>
      <c r="FU45" s="4"/>
      <c r="FV45" s="8"/>
      <c r="FW45" s="7"/>
      <c r="FX45" s="7"/>
      <c r="FY45" s="2" t="s">
        <v>157</v>
      </c>
      <c r="FZ45" s="2" t="s">
        <v>132</v>
      </c>
      <c r="GA45" s="2" t="s">
        <v>135</v>
      </c>
      <c r="GB45" s="2" t="s">
        <v>135</v>
      </c>
      <c r="GC45" s="2" t="s">
        <v>144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184</v>
      </c>
      <c r="GN45" s="2" t="s">
        <v>135</v>
      </c>
      <c r="GO45" s="2" t="s">
        <v>144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351</v>
      </c>
      <c r="GZ45" s="2" t="s">
        <v>135</v>
      </c>
      <c r="HA45" s="2" t="s">
        <v>144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160</v>
      </c>
      <c r="HK45" s="2" t="s">
        <v>161</v>
      </c>
      <c r="HL45" s="2" t="s">
        <v>135</v>
      </c>
      <c r="HM45" s="2" t="s">
        <v>144</v>
      </c>
      <c r="HN45" s="2" t="s">
        <v>135</v>
      </c>
      <c r="HO45" s="4">
        <v>165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</row>
    <row r="46">
      <c r="A46" s="2" t="s">
        <v>412</v>
      </c>
      <c r="B46" s="2" t="s">
        <v>124</v>
      </c>
      <c r="C46" s="2" t="s">
        <v>125</v>
      </c>
      <c r="D46" s="2" t="s">
        <v>405</v>
      </c>
      <c r="E46" s="2" t="s">
        <v>406</v>
      </c>
      <c r="F46" s="2" t="s">
        <v>407</v>
      </c>
      <c r="G46" s="2" t="s">
        <v>407</v>
      </c>
      <c r="H46" s="2" t="s">
        <v>407</v>
      </c>
      <c r="I46" s="2" t="s">
        <v>408</v>
      </c>
      <c r="J46" s="2" t="s">
        <v>409</v>
      </c>
      <c r="K46" s="2" t="s">
        <v>187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342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343</v>
      </c>
      <c r="V46" s="2" t="s">
        <v>410</v>
      </c>
      <c r="W46" s="2" t="s">
        <v>138</v>
      </c>
      <c r="X46" s="2" t="s">
        <v>135</v>
      </c>
      <c r="Y46" s="2" t="s">
        <v>164</v>
      </c>
      <c r="Z46" s="4">
        <v>193</v>
      </c>
      <c r="AA46" s="4">
        <f>=ROUNDDOWN(193,0)</f>
      </c>
      <c r="AB46" s="5">
        <v>1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/>
      <c r="BJ46" s="4"/>
      <c r="BK46" s="8"/>
      <c r="BL46" s="2" t="s">
        <v>135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132</v>
      </c>
      <c r="BW46" s="2" t="s">
        <v>135</v>
      </c>
      <c r="BX46" s="2" t="s">
        <v>135</v>
      </c>
      <c r="BY46" s="2" t="s">
        <v>144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345</v>
      </c>
      <c r="CJ46" s="2" t="s">
        <v>359</v>
      </c>
      <c r="CK46" s="2" t="s">
        <v>144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164</v>
      </c>
      <c r="CV46" s="2" t="s">
        <v>193</v>
      </c>
      <c r="CW46" s="2" t="s">
        <v>144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148</v>
      </c>
      <c r="DH46" s="2" t="s">
        <v>286</v>
      </c>
      <c r="DI46" s="2" t="s">
        <v>144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150</v>
      </c>
      <c r="DT46" s="2" t="s">
        <v>413</v>
      </c>
      <c r="DU46" s="2" t="s">
        <v>144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151</v>
      </c>
      <c r="EF46" s="2" t="s">
        <v>414</v>
      </c>
      <c r="EG46" s="2" t="s">
        <v>144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164</v>
      </c>
      <c r="ER46" s="2" t="s">
        <v>209</v>
      </c>
      <c r="ES46" s="2" t="s">
        <v>144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154</v>
      </c>
      <c r="FD46" s="2" t="s">
        <v>135</v>
      </c>
      <c r="FE46" s="2" t="s">
        <v>144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350</v>
      </c>
      <c r="FP46" s="2" t="s">
        <v>135</v>
      </c>
      <c r="FQ46" s="2" t="s">
        <v>144</v>
      </c>
      <c r="FR46" s="2" t="s">
        <v>135</v>
      </c>
      <c r="FS46" s="4"/>
      <c r="FT46" s="8"/>
      <c r="FU46" s="4"/>
      <c r="FV46" s="8"/>
      <c r="FW46" s="7"/>
      <c r="FX46" s="7"/>
      <c r="FY46" s="2" t="s">
        <v>157</v>
      </c>
      <c r="FZ46" s="2" t="s">
        <v>132</v>
      </c>
      <c r="GA46" s="2" t="s">
        <v>135</v>
      </c>
      <c r="GB46" s="2" t="s">
        <v>135</v>
      </c>
      <c r="GC46" s="2" t="s">
        <v>144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184</v>
      </c>
      <c r="GN46" s="2" t="s">
        <v>135</v>
      </c>
      <c r="GO46" s="2" t="s">
        <v>144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351</v>
      </c>
      <c r="GZ46" s="2" t="s">
        <v>135</v>
      </c>
      <c r="HA46" s="2" t="s">
        <v>144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160</v>
      </c>
      <c r="HK46" s="2" t="s">
        <v>161</v>
      </c>
      <c r="HL46" s="2" t="s">
        <v>135</v>
      </c>
      <c r="HM46" s="2" t="s">
        <v>144</v>
      </c>
      <c r="HN46" s="2" t="s">
        <v>135</v>
      </c>
      <c r="HO46" s="4">
        <v>193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415</v>
      </c>
      <c r="B47" s="2" t="s">
        <v>124</v>
      </c>
      <c r="C47" s="2" t="s">
        <v>125</v>
      </c>
      <c r="D47" s="2" t="s">
        <v>405</v>
      </c>
      <c r="E47" s="2" t="s">
        <v>406</v>
      </c>
      <c r="F47" s="2" t="s">
        <v>407</v>
      </c>
      <c r="G47" s="2" t="s">
        <v>407</v>
      </c>
      <c r="H47" s="2" t="s">
        <v>407</v>
      </c>
      <c r="I47" s="2" t="s">
        <v>408</v>
      </c>
      <c r="J47" s="2" t="s">
        <v>409</v>
      </c>
      <c r="K47" s="2" t="s">
        <v>238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342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343</v>
      </c>
      <c r="V47" s="2" t="s">
        <v>410</v>
      </c>
      <c r="W47" s="2" t="s">
        <v>138</v>
      </c>
      <c r="X47" s="2" t="s">
        <v>135</v>
      </c>
      <c r="Y47" s="2" t="s">
        <v>164</v>
      </c>
      <c r="Z47" s="4">
        <v>92</v>
      </c>
      <c r="AA47" s="4">
        <f>=ROUNDDOWN(92,0)</f>
      </c>
      <c r="AB47" s="5">
        <v>1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/>
      <c r="BJ47" s="4"/>
      <c r="BK47" s="8"/>
      <c r="BL47" s="2" t="s">
        <v>135</v>
      </c>
      <c r="BM47" s="7"/>
      <c r="BN47" s="7"/>
      <c r="BO47" s="4"/>
      <c r="BP47" s="8"/>
      <c r="BQ47" s="4"/>
      <c r="BR47" s="8"/>
      <c r="BS47" s="7"/>
      <c r="BT47" s="7"/>
      <c r="BU47" s="2" t="s">
        <v>157</v>
      </c>
      <c r="BV47" s="2" t="s">
        <v>132</v>
      </c>
      <c r="BW47" s="2" t="s">
        <v>135</v>
      </c>
      <c r="BX47" s="2" t="s">
        <v>135</v>
      </c>
      <c r="BY47" s="2" t="s">
        <v>144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345</v>
      </c>
      <c r="CJ47" s="2" t="s">
        <v>135</v>
      </c>
      <c r="CK47" s="2" t="s">
        <v>144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188</v>
      </c>
      <c r="CV47" s="2" t="s">
        <v>167</v>
      </c>
      <c r="CW47" s="2" t="s">
        <v>144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148</v>
      </c>
      <c r="DH47" s="2" t="s">
        <v>360</v>
      </c>
      <c r="DI47" s="2" t="s">
        <v>144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150</v>
      </c>
      <c r="DT47" s="2" t="s">
        <v>359</v>
      </c>
      <c r="DU47" s="2" t="s">
        <v>144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151</v>
      </c>
      <c r="EF47" s="2" t="s">
        <v>360</v>
      </c>
      <c r="EG47" s="2" t="s">
        <v>144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164</v>
      </c>
      <c r="ER47" s="2" t="s">
        <v>171</v>
      </c>
      <c r="ES47" s="2" t="s">
        <v>144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154</v>
      </c>
      <c r="FD47" s="2" t="s">
        <v>135</v>
      </c>
      <c r="FE47" s="2" t="s">
        <v>144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350</v>
      </c>
      <c r="FP47" s="2" t="s">
        <v>135</v>
      </c>
      <c r="FQ47" s="2" t="s">
        <v>144</v>
      </c>
      <c r="FR47" s="2" t="s">
        <v>135</v>
      </c>
      <c r="FS47" s="4"/>
      <c r="FT47" s="8"/>
      <c r="FU47" s="4"/>
      <c r="FV47" s="8"/>
      <c r="FW47" s="7"/>
      <c r="FX47" s="7"/>
      <c r="FY47" s="2" t="s">
        <v>157</v>
      </c>
      <c r="FZ47" s="2" t="s">
        <v>132</v>
      </c>
      <c r="GA47" s="2" t="s">
        <v>135</v>
      </c>
      <c r="GB47" s="2" t="s">
        <v>135</v>
      </c>
      <c r="GC47" s="2" t="s">
        <v>144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184</v>
      </c>
      <c r="GN47" s="2" t="s">
        <v>135</v>
      </c>
      <c r="GO47" s="2" t="s">
        <v>144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351</v>
      </c>
      <c r="GZ47" s="2" t="s">
        <v>135</v>
      </c>
      <c r="HA47" s="2" t="s">
        <v>144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160</v>
      </c>
      <c r="HK47" s="2" t="s">
        <v>161</v>
      </c>
      <c r="HL47" s="2" t="s">
        <v>135</v>
      </c>
      <c r="HM47" s="2" t="s">
        <v>144</v>
      </c>
      <c r="HN47" s="2" t="s">
        <v>135</v>
      </c>
      <c r="HO47" s="4">
        <v>92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416</v>
      </c>
      <c r="B48" s="2" t="s">
        <v>124</v>
      </c>
      <c r="C48" s="2" t="s">
        <v>125</v>
      </c>
      <c r="D48" s="2" t="s">
        <v>405</v>
      </c>
      <c r="E48" s="2" t="s">
        <v>406</v>
      </c>
      <c r="F48" s="2" t="s">
        <v>407</v>
      </c>
      <c r="G48" s="2" t="s">
        <v>407</v>
      </c>
      <c r="H48" s="2" t="s">
        <v>407</v>
      </c>
      <c r="I48" s="2" t="s">
        <v>408</v>
      </c>
      <c r="J48" s="2" t="s">
        <v>409</v>
      </c>
      <c r="K48" s="2" t="s">
        <v>274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133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343</v>
      </c>
      <c r="V48" s="2" t="s">
        <v>410</v>
      </c>
      <c r="W48" s="2" t="s">
        <v>138</v>
      </c>
      <c r="X48" s="2" t="s">
        <v>135</v>
      </c>
      <c r="Y48" s="2" t="s">
        <v>164</v>
      </c>
      <c r="Z48" s="4"/>
      <c r="AA48" s="4">
        <f>=ROUNDDOWN({0},0)</f>
      </c>
      <c r="AB48" s="5">
        <v>3</v>
      </c>
      <c r="AC48" s="2" t="s">
        <v>417</v>
      </c>
      <c r="AD48" s="4">
        <v>280</v>
      </c>
      <c r="AE48" s="4">
        <v>280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/>
      <c r="AQ48" s="8"/>
      <c r="AR48" s="4">
        <v>4</v>
      </c>
      <c r="AS48" s="8">
        <v>79.12</v>
      </c>
      <c r="AT48" s="7">
        <v>-1</v>
      </c>
      <c r="AU48" s="7">
        <v>-1</v>
      </c>
      <c r="AV48" s="4"/>
      <c r="AW48" s="8"/>
      <c r="AX48" s="4">
        <v>4</v>
      </c>
      <c r="AY48" s="8">
        <v>79.12</v>
      </c>
      <c r="AZ48" s="7">
        <v>-1</v>
      </c>
      <c r="BA48" s="7">
        <v>-1</v>
      </c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418</v>
      </c>
      <c r="BM48" s="7"/>
      <c r="BN48" s="7"/>
      <c r="BO48" s="4"/>
      <c r="BP48" s="8"/>
      <c r="BQ48" s="4"/>
      <c r="BR48" s="8"/>
      <c r="BS48" s="7"/>
      <c r="BT48" s="7"/>
      <c r="BU48" s="2" t="s">
        <v>157</v>
      </c>
      <c r="BV48" s="2" t="s">
        <v>132</v>
      </c>
      <c r="BW48" s="2" t="s">
        <v>135</v>
      </c>
      <c r="BX48" s="2" t="s">
        <v>135</v>
      </c>
      <c r="BY48" s="2" t="s">
        <v>144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345</v>
      </c>
      <c r="CJ48" s="2" t="s">
        <v>276</v>
      </c>
      <c r="CK48" s="2" t="s">
        <v>144</v>
      </c>
      <c r="CL48" s="2" t="s">
        <v>135</v>
      </c>
      <c r="CM48" s="4"/>
      <c r="CN48" s="8"/>
      <c r="CO48" s="4">
        <v>2</v>
      </c>
      <c r="CP48" s="8">
        <v>19.12</v>
      </c>
      <c r="CQ48" s="7">
        <v>-1</v>
      </c>
      <c r="CR48" s="7">
        <v>-1</v>
      </c>
      <c r="CS48" s="2" t="s">
        <v>142</v>
      </c>
      <c r="CT48" s="2" t="s">
        <v>132</v>
      </c>
      <c r="CU48" s="2" t="s">
        <v>188</v>
      </c>
      <c r="CV48" s="2" t="s">
        <v>271</v>
      </c>
      <c r="CW48" s="2" t="s">
        <v>144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148</v>
      </c>
      <c r="DH48" s="2" t="s">
        <v>360</v>
      </c>
      <c r="DI48" s="2" t="s">
        <v>144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150</v>
      </c>
      <c r="DT48" s="2" t="s">
        <v>419</v>
      </c>
      <c r="DU48" s="2" t="s">
        <v>144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151</v>
      </c>
      <c r="EF48" s="2" t="s">
        <v>420</v>
      </c>
      <c r="EG48" s="2" t="s">
        <v>144</v>
      </c>
      <c r="EH48" s="2" t="s">
        <v>135</v>
      </c>
      <c r="EI48" s="4"/>
      <c r="EJ48" s="8"/>
      <c r="EK48" s="4">
        <v>2</v>
      </c>
      <c r="EL48" s="8">
        <v>60</v>
      </c>
      <c r="EM48" s="7">
        <v>-1</v>
      </c>
      <c r="EN48" s="7">
        <v>-1</v>
      </c>
      <c r="EO48" s="2" t="s">
        <v>142</v>
      </c>
      <c r="EP48" s="2" t="s">
        <v>132</v>
      </c>
      <c r="EQ48" s="2" t="s">
        <v>164</v>
      </c>
      <c r="ER48" s="2" t="s">
        <v>376</v>
      </c>
      <c r="ES48" s="2" t="s">
        <v>144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154</v>
      </c>
      <c r="FD48" s="2" t="s">
        <v>135</v>
      </c>
      <c r="FE48" s="2" t="s">
        <v>144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350</v>
      </c>
      <c r="FP48" s="2" t="s">
        <v>135</v>
      </c>
      <c r="FQ48" s="2" t="s">
        <v>144</v>
      </c>
      <c r="FR48" s="2" t="s">
        <v>135</v>
      </c>
      <c r="FS48" s="4"/>
      <c r="FT48" s="8"/>
      <c r="FU48" s="4"/>
      <c r="FV48" s="8"/>
      <c r="FW48" s="7"/>
      <c r="FX48" s="7"/>
      <c r="FY48" s="2" t="s">
        <v>157</v>
      </c>
      <c r="FZ48" s="2" t="s">
        <v>132</v>
      </c>
      <c r="GA48" s="2" t="s">
        <v>135</v>
      </c>
      <c r="GB48" s="2" t="s">
        <v>135</v>
      </c>
      <c r="GC48" s="2" t="s">
        <v>144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184</v>
      </c>
      <c r="GN48" s="2" t="s">
        <v>135</v>
      </c>
      <c r="GO48" s="2" t="s">
        <v>144</v>
      </c>
      <c r="GP48" s="2" t="s">
        <v>135</v>
      </c>
      <c r="GQ48" s="4"/>
      <c r="GR48" s="8"/>
      <c r="GS48" s="4"/>
      <c r="GT48" s="8"/>
      <c r="GU48" s="7"/>
      <c r="GV48" s="7"/>
      <c r="GW48" s="2" t="s">
        <v>142</v>
      </c>
      <c r="GX48" s="2" t="s">
        <v>132</v>
      </c>
      <c r="GY48" s="2" t="s">
        <v>351</v>
      </c>
      <c r="GZ48" s="2" t="s">
        <v>135</v>
      </c>
      <c r="HA48" s="2" t="s">
        <v>144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160</v>
      </c>
      <c r="HK48" s="2" t="s">
        <v>161</v>
      </c>
      <c r="HL48" s="2" t="s">
        <v>135</v>
      </c>
      <c r="HM48" s="2" t="s">
        <v>144</v>
      </c>
      <c r="HN48" s="2" t="s">
        <v>135</v>
      </c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>
        <v>280</v>
      </c>
      <c r="IJ48" s="4"/>
      <c r="IK48" s="4"/>
    </row>
    <row r="49">
      <c r="A49" s="2" t="s">
        <v>421</v>
      </c>
      <c r="B49" s="2" t="s">
        <v>124</v>
      </c>
      <c r="C49" s="2" t="s">
        <v>125</v>
      </c>
      <c r="D49" s="2" t="s">
        <v>405</v>
      </c>
      <c r="E49" s="2" t="s">
        <v>406</v>
      </c>
      <c r="F49" s="2" t="s">
        <v>422</v>
      </c>
      <c r="G49" s="2" t="s">
        <v>422</v>
      </c>
      <c r="H49" s="2" t="s">
        <v>422</v>
      </c>
      <c r="I49" s="2" t="s">
        <v>408</v>
      </c>
      <c r="J49" s="2" t="s">
        <v>409</v>
      </c>
      <c r="K49" s="2" t="s">
        <v>366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342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343</v>
      </c>
      <c r="V49" s="2" t="s">
        <v>214</v>
      </c>
      <c r="W49" s="2" t="s">
        <v>138</v>
      </c>
      <c r="X49" s="2" t="s">
        <v>135</v>
      </c>
      <c r="Y49" s="2" t="s">
        <v>164</v>
      </c>
      <c r="Z49" s="4">
        <v>151</v>
      </c>
      <c r="AA49" s="4">
        <f>=ROUNDDOWN(75.5,0)</f>
      </c>
      <c r="AB49" s="5">
        <v>2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>
        <v>3</v>
      </c>
      <c r="AQ49" s="8">
        <v>81.9</v>
      </c>
      <c r="AR49" s="4"/>
      <c r="AS49" s="8"/>
      <c r="AT49" s="7"/>
      <c r="AU49" s="7"/>
      <c r="AV49" s="4">
        <v>3</v>
      </c>
      <c r="AW49" s="8">
        <v>81.9</v>
      </c>
      <c r="AX49" s="4"/>
      <c r="AY49" s="8"/>
      <c r="AZ49" s="7"/>
      <c r="BA49" s="7"/>
      <c r="BB49" s="7">
        <v>1</v>
      </c>
      <c r="BC49" s="4">
        <v>3</v>
      </c>
      <c r="BD49" s="8">
        <v>81.9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>
        <v>1</v>
      </c>
      <c r="BJ49" s="4">
        <v>3</v>
      </c>
      <c r="BK49" s="8">
        <v>81.9</v>
      </c>
      <c r="BL49" s="2" t="s">
        <v>24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157</v>
      </c>
      <c r="BV49" s="2" t="s">
        <v>132</v>
      </c>
      <c r="BW49" s="2" t="s">
        <v>135</v>
      </c>
      <c r="BX49" s="2" t="s">
        <v>135</v>
      </c>
      <c r="BY49" s="2" t="s">
        <v>144</v>
      </c>
      <c r="BZ49" s="2" t="s">
        <v>135</v>
      </c>
      <c r="CA49" s="4"/>
      <c r="CB49" s="8"/>
      <c r="CC49" s="4"/>
      <c r="CD49" s="8"/>
      <c r="CE49" s="7"/>
      <c r="CF49" s="7"/>
      <c r="CG49" s="2" t="s">
        <v>142</v>
      </c>
      <c r="CH49" s="2" t="s">
        <v>132</v>
      </c>
      <c r="CI49" s="2" t="s">
        <v>345</v>
      </c>
      <c r="CJ49" s="2" t="s">
        <v>135</v>
      </c>
      <c r="CK49" s="2" t="s">
        <v>144</v>
      </c>
      <c r="CL49" s="2" t="s">
        <v>135</v>
      </c>
      <c r="CM49" s="4"/>
      <c r="CN49" s="8"/>
      <c r="CO49" s="4"/>
      <c r="CP49" s="8"/>
      <c r="CQ49" s="7"/>
      <c r="CR49" s="7"/>
      <c r="CS49" s="2" t="s">
        <v>142</v>
      </c>
      <c r="CT49" s="2" t="s">
        <v>132</v>
      </c>
      <c r="CU49" s="2" t="s">
        <v>164</v>
      </c>
      <c r="CV49" s="2" t="s">
        <v>347</v>
      </c>
      <c r="CW49" s="2" t="s">
        <v>144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148</v>
      </c>
      <c r="DH49" s="2" t="s">
        <v>423</v>
      </c>
      <c r="DI49" s="2" t="s">
        <v>144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150</v>
      </c>
      <c r="DT49" s="2" t="s">
        <v>419</v>
      </c>
      <c r="DU49" s="2" t="s">
        <v>144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151</v>
      </c>
      <c r="EF49" s="2" t="s">
        <v>265</v>
      </c>
      <c r="EG49" s="2" t="s">
        <v>144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164</v>
      </c>
      <c r="ER49" s="2" t="s">
        <v>167</v>
      </c>
      <c r="ES49" s="2" t="s">
        <v>144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154</v>
      </c>
      <c r="FD49" s="2" t="s">
        <v>135</v>
      </c>
      <c r="FE49" s="2" t="s">
        <v>144</v>
      </c>
      <c r="FF49" s="2" t="s">
        <v>135</v>
      </c>
      <c r="FG49" s="4">
        <v>3</v>
      </c>
      <c r="FH49" s="8">
        <v>81.9</v>
      </c>
      <c r="FI49" s="4"/>
      <c r="FJ49" s="8"/>
      <c r="FK49" s="7"/>
      <c r="FL49" s="7"/>
      <c r="FM49" s="2" t="s">
        <v>142</v>
      </c>
      <c r="FN49" s="2" t="s">
        <v>132</v>
      </c>
      <c r="FO49" s="2" t="s">
        <v>350</v>
      </c>
      <c r="FP49" s="2" t="s">
        <v>424</v>
      </c>
      <c r="FQ49" s="2" t="s">
        <v>144</v>
      </c>
      <c r="FR49" s="2" t="s">
        <v>135</v>
      </c>
      <c r="FS49" s="4"/>
      <c r="FT49" s="8"/>
      <c r="FU49" s="4"/>
      <c r="FV49" s="8"/>
      <c r="FW49" s="7"/>
      <c r="FX49" s="7"/>
      <c r="FY49" s="2" t="s">
        <v>157</v>
      </c>
      <c r="FZ49" s="2" t="s">
        <v>132</v>
      </c>
      <c r="GA49" s="2" t="s">
        <v>135</v>
      </c>
      <c r="GB49" s="2" t="s">
        <v>135</v>
      </c>
      <c r="GC49" s="2" t="s">
        <v>144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184</v>
      </c>
      <c r="GN49" s="2" t="s">
        <v>135</v>
      </c>
      <c r="GO49" s="2" t="s">
        <v>144</v>
      </c>
      <c r="GP49" s="2" t="s">
        <v>135</v>
      </c>
      <c r="GQ49" s="4"/>
      <c r="GR49" s="8"/>
      <c r="GS49" s="4"/>
      <c r="GT49" s="8"/>
      <c r="GU49" s="7"/>
      <c r="GV49" s="7"/>
      <c r="GW49" s="2" t="s">
        <v>142</v>
      </c>
      <c r="GX49" s="2" t="s">
        <v>132</v>
      </c>
      <c r="GY49" s="2" t="s">
        <v>351</v>
      </c>
      <c r="GZ49" s="2" t="s">
        <v>135</v>
      </c>
      <c r="HA49" s="2" t="s">
        <v>144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160</v>
      </c>
      <c r="HK49" s="2" t="s">
        <v>161</v>
      </c>
      <c r="HL49" s="2" t="s">
        <v>135</v>
      </c>
      <c r="HM49" s="2" t="s">
        <v>144</v>
      </c>
      <c r="HN49" s="2" t="s">
        <v>135</v>
      </c>
      <c r="HO49" s="4">
        <v>151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425</v>
      </c>
      <c r="B50" s="2" t="s">
        <v>124</v>
      </c>
      <c r="C50" s="2" t="s">
        <v>125</v>
      </c>
      <c r="D50" s="2" t="s">
        <v>405</v>
      </c>
      <c r="E50" s="2" t="s">
        <v>406</v>
      </c>
      <c r="F50" s="2" t="s">
        <v>422</v>
      </c>
      <c r="G50" s="2" t="s">
        <v>422</v>
      </c>
      <c r="H50" s="2" t="s">
        <v>422</v>
      </c>
      <c r="I50" s="2" t="s">
        <v>408</v>
      </c>
      <c r="J50" s="2" t="s">
        <v>409</v>
      </c>
      <c r="K50" s="2" t="s">
        <v>294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342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343</v>
      </c>
      <c r="V50" s="2" t="s">
        <v>214</v>
      </c>
      <c r="W50" s="2" t="s">
        <v>138</v>
      </c>
      <c r="X50" s="2" t="s">
        <v>135</v>
      </c>
      <c r="Y50" s="2" t="s">
        <v>164</v>
      </c>
      <c r="Z50" s="4">
        <v>139</v>
      </c>
      <c r="AA50" s="4">
        <f>=ROUNDDOWN(34.75,0)</f>
      </c>
      <c r="AB50" s="5">
        <v>4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135</v>
      </c>
      <c r="BM50" s="7"/>
      <c r="BN50" s="7"/>
      <c r="BO50" s="4"/>
      <c r="BP50" s="8"/>
      <c r="BQ50" s="4"/>
      <c r="BR50" s="8"/>
      <c r="BS50" s="7"/>
      <c r="BT50" s="7"/>
      <c r="BU50" s="2" t="s">
        <v>157</v>
      </c>
      <c r="BV50" s="2" t="s">
        <v>132</v>
      </c>
      <c r="BW50" s="2" t="s">
        <v>135</v>
      </c>
      <c r="BX50" s="2" t="s">
        <v>135</v>
      </c>
      <c r="BY50" s="2" t="s">
        <v>144</v>
      </c>
      <c r="BZ50" s="2" t="s">
        <v>135</v>
      </c>
      <c r="CA50" s="4"/>
      <c r="CB50" s="8"/>
      <c r="CC50" s="4"/>
      <c r="CD50" s="8"/>
      <c r="CE50" s="7"/>
      <c r="CF50" s="7"/>
      <c r="CG50" s="2" t="s">
        <v>142</v>
      </c>
      <c r="CH50" s="2" t="s">
        <v>132</v>
      </c>
      <c r="CI50" s="2" t="s">
        <v>345</v>
      </c>
      <c r="CJ50" s="2" t="s">
        <v>135</v>
      </c>
      <c r="CK50" s="2" t="s">
        <v>144</v>
      </c>
      <c r="CL50" s="2" t="s">
        <v>135</v>
      </c>
      <c r="CM50" s="4"/>
      <c r="CN50" s="8"/>
      <c r="CO50" s="4"/>
      <c r="CP50" s="8"/>
      <c r="CQ50" s="7"/>
      <c r="CR50" s="7"/>
      <c r="CS50" s="2" t="s">
        <v>142</v>
      </c>
      <c r="CT50" s="2" t="s">
        <v>132</v>
      </c>
      <c r="CU50" s="2" t="s">
        <v>164</v>
      </c>
      <c r="CV50" s="2" t="s">
        <v>258</v>
      </c>
      <c r="CW50" s="2" t="s">
        <v>144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148</v>
      </c>
      <c r="DH50" s="2" t="s">
        <v>223</v>
      </c>
      <c r="DI50" s="2" t="s">
        <v>144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150</v>
      </c>
      <c r="DT50" s="2" t="s">
        <v>264</v>
      </c>
      <c r="DU50" s="2" t="s">
        <v>144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151</v>
      </c>
      <c r="EF50" s="2" t="s">
        <v>278</v>
      </c>
      <c r="EG50" s="2" t="s">
        <v>144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164</v>
      </c>
      <c r="ER50" s="2" t="s">
        <v>171</v>
      </c>
      <c r="ES50" s="2" t="s">
        <v>144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154</v>
      </c>
      <c r="FD50" s="2" t="s">
        <v>135</v>
      </c>
      <c r="FE50" s="2" t="s">
        <v>144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350</v>
      </c>
      <c r="FP50" s="2" t="s">
        <v>135</v>
      </c>
      <c r="FQ50" s="2" t="s">
        <v>144</v>
      </c>
      <c r="FR50" s="2" t="s">
        <v>135</v>
      </c>
      <c r="FS50" s="4"/>
      <c r="FT50" s="8"/>
      <c r="FU50" s="4"/>
      <c r="FV50" s="8"/>
      <c r="FW50" s="7"/>
      <c r="FX50" s="7"/>
      <c r="FY50" s="2" t="s">
        <v>157</v>
      </c>
      <c r="FZ50" s="2" t="s">
        <v>132</v>
      </c>
      <c r="GA50" s="2" t="s">
        <v>135</v>
      </c>
      <c r="GB50" s="2" t="s">
        <v>135</v>
      </c>
      <c r="GC50" s="2" t="s">
        <v>144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184</v>
      </c>
      <c r="GN50" s="2" t="s">
        <v>135</v>
      </c>
      <c r="GO50" s="2" t="s">
        <v>144</v>
      </c>
      <c r="GP50" s="2" t="s">
        <v>135</v>
      </c>
      <c r="GQ50" s="4"/>
      <c r="GR50" s="8"/>
      <c r="GS50" s="4"/>
      <c r="GT50" s="8"/>
      <c r="GU50" s="7"/>
      <c r="GV50" s="7"/>
      <c r="GW50" s="2" t="s">
        <v>142</v>
      </c>
      <c r="GX50" s="2" t="s">
        <v>132</v>
      </c>
      <c r="GY50" s="2" t="s">
        <v>351</v>
      </c>
      <c r="GZ50" s="2" t="s">
        <v>426</v>
      </c>
      <c r="HA50" s="2" t="s">
        <v>144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160</v>
      </c>
      <c r="HK50" s="2" t="s">
        <v>161</v>
      </c>
      <c r="HL50" s="2" t="s">
        <v>135</v>
      </c>
      <c r="HM50" s="2" t="s">
        <v>144</v>
      </c>
      <c r="HN50" s="2" t="s">
        <v>135</v>
      </c>
      <c r="HO50" s="4">
        <v>139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</row>
    <row r="51">
      <c r="A51" s="16" t="s">
        <v>427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3698</v>
      </c>
      <c r="AA51" s="11">
        <f>=ROUNDDOWN({0},0)</f>
      </c>
      <c r="AB51" s="12">
        <v>139</v>
      </c>
      <c r="AC51" s="9" t="s">
        <v>135</v>
      </c>
      <c r="AD51" s="11"/>
      <c r="AE51" s="11">
        <v>4060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98</v>
      </c>
      <c r="AQ51" s="15">
        <v>17988.18</v>
      </c>
      <c r="AR51" s="11">
        <v>31</v>
      </c>
      <c r="AS51" s="15">
        <v>4438.89</v>
      </c>
      <c r="AT51" s="14">
        <v>2.1613</v>
      </c>
      <c r="AU51" s="14">
        <v>3.0524</v>
      </c>
      <c r="AV51" s="11">
        <v>98</v>
      </c>
      <c r="AW51" s="15">
        <v>17988.18</v>
      </c>
      <c r="AX51" s="11">
        <v>31</v>
      </c>
      <c r="AY51" s="15">
        <v>4438.89</v>
      </c>
      <c r="AZ51" s="14">
        <v>2.1613</v>
      </c>
      <c r="BA51" s="14">
        <v>3.0524</v>
      </c>
      <c r="BB51" s="14"/>
      <c r="BC51" s="11">
        <v>98</v>
      </c>
      <c r="BD51" s="15">
        <v>17988.18</v>
      </c>
      <c r="BE51" s="11">
        <v>31</v>
      </c>
      <c r="BF51" s="15">
        <v>4438.89</v>
      </c>
      <c r="BG51" s="14">
        <v>2.1613</v>
      </c>
      <c r="BH51" s="14">
        <v>3.0524</v>
      </c>
      <c r="BI51" s="14"/>
      <c r="BJ51" s="11"/>
      <c r="BK51" s="15"/>
      <c r="BL51" s="9" t="s">
        <v>135</v>
      </c>
      <c r="BM51" s="14"/>
      <c r="BN51" s="14"/>
      <c r="BO51" s="11">
        <v>27</v>
      </c>
      <c r="BP51" s="15">
        <v>5755.44</v>
      </c>
      <c r="BQ51" s="11"/>
      <c r="BR51" s="15"/>
      <c r="BS51" s="14"/>
      <c r="BT51" s="14"/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28</v>
      </c>
      <c r="CB51" s="15">
        <v>4992.77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7</v>
      </c>
      <c r="CN51" s="15">
        <v>2141.93</v>
      </c>
      <c r="CO51" s="11">
        <v>4</v>
      </c>
      <c r="CP51" s="15">
        <v>136.2</v>
      </c>
      <c r="CQ51" s="14">
        <v>0.75</v>
      </c>
      <c r="CR51" s="14">
        <v>14.7264</v>
      </c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7</v>
      </c>
      <c r="CZ51" s="15">
        <v>1351.31</v>
      </c>
      <c r="DA51" s="11"/>
      <c r="DB51" s="15"/>
      <c r="DC51" s="14"/>
      <c r="DD51" s="14"/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8</v>
      </c>
      <c r="DL51" s="15">
        <v>1281.2</v>
      </c>
      <c r="DM51" s="11"/>
      <c r="DN51" s="15"/>
      <c r="DO51" s="14"/>
      <c r="DP51" s="14"/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6</v>
      </c>
      <c r="DX51" s="15">
        <v>874.21</v>
      </c>
      <c r="DY51" s="11">
        <v>23</v>
      </c>
      <c r="DZ51" s="15">
        <v>3998.95</v>
      </c>
      <c r="EA51" s="14">
        <v>-0.7391</v>
      </c>
      <c r="EB51" s="14">
        <v>-0.7814</v>
      </c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>
        <v>9</v>
      </c>
      <c r="EJ51" s="15">
        <v>814.47</v>
      </c>
      <c r="EK51" s="11">
        <v>4</v>
      </c>
      <c r="EL51" s="15">
        <v>303.74</v>
      </c>
      <c r="EM51" s="14">
        <v>1.25</v>
      </c>
      <c r="EN51" s="14">
        <v>1.6815</v>
      </c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>
        <v>3</v>
      </c>
      <c r="EV51" s="15">
        <v>694.95</v>
      </c>
      <c r="EW51" s="11"/>
      <c r="EX51" s="15"/>
      <c r="EY51" s="14"/>
      <c r="EZ51" s="14"/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>
        <v>3</v>
      </c>
      <c r="FH51" s="15">
        <v>81.9</v>
      </c>
      <c r="FI51" s="11"/>
      <c r="FJ51" s="15"/>
      <c r="FK51" s="14"/>
      <c r="FL51" s="14"/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/>
      <c r="FT51" s="15"/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3698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838</v>
      </c>
      <c r="IF51" s="11">
        <v>480</v>
      </c>
      <c r="IG51" s="11">
        <v>600</v>
      </c>
      <c r="IH51" s="11">
        <v>900</v>
      </c>
      <c r="II51" s="11">
        <v>342</v>
      </c>
      <c r="IJ51" s="11">
        <v>500</v>
      </c>
      <c r="IK51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39"/>
    <mergeCell ref="BD36:BD39"/>
    <mergeCell ref="BE36:BE39"/>
    <mergeCell ref="BF36:BF39"/>
    <mergeCell ref="BG36:BG39"/>
    <mergeCell ref="BH36:BH39"/>
    <mergeCell ref="BC40:BC44"/>
    <mergeCell ref="BD40:BD44"/>
    <mergeCell ref="BE40:BE44"/>
    <mergeCell ref="BF40:BF44"/>
    <mergeCell ref="BG40:BG44"/>
    <mergeCell ref="BH40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428</v>
      </c>
      <c r="D2" s="0" t="s">
        <v>429</v>
      </c>
      <c r="E2" s="0" t="s">
        <v>430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431</v>
      </c>
      <c r="J4" s="1" t="s">
        <v>432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433</v>
      </c>
      <c r="P4" s="1" t="s">
        <v>434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435</v>
      </c>
      <c r="F5" s="1" t="s">
        <v>436</v>
      </c>
      <c r="G5" s="1" t="s">
        <v>435</v>
      </c>
      <c r="H5" s="1" t="s">
        <v>436</v>
      </c>
      <c r="I5" s="1" t="s">
        <v>431</v>
      </c>
      <c r="J5" s="1" t="s">
        <v>432</v>
      </c>
      <c r="K5" s="1" t="s">
        <v>437</v>
      </c>
      <c r="L5" s="1" t="s">
        <v>438</v>
      </c>
      <c r="M5" s="1" t="s">
        <v>437</v>
      </c>
      <c r="N5" s="1" t="s">
        <v>438</v>
      </c>
      <c r="O5" s="1" t="s">
        <v>433</v>
      </c>
      <c r="P5" s="1" t="s">
        <v>434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71</v>
      </c>
      <c r="F6" s="8">
        <v>16264.35</v>
      </c>
      <c r="G6" s="4">
        <v>21</v>
      </c>
      <c r="H6" s="8">
        <v>4041.14</v>
      </c>
      <c r="I6" s="7">
        <v>2.381</v>
      </c>
      <c r="J6" s="7">
        <v>3.0247</v>
      </c>
      <c r="K6" s="4">
        <v>71</v>
      </c>
      <c r="L6" s="8">
        <v>16264.35</v>
      </c>
      <c r="M6" s="4">
        <v>21</v>
      </c>
      <c r="N6" s="8">
        <v>4041.14</v>
      </c>
      <c r="O6" s="7">
        <v>2.381</v>
      </c>
      <c r="P6" s="7">
        <v>3.0247</v>
      </c>
    </row>
    <row r="7">
      <c r="A7" s="2" t="s">
        <v>124</v>
      </c>
      <c r="B7" s="2" t="s">
        <v>125</v>
      </c>
      <c r="C7" s="2" t="s">
        <v>300</v>
      </c>
      <c r="D7" s="2" t="s">
        <v>301</v>
      </c>
      <c r="E7" s="4">
        <v>7</v>
      </c>
      <c r="F7" s="8">
        <v>956.19</v>
      </c>
      <c r="G7" s="4">
        <v>2</v>
      </c>
      <c r="H7" s="8">
        <v>196.63</v>
      </c>
      <c r="I7" s="7">
        <v>2.5</v>
      </c>
      <c r="J7" s="7">
        <v>3.8628999999999998</v>
      </c>
      <c r="K7" s="4">
        <v>7</v>
      </c>
      <c r="L7" s="8">
        <v>956.19</v>
      </c>
      <c r="M7" s="4">
        <v>2</v>
      </c>
      <c r="N7" s="8">
        <v>196.63</v>
      </c>
      <c r="O7" s="7">
        <v>2.5</v>
      </c>
      <c r="P7" s="7">
        <v>3.8628999999999998</v>
      </c>
    </row>
    <row r="8">
      <c r="A8" s="2" t="s">
        <v>124</v>
      </c>
      <c r="B8" s="2" t="s">
        <v>125</v>
      </c>
      <c r="C8" s="2" t="s">
        <v>336</v>
      </c>
      <c r="D8" s="2" t="s">
        <v>337</v>
      </c>
      <c r="E8" s="4">
        <v>13</v>
      </c>
      <c r="F8" s="8">
        <v>568.94</v>
      </c>
      <c r="G8" s="4">
        <v>4</v>
      </c>
      <c r="H8" s="8">
        <v>122</v>
      </c>
      <c r="I8" s="7">
        <v>2.25</v>
      </c>
      <c r="J8" s="7">
        <v>3.6634</v>
      </c>
      <c r="K8" s="4">
        <v>13</v>
      </c>
      <c r="L8" s="8">
        <v>568.94</v>
      </c>
      <c r="M8" s="4">
        <v>4</v>
      </c>
      <c r="N8" s="8">
        <v>122</v>
      </c>
      <c r="O8" s="7">
        <v>2.25</v>
      </c>
      <c r="P8" s="7">
        <v>3.6634</v>
      </c>
    </row>
    <row r="9">
      <c r="A9" s="2" t="s">
        <v>124</v>
      </c>
      <c r="B9" s="2" t="s">
        <v>125</v>
      </c>
      <c r="C9" s="2" t="s">
        <v>405</v>
      </c>
      <c r="D9" s="2" t="s">
        <v>406</v>
      </c>
      <c r="E9" s="4">
        <v>7</v>
      </c>
      <c r="F9" s="8">
        <v>198.7</v>
      </c>
      <c r="G9" s="4">
        <v>4</v>
      </c>
      <c r="H9" s="8">
        <v>79.12</v>
      </c>
      <c r="I9" s="7">
        <v>0.75</v>
      </c>
      <c r="J9" s="7">
        <v>1.5114</v>
      </c>
      <c r="K9" s="4">
        <v>7</v>
      </c>
      <c r="L9" s="8">
        <v>198.7</v>
      </c>
      <c r="M9" s="4">
        <v>4</v>
      </c>
      <c r="N9" s="8">
        <v>79.12</v>
      </c>
      <c r="O9" s="7">
        <v>0.75</v>
      </c>
      <c r="P9" s="7">
        <v>1.5114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428</v>
      </c>
      <c r="D2" s="0" t="s">
        <v>429</v>
      </c>
      <c r="E2" s="0" t="s">
        <v>430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431</v>
      </c>
      <c r="I4" s="1" t="s">
        <v>432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433</v>
      </c>
      <c r="O4" s="1" t="s">
        <v>434</v>
      </c>
    </row>
    <row r="5">
      <c r="A5" s="1" t="s">
        <v>66</v>
      </c>
      <c r="B5" s="1" t="s">
        <v>68</v>
      </c>
      <c r="C5" s="1" t="s">
        <v>69</v>
      </c>
      <c r="D5" s="1" t="s">
        <v>435</v>
      </c>
      <c r="E5" s="1" t="s">
        <v>436</v>
      </c>
      <c r="F5" s="1" t="s">
        <v>435</v>
      </c>
      <c r="G5" s="1" t="s">
        <v>436</v>
      </c>
      <c r="H5" s="1" t="s">
        <v>431</v>
      </c>
      <c r="I5" s="1" t="s">
        <v>432</v>
      </c>
      <c r="J5" s="1" t="s">
        <v>437</v>
      </c>
      <c r="K5" s="1" t="s">
        <v>438</v>
      </c>
      <c r="L5" s="1" t="s">
        <v>437</v>
      </c>
      <c r="M5" s="1" t="s">
        <v>438</v>
      </c>
      <c r="N5" s="1" t="s">
        <v>433</v>
      </c>
      <c r="O5" s="1" t="s">
        <v>434</v>
      </c>
    </row>
    <row r="6">
      <c r="A6" s="2" t="s">
        <v>124</v>
      </c>
      <c r="B6" s="2" t="s">
        <v>126</v>
      </c>
      <c r="C6" s="2" t="s">
        <v>127</v>
      </c>
      <c r="D6" s="4">
        <v>71</v>
      </c>
      <c r="E6" s="8">
        <v>16264.35</v>
      </c>
      <c r="F6" s="4">
        <v>21</v>
      </c>
      <c r="G6" s="8">
        <v>4041.14</v>
      </c>
      <c r="H6" s="7">
        <v>2.381</v>
      </c>
      <c r="I6" s="7">
        <v>3.0247</v>
      </c>
      <c r="J6" s="4">
        <v>71</v>
      </c>
      <c r="K6" s="8">
        <v>16264.35</v>
      </c>
      <c r="L6" s="4">
        <v>21</v>
      </c>
      <c r="M6" s="8">
        <v>4041.14</v>
      </c>
      <c r="N6" s="7">
        <v>2.381</v>
      </c>
      <c r="O6" s="7">
        <v>3.0247</v>
      </c>
    </row>
    <row r="7">
      <c r="A7" s="2" t="s">
        <v>124</v>
      </c>
      <c r="B7" s="2" t="s">
        <v>300</v>
      </c>
      <c r="C7" s="2" t="s">
        <v>301</v>
      </c>
      <c r="D7" s="4">
        <v>7</v>
      </c>
      <c r="E7" s="8">
        <v>956.19</v>
      </c>
      <c r="F7" s="4">
        <v>2</v>
      </c>
      <c r="G7" s="8">
        <v>196.63</v>
      </c>
      <c r="H7" s="7">
        <v>2.5</v>
      </c>
      <c r="I7" s="7">
        <v>3.8628999999999998</v>
      </c>
      <c r="J7" s="4">
        <v>7</v>
      </c>
      <c r="K7" s="8">
        <v>956.19</v>
      </c>
      <c r="L7" s="4">
        <v>2</v>
      </c>
      <c r="M7" s="8">
        <v>196.63</v>
      </c>
      <c r="N7" s="7">
        <v>2.5</v>
      </c>
      <c r="O7" s="7">
        <v>3.8628999999999998</v>
      </c>
    </row>
    <row r="8">
      <c r="A8" s="2" t="s">
        <v>124</v>
      </c>
      <c r="B8" s="2" t="s">
        <v>336</v>
      </c>
      <c r="C8" s="2" t="s">
        <v>337</v>
      </c>
      <c r="D8" s="4">
        <v>13</v>
      </c>
      <c r="E8" s="8">
        <v>568.94</v>
      </c>
      <c r="F8" s="4">
        <v>4</v>
      </c>
      <c r="G8" s="8">
        <v>122</v>
      </c>
      <c r="H8" s="7">
        <v>2.25</v>
      </c>
      <c r="I8" s="7">
        <v>3.6634</v>
      </c>
      <c r="J8" s="4">
        <v>13</v>
      </c>
      <c r="K8" s="8">
        <v>568.94</v>
      </c>
      <c r="L8" s="4">
        <v>4</v>
      </c>
      <c r="M8" s="8">
        <v>122</v>
      </c>
      <c r="N8" s="7">
        <v>2.25</v>
      </c>
      <c r="O8" s="7">
        <v>3.6634</v>
      </c>
    </row>
    <row r="9">
      <c r="A9" s="2" t="s">
        <v>124</v>
      </c>
      <c r="B9" s="2" t="s">
        <v>405</v>
      </c>
      <c r="C9" s="2" t="s">
        <v>406</v>
      </c>
      <c r="D9" s="4">
        <v>7</v>
      </c>
      <c r="E9" s="8">
        <v>198.7</v>
      </c>
      <c r="F9" s="4">
        <v>4</v>
      </c>
      <c r="G9" s="8">
        <v>79.12</v>
      </c>
      <c r="H9" s="7">
        <v>0.75</v>
      </c>
      <c r="I9" s="7">
        <v>1.5114</v>
      </c>
      <c r="J9" s="4">
        <v>7</v>
      </c>
      <c r="K9" s="8">
        <v>198.7</v>
      </c>
      <c r="L9" s="4">
        <v>4</v>
      </c>
      <c r="M9" s="8">
        <v>79.12</v>
      </c>
      <c r="N9" s="7">
        <v>0.75</v>
      </c>
      <c r="O9" s="7">
        <v>1.5114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