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<sst xmlns="http://schemas.openxmlformats.org/spreadsheetml/2006/main" count="50" uniqueCount="50">
  <si>
    <t>Date Type:</t>
  </si>
  <si>
    <t>Shipped Date</t>
  </si>
  <si>
    <t>Start Date:</t>
  </si>
  <si>
    <t>04/01/2024</t>
  </si>
  <si>
    <t>End Date:</t>
  </si>
  <si>
    <t>04/30/2024</t>
  </si>
  <si>
    <t>Report Run Date:</t>
  </si>
  <si>
    <t>05/06/2024</t>
  </si>
  <si>
    <t>Division</t>
  </si>
  <si>
    <t>Current And Future Inventory</t>
  </si>
  <si>
    <t>Current And History Sales Comparison</t>
  </si>
  <si>
    <t>ASHFURNDS</t>
  </si>
  <si>
    <t>ROOMECOM</t>
  </si>
  <si>
    <t>AMERSIGNDS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</si>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</sst>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S2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14</v>
      </c>
      <c r="K3" s="4" t="s">
        <v>14</v>
      </c>
      <c r="L3" s="4" t="s">
        <v>14</v>
      </c>
      <c r="M3" s="4" t="s">
        <v>14</v>
      </c>
      <c r="N3" s="4" t="s">
        <v>15</v>
      </c>
      <c r="O3" s="4" t="s">
        <v>15</v>
      </c>
      <c r="P3" s="4" t="s">
        <v>15</v>
      </c>
      <c r="Q3" s="4" t="s">
        <v>15</v>
      </c>
      <c r="R3" s="4" t="s">
        <v>16</v>
      </c>
      <c r="S3" s="4" t="s">
        <v>17</v>
      </c>
      <c r="T3" s="4" t="s">
        <v>18</v>
      </c>
      <c r="U3" s="4" t="s">
        <v>19</v>
      </c>
      <c r="V3" s="4" t="s">
        <v>14</v>
      </c>
      <c r="W3" s="4" t="s">
        <v>14</v>
      </c>
      <c r="X3" s="4" t="s">
        <v>14</v>
      </c>
      <c r="Y3" s="4" t="s">
        <v>15</v>
      </c>
      <c r="Z3" s="4" t="s">
        <v>15</v>
      </c>
      <c r="AA3" s="4" t="s">
        <v>15</v>
      </c>
      <c r="AB3" s="4" t="s">
        <v>16</v>
      </c>
      <c r="AC3" s="4" t="s">
        <v>17</v>
      </c>
      <c r="AD3" s="4" t="s">
        <v>14</v>
      </c>
      <c r="AE3" s="4" t="s">
        <v>14</v>
      </c>
      <c r="AF3" s="4" t="s">
        <v>14</v>
      </c>
      <c r="AG3" s="4" t="s">
        <v>15</v>
      </c>
      <c r="AH3" s="4" t="s">
        <v>15</v>
      </c>
      <c r="AI3" s="4" t="s">
        <v>15</v>
      </c>
      <c r="AJ3" s="4" t="s">
        <v>16</v>
      </c>
      <c r="AK3" s="4" t="s">
        <v>17</v>
      </c>
      <c r="AL3" s="4" t="s">
        <v>14</v>
      </c>
      <c r="AM3" s="4" t="s">
        <v>14</v>
      </c>
      <c r="AN3" s="4" t="s">
        <v>14</v>
      </c>
      <c r="AO3" s="4" t="s">
        <v>15</v>
      </c>
      <c r="AP3" s="4" t="s">
        <v>15</v>
      </c>
      <c r="AQ3" s="4" t="s">
        <v>15</v>
      </c>
      <c r="AR3" s="4" t="s">
        <v>16</v>
      </c>
      <c r="AS3" s="4" t="s">
        <v>17</v>
      </c>
    </row>
    <row r="4">
      <c r="A4" s="4" t="s">
        <v>8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 t="s">
        <v>29</v>
      </c>
      <c r="L4" s="4" t="s">
        <v>30</v>
      </c>
      <c r="M4" s="4" t="s">
        <v>31</v>
      </c>
      <c r="N4" s="4" t="s">
        <v>28</v>
      </c>
      <c r="O4" s="4" t="s">
        <v>29</v>
      </c>
      <c r="P4" s="4" t="s">
        <v>30</v>
      </c>
      <c r="Q4" s="4" t="s">
        <v>31</v>
      </c>
      <c r="R4" s="4" t="s">
        <v>16</v>
      </c>
      <c r="S4" s="4" t="s">
        <v>17</v>
      </c>
      <c r="T4" s="4" t="s">
        <v>18</v>
      </c>
      <c r="U4" s="4" t="s">
        <v>19</v>
      </c>
      <c r="V4" s="4" t="s">
        <v>32</v>
      </c>
      <c r="W4" s="4" t="s">
        <v>33</v>
      </c>
      <c r="X4" s="4" t="s">
        <v>30</v>
      </c>
      <c r="Y4" s="4" t="s">
        <v>32</v>
      </c>
      <c r="Z4" s="4" t="s">
        <v>33</v>
      </c>
      <c r="AA4" s="4" t="s">
        <v>30</v>
      </c>
      <c r="AB4" s="4" t="s">
        <v>16</v>
      </c>
      <c r="AC4" s="4" t="s">
        <v>17</v>
      </c>
      <c r="AD4" s="4" t="s">
        <v>32</v>
      </c>
      <c r="AE4" s="4" t="s">
        <v>33</v>
      </c>
      <c r="AF4" s="4" t="s">
        <v>30</v>
      </c>
      <c r="AG4" s="4" t="s">
        <v>32</v>
      </c>
      <c r="AH4" s="4" t="s">
        <v>33</v>
      </c>
      <c r="AI4" s="4" t="s">
        <v>30</v>
      </c>
      <c r="AJ4" s="4" t="s">
        <v>16</v>
      </c>
      <c r="AK4" s="4" t="s">
        <v>17</v>
      </c>
      <c r="AL4" s="4" t="s">
        <v>32</v>
      </c>
      <c r="AM4" s="4" t="s">
        <v>33</v>
      </c>
      <c r="AN4" s="4" t="s">
        <v>30</v>
      </c>
      <c r="AO4" s="4" t="s">
        <v>32</v>
      </c>
      <c r="AP4" s="4" t="s">
        <v>33</v>
      </c>
      <c r="AQ4" s="4" t="s">
        <v>30</v>
      </c>
      <c r="AR4" s="4" t="s">
        <v>16</v>
      </c>
      <c r="AS4" s="4" t="s">
        <v>17</v>
      </c>
    </row>
    <row r="5">
      <c r="A5" s="10" t="s">
        <v>34</v>
      </c>
      <c r="B5" s="11">
        <v>546220</v>
      </c>
      <c r="C5" s="11">
        <f>=ROUNDDOWN(22.7256463383176,0)</f>
      </c>
      <c r="D5" s="11">
        <v>392800</v>
      </c>
      <c r="E5" s="12">
        <v>0.9326</v>
      </c>
      <c r="F5" s="11"/>
      <c r="G5" s="11">
        <f>=ROUNDDOWN({0},0)</f>
      </c>
      <c r="H5" s="11">
        <v>150</v>
      </c>
      <c r="I5" s="12"/>
      <c r="J5" s="11">
        <v>432</v>
      </c>
      <c r="K5" s="13">
        <v>28470.97</v>
      </c>
      <c r="L5" s="11">
        <v>1713</v>
      </c>
      <c r="M5" s="14">
        <v>16.62</v>
      </c>
      <c r="N5" s="11"/>
      <c r="O5" s="13"/>
      <c r="P5" s="11"/>
      <c r="Q5" s="14"/>
      <c r="R5" s="12"/>
      <c r="S5" s="12"/>
      <c r="T5" s="12"/>
      <c r="U5" s="12"/>
      <c r="V5" s="11">
        <v>238</v>
      </c>
      <c r="W5" s="13">
        <v>13634.34</v>
      </c>
      <c r="X5" s="11">
        <v>926</v>
      </c>
      <c r="Y5" s="11"/>
      <c r="Z5" s="13"/>
      <c r="AA5" s="11"/>
      <c r="AB5" s="12"/>
      <c r="AC5" s="12"/>
      <c r="AD5" s="11">
        <v>142</v>
      </c>
      <c r="AE5" s="13">
        <v>10369.79</v>
      </c>
      <c r="AF5" s="11">
        <v>430</v>
      </c>
      <c r="AG5" s="11"/>
      <c r="AH5" s="13"/>
      <c r="AI5" s="11"/>
      <c r="AJ5" s="12"/>
      <c r="AK5" s="12"/>
      <c r="AL5" s="11">
        <v>52</v>
      </c>
      <c r="AM5" s="13">
        <v>4466.84</v>
      </c>
      <c r="AN5" s="11">
        <v>293</v>
      </c>
      <c r="AO5" s="11"/>
      <c r="AP5" s="13"/>
      <c r="AQ5" s="11"/>
      <c r="AR5" s="12"/>
      <c r="AS5" s="12"/>
    </row>
    <row r="6">
      <c r="A6" s="10" t="s">
        <v>35</v>
      </c>
      <c r="B6" s="11">
        <v>20779</v>
      </c>
      <c r="C6" s="11">
        <f>=ROUNDDOWN(181.793525809274,0)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279</v>
      </c>
      <c r="M6" s="14"/>
      <c r="N6" s="11"/>
      <c r="O6" s="13"/>
      <c r="P6" s="11"/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</row>
    <row r="7">
      <c r="A7" s="10" t="s">
        <v>36</v>
      </c>
      <c r="B7" s="11">
        <v>28248</v>
      </c>
      <c r="C7" s="11">
        <f>=ROUNDDOWN(19.5339188161261,0)</f>
      </c>
      <c r="D7" s="11">
        <v>17296</v>
      </c>
      <c r="E7" s="12">
        <v>0.9578</v>
      </c>
      <c r="F7" s="11"/>
      <c r="G7" s="11">
        <f>=ROUNDDOWN({0},0)</f>
      </c>
      <c r="H7" s="11"/>
      <c r="I7" s="12"/>
      <c r="J7" s="11">
        <v>309</v>
      </c>
      <c r="K7" s="13">
        <v>14680.59</v>
      </c>
      <c r="L7" s="11">
        <v>200</v>
      </c>
      <c r="M7" s="14">
        <v>73.4</v>
      </c>
      <c r="N7" s="11"/>
      <c r="O7" s="13"/>
      <c r="P7" s="11"/>
      <c r="Q7" s="14"/>
      <c r="R7" s="12"/>
      <c r="S7" s="12"/>
      <c r="T7" s="12"/>
      <c r="U7" s="12"/>
      <c r="V7" s="11">
        <v>117</v>
      </c>
      <c r="W7" s="13">
        <v>4550.76</v>
      </c>
      <c r="X7" s="11">
        <v>123</v>
      </c>
      <c r="Y7" s="11"/>
      <c r="Z7" s="13"/>
      <c r="AA7" s="11"/>
      <c r="AB7" s="12"/>
      <c r="AC7" s="12"/>
      <c r="AD7" s="11">
        <v>84</v>
      </c>
      <c r="AE7" s="13">
        <v>3966.1</v>
      </c>
      <c r="AF7" s="11">
        <v>90</v>
      </c>
      <c r="AG7" s="11"/>
      <c r="AH7" s="13"/>
      <c r="AI7" s="11"/>
      <c r="AJ7" s="12"/>
      <c r="AK7" s="12"/>
      <c r="AL7" s="11">
        <v>108</v>
      </c>
      <c r="AM7" s="13">
        <v>6163.73</v>
      </c>
      <c r="AN7" s="11">
        <v>107</v>
      </c>
      <c r="AO7" s="11"/>
      <c r="AP7" s="13"/>
      <c r="AQ7" s="11"/>
      <c r="AR7" s="12"/>
      <c r="AS7" s="12"/>
    </row>
    <row r="8">
      <c r="A8" s="10" t="s">
        <v>37</v>
      </c>
      <c r="B8" s="11">
        <v>92514</v>
      </c>
      <c r="C8" s="11">
        <f>=ROUNDDOWN(16.3296501570939,0)</f>
      </c>
      <c r="D8" s="11">
        <v>119788</v>
      </c>
      <c r="E8" s="12">
        <v>0.829</v>
      </c>
      <c r="F8" s="11"/>
      <c r="G8" s="11">
        <f>=ROUNDDOWN({0},0)</f>
      </c>
      <c r="H8" s="11"/>
      <c r="I8" s="12"/>
      <c r="J8" s="11">
        <v>2</v>
      </c>
      <c r="K8" s="13">
        <v>86.66</v>
      </c>
      <c r="L8" s="11">
        <v>269</v>
      </c>
      <c r="M8" s="14">
        <v>0.32</v>
      </c>
      <c r="N8" s="11"/>
      <c r="O8" s="13"/>
      <c r="P8" s="11"/>
      <c r="Q8" s="14"/>
      <c r="R8" s="12"/>
      <c r="S8" s="12"/>
      <c r="T8" s="12"/>
      <c r="U8" s="12"/>
      <c r="V8" s="11"/>
      <c r="W8" s="13"/>
      <c r="X8" s="11"/>
      <c r="Y8" s="11"/>
      <c r="Z8" s="13"/>
      <c r="AA8" s="11"/>
      <c r="AB8" s="12"/>
      <c r="AC8" s="12"/>
      <c r="AD8" s="11"/>
      <c r="AE8" s="13"/>
      <c r="AF8" s="11"/>
      <c r="AG8" s="11"/>
      <c r="AH8" s="13"/>
      <c r="AI8" s="11"/>
      <c r="AJ8" s="12"/>
      <c r="AK8" s="12"/>
      <c r="AL8" s="11">
        <v>2</v>
      </c>
      <c r="AM8" s="13">
        <v>86.66</v>
      </c>
      <c r="AN8" s="11">
        <v>2</v>
      </c>
      <c r="AO8" s="11"/>
      <c r="AP8" s="13"/>
      <c r="AQ8" s="11"/>
      <c r="AR8" s="12"/>
      <c r="AS8" s="12"/>
    </row>
    <row r="9">
      <c r="A9" s="10" t="s">
        <v>38</v>
      </c>
      <c r="B9" s="11">
        <v>130380</v>
      </c>
      <c r="C9" s="11">
        <f>=ROUNDDOWN(15.1254654926391,0)</f>
      </c>
      <c r="D9" s="11">
        <v>174580</v>
      </c>
      <c r="E9" s="12">
        <v>0.958</v>
      </c>
      <c r="F9" s="11"/>
      <c r="G9" s="11">
        <f>=ROUNDDOWN({0},0)</f>
      </c>
      <c r="H9" s="11"/>
      <c r="I9" s="12"/>
      <c r="J9" s="11"/>
      <c r="K9" s="13"/>
      <c r="L9" s="11">
        <v>245</v>
      </c>
      <c r="M9" s="14"/>
      <c r="N9" s="11"/>
      <c r="O9" s="13"/>
      <c r="P9" s="11"/>
      <c r="Q9" s="14"/>
      <c r="R9" s="12"/>
      <c r="S9" s="12"/>
      <c r="T9" s="12"/>
      <c r="U9" s="12"/>
      <c r="V9" s="11"/>
      <c r="W9" s="13"/>
      <c r="X9" s="11">
        <v>179</v>
      </c>
      <c r="Y9" s="11"/>
      <c r="Z9" s="13"/>
      <c r="AA9" s="11"/>
      <c r="AB9" s="12"/>
      <c r="AC9" s="12"/>
      <c r="AD9" s="11"/>
      <c r="AE9" s="13"/>
      <c r="AF9" s="11"/>
      <c r="AG9" s="11"/>
      <c r="AH9" s="13"/>
      <c r="AI9" s="11"/>
      <c r="AJ9" s="12"/>
      <c r="AK9" s="12"/>
      <c r="AL9" s="11"/>
      <c r="AM9" s="13"/>
      <c r="AN9" s="11"/>
      <c r="AO9" s="11"/>
      <c r="AP9" s="13"/>
      <c r="AQ9" s="11"/>
      <c r="AR9" s="12"/>
      <c r="AS9" s="12"/>
    </row>
    <row r="10">
      <c r="A10" s="10" t="s">
        <v>39</v>
      </c>
      <c r="B10" s="11">
        <v>375607</v>
      </c>
      <c r="C10" s="11">
        <f>=ROUNDDOWN(16.195262241079,0)</f>
      </c>
      <c r="D10" s="11">
        <v>311504</v>
      </c>
      <c r="E10" s="12">
        <v>0.8507</v>
      </c>
      <c r="F10" s="11"/>
      <c r="G10" s="11">
        <f>=ROUNDDOWN({0},0)</f>
      </c>
      <c r="H10" s="11"/>
      <c r="I10" s="12"/>
      <c r="J10" s="11">
        <v>256</v>
      </c>
      <c r="K10" s="13">
        <v>6944.89</v>
      </c>
      <c r="L10" s="11">
        <v>1178</v>
      </c>
      <c r="M10" s="14">
        <v>5.9</v>
      </c>
      <c r="N10" s="11"/>
      <c r="O10" s="13"/>
      <c r="P10" s="11"/>
      <c r="Q10" s="14"/>
      <c r="R10" s="12"/>
      <c r="S10" s="12"/>
      <c r="T10" s="12"/>
      <c r="U10" s="12"/>
      <c r="V10" s="11">
        <v>227</v>
      </c>
      <c r="W10" s="13">
        <v>6234.05</v>
      </c>
      <c r="X10" s="11">
        <v>578</v>
      </c>
      <c r="Y10" s="11"/>
      <c r="Z10" s="13"/>
      <c r="AA10" s="11"/>
      <c r="AB10" s="12"/>
      <c r="AC10" s="12"/>
      <c r="AD10" s="11"/>
      <c r="AE10" s="13"/>
      <c r="AF10" s="11"/>
      <c r="AG10" s="11"/>
      <c r="AH10" s="13"/>
      <c r="AI10" s="11"/>
      <c r="AJ10" s="12"/>
      <c r="AK10" s="12"/>
      <c r="AL10" s="11">
        <v>29</v>
      </c>
      <c r="AM10" s="13">
        <v>710.84</v>
      </c>
      <c r="AN10" s="11">
        <v>10</v>
      </c>
      <c r="AO10" s="11"/>
      <c r="AP10" s="13"/>
      <c r="AQ10" s="11"/>
      <c r="AR10" s="12"/>
      <c r="AS10" s="12"/>
    </row>
    <row r="11">
      <c r="A11" s="10" t="s">
        <v>40</v>
      </c>
      <c r="B11" s="11">
        <v>96645</v>
      </c>
      <c r="C11" s="11">
        <f>=ROUNDDOWN(19.6724815274696,0)</f>
      </c>
      <c r="D11" s="11">
        <v>99127</v>
      </c>
      <c r="E11" s="12">
        <v>0.8282</v>
      </c>
      <c r="F11" s="11"/>
      <c r="G11" s="11">
        <f>=ROUNDDOWN({0},0)</f>
      </c>
      <c r="H11" s="11">
        <v>5033</v>
      </c>
      <c r="I11" s="12"/>
      <c r="J11" s="11">
        <v>1085</v>
      </c>
      <c r="K11" s="13">
        <v>187934.86</v>
      </c>
      <c r="L11" s="11">
        <v>677</v>
      </c>
      <c r="M11" s="14">
        <v>277.6</v>
      </c>
      <c r="N11" s="11"/>
      <c r="O11" s="13"/>
      <c r="P11" s="11"/>
      <c r="Q11" s="14"/>
      <c r="R11" s="12"/>
      <c r="S11" s="12"/>
      <c r="T11" s="12"/>
      <c r="U11" s="12"/>
      <c r="V11" s="11">
        <v>625</v>
      </c>
      <c r="W11" s="13">
        <v>120537.53</v>
      </c>
      <c r="X11" s="11">
        <v>231</v>
      </c>
      <c r="Y11" s="11"/>
      <c r="Z11" s="13"/>
      <c r="AA11" s="11"/>
      <c r="AB11" s="12"/>
      <c r="AC11" s="12"/>
      <c r="AD11" s="11">
        <v>267</v>
      </c>
      <c r="AE11" s="13">
        <v>38470.87</v>
      </c>
      <c r="AF11" s="11">
        <v>313</v>
      </c>
      <c r="AG11" s="11"/>
      <c r="AH11" s="13"/>
      <c r="AI11" s="11"/>
      <c r="AJ11" s="12"/>
      <c r="AK11" s="12"/>
      <c r="AL11" s="11">
        <v>193</v>
      </c>
      <c r="AM11" s="13">
        <v>28926.46</v>
      </c>
      <c r="AN11" s="11">
        <v>379</v>
      </c>
      <c r="AO11" s="11"/>
      <c r="AP11" s="13"/>
      <c r="AQ11" s="11"/>
      <c r="AR11" s="12"/>
      <c r="AS11" s="12"/>
    </row>
    <row r="12">
      <c r="A12" s="10" t="s">
        <v>41</v>
      </c>
      <c r="B12" s="11">
        <v>15558</v>
      </c>
      <c r="C12" s="11">
        <f>=ROUNDDOWN(22.7555945590171,0)</f>
      </c>
      <c r="D12" s="11">
        <v>9255</v>
      </c>
      <c r="E12" s="12">
        <v>0.853</v>
      </c>
      <c r="F12" s="11"/>
      <c r="G12" s="11">
        <f>=ROUNDDOWN({0},0)</f>
      </c>
      <c r="H12" s="11"/>
      <c r="I12" s="12"/>
      <c r="J12" s="11">
        <v>111</v>
      </c>
      <c r="K12" s="13">
        <v>7915.05</v>
      </c>
      <c r="L12" s="11">
        <v>144</v>
      </c>
      <c r="M12" s="14">
        <v>54.97</v>
      </c>
      <c r="N12" s="11"/>
      <c r="O12" s="13"/>
      <c r="P12" s="11"/>
      <c r="Q12" s="14"/>
      <c r="R12" s="12"/>
      <c r="S12" s="12"/>
      <c r="T12" s="12"/>
      <c r="U12" s="12"/>
      <c r="V12" s="11">
        <v>3</v>
      </c>
      <c r="W12" s="13">
        <v>256.38</v>
      </c>
      <c r="X12" s="11">
        <v>19</v>
      </c>
      <c r="Y12" s="11"/>
      <c r="Z12" s="13"/>
      <c r="AA12" s="11"/>
      <c r="AB12" s="12"/>
      <c r="AC12" s="12"/>
      <c r="AD12" s="11">
        <v>50</v>
      </c>
      <c r="AE12" s="13">
        <v>3252.95</v>
      </c>
      <c r="AF12" s="11">
        <v>103</v>
      </c>
      <c r="AG12" s="11"/>
      <c r="AH12" s="13"/>
      <c r="AI12" s="11"/>
      <c r="AJ12" s="12"/>
      <c r="AK12" s="12"/>
      <c r="AL12" s="11">
        <v>58</v>
      </c>
      <c r="AM12" s="13">
        <v>4405.72</v>
      </c>
      <c r="AN12" s="11">
        <v>82</v>
      </c>
      <c r="AO12" s="11"/>
      <c r="AP12" s="13"/>
      <c r="AQ12" s="11"/>
      <c r="AR12" s="12"/>
      <c r="AS12" s="12"/>
    </row>
    <row r="13">
      <c r="A13" s="10" t="s">
        <v>42</v>
      </c>
      <c r="B13" s="11">
        <v>3917</v>
      </c>
      <c r="C13" s="11">
        <f>=ROUNDDOWN(44.5113636363636,0)</f>
      </c>
      <c r="D13" s="11">
        <v>3216</v>
      </c>
      <c r="E13" s="12">
        <v>0.9091</v>
      </c>
      <c r="F13" s="11"/>
      <c r="G13" s="11">
        <f>=ROUNDDOWN({0},0)</f>
      </c>
      <c r="H13" s="11"/>
      <c r="I13" s="12"/>
      <c r="J13" s="11"/>
      <c r="K13" s="13"/>
      <c r="L13" s="11">
        <v>22</v>
      </c>
      <c r="M13" s="14"/>
      <c r="N13" s="11"/>
      <c r="O13" s="13"/>
      <c r="P13" s="11"/>
      <c r="Q13" s="14"/>
      <c r="R13" s="12"/>
      <c r="S13" s="12"/>
      <c r="T13" s="12"/>
      <c r="U13" s="12"/>
      <c r="V13" s="11"/>
      <c r="W13" s="13"/>
      <c r="X13" s="11"/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</row>
    <row r="14">
      <c r="A14" s="10" t="s">
        <v>43</v>
      </c>
      <c r="B14" s="11">
        <v>38812</v>
      </c>
      <c r="C14" s="11">
        <f>=ROUNDDOWN(61.4405572265316,0)</f>
      </c>
      <c r="D14" s="11">
        <v>5363</v>
      </c>
      <c r="E14" s="12">
        <v>0.9897</v>
      </c>
      <c r="F14" s="11"/>
      <c r="G14" s="11">
        <f>=ROUNDDOWN({0},0)</f>
      </c>
      <c r="H14" s="11"/>
      <c r="I14" s="12"/>
      <c r="J14" s="11"/>
      <c r="K14" s="13"/>
      <c r="L14" s="11">
        <v>112</v>
      </c>
      <c r="M14" s="14"/>
      <c r="N14" s="11"/>
      <c r="O14" s="13"/>
      <c r="P14" s="11"/>
      <c r="Q14" s="14"/>
      <c r="R14" s="12"/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</row>
    <row r="15">
      <c r="A15" s="10" t="s">
        <v>44</v>
      </c>
      <c r="B15" s="11">
        <v>9436</v>
      </c>
      <c r="C15" s="11">
        <f>=ROUNDDOWN(79.9661016949153,0)</f>
      </c>
      <c r="D15" s="11"/>
      <c r="E15" s="12"/>
      <c r="F15" s="11"/>
      <c r="G15" s="11">
        <f>=ROUNDDOWN({0},0)</f>
      </c>
      <c r="H15" s="11"/>
      <c r="I15" s="12"/>
      <c r="J15" s="11"/>
      <c r="K15" s="13"/>
      <c r="L15" s="11">
        <v>90</v>
      </c>
      <c r="M15" s="14"/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</row>
    <row r="16">
      <c r="A16" s="10" t="s">
        <v>45</v>
      </c>
      <c r="B16" s="11">
        <v>175360</v>
      </c>
      <c r="C16" s="11">
        <f>=ROUNDDOWN(8.51551498081873,0)</f>
      </c>
      <c r="D16" s="11">
        <v>540881</v>
      </c>
      <c r="E16" s="12">
        <v>0.6105</v>
      </c>
      <c r="F16" s="11"/>
      <c r="G16" s="11">
        <f>=ROUNDDOWN({0},0)</f>
      </c>
      <c r="H16" s="11"/>
      <c r="I16" s="12"/>
      <c r="J16" s="11"/>
      <c r="K16" s="13"/>
      <c r="L16" s="11">
        <v>1039</v>
      </c>
      <c r="M16" s="14"/>
      <c r="N16" s="11"/>
      <c r="O16" s="13"/>
      <c r="P16" s="11"/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</row>
    <row r="17">
      <c r="A17" s="10" t="s">
        <v>46</v>
      </c>
      <c r="B17" s="11">
        <v>63030</v>
      </c>
      <c r="C17" s="11">
        <f>=ROUNDDOWN(17.5953324772486,0)</f>
      </c>
      <c r="D17" s="11">
        <v>94409</v>
      </c>
      <c r="E17" s="12">
        <v>0.9358</v>
      </c>
      <c r="F17" s="11"/>
      <c r="G17" s="11">
        <f>=ROUNDDOWN({0},0)</f>
      </c>
      <c r="H17" s="11"/>
      <c r="I17" s="12"/>
      <c r="J17" s="11"/>
      <c r="K17" s="13"/>
      <c r="L17" s="11">
        <v>111</v>
      </c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</row>
    <row r="18">
      <c r="A18" s="10" t="s">
        <v>47</v>
      </c>
      <c r="B18" s="11">
        <v>246323</v>
      </c>
      <c r="C18" s="11">
        <f>=ROUNDDOWN(22.0814508032129,0)</f>
      </c>
      <c r="D18" s="11">
        <v>182635</v>
      </c>
      <c r="E18" s="12">
        <v>0.9734</v>
      </c>
      <c r="F18" s="11"/>
      <c r="G18" s="11">
        <f>=ROUNDDOWN({0},0)</f>
      </c>
      <c r="H18" s="11"/>
      <c r="I18" s="12"/>
      <c r="J18" s="11">
        <v>530</v>
      </c>
      <c r="K18" s="13">
        <v>11466.22</v>
      </c>
      <c r="L18" s="11">
        <v>627</v>
      </c>
      <c r="M18" s="14">
        <v>18.29</v>
      </c>
      <c r="N18" s="11"/>
      <c r="O18" s="13"/>
      <c r="P18" s="11"/>
      <c r="Q18" s="14"/>
      <c r="R18" s="12"/>
      <c r="S18" s="12"/>
      <c r="T18" s="12"/>
      <c r="U18" s="12"/>
      <c r="V18" s="11">
        <v>495</v>
      </c>
      <c r="W18" s="13">
        <v>10703.67</v>
      </c>
      <c r="X18" s="11">
        <v>243</v>
      </c>
      <c r="Y18" s="11"/>
      <c r="Z18" s="13"/>
      <c r="AA18" s="11"/>
      <c r="AB18" s="12"/>
      <c r="AC18" s="12"/>
      <c r="AD18" s="11"/>
      <c r="AE18" s="13"/>
      <c r="AF18" s="11"/>
      <c r="AG18" s="11"/>
      <c r="AH18" s="13"/>
      <c r="AI18" s="11"/>
      <c r="AJ18" s="12"/>
      <c r="AK18" s="12"/>
      <c r="AL18" s="11">
        <v>35</v>
      </c>
      <c r="AM18" s="13">
        <v>762.55</v>
      </c>
      <c r="AN18" s="11">
        <v>110</v>
      </c>
      <c r="AO18" s="11"/>
      <c r="AP18" s="13"/>
      <c r="AQ18" s="11"/>
      <c r="AR18" s="12"/>
      <c r="AS18" s="12"/>
    </row>
    <row r="19">
      <c r="A19" s="10" t="s">
        <v>48</v>
      </c>
      <c r="B19" s="11">
        <v>154639</v>
      </c>
      <c r="C19" s="11">
        <f>=ROUNDDOWN(26.0041703802109,0)</f>
      </c>
      <c r="D19" s="11">
        <v>142977</v>
      </c>
      <c r="E19" s="12">
        <v>0.8476</v>
      </c>
      <c r="F19" s="11"/>
      <c r="G19" s="11">
        <f>=ROUNDDOWN({0},0)</f>
      </c>
      <c r="H19" s="11"/>
      <c r="I19" s="12"/>
      <c r="J19" s="11">
        <v>74</v>
      </c>
      <c r="K19" s="13">
        <v>3524.25</v>
      </c>
      <c r="L19" s="11">
        <v>573</v>
      </c>
      <c r="M19" s="14">
        <v>6.15</v>
      </c>
      <c r="N19" s="11"/>
      <c r="O19" s="13"/>
      <c r="P19" s="11"/>
      <c r="Q19" s="14"/>
      <c r="R19" s="12"/>
      <c r="S19" s="12"/>
      <c r="T19" s="12"/>
      <c r="U19" s="12"/>
      <c r="V19" s="11">
        <v>12</v>
      </c>
      <c r="W19" s="13">
        <v>643.47</v>
      </c>
      <c r="X19" s="11">
        <v>309</v>
      </c>
      <c r="Y19" s="11"/>
      <c r="Z19" s="13"/>
      <c r="AA19" s="11"/>
      <c r="AB19" s="12"/>
      <c r="AC19" s="12"/>
      <c r="AD19" s="11">
        <v>29</v>
      </c>
      <c r="AE19" s="13">
        <v>1299.8</v>
      </c>
      <c r="AF19" s="11">
        <v>95</v>
      </c>
      <c r="AG19" s="11"/>
      <c r="AH19" s="13"/>
      <c r="AI19" s="11"/>
      <c r="AJ19" s="12"/>
      <c r="AK19" s="12"/>
      <c r="AL19" s="11">
        <v>33</v>
      </c>
      <c r="AM19" s="13">
        <v>1580.98</v>
      </c>
      <c r="AN19" s="11">
        <v>105</v>
      </c>
      <c r="AO19" s="11"/>
      <c r="AP19" s="13"/>
      <c r="AQ19" s="11"/>
      <c r="AR19" s="12"/>
      <c r="AS19" s="12"/>
    </row>
    <row r="20">
      <c r="A20" s="19" t="s">
        <v>49</v>
      </c>
      <c r="B20" s="15"/>
      <c r="C20" s="15">
        <f>=ROUNDDOWN({0},0)</f>
      </c>
      <c r="D20" s="15"/>
      <c r="E20" s="16"/>
      <c r="F20" s="15"/>
      <c r="G20" s="15">
        <f>=ROUNDDOWN({0},0)</f>
      </c>
      <c r="H20" s="15"/>
      <c r="I20" s="16"/>
      <c r="J20" s="15">
        <v>2799</v>
      </c>
      <c r="K20" s="17">
        <v>261023.49</v>
      </c>
      <c r="L20" s="15">
        <v>7279</v>
      </c>
      <c r="M20" s="18">
        <v>35.86</v>
      </c>
      <c r="N20" s="15"/>
      <c r="O20" s="17"/>
      <c r="P20" s="15"/>
      <c r="Q20" s="18"/>
      <c r="R20" s="16"/>
      <c r="S20" s="16"/>
      <c r="T20" s="16"/>
      <c r="U20" s="16"/>
      <c r="V20" s="15">
        <v>1717</v>
      </c>
      <c r="W20" s="17">
        <v>156560.2</v>
      </c>
      <c r="X20" s="15">
        <v>2608</v>
      </c>
      <c r="Y20" s="15"/>
      <c r="Z20" s="17"/>
      <c r="AA20" s="15"/>
      <c r="AB20" s="16"/>
      <c r="AC20" s="16"/>
      <c r="AD20" s="15">
        <v>572</v>
      </c>
      <c r="AE20" s="17">
        <v>57359.51</v>
      </c>
      <c r="AF20" s="15">
        <v>1031</v>
      </c>
      <c r="AG20" s="15"/>
      <c r="AH20" s="17"/>
      <c r="AI20" s="15"/>
      <c r="AJ20" s="16"/>
      <c r="AK20" s="16"/>
      <c r="AL20" s="15">
        <v>510</v>
      </c>
      <c r="AM20" s="17">
        <v>47103.78</v>
      </c>
      <c r="AN20" s="15">
        <v>1088</v>
      </c>
      <c r="AO20" s="15"/>
      <c r="AP20" s="17"/>
      <c r="AQ20" s="15"/>
      <c r="AR20" s="16"/>
      <c r="AS20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</mergeCells>
  <headerFooter/>
</worksheet>
</file>