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<sst xmlns="http://schemas.openxmlformats.org/spreadsheetml/2006/main" count="226" uniqueCount="226">
  <si>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</si>
  <si>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</si>
  <si>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</si>
  <si>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</si>
  <si>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</si>
  <si>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</si>
  <si>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</si>
  <si>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</si>
  <si>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</si>
  <si>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</si>
  <si>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>Current And Future Inventory</t>
  </si>
  <si>
    <t>Current And History Sales Comparison</t>
  </si>
  <si>
    <t>AMAZON</t>
  </si>
  <si>
    <t>MACY02</t>
  </si>
  <si>
    <t>OVERSTOCK01</t>
  </si>
  <si>
    <t>KOHLDSN</t>
  </si>
  <si>
    <t>CSNSTORES</t>
  </si>
  <si>
    <t>JCPENNEY01</t>
  </si>
  <si>
    <t>TGTDVS</t>
  </si>
  <si>
    <t>OLLIIX</t>
  </si>
  <si>
    <t>BLK01</t>
  </si>
  <si>
    <t>NRTPORT</t>
  </si>
  <si>
    <t>FINGERHUTDS</t>
  </si>
  <si>
    <t>DESINC</t>
  </si>
  <si>
    <t>WALMARTDS</t>
  </si>
  <si>
    <t>BIGLOTSDS</t>
  </si>
  <si>
    <t>HSNDS</t>
  </si>
  <si>
    <t>ASHFURNDS</t>
  </si>
  <si>
    <t>HDDS</t>
  </si>
  <si>
    <t>ROOMECOM</t>
  </si>
  <si>
    <t>KIRKLANDDS</t>
  </si>
  <si>
    <t>BEALLSDS</t>
  </si>
  <si>
    <t>ZOLA</t>
  </si>
  <si>
    <t>DLCROSCILL</t>
  </si>
  <si>
    <t>AMERSIGNDS</t>
  </si>
  <si>
    <t>HOUZZ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</si>
  <si>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</si>
  <si>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</si>
  <si>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</si>
  <si>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</si>
  <si>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</si>
  <si>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</si>
  <si>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</si>
  <si>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</si>
  <si>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</si>
  <si>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</si>
  <si>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</si>
  <si>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</si>
  <si>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</si>
  <si>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</si>
  <si>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</si>
  <si>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</si>
  <si>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</si>
  <si>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</si>
  <si>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</si>
  <si>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</si>
  <si>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</si>
  <si>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</si>
  <si>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</si>
  <si>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</si>
  <si>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</si>
  <si>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</si>
  <si>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</si>
  <si>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</si>
  <si>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</si>
  <si>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</si>
  <si>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</si>
  <si>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</si>
  <si>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</si>
  <si>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</si>
  <si>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</si>
  <si>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</si>
  <si>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</si>
  <si>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</si>
  <si>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</si>
  <si>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</si>
  <si>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</si>
  <si>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</si>
  <si>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</si>
  <si>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</si>
  <si>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</si>
  <si>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</si>
  <si>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</si>
  <si>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</si>
  <si>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</si>
  <si>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</si>
  <si>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</si>
  <si>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04/03/2024</t>
  </si>
  <si>
    <t>04/07/2024</t>
  </si>
  <si>
    <t>04/24/2024</t>
  </si>
  <si>
    <t>04/26/2024</t>
  </si>
  <si>
    <t>04/27/2024</t>
  </si>
  <si>
    <t>04/28/2024</t>
  </si>
  <si>
    <t>04/29/2024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</si>
  <si>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</si>
  <si>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</si>
  <si>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</si>
  <si>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</si>
  <si>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</si>
  <si>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</si>
  <si>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</si>
  <si>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</si>
  <si>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</si>
  <si>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</si>
  <si>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</si>
  <si>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</si>
  <si>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</si>
  <si>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</si>
  <si>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</si>
  <si>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</si>
  <si>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</si>
  <si>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</si>
  <si>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</si>
  <si>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</si>
  <si>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</si>
  <si>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</si>
  <si>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</si>
  <si>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</si>
  <si>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</si>
  <si>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</si>
  <si>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</si>
  <si>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</si>
  <si>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</si>
  <si>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</si>
  <si>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</si>
  <si>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06/06/2024</t>
  </si>
  <si>
    <t>06/07/2024</t>
  </si>
  <si>
    <t>06/08/2024</t>
  </si>
  <si>
    <t>06/09/2024</t>
  </si>
  <si>
    <t>06/10/2024</t>
  </si>
  <si>
    <t>06/11/2024</t>
  </si>
  <si>
    <t>06/12/2024</t>
  </si>
  <si>
    <t>06/14/2024</t>
  </si>
  <si>
    <t>06/15/2024</t>
  </si>
  <si>
    <t>06/16/2024</t>
  </si>
  <si>
    <t>06/17/2024</t>
  </si>
  <si>
    <t>06/18/2024</t>
  </si>
  <si>
    <t>06/19/2024</t>
  </si>
  <si>
    <t>06/20/2024</t>
  </si>
  <si>
    <t>06/21/2024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</si>
  <si>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</si>
  <si>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</si>
  <si>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</si>
  <si>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</si>
  <si>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</si>
  <si>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</si>
  <si>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</si>
  <si>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</si>
  <si>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07/01/2024</t>
  </si>
  <si>
    <t>07/02/2024</t>
  </si>
  <si>
    <t>07/03/2024</t>
  </si>
  <si>
    <t>07/04/2024</t>
  </si>
  <si>
    <t>07/05/2024</t>
  </si>
  <si>
    <t>07/06/2024</t>
  </si>
  <si>
    <t>07/07/2024</t>
  </si>
  <si>
    <t>07/08/2024</t>
  </si>
  <si>
    <t>07/09/2024</t>
  </si>
  <si>
    <t>07/10/2024</t>
  </si>
  <si>
    <t>07/11/2024</t>
  </si>
  <si>
    <t>07/12/2024</t>
  </si>
  <si>
    <t>07/13/2024</t>
  </si>
  <si>
    <t>07/14/2024</t>
  </si>
  <si>
    <t>07/15/2024</t>
  </si>
  <si>
    <t>07/16/2024</t>
  </si>
  <si>
    <t>07/17/2024</t>
  </si>
  <si>
    <t>07/18/2024</t>
  </si>
  <si>
    <t>07/19/2024</t>
  </si>
  <si>
    <t>07/22/2024</t>
  </si>
  <si>
    <t>07/23/2024</t>
  </si>
  <si>
    <t>07/24/2024</t>
  </si>
  <si>
    <t>07/25/2024</t>
  </si>
  <si>
    <t>07/26/2024</t>
  </si>
  <si>
    <t>07/30/2024</t>
  </si>
  <si>
    <t>07/31/2024</t>
  </si>
  <si>
    <t>08/02/2024</t>
  </si>
  <si>
    <t>08/04/2024</t>
  </si>
  <si>
    <t>08/05/2024</t>
  </si>
  <si>
    <t>08/06/2024</t>
  </si>
  <si>
    <t>08/07/2024</t>
  </si>
  <si>
    <t>08/09/2024</t>
  </si>
  <si>
    <t>08/10/2024</t>
  </si>
  <si>
    <t>08/11/2024</t>
  </si>
  <si>
    <t>08/12/2024</t>
  </si>
  <si>
    <t>08/13/2024</t>
  </si>
  <si>
    <t>08/14/2024</t>
  </si>
  <si>
    <t>08/15/2024</t>
  </si>
  <si>
    <t>08/16/2024</t>
  </si>
  <si>
    <t>08/19/2024</t>
  </si>
  <si>
    <t>08/20/2024</t>
  </si>
  <si>
    <t>08/21/2024</t>
  </si>
  <si>
    <t>08/22/2024</t>
  </si>
  <si>
    <t>08/23/2024</t>
  </si>
  <si>
    <t>08/24/2024</t>
  </si>
  <si>
    <t>08/27/2024</t>
  </si>
  <si>
    <t>08/28/2024</t>
  </si>
  <si>
    <t>08/29/2024</t>
  </si>
  <si>
    <t>08/30/2024</t>
  </si>
  <si>
    <t>08/31/2024</t>
  </si>
  <si>
    <t>09/01/2024</t>
  </si>
  <si>
    <t>09/03/2024</t>
  </si>
  <si>
    <t>09/04/2024</t>
  </si>
  <si>
    <t>09/09/2024</t>
  </si>
  <si>
    <t>09/10/2024</t>
  </si>
  <si>
    <t>09/11/2024</t>
  </si>
  <si>
    <t>09/12/2024</t>
  </si>
  <si>
    <t>09/13/2024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</si>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</sst>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5" t="s">
        <v>49</v>
      </c>
      <c r="OQ2" s="5" t="s">
        <v>49</v>
      </c>
      <c r="OR2" s="5" t="s">
        <v>49</v>
      </c>
      <c r="OS2" s="5" t="s">
        <v>49</v>
      </c>
      <c r="OT2" s="5" t="s">
        <v>49</v>
      </c>
      <c r="OU2" s="5" t="s">
        <v>49</v>
      </c>
      <c r="OV2" s="5" t="s">
        <v>49</v>
      </c>
      <c r="OW2" s="5" t="s">
        <v>49</v>
      </c>
      <c r="OX2" s="5" t="s">
        <v>49</v>
      </c>
      <c r="OY2" s="5" t="s">
        <v>49</v>
      </c>
      <c r="OZ2" s="5" t="s">
        <v>49</v>
      </c>
      <c r="PA2" s="5" t="s">
        <v>49</v>
      </c>
      <c r="PB2" s="5" t="s">
        <v>49</v>
      </c>
      <c r="PC2" s="5" t="s">
        <v>49</v>
      </c>
      <c r="PD2" s="5" t="s">
        <v>49</v>
      </c>
      <c r="PE2" s="5" t="s">
        <v>49</v>
      </c>
      <c r="PF2" s="5" t="s">
        <v>49</v>
      </c>
      <c r="PG2" s="5" t="s">
        <v>49</v>
      </c>
      <c r="PH2" s="5" t="s">
        <v>49</v>
      </c>
      <c r="PI2" s="5" t="s">
        <v>49</v>
      </c>
      <c r="PJ2" s="5" t="s">
        <v>49</v>
      </c>
      <c r="PK2" s="5" t="s">
        <v>49</v>
      </c>
      <c r="PL2" s="5" t="s">
        <v>49</v>
      </c>
      <c r="PM2" s="5" t="s">
        <v>49</v>
      </c>
      <c r="PN2" s="5" t="s">
        <v>49</v>
      </c>
      <c r="PO2" s="5" t="s">
        <v>49</v>
      </c>
      <c r="PP2" s="5" t="s">
        <v>49</v>
      </c>
      <c r="PQ2" s="5" t="s">
        <v>49</v>
      </c>
      <c r="PR2" s="5" t="s">
        <v>49</v>
      </c>
      <c r="PS2" s="5" t="s">
        <v>49</v>
      </c>
      <c r="PT2" s="5" t="s">
        <v>49</v>
      </c>
      <c r="PU2" s="5" t="s">
        <v>49</v>
      </c>
      <c r="PV2" s="5" t="s">
        <v>49</v>
      </c>
      <c r="PW2" s="5" t="s">
        <v>49</v>
      </c>
      <c r="PX2" s="5" t="s">
        <v>49</v>
      </c>
      <c r="PY2" s="5" t="s">
        <v>49</v>
      </c>
      <c r="PZ2" s="5" t="s">
        <v>49</v>
      </c>
      <c r="QA2" s="5" t="s">
        <v>49</v>
      </c>
      <c r="QB2" s="5" t="s">
        <v>49</v>
      </c>
      <c r="QC2" s="5" t="s">
        <v>49</v>
      </c>
      <c r="QD2" s="5" t="s">
        <v>49</v>
      </c>
      <c r="QE2" s="6" t="s">
        <v>49</v>
      </c>
      <c r="QF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49</v>
      </c>
      <c r="OR3" s="4" t="s">
        <v>49</v>
      </c>
      <c r="OS3" s="4" t="s">
        <v>49</v>
      </c>
      <c r="OT3" s="4" t="s">
        <v>49</v>
      </c>
      <c r="OU3" s="4" t="s">
        <v>49</v>
      </c>
      <c r="OV3" s="4" t="s">
        <v>49</v>
      </c>
      <c r="OW3" s="4" t="s">
        <v>49</v>
      </c>
      <c r="OX3" s="4" t="s">
        <v>49</v>
      </c>
      <c r="OY3" s="4" t="s">
        <v>49</v>
      </c>
      <c r="OZ3" s="4" t="s">
        <v>49</v>
      </c>
      <c r="PA3" s="4" t="s">
        <v>49</v>
      </c>
      <c r="PB3" s="4" t="s">
        <v>49</v>
      </c>
      <c r="PC3" s="4" t="s">
        <v>49</v>
      </c>
      <c r="PD3" s="4" t="s">
        <v>49</v>
      </c>
      <c r="PE3" s="4" t="s">
        <v>49</v>
      </c>
      <c r="PF3" s="4" t="s">
        <v>49</v>
      </c>
      <c r="PG3" s="4" t="s">
        <v>49</v>
      </c>
      <c r="PH3" s="4" t="s">
        <v>49</v>
      </c>
      <c r="PI3" s="4" t="s">
        <v>49</v>
      </c>
      <c r="PJ3" s="4" t="s">
        <v>49</v>
      </c>
      <c r="PK3" s="4" t="s">
        <v>49</v>
      </c>
      <c r="PL3" s="4" t="s">
        <v>49</v>
      </c>
      <c r="PM3" s="4" t="s">
        <v>49</v>
      </c>
      <c r="PN3" s="4" t="s">
        <v>49</v>
      </c>
      <c r="PO3" s="4" t="s">
        <v>49</v>
      </c>
      <c r="PP3" s="4" t="s">
        <v>49</v>
      </c>
      <c r="PQ3" s="4" t="s">
        <v>49</v>
      </c>
      <c r="PR3" s="4" t="s">
        <v>49</v>
      </c>
      <c r="PS3" s="4" t="s">
        <v>49</v>
      </c>
      <c r="PT3" s="4" t="s">
        <v>49</v>
      </c>
      <c r="PU3" s="4" t="s">
        <v>49</v>
      </c>
      <c r="PV3" s="4" t="s">
        <v>49</v>
      </c>
      <c r="PW3" s="4" t="s">
        <v>49</v>
      </c>
      <c r="PX3" s="4" t="s">
        <v>49</v>
      </c>
      <c r="PY3" s="4" t="s">
        <v>49</v>
      </c>
      <c r="PZ3" s="4" t="s">
        <v>49</v>
      </c>
      <c r="QA3" s="4" t="s">
        <v>49</v>
      </c>
      <c r="QB3" s="4" t="s">
        <v>49</v>
      </c>
      <c r="QC3" s="4" t="s">
        <v>49</v>
      </c>
      <c r="QD3" s="4" t="s">
        <v>49</v>
      </c>
      <c r="QE3" s="4" t="s">
        <v>49</v>
      </c>
      <c r="QF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93</v>
      </c>
      <c r="LV4" s="4" t="s">
        <v>5</v>
      </c>
      <c r="LW4" s="4" t="s">
        <v>7</v>
      </c>
      <c r="LX4" s="4" t="s">
        <v>94</v>
      </c>
      <c r="LY4" s="4" t="s">
        <v>95</v>
      </c>
      <c r="LZ4" s="4" t="s">
        <v>96</v>
      </c>
      <c r="MA4" s="4" t="s">
        <v>97</v>
      </c>
      <c r="MB4" s="4" t="s">
        <v>98</v>
      </c>
      <c r="MC4" s="4" t="s">
        <v>99</v>
      </c>
      <c r="MD4" s="4" t="s">
        <v>100</v>
      </c>
      <c r="ME4" s="4" t="s">
        <v>101</v>
      </c>
      <c r="MF4" s="4" t="s">
        <v>102</v>
      </c>
      <c r="MG4" s="4" t="s">
        <v>103</v>
      </c>
      <c r="MH4" s="4" t="s">
        <v>104</v>
      </c>
      <c r="MI4" s="4" t="s">
        <v>105</v>
      </c>
      <c r="MJ4" s="4" t="s">
        <v>106</v>
      </c>
      <c r="MK4" s="4" t="s">
        <v>107</v>
      </c>
      <c r="ML4" s="4" t="s">
        <v>108</v>
      </c>
      <c r="MM4" s="4" t="s">
        <v>109</v>
      </c>
      <c r="MN4" s="4" t="s">
        <v>110</v>
      </c>
      <c r="MO4" s="4" t="s">
        <v>111</v>
      </c>
      <c r="MP4" s="4" t="s">
        <v>112</v>
      </c>
      <c r="MQ4" s="4" t="s">
        <v>113</v>
      </c>
      <c r="MR4" s="4" t="s">
        <v>114</v>
      </c>
      <c r="MS4" s="4" t="s">
        <v>115</v>
      </c>
      <c r="MT4" s="4" t="s">
        <v>116</v>
      </c>
      <c r="MU4" s="4" t="s">
        <v>117</v>
      </c>
      <c r="MV4" s="4" t="s">
        <v>118</v>
      </c>
      <c r="MW4" s="4" t="s">
        <v>119</v>
      </c>
      <c r="MX4" s="4" t="s">
        <v>120</v>
      </c>
      <c r="MY4" s="4" t="s">
        <v>121</v>
      </c>
      <c r="MZ4" s="4" t="s">
        <v>122</v>
      </c>
      <c r="NA4" s="4" t="s">
        <v>123</v>
      </c>
      <c r="NB4" s="4" t="s">
        <v>124</v>
      </c>
      <c r="NC4" s="4" t="s">
        <v>125</v>
      </c>
      <c r="ND4" s="4" t="s">
        <v>126</v>
      </c>
      <c r="NE4" s="4" t="s">
        <v>127</v>
      </c>
      <c r="NF4" s="4" t="s">
        <v>128</v>
      </c>
      <c r="NG4" s="4" t="s">
        <v>129</v>
      </c>
      <c r="NH4" s="4" t="s">
        <v>130</v>
      </c>
      <c r="NI4" s="4" t="s">
        <v>131</v>
      </c>
      <c r="NJ4" s="4" t="s">
        <v>132</v>
      </c>
      <c r="NK4" s="4" t="s">
        <v>133</v>
      </c>
      <c r="NL4" s="4" t="s">
        <v>134</v>
      </c>
      <c r="NM4" s="4" t="s">
        <v>135</v>
      </c>
      <c r="NN4" s="4" t="s">
        <v>136</v>
      </c>
      <c r="NO4" s="4" t="s">
        <v>137</v>
      </c>
      <c r="NP4" s="4" t="s">
        <v>138</v>
      </c>
      <c r="NQ4" s="4" t="s">
        <v>139</v>
      </c>
      <c r="NR4" s="4" t="s">
        <v>140</v>
      </c>
      <c r="NS4" s="4" t="s">
        <v>141</v>
      </c>
      <c r="NT4" s="4" t="s">
        <v>142</v>
      </c>
      <c r="NU4" s="4" t="s">
        <v>143</v>
      </c>
      <c r="NV4" s="4" t="s">
        <v>144</v>
      </c>
      <c r="NW4" s="4" t="s">
        <v>145</v>
      </c>
      <c r="NX4" s="4" t="s">
        <v>146</v>
      </c>
      <c r="NY4" s="4" t="s">
        <v>147</v>
      </c>
      <c r="NZ4" s="4" t="s">
        <v>148</v>
      </c>
      <c r="OA4" s="4" t="s">
        <v>149</v>
      </c>
      <c r="OB4" s="4" t="s">
        <v>150</v>
      </c>
      <c r="OC4" s="4" t="s">
        <v>151</v>
      </c>
      <c r="OD4" s="4" t="s">
        <v>152</v>
      </c>
      <c r="OE4" s="4" t="s">
        <v>153</v>
      </c>
      <c r="OF4" s="4" t="s">
        <v>154</v>
      </c>
      <c r="OG4" s="4" t="s">
        <v>155</v>
      </c>
      <c r="OH4" s="4" t="s">
        <v>156</v>
      </c>
      <c r="OI4" s="4" t="s">
        <v>157</v>
      </c>
      <c r="OJ4" s="4" t="s">
        <v>158</v>
      </c>
      <c r="OK4" s="4" t="s">
        <v>159</v>
      </c>
      <c r="OL4" s="4" t="s">
        <v>160</v>
      </c>
      <c r="OM4" s="4" t="s">
        <v>161</v>
      </c>
      <c r="ON4" s="4" t="s">
        <v>162</v>
      </c>
      <c r="OO4" s="4" t="s">
        <v>163</v>
      </c>
      <c r="OP4" s="4" t="s">
        <v>164</v>
      </c>
      <c r="OQ4" s="4" t="s">
        <v>165</v>
      </c>
      <c r="OR4" s="4" t="s">
        <v>166</v>
      </c>
      <c r="OS4" s="4" t="s">
        <v>167</v>
      </c>
      <c r="OT4" s="4" t="s">
        <v>168</v>
      </c>
      <c r="OU4" s="4" t="s">
        <v>169</v>
      </c>
      <c r="OV4" s="4" t="s">
        <v>170</v>
      </c>
      <c r="OW4" s="4" t="s">
        <v>171</v>
      </c>
      <c r="OX4" s="4" t="s">
        <v>172</v>
      </c>
      <c r="OY4" s="4" t="s">
        <v>173</v>
      </c>
      <c r="OZ4" s="4" t="s">
        <v>174</v>
      </c>
      <c r="PA4" s="4" t="s">
        <v>175</v>
      </c>
      <c r="PB4" s="4" t="s">
        <v>176</v>
      </c>
      <c r="PC4" s="4" t="s">
        <v>177</v>
      </c>
      <c r="PD4" s="4" t="s">
        <v>178</v>
      </c>
      <c r="PE4" s="4" t="s">
        <v>179</v>
      </c>
      <c r="PF4" s="4" t="s">
        <v>180</v>
      </c>
      <c r="PG4" s="4" t="s">
        <v>181</v>
      </c>
      <c r="PH4" s="4" t="s">
        <v>182</v>
      </c>
      <c r="PI4" s="4" t="s">
        <v>183</v>
      </c>
      <c r="PJ4" s="4" t="s">
        <v>184</v>
      </c>
      <c r="PK4" s="4" t="s">
        <v>185</v>
      </c>
      <c r="PL4" s="4" t="s">
        <v>186</v>
      </c>
      <c r="PM4" s="4" t="s">
        <v>187</v>
      </c>
      <c r="PN4" s="4" t="s">
        <v>188</v>
      </c>
      <c r="PO4" s="4" t="s">
        <v>189</v>
      </c>
      <c r="PP4" s="4" t="s">
        <v>190</v>
      </c>
      <c r="PQ4" s="4" t="s">
        <v>191</v>
      </c>
      <c r="PR4" s="4" t="s">
        <v>192</v>
      </c>
      <c r="PS4" s="4" t="s">
        <v>193</v>
      </c>
      <c r="PT4" s="4" t="s">
        <v>194</v>
      </c>
      <c r="PU4" s="4" t="s">
        <v>195</v>
      </c>
      <c r="PV4" s="4" t="s">
        <v>196</v>
      </c>
      <c r="PW4" s="4" t="s">
        <v>197</v>
      </c>
      <c r="PX4" s="4" t="s">
        <v>198</v>
      </c>
      <c r="PY4" s="4" t="s">
        <v>199</v>
      </c>
      <c r="PZ4" s="4" t="s">
        <v>200</v>
      </c>
      <c r="QA4" s="4" t="s">
        <v>201</v>
      </c>
      <c r="QB4" s="4" t="s">
        <v>202</v>
      </c>
      <c r="QC4" s="4" t="s">
        <v>203</v>
      </c>
      <c r="QD4" s="4" t="s">
        <v>204</v>
      </c>
      <c r="QE4" s="4" t="s">
        <v>205</v>
      </c>
      <c r="QF4" s="4" t="s">
        <v>102</v>
      </c>
    </row>
    <row r="5">
      <c r="A5" s="10" t="s">
        <v>206</v>
      </c>
      <c r="B5" s="10" t="s">
        <v>207</v>
      </c>
      <c r="C5" s="11">
        <v>19853</v>
      </c>
      <c r="D5" s="11">
        <f>=ROUNDDOWN(17.9616393739256,0)</f>
      </c>
      <c r="E5" s="11">
        <v>16613</v>
      </c>
      <c r="F5" s="12">
        <v>0.9744</v>
      </c>
      <c r="G5" s="11"/>
      <c r="H5" s="11">
        <f>=ROUNDDOWN({0},0)</f>
      </c>
      <c r="I5" s="11"/>
      <c r="J5" s="12"/>
      <c r="K5" s="11">
        <v>4160</v>
      </c>
      <c r="L5" s="13">
        <v>199233.25</v>
      </c>
      <c r="M5" s="11">
        <v>52</v>
      </c>
      <c r="N5" s="14">
        <v>3831.41</v>
      </c>
      <c r="O5" s="11">
        <v>4995</v>
      </c>
      <c r="P5" s="13">
        <v>214936.62</v>
      </c>
      <c r="Q5" s="11">
        <v>64</v>
      </c>
      <c r="R5" s="14">
        <v>3358.38</v>
      </c>
      <c r="S5" s="12">
        <v>-0.1672</v>
      </c>
      <c r="T5" s="12">
        <v>-0.0731</v>
      </c>
      <c r="U5" s="12">
        <v>-0.1875</v>
      </c>
      <c r="V5" s="12">
        <v>0.1409</v>
      </c>
      <c r="W5" s="11">
        <v>410</v>
      </c>
      <c r="X5" s="13">
        <v>21284.93</v>
      </c>
      <c r="Y5" s="11">
        <v>43</v>
      </c>
      <c r="Z5" s="11">
        <v>641</v>
      </c>
      <c r="AA5" s="13">
        <v>33866.46</v>
      </c>
      <c r="AB5" s="11">
        <v>46</v>
      </c>
      <c r="AC5" s="12">
        <v>-0.3604</v>
      </c>
      <c r="AD5" s="12">
        <v>-0.3715</v>
      </c>
      <c r="AE5" s="11">
        <v>797</v>
      </c>
      <c r="AF5" s="13">
        <v>36463.91</v>
      </c>
      <c r="AG5" s="11">
        <v>48</v>
      </c>
      <c r="AH5" s="11">
        <v>1505</v>
      </c>
      <c r="AI5" s="13">
        <v>53671.01</v>
      </c>
      <c r="AJ5" s="11">
        <v>57</v>
      </c>
      <c r="AK5" s="12">
        <v>-0.4704</v>
      </c>
      <c r="AL5" s="12">
        <v>-0.3206</v>
      </c>
      <c r="AM5" s="11">
        <v>293</v>
      </c>
      <c r="AN5" s="13">
        <v>16620.37</v>
      </c>
      <c r="AO5" s="11">
        <v>52</v>
      </c>
      <c r="AP5" s="11">
        <v>100</v>
      </c>
      <c r="AQ5" s="13">
        <v>5106.17</v>
      </c>
      <c r="AR5" s="11">
        <v>64</v>
      </c>
      <c r="AS5" s="12">
        <v>1.93</v>
      </c>
      <c r="AT5" s="12">
        <v>2.255</v>
      </c>
      <c r="AU5" s="11">
        <v>554</v>
      </c>
      <c r="AV5" s="13">
        <v>26260.8</v>
      </c>
      <c r="AW5" s="11">
        <v>52</v>
      </c>
      <c r="AX5" s="11">
        <v>317</v>
      </c>
      <c r="AY5" s="13">
        <v>14472.89</v>
      </c>
      <c r="AZ5" s="11">
        <v>64</v>
      </c>
      <c r="BA5" s="12">
        <v>0.7476</v>
      </c>
      <c r="BB5" s="12">
        <v>0.8145</v>
      </c>
      <c r="BC5" s="11">
        <v>595</v>
      </c>
      <c r="BD5" s="13">
        <v>27854.62</v>
      </c>
      <c r="BE5" s="11">
        <v>52</v>
      </c>
      <c r="BF5" s="11">
        <v>659</v>
      </c>
      <c r="BG5" s="13">
        <v>30482.19</v>
      </c>
      <c r="BH5" s="11">
        <v>64</v>
      </c>
      <c r="BI5" s="12">
        <v>-0.0971</v>
      </c>
      <c r="BJ5" s="12">
        <v>-0.0862</v>
      </c>
      <c r="BK5" s="11">
        <v>580</v>
      </c>
      <c r="BL5" s="13">
        <v>27260.64</v>
      </c>
      <c r="BM5" s="11">
        <v>52</v>
      </c>
      <c r="BN5" s="11">
        <v>739</v>
      </c>
      <c r="BO5" s="13">
        <v>28872.52</v>
      </c>
      <c r="BP5" s="11">
        <v>64</v>
      </c>
      <c r="BQ5" s="12">
        <v>-0.2152</v>
      </c>
      <c r="BR5" s="12">
        <v>-0.0558</v>
      </c>
      <c r="BS5" s="11">
        <v>193</v>
      </c>
      <c r="BT5" s="13">
        <v>8980.82</v>
      </c>
      <c r="BU5" s="11">
        <v>52</v>
      </c>
      <c r="BV5" s="11">
        <v>238</v>
      </c>
      <c r="BW5" s="13">
        <v>12125.6</v>
      </c>
      <c r="BX5" s="11">
        <v>64</v>
      </c>
      <c r="BY5" s="12">
        <v>-0.1891</v>
      </c>
      <c r="BZ5" s="12">
        <v>-0.2594</v>
      </c>
      <c r="CA5" s="11">
        <v>135</v>
      </c>
      <c r="CB5" s="13">
        <v>5259.56</v>
      </c>
      <c r="CC5" s="11">
        <v>52</v>
      </c>
      <c r="CD5" s="11">
        <v>205</v>
      </c>
      <c r="CE5" s="13">
        <v>9473.05</v>
      </c>
      <c r="CF5" s="11">
        <v>64</v>
      </c>
      <c r="CG5" s="12">
        <v>-0.3415</v>
      </c>
      <c r="CH5" s="12">
        <v>-0.4448</v>
      </c>
      <c r="CI5" s="11">
        <v>121</v>
      </c>
      <c r="CJ5" s="13">
        <v>5029.43</v>
      </c>
      <c r="CK5" s="11">
        <v>48</v>
      </c>
      <c r="CL5" s="11">
        <v>101</v>
      </c>
      <c r="CM5" s="13">
        <v>4093.81</v>
      </c>
      <c r="CN5" s="11">
        <v>60</v>
      </c>
      <c r="CO5" s="12">
        <v>0.198</v>
      </c>
      <c r="CP5" s="12">
        <v>0.2285</v>
      </c>
      <c r="CQ5" s="11">
        <v>147</v>
      </c>
      <c r="CR5" s="13">
        <v>7892.4</v>
      </c>
      <c r="CS5" s="11">
        <v>52</v>
      </c>
      <c r="CT5" s="11"/>
      <c r="CU5" s="13"/>
      <c r="CV5" s="11"/>
      <c r="CW5" s="12"/>
      <c r="CX5" s="12"/>
      <c r="CY5" s="11">
        <v>30</v>
      </c>
      <c r="CZ5" s="13">
        <v>1416.11</v>
      </c>
      <c r="DA5" s="11">
        <v>16</v>
      </c>
      <c r="DB5" s="11">
        <v>53</v>
      </c>
      <c r="DC5" s="13">
        <v>2383.81</v>
      </c>
      <c r="DD5" s="11">
        <v>10</v>
      </c>
      <c r="DE5" s="12">
        <v>-0.434</v>
      </c>
      <c r="DF5" s="12">
        <v>-0.4059</v>
      </c>
      <c r="DG5" s="11">
        <v>2</v>
      </c>
      <c r="DH5" s="13">
        <v>150.98</v>
      </c>
      <c r="DI5" s="11">
        <v>52</v>
      </c>
      <c r="DJ5" s="11">
        <v>1</v>
      </c>
      <c r="DK5" s="13">
        <v>149.99</v>
      </c>
      <c r="DL5" s="11">
        <v>64</v>
      </c>
      <c r="DM5" s="12">
        <v>1</v>
      </c>
      <c r="DN5" s="12">
        <v>0.0066</v>
      </c>
      <c r="DO5" s="11">
        <v>17</v>
      </c>
      <c r="DP5" s="13">
        <v>691.3</v>
      </c>
      <c r="DQ5" s="11">
        <v>11</v>
      </c>
      <c r="DR5" s="11">
        <v>69</v>
      </c>
      <c r="DS5" s="13">
        <v>2988.42</v>
      </c>
      <c r="DT5" s="11">
        <v>13</v>
      </c>
      <c r="DU5" s="12">
        <v>-0.7536</v>
      </c>
      <c r="DV5" s="12">
        <v>-0.7687</v>
      </c>
      <c r="DW5" s="11">
        <v>139</v>
      </c>
      <c r="DX5" s="13">
        <v>7496.21</v>
      </c>
      <c r="DY5" s="11">
        <v>26</v>
      </c>
      <c r="DZ5" s="11">
        <v>84</v>
      </c>
      <c r="EA5" s="13">
        <v>4077.98</v>
      </c>
      <c r="EB5" s="11">
        <v>14</v>
      </c>
      <c r="EC5" s="12">
        <v>0.6548</v>
      </c>
      <c r="ED5" s="12">
        <v>0.8382</v>
      </c>
      <c r="EE5" s="11">
        <v>22</v>
      </c>
      <c r="EF5" s="13">
        <v>973.47</v>
      </c>
      <c r="EG5" s="11">
        <v>15</v>
      </c>
      <c r="EH5" s="11">
        <v>9</v>
      </c>
      <c r="EI5" s="13">
        <v>438.33</v>
      </c>
      <c r="EJ5" s="11">
        <v>15</v>
      </c>
      <c r="EK5" s="12">
        <v>1.4444</v>
      </c>
      <c r="EL5" s="12">
        <v>1.2209</v>
      </c>
      <c r="EM5" s="11">
        <v>76</v>
      </c>
      <c r="EN5" s="13">
        <v>3564.23</v>
      </c>
      <c r="EO5" s="11">
        <v>33</v>
      </c>
      <c r="EP5" s="11">
        <v>26</v>
      </c>
      <c r="EQ5" s="13">
        <v>1165.33</v>
      </c>
      <c r="ER5" s="11">
        <v>30</v>
      </c>
      <c r="ES5" s="12">
        <v>1.9231</v>
      </c>
      <c r="ET5" s="12">
        <v>2.0586</v>
      </c>
      <c r="EU5" s="11"/>
      <c r="EV5" s="13"/>
      <c r="EW5" s="11">
        <v>45</v>
      </c>
      <c r="EX5" s="11"/>
      <c r="EY5" s="13"/>
      <c r="EZ5" s="11"/>
      <c r="FA5" s="12"/>
      <c r="FB5" s="12"/>
      <c r="FC5" s="11">
        <v>19</v>
      </c>
      <c r="FD5" s="13">
        <v>887.46</v>
      </c>
      <c r="FE5" s="11">
        <v>20</v>
      </c>
      <c r="FF5" s="11">
        <v>36</v>
      </c>
      <c r="FG5" s="13">
        <v>1753.53</v>
      </c>
      <c r="FH5" s="11">
        <v>20</v>
      </c>
      <c r="FI5" s="12">
        <v>-0.4722</v>
      </c>
      <c r="FJ5" s="12">
        <v>-0.4939</v>
      </c>
      <c r="FK5" s="11">
        <v>10</v>
      </c>
      <c r="FL5" s="13">
        <v>253.65</v>
      </c>
      <c r="FM5" s="11">
        <v>4</v>
      </c>
      <c r="FN5" s="11">
        <v>20</v>
      </c>
      <c r="FO5" s="13">
        <v>512.93</v>
      </c>
      <c r="FP5" s="11">
        <v>5</v>
      </c>
      <c r="FQ5" s="12">
        <v>-0.5</v>
      </c>
      <c r="FR5" s="12">
        <v>-0.5055</v>
      </c>
      <c r="FS5" s="11">
        <v>15</v>
      </c>
      <c r="FT5" s="13">
        <v>603.86</v>
      </c>
      <c r="FU5" s="11">
        <v>36</v>
      </c>
      <c r="FV5" s="11">
        <v>19</v>
      </c>
      <c r="FW5" s="13">
        <v>830.59</v>
      </c>
      <c r="FX5" s="11">
        <v>29</v>
      </c>
      <c r="FY5" s="12">
        <v>-0.2105</v>
      </c>
      <c r="FZ5" s="12">
        <v>-0.273</v>
      </c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/>
      <c r="GL5" s="11"/>
      <c r="GM5" s="13"/>
      <c r="GN5" s="11"/>
      <c r="GO5" s="12"/>
      <c r="GP5" s="12"/>
      <c r="GQ5" s="11">
        <v>2</v>
      </c>
      <c r="GR5" s="13">
        <v>119.53</v>
      </c>
      <c r="GS5" s="11">
        <v>12</v>
      </c>
      <c r="GT5" s="11">
        <v>4</v>
      </c>
      <c r="GU5" s="13">
        <v>233.17</v>
      </c>
      <c r="GV5" s="11">
        <v>13</v>
      </c>
      <c r="GW5" s="12">
        <v>-0.5</v>
      </c>
      <c r="GX5" s="12">
        <v>-0.4874</v>
      </c>
      <c r="GY5" s="11">
        <v>1</v>
      </c>
      <c r="GZ5" s="13">
        <v>56.26</v>
      </c>
      <c r="HA5" s="11">
        <v>50</v>
      </c>
      <c r="HB5" s="11"/>
      <c r="HC5" s="13"/>
      <c r="HD5" s="11">
        <v>39</v>
      </c>
      <c r="HE5" s="12"/>
      <c r="HF5" s="12"/>
      <c r="HG5" s="11">
        <v>1</v>
      </c>
      <c r="HH5" s="13">
        <v>57.15</v>
      </c>
      <c r="HI5" s="11">
        <v>12</v>
      </c>
      <c r="HJ5" s="11"/>
      <c r="HK5" s="13"/>
      <c r="HL5" s="11"/>
      <c r="HM5" s="12"/>
      <c r="HN5" s="12"/>
      <c r="HO5" s="11">
        <v>1</v>
      </c>
      <c r="HP5" s="13">
        <v>55.56</v>
      </c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142</v>
      </c>
      <c r="II5" s="13">
        <v>6891.43</v>
      </c>
      <c r="IJ5" s="11"/>
      <c r="IK5" s="12"/>
      <c r="IL5" s="12"/>
      <c r="IM5" s="11"/>
      <c r="IN5" s="13"/>
      <c r="IO5" s="11"/>
      <c r="IP5" s="11">
        <v>25</v>
      </c>
      <c r="IQ5" s="13">
        <v>1231.21</v>
      </c>
      <c r="IR5" s="11">
        <v>64</v>
      </c>
      <c r="IS5" s="12"/>
      <c r="IT5" s="12"/>
      <c r="IU5" s="11"/>
      <c r="IV5" s="13"/>
      <c r="IW5" s="11"/>
      <c r="IX5" s="11">
        <v>2</v>
      </c>
      <c r="IY5" s="13">
        <v>116.2</v>
      </c>
      <c r="IZ5" s="11">
        <v>9</v>
      </c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15739</v>
      </c>
      <c r="KZ5" s="11">
        <v>118</v>
      </c>
      <c r="LA5" s="11"/>
      <c r="LB5" s="11"/>
      <c r="LC5" s="11">
        <v>3994</v>
      </c>
      <c r="LD5" s="11"/>
      <c r="LE5" s="11"/>
      <c r="LF5" s="11">
        <v>2</v>
      </c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>
        <v>330</v>
      </c>
      <c r="LV5" s="11">
        <v>1090</v>
      </c>
      <c r="LW5" s="11">
        <v>1430</v>
      </c>
      <c r="LX5" s="11"/>
      <c r="LY5" s="11"/>
      <c r="LZ5" s="11"/>
      <c r="MA5" s="11"/>
      <c r="MB5" s="11"/>
      <c r="MC5" s="11"/>
      <c r="MD5" s="11">
        <v>505</v>
      </c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>
        <v>920</v>
      </c>
      <c r="MP5" s="11"/>
      <c r="MQ5" s="11"/>
      <c r="MR5" s="11">
        <v>280</v>
      </c>
      <c r="MS5" s="11"/>
      <c r="MT5" s="11"/>
      <c r="MU5" s="11">
        <v>1060</v>
      </c>
      <c r="MV5" s="11"/>
      <c r="MW5" s="11"/>
      <c r="MX5" s="11"/>
      <c r="MY5" s="11"/>
      <c r="MZ5" s="11"/>
      <c r="NA5" s="11"/>
      <c r="NB5" s="11"/>
      <c r="NC5" s="11"/>
      <c r="ND5" s="11">
        <v>210</v>
      </c>
      <c r="NE5" s="11"/>
      <c r="NF5" s="11"/>
      <c r="NG5" s="11"/>
      <c r="NH5" s="11"/>
      <c r="NI5" s="11"/>
      <c r="NJ5" s="11">
        <v>1210</v>
      </c>
      <c r="NK5" s="11"/>
      <c r="NL5" s="11">
        <v>800</v>
      </c>
      <c r="NM5" s="11"/>
      <c r="NN5" s="11">
        <v>180</v>
      </c>
      <c r="NO5" s="11"/>
      <c r="NP5" s="11"/>
      <c r="NQ5" s="11"/>
      <c r="NR5" s="11"/>
      <c r="NS5" s="11"/>
      <c r="NT5" s="11">
        <v>120</v>
      </c>
      <c r="NU5" s="11">
        <v>800</v>
      </c>
      <c r="NV5" s="11"/>
      <c r="NW5" s="11"/>
      <c r="NX5" s="11"/>
      <c r="NY5" s="11"/>
      <c r="NZ5" s="11"/>
      <c r="OA5" s="11"/>
      <c r="OB5" s="11">
        <v>510</v>
      </c>
      <c r="OC5" s="11"/>
      <c r="OD5" s="11"/>
      <c r="OE5" s="11"/>
      <c r="OF5" s="11"/>
      <c r="OG5" s="11"/>
      <c r="OH5" s="11"/>
      <c r="OI5" s="11">
        <v>1728</v>
      </c>
      <c r="OJ5" s="11"/>
      <c r="OK5" s="11"/>
      <c r="OL5" s="11"/>
      <c r="OM5" s="11"/>
      <c r="ON5" s="11"/>
      <c r="OO5" s="11">
        <v>130</v>
      </c>
      <c r="OP5" s="11"/>
      <c r="OQ5" s="11"/>
      <c r="OR5" s="11"/>
      <c r="OS5" s="11"/>
      <c r="OT5" s="11">
        <v>230</v>
      </c>
      <c r="OU5" s="11">
        <v>230</v>
      </c>
      <c r="OV5" s="11"/>
      <c r="OW5" s="11"/>
      <c r="OX5" s="11"/>
      <c r="OY5" s="11">
        <v>890</v>
      </c>
      <c r="OZ5" s="11"/>
      <c r="PA5" s="11"/>
      <c r="PB5" s="11"/>
      <c r="PC5" s="11"/>
      <c r="PD5" s="11">
        <v>1390</v>
      </c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>
        <v>700</v>
      </c>
      <c r="PP5" s="11"/>
      <c r="PQ5" s="11"/>
      <c r="PR5" s="11"/>
      <c r="PS5" s="11">
        <v>300</v>
      </c>
      <c r="PT5" s="11">
        <v>800</v>
      </c>
      <c r="PU5" s="11"/>
      <c r="PV5" s="11"/>
      <c r="PW5" s="11"/>
      <c r="PX5" s="11"/>
      <c r="PY5" s="11">
        <v>200</v>
      </c>
      <c r="PZ5" s="11"/>
      <c r="QA5" s="11"/>
      <c r="QB5" s="11"/>
      <c r="QC5" s="11">
        <v>570</v>
      </c>
      <c r="QD5" s="11"/>
      <c r="QE5" s="11"/>
      <c r="QF5" s="11"/>
    </row>
    <row r="6">
      <c r="A6" s="10" t="s">
        <v>206</v>
      </c>
      <c r="B6" s="10" t="s">
        <v>208</v>
      </c>
      <c r="C6" s="11">
        <v>4049</v>
      </c>
      <c r="D6" s="11">
        <f>=ROUNDDOWN(16.9556113902848,0)</f>
      </c>
      <c r="E6" s="11">
        <v>1600</v>
      </c>
      <c r="F6" s="12"/>
      <c r="G6" s="11"/>
      <c r="H6" s="11">
        <f>=ROUNDDOWN({0},0)</f>
      </c>
      <c r="I6" s="11"/>
      <c r="J6" s="12"/>
      <c r="K6" s="11">
        <v>753</v>
      </c>
      <c r="L6" s="13">
        <v>25580.29</v>
      </c>
      <c r="M6" s="11">
        <v>38</v>
      </c>
      <c r="N6" s="14">
        <v>673.17</v>
      </c>
      <c r="O6" s="11">
        <v>913</v>
      </c>
      <c r="P6" s="13">
        <v>42938.91</v>
      </c>
      <c r="Q6" s="11">
        <v>52</v>
      </c>
      <c r="R6" s="14">
        <v>825.75</v>
      </c>
      <c r="S6" s="12">
        <v>-0.1752</v>
      </c>
      <c r="T6" s="12">
        <v>-0.4043</v>
      </c>
      <c r="U6" s="12">
        <v>-0.2692</v>
      </c>
      <c r="V6" s="12">
        <v>-0.1848</v>
      </c>
      <c r="W6" s="11">
        <v>11</v>
      </c>
      <c r="X6" s="13">
        <v>488.87</v>
      </c>
      <c r="Y6" s="11">
        <v>3</v>
      </c>
      <c r="Z6" s="11"/>
      <c r="AA6" s="13"/>
      <c r="AB6" s="11">
        <v>4</v>
      </c>
      <c r="AC6" s="12"/>
      <c r="AD6" s="12"/>
      <c r="AE6" s="11">
        <v>405</v>
      </c>
      <c r="AF6" s="13">
        <v>10850.31</v>
      </c>
      <c r="AG6" s="11">
        <v>38</v>
      </c>
      <c r="AH6" s="11">
        <v>25</v>
      </c>
      <c r="AI6" s="13">
        <v>1407.87</v>
      </c>
      <c r="AJ6" s="11">
        <v>52</v>
      </c>
      <c r="AK6" s="12">
        <v>15.2</v>
      </c>
      <c r="AL6" s="12">
        <v>6.7069</v>
      </c>
      <c r="AM6" s="11">
        <v>12</v>
      </c>
      <c r="AN6" s="13">
        <v>493.68</v>
      </c>
      <c r="AO6" s="11">
        <v>35</v>
      </c>
      <c r="AP6" s="11">
        <v>15</v>
      </c>
      <c r="AQ6" s="13">
        <v>744.94</v>
      </c>
      <c r="AR6" s="11">
        <v>52</v>
      </c>
      <c r="AS6" s="12">
        <v>-0.2</v>
      </c>
      <c r="AT6" s="12">
        <v>-0.3373</v>
      </c>
      <c r="AU6" s="11">
        <v>60</v>
      </c>
      <c r="AV6" s="13">
        <v>2908.26</v>
      </c>
      <c r="AW6" s="11">
        <v>38</v>
      </c>
      <c r="AX6" s="11">
        <v>126</v>
      </c>
      <c r="AY6" s="13">
        <v>6427.01</v>
      </c>
      <c r="AZ6" s="11">
        <v>52</v>
      </c>
      <c r="BA6" s="12">
        <v>-0.5238</v>
      </c>
      <c r="BB6" s="12">
        <v>-0.5475</v>
      </c>
      <c r="BC6" s="11">
        <v>59</v>
      </c>
      <c r="BD6" s="13">
        <v>1423.36</v>
      </c>
      <c r="BE6" s="11">
        <v>38</v>
      </c>
      <c r="BF6" s="11">
        <v>191</v>
      </c>
      <c r="BG6" s="13">
        <v>8171.46</v>
      </c>
      <c r="BH6" s="11">
        <v>52</v>
      </c>
      <c r="BI6" s="12">
        <v>-0.6911</v>
      </c>
      <c r="BJ6" s="12">
        <v>-0.8258</v>
      </c>
      <c r="BK6" s="11">
        <v>63</v>
      </c>
      <c r="BL6" s="13">
        <v>2416.73</v>
      </c>
      <c r="BM6" s="11">
        <v>38</v>
      </c>
      <c r="BN6" s="11">
        <v>246</v>
      </c>
      <c r="BO6" s="13">
        <v>10654.56</v>
      </c>
      <c r="BP6" s="11">
        <v>52</v>
      </c>
      <c r="BQ6" s="12">
        <v>-0.7439</v>
      </c>
      <c r="BR6" s="12">
        <v>-0.7732</v>
      </c>
      <c r="BS6" s="11">
        <v>62</v>
      </c>
      <c r="BT6" s="13">
        <v>3083.71</v>
      </c>
      <c r="BU6" s="11">
        <v>38</v>
      </c>
      <c r="BV6" s="11">
        <v>133</v>
      </c>
      <c r="BW6" s="13">
        <v>6497.49</v>
      </c>
      <c r="BX6" s="11">
        <v>52</v>
      </c>
      <c r="BY6" s="12">
        <v>-0.5338</v>
      </c>
      <c r="BZ6" s="12">
        <v>-0.5254</v>
      </c>
      <c r="CA6" s="11">
        <v>59</v>
      </c>
      <c r="CB6" s="13">
        <v>2766.14</v>
      </c>
      <c r="CC6" s="11">
        <v>38</v>
      </c>
      <c r="CD6" s="11">
        <v>104</v>
      </c>
      <c r="CE6" s="13">
        <v>5248.56</v>
      </c>
      <c r="CF6" s="11">
        <v>52</v>
      </c>
      <c r="CG6" s="12">
        <v>-0.4327</v>
      </c>
      <c r="CH6" s="12">
        <v>-0.473</v>
      </c>
      <c r="CI6" s="11"/>
      <c r="CJ6" s="13"/>
      <c r="CK6" s="11">
        <v>6</v>
      </c>
      <c r="CL6" s="11">
        <v>1</v>
      </c>
      <c r="CM6" s="13">
        <v>52.49</v>
      </c>
      <c r="CN6" s="11">
        <v>16</v>
      </c>
      <c r="CO6" s="12"/>
      <c r="CP6" s="12"/>
      <c r="CQ6" s="11"/>
      <c r="CR6" s="13"/>
      <c r="CS6" s="11">
        <v>5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>
        <v>1</v>
      </c>
      <c r="DH6" s="13">
        <v>99.99</v>
      </c>
      <c r="DI6" s="11">
        <v>38</v>
      </c>
      <c r="DJ6" s="11"/>
      <c r="DK6" s="13"/>
      <c r="DL6" s="11">
        <v>52</v>
      </c>
      <c r="DM6" s="12"/>
      <c r="DN6" s="12"/>
      <c r="DO6" s="11"/>
      <c r="DP6" s="13"/>
      <c r="DQ6" s="11">
        <v>6</v>
      </c>
      <c r="DR6" s="11">
        <v>21</v>
      </c>
      <c r="DS6" s="13">
        <v>1035.92</v>
      </c>
      <c r="DT6" s="11">
        <v>16</v>
      </c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>
        <v>1</v>
      </c>
      <c r="EN6" s="13">
        <v>38.4</v>
      </c>
      <c r="EO6" s="11">
        <v>13</v>
      </c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7</v>
      </c>
      <c r="FL6" s="13">
        <v>388.78</v>
      </c>
      <c r="FM6" s="11">
        <v>3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>
        <v>12</v>
      </c>
      <c r="GB6" s="13">
        <v>585.77</v>
      </c>
      <c r="GC6" s="11">
        <v>32</v>
      </c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>
        <v>1</v>
      </c>
      <c r="GZ6" s="13">
        <v>36.29</v>
      </c>
      <c r="HA6" s="11">
        <v>27</v>
      </c>
      <c r="HB6" s="11"/>
      <c r="HC6" s="13"/>
      <c r="HD6" s="11">
        <v>4</v>
      </c>
      <c r="HE6" s="12"/>
      <c r="HF6" s="12"/>
      <c r="HG6" s="11"/>
      <c r="HH6" s="13"/>
      <c r="HI6" s="11">
        <v>12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>
        <v>51</v>
      </c>
      <c r="II6" s="13">
        <v>2698.61</v>
      </c>
      <c r="IJ6" s="11"/>
      <c r="IK6" s="12"/>
      <c r="IL6" s="12"/>
      <c r="IM6" s="11"/>
      <c r="IN6" s="13"/>
      <c r="IO6" s="11"/>
      <c r="IP6" s="11"/>
      <c r="IQ6" s="13"/>
      <c r="IR6" s="11">
        <v>36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>
        <v>32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3661</v>
      </c>
      <c r="KZ6" s="11">
        <v>388</v>
      </c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>
        <v>310</v>
      </c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>
        <v>800</v>
      </c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>
        <v>490</v>
      </c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</row>
    <row r="7">
      <c r="A7" s="10" t="s">
        <v>206</v>
      </c>
      <c r="B7" s="10" t="s">
        <v>209</v>
      </c>
      <c r="C7" s="11">
        <v>1785</v>
      </c>
      <c r="D7" s="11">
        <f>=ROUNDDOWN(23.2119635890767,0)</f>
      </c>
      <c r="E7" s="11">
        <v>1038</v>
      </c>
      <c r="F7" s="12">
        <v>1</v>
      </c>
      <c r="G7" s="11"/>
      <c r="H7" s="11">
        <f>=ROUNDDOWN({0},0)</f>
      </c>
      <c r="I7" s="11"/>
      <c r="J7" s="12"/>
      <c r="K7" s="11">
        <v>254</v>
      </c>
      <c r="L7" s="13">
        <v>20131.81</v>
      </c>
      <c r="M7" s="11">
        <v>8</v>
      </c>
      <c r="N7" s="14">
        <v>2516.48</v>
      </c>
      <c r="O7" s="11">
        <v>390</v>
      </c>
      <c r="P7" s="13">
        <v>30313.31</v>
      </c>
      <c r="Q7" s="11">
        <v>11</v>
      </c>
      <c r="R7" s="14">
        <v>2755.76</v>
      </c>
      <c r="S7" s="12">
        <v>-0.3487</v>
      </c>
      <c r="T7" s="12">
        <v>-0.3359</v>
      </c>
      <c r="U7" s="12">
        <v>-0.2727</v>
      </c>
      <c r="V7" s="12">
        <v>-0.0868</v>
      </c>
      <c r="W7" s="11"/>
      <c r="X7" s="13"/>
      <c r="Y7" s="11"/>
      <c r="Z7" s="11"/>
      <c r="AA7" s="13"/>
      <c r="AB7" s="11"/>
      <c r="AC7" s="12"/>
      <c r="AD7" s="12"/>
      <c r="AE7" s="11">
        <v>52</v>
      </c>
      <c r="AF7" s="13">
        <v>3845.78</v>
      </c>
      <c r="AG7" s="11">
        <v>8</v>
      </c>
      <c r="AH7" s="11">
        <v>44</v>
      </c>
      <c r="AI7" s="13">
        <v>2716.57</v>
      </c>
      <c r="AJ7" s="11">
        <v>10</v>
      </c>
      <c r="AK7" s="12">
        <v>0.1818</v>
      </c>
      <c r="AL7" s="12">
        <v>0.4157</v>
      </c>
      <c r="AM7" s="11">
        <v>12</v>
      </c>
      <c r="AN7" s="13">
        <v>1019.03</v>
      </c>
      <c r="AO7" s="11">
        <v>8</v>
      </c>
      <c r="AP7" s="11">
        <v>21</v>
      </c>
      <c r="AQ7" s="13">
        <v>1745.83</v>
      </c>
      <c r="AR7" s="11">
        <v>11</v>
      </c>
      <c r="AS7" s="12">
        <v>-0.4286</v>
      </c>
      <c r="AT7" s="12">
        <v>-0.4163</v>
      </c>
      <c r="AU7" s="11">
        <v>11</v>
      </c>
      <c r="AV7" s="13">
        <v>892.51</v>
      </c>
      <c r="AW7" s="11">
        <v>8</v>
      </c>
      <c r="AX7" s="11">
        <v>34</v>
      </c>
      <c r="AY7" s="13">
        <v>2643.64</v>
      </c>
      <c r="AZ7" s="11">
        <v>11</v>
      </c>
      <c r="BA7" s="12">
        <v>-0.6765</v>
      </c>
      <c r="BB7" s="12">
        <v>-0.6624</v>
      </c>
      <c r="BC7" s="11">
        <v>46</v>
      </c>
      <c r="BD7" s="13">
        <v>3404.25</v>
      </c>
      <c r="BE7" s="11">
        <v>8</v>
      </c>
      <c r="BF7" s="11">
        <v>59</v>
      </c>
      <c r="BG7" s="13">
        <v>4302.96</v>
      </c>
      <c r="BH7" s="11">
        <v>11</v>
      </c>
      <c r="BI7" s="12">
        <v>-0.2203</v>
      </c>
      <c r="BJ7" s="12">
        <v>-0.2089</v>
      </c>
      <c r="BK7" s="11">
        <v>13</v>
      </c>
      <c r="BL7" s="13">
        <v>999.84</v>
      </c>
      <c r="BM7" s="11">
        <v>8</v>
      </c>
      <c r="BN7" s="11">
        <v>47</v>
      </c>
      <c r="BO7" s="13">
        <v>3555.71</v>
      </c>
      <c r="BP7" s="11">
        <v>11</v>
      </c>
      <c r="BQ7" s="12">
        <v>-0.7234</v>
      </c>
      <c r="BR7" s="12">
        <v>-0.7188</v>
      </c>
      <c r="BS7" s="11">
        <v>49</v>
      </c>
      <c r="BT7" s="13">
        <v>3922</v>
      </c>
      <c r="BU7" s="11">
        <v>8</v>
      </c>
      <c r="BV7" s="11">
        <v>55</v>
      </c>
      <c r="BW7" s="13">
        <v>4835.51</v>
      </c>
      <c r="BX7" s="11">
        <v>11</v>
      </c>
      <c r="BY7" s="12">
        <v>-0.1091</v>
      </c>
      <c r="BZ7" s="12">
        <v>-0.1889</v>
      </c>
      <c r="CA7" s="11">
        <v>40</v>
      </c>
      <c r="CB7" s="13">
        <v>3430.95</v>
      </c>
      <c r="CC7" s="11">
        <v>8</v>
      </c>
      <c r="CD7" s="11">
        <v>68</v>
      </c>
      <c r="CE7" s="13">
        <v>5362.86</v>
      </c>
      <c r="CF7" s="11">
        <v>11</v>
      </c>
      <c r="CG7" s="12">
        <v>-0.4118</v>
      </c>
      <c r="CH7" s="12">
        <v>-0.3602</v>
      </c>
      <c r="CI7" s="11">
        <v>4</v>
      </c>
      <c r="CJ7" s="13">
        <v>334.92</v>
      </c>
      <c r="CK7" s="11">
        <v>8</v>
      </c>
      <c r="CL7" s="11">
        <v>2</v>
      </c>
      <c r="CM7" s="13">
        <v>182.28</v>
      </c>
      <c r="CN7" s="11">
        <v>7</v>
      </c>
      <c r="CO7" s="12">
        <v>1</v>
      </c>
      <c r="CP7" s="12">
        <v>0.8374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>
        <v>8</v>
      </c>
      <c r="DJ7" s="11"/>
      <c r="DK7" s="13"/>
      <c r="DL7" s="11">
        <v>11</v>
      </c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4</v>
      </c>
      <c r="FL7" s="13">
        <v>353.16</v>
      </c>
      <c r="FM7" s="11">
        <v>8</v>
      </c>
      <c r="FN7" s="11">
        <v>11</v>
      </c>
      <c r="FO7" s="13">
        <v>844.21</v>
      </c>
      <c r="FP7" s="11">
        <v>8</v>
      </c>
      <c r="FQ7" s="12">
        <v>-0.6364</v>
      </c>
      <c r="FR7" s="12">
        <v>-0.5817</v>
      </c>
      <c r="FS7" s="11"/>
      <c r="FT7" s="13"/>
      <c r="FU7" s="11"/>
      <c r="FV7" s="11"/>
      <c r="FW7" s="13"/>
      <c r="FX7" s="11"/>
      <c r="FY7" s="12"/>
      <c r="FZ7" s="12"/>
      <c r="GA7" s="11">
        <v>21</v>
      </c>
      <c r="GB7" s="13">
        <v>1782.89</v>
      </c>
      <c r="GC7" s="11">
        <v>8</v>
      </c>
      <c r="GD7" s="11">
        <v>18</v>
      </c>
      <c r="GE7" s="13">
        <v>1563.8</v>
      </c>
      <c r="GF7" s="11">
        <v>9</v>
      </c>
      <c r="GG7" s="12">
        <v>0.1667</v>
      </c>
      <c r="GH7" s="12">
        <v>0.1401</v>
      </c>
      <c r="GI7" s="11"/>
      <c r="GJ7" s="13"/>
      <c r="GK7" s="11"/>
      <c r="GL7" s="11"/>
      <c r="GM7" s="13"/>
      <c r="GN7" s="11"/>
      <c r="GO7" s="12"/>
      <c r="GP7" s="12"/>
      <c r="GQ7" s="11">
        <v>1</v>
      </c>
      <c r="GR7" s="13">
        <v>64.46</v>
      </c>
      <c r="GS7" s="11">
        <v>8</v>
      </c>
      <c r="GT7" s="11"/>
      <c r="GU7" s="13"/>
      <c r="GV7" s="11"/>
      <c r="GW7" s="12"/>
      <c r="GX7" s="12"/>
      <c r="GY7" s="11">
        <v>1</v>
      </c>
      <c r="GZ7" s="13">
        <v>82.02</v>
      </c>
      <c r="HA7" s="11">
        <v>8</v>
      </c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>
        <v>31</v>
      </c>
      <c r="II7" s="13">
        <v>2559.94</v>
      </c>
      <c r="IJ7" s="11"/>
      <c r="IK7" s="12"/>
      <c r="IL7" s="12"/>
      <c r="IM7" s="11"/>
      <c r="IN7" s="13"/>
      <c r="IO7" s="11"/>
      <c r="IP7" s="11"/>
      <c r="IQ7" s="13"/>
      <c r="IR7" s="11">
        <v>11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1785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>
        <v>1038</v>
      </c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</row>
    <row r="8">
      <c r="A8" s="10" t="s">
        <v>206</v>
      </c>
      <c r="B8" s="10" t="s">
        <v>210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/>
      <c r="L8" s="13"/>
      <c r="M8" s="11"/>
      <c r="N8" s="14"/>
      <c r="O8" s="11">
        <v>33</v>
      </c>
      <c r="P8" s="13">
        <v>1007.42</v>
      </c>
      <c r="Q8" s="11"/>
      <c r="R8" s="14"/>
      <c r="S8" s="12"/>
      <c r="T8" s="12"/>
      <c r="U8" s="12"/>
      <c r="V8" s="12"/>
      <c r="W8" s="11"/>
      <c r="X8" s="13"/>
      <c r="Y8" s="11"/>
      <c r="Z8" s="11"/>
      <c r="AA8" s="13"/>
      <c r="AB8" s="11"/>
      <c r="AC8" s="12"/>
      <c r="AD8" s="12"/>
      <c r="AE8" s="11"/>
      <c r="AF8" s="13"/>
      <c r="AG8" s="11"/>
      <c r="AH8" s="11">
        <v>16</v>
      </c>
      <c r="AI8" s="13">
        <v>310.48</v>
      </c>
      <c r="AJ8" s="11"/>
      <c r="AK8" s="12"/>
      <c r="AL8" s="12"/>
      <c r="AM8" s="11"/>
      <c r="AN8" s="13"/>
      <c r="AO8" s="11"/>
      <c r="AP8" s="11"/>
      <c r="AQ8" s="13"/>
      <c r="AR8" s="11"/>
      <c r="AS8" s="12"/>
      <c r="AT8" s="12"/>
      <c r="AU8" s="11"/>
      <c r="AV8" s="13"/>
      <c r="AW8" s="11"/>
      <c r="AX8" s="11">
        <v>7</v>
      </c>
      <c r="AY8" s="13">
        <v>268.88</v>
      </c>
      <c r="AZ8" s="11"/>
      <c r="BA8" s="12"/>
      <c r="BB8" s="12"/>
      <c r="BC8" s="11"/>
      <c r="BD8" s="13"/>
      <c r="BE8" s="11"/>
      <c r="BF8" s="11">
        <v>4</v>
      </c>
      <c r="BG8" s="13">
        <v>120.67</v>
      </c>
      <c r="BH8" s="11"/>
      <c r="BI8" s="12"/>
      <c r="BJ8" s="12"/>
      <c r="BK8" s="11"/>
      <c r="BL8" s="13"/>
      <c r="BM8" s="11"/>
      <c r="BN8" s="11">
        <v>4</v>
      </c>
      <c r="BO8" s="13">
        <v>180.6</v>
      </c>
      <c r="BP8" s="11"/>
      <c r="BQ8" s="12"/>
      <c r="BR8" s="12"/>
      <c r="BS8" s="11"/>
      <c r="BT8" s="13"/>
      <c r="BU8" s="11"/>
      <c r="BV8" s="11"/>
      <c r="BW8" s="13"/>
      <c r="BX8" s="11"/>
      <c r="BY8" s="12"/>
      <c r="BZ8" s="12"/>
      <c r="CA8" s="11"/>
      <c r="CB8" s="13"/>
      <c r="CC8" s="11"/>
      <c r="CD8" s="11">
        <v>2</v>
      </c>
      <c r="CE8" s="13">
        <v>126.79</v>
      </c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</row>
    <row r="9">
      <c r="A9" s="10" t="s">
        <v>206</v>
      </c>
      <c r="B9" s="10" t="s">
        <v>211</v>
      </c>
      <c r="C9" s="11">
        <v>1446</v>
      </c>
      <c r="D9" s="11">
        <f>=ROUNDDOWN(57.84,0)</f>
      </c>
      <c r="E9" s="11"/>
      <c r="F9" s="12"/>
      <c r="G9" s="11"/>
      <c r="H9" s="11">
        <f>=ROUNDDOWN({0},0)</f>
      </c>
      <c r="I9" s="11"/>
      <c r="J9" s="12"/>
      <c r="K9" s="11">
        <v>99</v>
      </c>
      <c r="L9" s="13">
        <v>6200.75</v>
      </c>
      <c r="M9" s="11">
        <v>13</v>
      </c>
      <c r="N9" s="14">
        <v>476.98</v>
      </c>
      <c r="O9" s="11">
        <v>22</v>
      </c>
      <c r="P9" s="13">
        <v>1282.27</v>
      </c>
      <c r="Q9" s="11">
        <v>13</v>
      </c>
      <c r="R9" s="14">
        <v>98.64</v>
      </c>
      <c r="S9" s="12">
        <v>3.5</v>
      </c>
      <c r="T9" s="12">
        <v>3.8358</v>
      </c>
      <c r="U9" s="12"/>
      <c r="V9" s="12">
        <v>3.8356</v>
      </c>
      <c r="W9" s="11">
        <v>1</v>
      </c>
      <c r="X9" s="13">
        <v>48.94</v>
      </c>
      <c r="Y9" s="11">
        <v>4</v>
      </c>
      <c r="Z9" s="11"/>
      <c r="AA9" s="13"/>
      <c r="AB9" s="11"/>
      <c r="AC9" s="12"/>
      <c r="AD9" s="12"/>
      <c r="AE9" s="11">
        <v>63</v>
      </c>
      <c r="AF9" s="13">
        <v>4077.17</v>
      </c>
      <c r="AG9" s="11">
        <v>13</v>
      </c>
      <c r="AH9" s="11"/>
      <c r="AI9" s="13"/>
      <c r="AJ9" s="11"/>
      <c r="AK9" s="12"/>
      <c r="AL9" s="12"/>
      <c r="AM9" s="11">
        <v>3</v>
      </c>
      <c r="AN9" s="13">
        <v>250.95</v>
      </c>
      <c r="AO9" s="11">
        <v>13</v>
      </c>
      <c r="AP9" s="11"/>
      <c r="AQ9" s="13"/>
      <c r="AR9" s="11"/>
      <c r="AS9" s="12"/>
      <c r="AT9" s="12"/>
      <c r="AU9" s="11"/>
      <c r="AV9" s="13"/>
      <c r="AW9" s="11"/>
      <c r="AX9" s="11"/>
      <c r="AY9" s="13"/>
      <c r="AZ9" s="11"/>
      <c r="BA9" s="12"/>
      <c r="BB9" s="12"/>
      <c r="BC9" s="11">
        <v>11</v>
      </c>
      <c r="BD9" s="13">
        <v>408.86</v>
      </c>
      <c r="BE9" s="11">
        <v>13</v>
      </c>
      <c r="BF9" s="11">
        <v>6</v>
      </c>
      <c r="BG9" s="13">
        <v>393.27</v>
      </c>
      <c r="BH9" s="11">
        <v>13</v>
      </c>
      <c r="BI9" s="12">
        <v>0.8333</v>
      </c>
      <c r="BJ9" s="12">
        <v>0.0396</v>
      </c>
      <c r="BK9" s="11">
        <v>5</v>
      </c>
      <c r="BL9" s="13">
        <v>469.2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>
        <v>12</v>
      </c>
      <c r="CB9" s="13">
        <v>760.67</v>
      </c>
      <c r="CC9" s="11">
        <v>13</v>
      </c>
      <c r="CD9" s="11">
        <v>11</v>
      </c>
      <c r="CE9" s="13">
        <v>757.66</v>
      </c>
      <c r="CF9" s="11">
        <v>13</v>
      </c>
      <c r="CG9" s="12">
        <v>0.0909</v>
      </c>
      <c r="CH9" s="12">
        <v>0.004</v>
      </c>
      <c r="CI9" s="11"/>
      <c r="CJ9" s="13"/>
      <c r="CK9" s="11"/>
      <c r="CL9" s="11"/>
      <c r="CM9" s="13"/>
      <c r="CN9" s="11"/>
      <c r="CO9" s="12"/>
      <c r="CP9" s="12"/>
      <c r="CQ9" s="11">
        <v>2</v>
      </c>
      <c r="CR9" s="13">
        <v>99.98</v>
      </c>
      <c r="CS9" s="11">
        <v>13</v>
      </c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>
        <v>13</v>
      </c>
      <c r="DJ9" s="11"/>
      <c r="DK9" s="13"/>
      <c r="DL9" s="11">
        <v>9</v>
      </c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>
        <v>2</v>
      </c>
      <c r="GJ9" s="13">
        <v>84.98</v>
      </c>
      <c r="GK9" s="11">
        <v>13</v>
      </c>
      <c r="GL9" s="11">
        <v>5</v>
      </c>
      <c r="GM9" s="13">
        <v>131.34</v>
      </c>
      <c r="GN9" s="11">
        <v>13</v>
      </c>
      <c r="GO9" s="12">
        <v>-0.6</v>
      </c>
      <c r="GP9" s="12">
        <v>-0.353</v>
      </c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>
        <v>13</v>
      </c>
      <c r="HB9" s="11"/>
      <c r="HC9" s="13"/>
      <c r="HD9" s="11">
        <v>12</v>
      </c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1446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</row>
    <row r="10">
      <c r="A10" s="10" t="s">
        <v>206</v>
      </c>
      <c r="B10" s="10" t="s">
        <v>212</v>
      </c>
      <c r="C10" s="11">
        <v>3773</v>
      </c>
      <c r="D10" s="11">
        <f>=ROUNDDOWN(26.95,0)</f>
      </c>
      <c r="E10" s="11">
        <v>4060</v>
      </c>
      <c r="F10" s="12">
        <v>0.7533</v>
      </c>
      <c r="G10" s="11"/>
      <c r="H10" s="11">
        <f>=ROUNDDOWN({0},0)</f>
      </c>
      <c r="I10" s="11"/>
      <c r="J10" s="12"/>
      <c r="K10" s="11">
        <v>459</v>
      </c>
      <c r="L10" s="13">
        <v>64396.94</v>
      </c>
      <c r="M10" s="11">
        <v>42</v>
      </c>
      <c r="N10" s="14">
        <v>1533.26</v>
      </c>
      <c r="O10" s="11">
        <v>123</v>
      </c>
      <c r="P10" s="13">
        <v>14846.59</v>
      </c>
      <c r="Q10" s="11">
        <v>39</v>
      </c>
      <c r="R10" s="14">
        <v>380.68</v>
      </c>
      <c r="S10" s="12">
        <v>2.7317</v>
      </c>
      <c r="T10" s="12">
        <v>3.3375</v>
      </c>
      <c r="U10" s="12">
        <v>0.0769</v>
      </c>
      <c r="V10" s="12">
        <v>3.0277</v>
      </c>
      <c r="W10" s="11">
        <v>68</v>
      </c>
      <c r="X10" s="13">
        <v>14408.16</v>
      </c>
      <c r="Y10" s="11">
        <v>15</v>
      </c>
      <c r="Z10" s="11"/>
      <c r="AA10" s="13"/>
      <c r="AB10" s="11"/>
      <c r="AC10" s="12"/>
      <c r="AD10" s="12"/>
      <c r="AE10" s="11">
        <v>63</v>
      </c>
      <c r="AF10" s="13">
        <v>5980.26</v>
      </c>
      <c r="AG10" s="11">
        <v>42</v>
      </c>
      <c r="AH10" s="11"/>
      <c r="AI10" s="13"/>
      <c r="AJ10" s="11"/>
      <c r="AK10" s="12"/>
      <c r="AL10" s="12"/>
      <c r="AM10" s="11">
        <v>138</v>
      </c>
      <c r="AN10" s="13">
        <v>20992.34</v>
      </c>
      <c r="AO10" s="11">
        <v>41</v>
      </c>
      <c r="AP10" s="11"/>
      <c r="AQ10" s="13"/>
      <c r="AR10" s="11"/>
      <c r="AS10" s="12"/>
      <c r="AT10" s="12"/>
      <c r="AU10" s="11">
        <v>3</v>
      </c>
      <c r="AV10" s="13">
        <v>540.52</v>
      </c>
      <c r="AW10" s="11">
        <v>28</v>
      </c>
      <c r="AX10" s="11"/>
      <c r="AY10" s="13"/>
      <c r="AZ10" s="11"/>
      <c r="BA10" s="12"/>
      <c r="BB10" s="12"/>
      <c r="BC10" s="11">
        <v>9</v>
      </c>
      <c r="BD10" s="13">
        <v>809.21</v>
      </c>
      <c r="BE10" s="11">
        <v>42</v>
      </c>
      <c r="BF10" s="11">
        <v>64</v>
      </c>
      <c r="BG10" s="13">
        <v>10423.93</v>
      </c>
      <c r="BH10" s="11">
        <v>39</v>
      </c>
      <c r="BI10" s="12">
        <v>-0.8594</v>
      </c>
      <c r="BJ10" s="12">
        <v>-0.9224</v>
      </c>
      <c r="BK10" s="11">
        <v>17</v>
      </c>
      <c r="BL10" s="13">
        <v>2600.24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135</v>
      </c>
      <c r="CB10" s="13">
        <v>12478.66</v>
      </c>
      <c r="CC10" s="11">
        <v>42</v>
      </c>
      <c r="CD10" s="11">
        <v>22</v>
      </c>
      <c r="CE10" s="13">
        <v>3244.86</v>
      </c>
      <c r="CF10" s="11">
        <v>39</v>
      </c>
      <c r="CG10" s="12">
        <v>5.1364</v>
      </c>
      <c r="CH10" s="12">
        <v>2.8457</v>
      </c>
      <c r="CI10" s="11">
        <v>3</v>
      </c>
      <c r="CJ10" s="13">
        <v>242.28</v>
      </c>
      <c r="CK10" s="11">
        <v>42</v>
      </c>
      <c r="CL10" s="11">
        <v>1</v>
      </c>
      <c r="CM10" s="13">
        <v>225.22</v>
      </c>
      <c r="CN10" s="11">
        <v>19</v>
      </c>
      <c r="CO10" s="12">
        <v>2</v>
      </c>
      <c r="CP10" s="12">
        <v>0.0757</v>
      </c>
      <c r="CQ10" s="11">
        <v>2</v>
      </c>
      <c r="CR10" s="13">
        <v>199.98</v>
      </c>
      <c r="CS10" s="11">
        <v>40</v>
      </c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42</v>
      </c>
      <c r="DJ10" s="11"/>
      <c r="DK10" s="13"/>
      <c r="DL10" s="11">
        <v>27</v>
      </c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>
        <v>21</v>
      </c>
      <c r="GJ10" s="13">
        <v>6145.29</v>
      </c>
      <c r="GK10" s="11">
        <v>42</v>
      </c>
      <c r="GL10" s="11">
        <v>36</v>
      </c>
      <c r="GM10" s="13">
        <v>952.58</v>
      </c>
      <c r="GN10" s="11">
        <v>39</v>
      </c>
      <c r="GO10" s="12">
        <v>-0.4167</v>
      </c>
      <c r="GP10" s="12">
        <v>5.4512</v>
      </c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>
        <v>39</v>
      </c>
      <c r="HB10" s="11"/>
      <c r="HC10" s="13"/>
      <c r="HD10" s="11">
        <v>39</v>
      </c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3773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>
        <v>838</v>
      </c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>
        <v>480</v>
      </c>
      <c r="OB10" s="11">
        <v>600</v>
      </c>
      <c r="OC10" s="11"/>
      <c r="OD10" s="11">
        <v>900</v>
      </c>
      <c r="OE10" s="11"/>
      <c r="OF10" s="11"/>
      <c r="OG10" s="11"/>
      <c r="OH10" s="11"/>
      <c r="OI10" s="11">
        <v>342</v>
      </c>
      <c r="OJ10" s="11"/>
      <c r="OK10" s="11">
        <v>500</v>
      </c>
      <c r="OL10" s="11"/>
      <c r="OM10" s="11"/>
      <c r="ON10" s="11"/>
      <c r="OO10" s="11"/>
      <c r="OP10" s="11"/>
      <c r="OQ10" s="11"/>
      <c r="OR10" s="11"/>
      <c r="OS10" s="11"/>
      <c r="OT10" s="11"/>
      <c r="OU10" s="11">
        <v>400</v>
      </c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</row>
    <row r="11">
      <c r="A11" s="10" t="s">
        <v>206</v>
      </c>
      <c r="B11" s="10" t="s">
        <v>213</v>
      </c>
      <c r="C11" s="11">
        <v>1536</v>
      </c>
      <c r="D11" s="11">
        <f>=ROUNDDOWN(61.44,0)</f>
      </c>
      <c r="E11" s="11">
        <v>105</v>
      </c>
      <c r="F11" s="12">
        <v>0.4</v>
      </c>
      <c r="G11" s="11"/>
      <c r="H11" s="11">
        <f>=ROUNDDOWN({0},0)</f>
      </c>
      <c r="I11" s="11"/>
      <c r="J11" s="12"/>
      <c r="K11" s="11">
        <v>175</v>
      </c>
      <c r="L11" s="13">
        <v>12002.2</v>
      </c>
      <c r="M11" s="11">
        <v>16</v>
      </c>
      <c r="N11" s="14">
        <v>750.14</v>
      </c>
      <c r="O11" s="11">
        <v>52</v>
      </c>
      <c r="P11" s="13">
        <v>5263.62</v>
      </c>
      <c r="Q11" s="11">
        <v>16</v>
      </c>
      <c r="R11" s="14">
        <v>328.98</v>
      </c>
      <c r="S11" s="12">
        <v>2.3654</v>
      </c>
      <c r="T11" s="12">
        <v>1.2802</v>
      </c>
      <c r="U11" s="12"/>
      <c r="V11" s="12">
        <v>1.2802</v>
      </c>
      <c r="W11" s="11"/>
      <c r="X11" s="13"/>
      <c r="Y11" s="11"/>
      <c r="Z11" s="11"/>
      <c r="AA11" s="13"/>
      <c r="AB11" s="11"/>
      <c r="AC11" s="12"/>
      <c r="AD11" s="12"/>
      <c r="AE11" s="11">
        <v>72</v>
      </c>
      <c r="AF11" s="13">
        <v>5843.9</v>
      </c>
      <c r="AG11" s="11">
        <v>16</v>
      </c>
      <c r="AH11" s="11"/>
      <c r="AI11" s="13"/>
      <c r="AJ11" s="11"/>
      <c r="AK11" s="12"/>
      <c r="AL11" s="12"/>
      <c r="AM11" s="11">
        <v>18</v>
      </c>
      <c r="AN11" s="13">
        <v>1544.34</v>
      </c>
      <c r="AO11" s="11">
        <v>16</v>
      </c>
      <c r="AP11" s="11"/>
      <c r="AQ11" s="13"/>
      <c r="AR11" s="11"/>
      <c r="AS11" s="12"/>
      <c r="AT11" s="12"/>
      <c r="AU11" s="11"/>
      <c r="AV11" s="13"/>
      <c r="AW11" s="11"/>
      <c r="AX11" s="11"/>
      <c r="AY11" s="13"/>
      <c r="AZ11" s="11"/>
      <c r="BA11" s="12"/>
      <c r="BB11" s="12"/>
      <c r="BC11" s="11">
        <v>15</v>
      </c>
      <c r="BD11" s="13">
        <v>955.51</v>
      </c>
      <c r="BE11" s="11">
        <v>16</v>
      </c>
      <c r="BF11" s="11">
        <v>4</v>
      </c>
      <c r="BG11" s="13">
        <v>451.74</v>
      </c>
      <c r="BH11" s="11">
        <v>16</v>
      </c>
      <c r="BI11" s="12">
        <v>2.75</v>
      </c>
      <c r="BJ11" s="12">
        <v>1.1152</v>
      </c>
      <c r="BK11" s="11">
        <v>9</v>
      </c>
      <c r="BL11" s="13">
        <v>440.18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58</v>
      </c>
      <c r="CB11" s="13">
        <v>2458.3</v>
      </c>
      <c r="CC11" s="11">
        <v>16</v>
      </c>
      <c r="CD11" s="11">
        <v>38</v>
      </c>
      <c r="CE11" s="13">
        <v>4481.21</v>
      </c>
      <c r="CF11" s="11">
        <v>16</v>
      </c>
      <c r="CG11" s="12">
        <v>0.5263</v>
      </c>
      <c r="CH11" s="12">
        <v>-0.4514</v>
      </c>
      <c r="CI11" s="11"/>
      <c r="CJ11" s="13"/>
      <c r="CK11" s="11"/>
      <c r="CL11" s="11"/>
      <c r="CM11" s="13"/>
      <c r="CN11" s="11"/>
      <c r="CO11" s="12"/>
      <c r="CP11" s="12"/>
      <c r="CQ11" s="11">
        <v>1</v>
      </c>
      <c r="CR11" s="13">
        <v>79.99</v>
      </c>
      <c r="CS11" s="11">
        <v>16</v>
      </c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16</v>
      </c>
      <c r="DJ11" s="11"/>
      <c r="DK11" s="13"/>
      <c r="DL11" s="11">
        <v>16</v>
      </c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>
        <v>2</v>
      </c>
      <c r="GJ11" s="13">
        <v>679.98</v>
      </c>
      <c r="GK11" s="11">
        <v>16</v>
      </c>
      <c r="GL11" s="11">
        <v>10</v>
      </c>
      <c r="GM11" s="13">
        <v>330.67</v>
      </c>
      <c r="GN11" s="11">
        <v>16</v>
      </c>
      <c r="GO11" s="12">
        <v>-0.8</v>
      </c>
      <c r="GP11" s="12">
        <v>1.0564</v>
      </c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>
        <v>16</v>
      </c>
      <c r="HB11" s="11"/>
      <c r="HC11" s="13"/>
      <c r="HD11" s="11">
        <v>16</v>
      </c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1536</v>
      </c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>
        <v>105</v>
      </c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</row>
    <row r="12">
      <c r="A12" s="10" t="s">
        <v>206</v>
      </c>
      <c r="B12" s="10" t="s">
        <v>214</v>
      </c>
      <c r="C12" s="11">
        <v>1298</v>
      </c>
      <c r="D12" s="11">
        <f>=ROUNDDOWN(25.7539682539683,0)</f>
      </c>
      <c r="E12" s="11">
        <v>550</v>
      </c>
      <c r="F12" s="12">
        <v>1</v>
      </c>
      <c r="G12" s="11"/>
      <c r="H12" s="11">
        <f>=ROUNDDOWN({0},0)</f>
      </c>
      <c r="I12" s="11"/>
      <c r="J12" s="12"/>
      <c r="K12" s="11">
        <v>150</v>
      </c>
      <c r="L12" s="13">
        <v>15204.36</v>
      </c>
      <c r="M12" s="11">
        <v>11</v>
      </c>
      <c r="N12" s="14">
        <v>1382.21</v>
      </c>
      <c r="O12" s="11">
        <v>241</v>
      </c>
      <c r="P12" s="13">
        <v>26655.51</v>
      </c>
      <c r="Q12" s="11">
        <v>16</v>
      </c>
      <c r="R12" s="14">
        <v>1665.97</v>
      </c>
      <c r="S12" s="12">
        <v>-0.3776</v>
      </c>
      <c r="T12" s="12">
        <v>-0.4296</v>
      </c>
      <c r="U12" s="12">
        <v>-0.3125</v>
      </c>
      <c r="V12" s="12">
        <v>-0.1703</v>
      </c>
      <c r="W12" s="11">
        <v>6</v>
      </c>
      <c r="X12" s="13">
        <v>1003.26</v>
      </c>
      <c r="Y12" s="11">
        <v>2</v>
      </c>
      <c r="Z12" s="11">
        <v>25</v>
      </c>
      <c r="AA12" s="13">
        <v>4568.49</v>
      </c>
      <c r="AB12" s="11">
        <v>4</v>
      </c>
      <c r="AC12" s="12">
        <v>-0.76</v>
      </c>
      <c r="AD12" s="12">
        <v>-0.7804</v>
      </c>
      <c r="AE12" s="11">
        <v>21</v>
      </c>
      <c r="AF12" s="13">
        <v>1662.26</v>
      </c>
      <c r="AG12" s="11">
        <v>6</v>
      </c>
      <c r="AH12" s="11">
        <v>13</v>
      </c>
      <c r="AI12" s="13">
        <v>1586</v>
      </c>
      <c r="AJ12" s="11">
        <v>16</v>
      </c>
      <c r="AK12" s="12">
        <v>0.6154</v>
      </c>
      <c r="AL12" s="12">
        <v>0.0481</v>
      </c>
      <c r="AM12" s="11">
        <v>52</v>
      </c>
      <c r="AN12" s="13">
        <v>5879.09</v>
      </c>
      <c r="AO12" s="11">
        <v>11</v>
      </c>
      <c r="AP12" s="11">
        <v>61</v>
      </c>
      <c r="AQ12" s="13">
        <v>6895.87</v>
      </c>
      <c r="AR12" s="11">
        <v>16</v>
      </c>
      <c r="AS12" s="12">
        <v>-0.1475</v>
      </c>
      <c r="AT12" s="12">
        <v>-0.1474</v>
      </c>
      <c r="AU12" s="11">
        <v>6</v>
      </c>
      <c r="AV12" s="13">
        <v>227.89</v>
      </c>
      <c r="AW12" s="11">
        <v>11</v>
      </c>
      <c r="AX12" s="11">
        <v>14</v>
      </c>
      <c r="AY12" s="13">
        <v>1689.29</v>
      </c>
      <c r="AZ12" s="11">
        <v>16</v>
      </c>
      <c r="BA12" s="12">
        <v>-0.5714</v>
      </c>
      <c r="BB12" s="12">
        <v>-0.8651</v>
      </c>
      <c r="BC12" s="11">
        <v>9</v>
      </c>
      <c r="BD12" s="13">
        <v>663.82</v>
      </c>
      <c r="BE12" s="11">
        <v>11</v>
      </c>
      <c r="BF12" s="11">
        <v>63</v>
      </c>
      <c r="BG12" s="13">
        <v>4199.07</v>
      </c>
      <c r="BH12" s="11">
        <v>16</v>
      </c>
      <c r="BI12" s="12">
        <v>-0.8571</v>
      </c>
      <c r="BJ12" s="12">
        <v>-0.8419</v>
      </c>
      <c r="BK12" s="11">
        <v>12</v>
      </c>
      <c r="BL12" s="13">
        <v>1253.7</v>
      </c>
      <c r="BM12" s="11">
        <v>10</v>
      </c>
      <c r="BN12" s="11">
        <v>15</v>
      </c>
      <c r="BO12" s="13">
        <v>2439.89</v>
      </c>
      <c r="BP12" s="11">
        <v>12</v>
      </c>
      <c r="BQ12" s="12">
        <v>-0.2</v>
      </c>
      <c r="BR12" s="12">
        <v>-0.4862</v>
      </c>
      <c r="BS12" s="11"/>
      <c r="BT12" s="13"/>
      <c r="BU12" s="11"/>
      <c r="BV12" s="11"/>
      <c r="BW12" s="13"/>
      <c r="BX12" s="11"/>
      <c r="BY12" s="12"/>
      <c r="BZ12" s="12"/>
      <c r="CA12" s="11">
        <v>42</v>
      </c>
      <c r="CB12" s="13">
        <v>4213.49</v>
      </c>
      <c r="CC12" s="11">
        <v>11</v>
      </c>
      <c r="CD12" s="11">
        <v>37</v>
      </c>
      <c r="CE12" s="13">
        <v>3787.67</v>
      </c>
      <c r="CF12" s="11">
        <v>16</v>
      </c>
      <c r="CG12" s="12">
        <v>0.1351</v>
      </c>
      <c r="CH12" s="12">
        <v>0.1124</v>
      </c>
      <c r="CI12" s="11">
        <v>1</v>
      </c>
      <c r="CJ12" s="13">
        <v>90.86</v>
      </c>
      <c r="CK12" s="11">
        <v>11</v>
      </c>
      <c r="CL12" s="11">
        <v>2</v>
      </c>
      <c r="CM12" s="13">
        <v>294.87</v>
      </c>
      <c r="CN12" s="11">
        <v>16</v>
      </c>
      <c r="CO12" s="12">
        <v>-0.5</v>
      </c>
      <c r="CP12" s="12">
        <v>-0.6919</v>
      </c>
      <c r="CQ12" s="11">
        <v>1</v>
      </c>
      <c r="CR12" s="13">
        <v>209.99</v>
      </c>
      <c r="CS12" s="11">
        <v>11</v>
      </c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11</v>
      </c>
      <c r="DJ12" s="11"/>
      <c r="DK12" s="13"/>
      <c r="DL12" s="11">
        <v>16</v>
      </c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>
        <v>6</v>
      </c>
      <c r="FV12" s="11"/>
      <c r="FW12" s="13"/>
      <c r="FX12" s="11">
        <v>6</v>
      </c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>
        <v>4</v>
      </c>
      <c r="GT12" s="11"/>
      <c r="GU12" s="13"/>
      <c r="GV12" s="11">
        <v>6</v>
      </c>
      <c r="GW12" s="12"/>
      <c r="GX12" s="12"/>
      <c r="GY12" s="11"/>
      <c r="GZ12" s="13"/>
      <c r="HA12" s="11">
        <v>8</v>
      </c>
      <c r="HB12" s="11">
        <v>1</v>
      </c>
      <c r="HC12" s="13">
        <v>202.42</v>
      </c>
      <c r="HD12" s="11">
        <v>11</v>
      </c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>
        <v>4</v>
      </c>
      <c r="HR12" s="11"/>
      <c r="HS12" s="13"/>
      <c r="HT12" s="11">
        <v>6</v>
      </c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>
        <v>10</v>
      </c>
      <c r="II12" s="13">
        <v>991.94</v>
      </c>
      <c r="IJ12" s="11"/>
      <c r="IK12" s="12"/>
      <c r="IL12" s="12"/>
      <c r="IM12" s="11"/>
      <c r="IN12" s="13"/>
      <c r="IO12" s="11"/>
      <c r="IP12" s="11"/>
      <c r="IQ12" s="13"/>
      <c r="IR12" s="11">
        <v>7</v>
      </c>
      <c r="IS12" s="12"/>
      <c r="IT12" s="12"/>
      <c r="IU12" s="11"/>
      <c r="IV12" s="13"/>
      <c r="IW12" s="11"/>
      <c r="IX12" s="11"/>
      <c r="IY12" s="13"/>
      <c r="IZ12" s="11">
        <v>6</v>
      </c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1298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>
        <v>160</v>
      </c>
      <c r="ML12" s="11"/>
      <c r="MM12" s="11"/>
      <c r="MN12" s="11"/>
      <c r="MO12" s="11"/>
      <c r="MP12" s="11"/>
      <c r="MQ12" s="11"/>
      <c r="MR12" s="11"/>
      <c r="MS12" s="11"/>
      <c r="MT12" s="11"/>
      <c r="MU12" s="11">
        <v>320</v>
      </c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>
        <v>70</v>
      </c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</row>
    <row r="13">
      <c r="A13" s="10" t="s">
        <v>206</v>
      </c>
      <c r="B13" s="10" t="s">
        <v>215</v>
      </c>
      <c r="C13" s="11">
        <v>8768</v>
      </c>
      <c r="D13" s="11">
        <f>=ROUNDDOWN(16.4564564564565,0)</f>
      </c>
      <c r="E13" s="11">
        <v>13333</v>
      </c>
      <c r="F13" s="12">
        <v>0.9348</v>
      </c>
      <c r="G13" s="11"/>
      <c r="H13" s="11">
        <f>=ROUNDDOWN({0},0)</f>
      </c>
      <c r="I13" s="11"/>
      <c r="J13" s="12"/>
      <c r="K13" s="11">
        <v>1887</v>
      </c>
      <c r="L13" s="13">
        <v>163593.62</v>
      </c>
      <c r="M13" s="11">
        <v>115</v>
      </c>
      <c r="N13" s="14">
        <v>1422.55</v>
      </c>
      <c r="O13" s="11">
        <v>2502</v>
      </c>
      <c r="P13" s="13">
        <v>197500.38</v>
      </c>
      <c r="Q13" s="11">
        <v>100</v>
      </c>
      <c r="R13" s="14">
        <v>1975</v>
      </c>
      <c r="S13" s="12">
        <v>-0.2458</v>
      </c>
      <c r="T13" s="12">
        <v>-0.1717</v>
      </c>
      <c r="U13" s="12">
        <v>0.15</v>
      </c>
      <c r="V13" s="12">
        <v>-0.2797</v>
      </c>
      <c r="W13" s="11">
        <v>385</v>
      </c>
      <c r="X13" s="13">
        <v>30194.18</v>
      </c>
      <c r="Y13" s="11">
        <v>99</v>
      </c>
      <c r="Z13" s="11">
        <v>634</v>
      </c>
      <c r="AA13" s="13">
        <v>50077.71</v>
      </c>
      <c r="AB13" s="11">
        <v>64</v>
      </c>
      <c r="AC13" s="12">
        <v>-0.3927</v>
      </c>
      <c r="AD13" s="12">
        <v>-0.3971</v>
      </c>
      <c r="AE13" s="11">
        <v>307</v>
      </c>
      <c r="AF13" s="13">
        <v>27904.75</v>
      </c>
      <c r="AG13" s="11">
        <v>105</v>
      </c>
      <c r="AH13" s="11">
        <v>402</v>
      </c>
      <c r="AI13" s="13">
        <v>33631.52</v>
      </c>
      <c r="AJ13" s="11">
        <v>85</v>
      </c>
      <c r="AK13" s="12">
        <v>-0.2363</v>
      </c>
      <c r="AL13" s="12">
        <v>-0.1703</v>
      </c>
      <c r="AM13" s="11">
        <v>464</v>
      </c>
      <c r="AN13" s="13">
        <v>40424.91</v>
      </c>
      <c r="AO13" s="11">
        <v>115</v>
      </c>
      <c r="AP13" s="11">
        <v>243</v>
      </c>
      <c r="AQ13" s="13">
        <v>20385.13</v>
      </c>
      <c r="AR13" s="11">
        <v>100</v>
      </c>
      <c r="AS13" s="12">
        <v>0.9095</v>
      </c>
      <c r="AT13" s="12">
        <v>0.9831</v>
      </c>
      <c r="AU13" s="11">
        <v>117</v>
      </c>
      <c r="AV13" s="13">
        <v>11132.29</v>
      </c>
      <c r="AW13" s="11">
        <v>112</v>
      </c>
      <c r="AX13" s="11">
        <v>358</v>
      </c>
      <c r="AY13" s="13">
        <v>23977.74</v>
      </c>
      <c r="AZ13" s="11">
        <v>95</v>
      </c>
      <c r="BA13" s="12">
        <v>-0.6732</v>
      </c>
      <c r="BB13" s="12">
        <v>-0.5357</v>
      </c>
      <c r="BC13" s="11">
        <v>189</v>
      </c>
      <c r="BD13" s="13">
        <v>13386.57</v>
      </c>
      <c r="BE13" s="11">
        <v>115</v>
      </c>
      <c r="BF13" s="11">
        <v>252</v>
      </c>
      <c r="BG13" s="13">
        <v>18168.75</v>
      </c>
      <c r="BH13" s="11">
        <v>100</v>
      </c>
      <c r="BI13" s="12">
        <v>-0.25</v>
      </c>
      <c r="BJ13" s="12">
        <v>-0.2632</v>
      </c>
      <c r="BK13" s="11">
        <v>101</v>
      </c>
      <c r="BL13" s="13">
        <v>8324.62</v>
      </c>
      <c r="BM13" s="11">
        <v>77</v>
      </c>
      <c r="BN13" s="11">
        <v>111</v>
      </c>
      <c r="BO13" s="13">
        <v>8705.38</v>
      </c>
      <c r="BP13" s="11">
        <v>62</v>
      </c>
      <c r="BQ13" s="12">
        <v>-0.0901</v>
      </c>
      <c r="BR13" s="12">
        <v>-0.0437</v>
      </c>
      <c r="BS13" s="11"/>
      <c r="BT13" s="13"/>
      <c r="BU13" s="11"/>
      <c r="BV13" s="11"/>
      <c r="BW13" s="13"/>
      <c r="BX13" s="11"/>
      <c r="BY13" s="12"/>
      <c r="BZ13" s="12"/>
      <c r="CA13" s="11">
        <v>275</v>
      </c>
      <c r="CB13" s="13">
        <v>26478.74</v>
      </c>
      <c r="CC13" s="11">
        <v>115</v>
      </c>
      <c r="CD13" s="11">
        <v>293</v>
      </c>
      <c r="CE13" s="13">
        <v>26511.5</v>
      </c>
      <c r="CF13" s="11">
        <v>100</v>
      </c>
      <c r="CG13" s="12">
        <v>-0.0614</v>
      </c>
      <c r="CH13" s="12">
        <v>-0.0012</v>
      </c>
      <c r="CI13" s="11">
        <v>8</v>
      </c>
      <c r="CJ13" s="13">
        <v>721.74</v>
      </c>
      <c r="CK13" s="11">
        <v>94</v>
      </c>
      <c r="CL13" s="11">
        <v>38</v>
      </c>
      <c r="CM13" s="13">
        <v>1956.47</v>
      </c>
      <c r="CN13" s="11">
        <v>82</v>
      </c>
      <c r="CO13" s="12">
        <v>-0.7895</v>
      </c>
      <c r="CP13" s="12">
        <v>-0.6311</v>
      </c>
      <c r="CQ13" s="11">
        <v>23</v>
      </c>
      <c r="CR13" s="13">
        <v>2909.77</v>
      </c>
      <c r="CS13" s="11">
        <v>115</v>
      </c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>
        <v>1</v>
      </c>
      <c r="DH13" s="13">
        <v>149.99</v>
      </c>
      <c r="DI13" s="11">
        <v>115</v>
      </c>
      <c r="DJ13" s="11">
        <v>3</v>
      </c>
      <c r="DK13" s="13">
        <v>105.47</v>
      </c>
      <c r="DL13" s="11">
        <v>100</v>
      </c>
      <c r="DM13" s="12">
        <v>-0.6667</v>
      </c>
      <c r="DN13" s="12">
        <v>0.4221</v>
      </c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>
        <v>2</v>
      </c>
      <c r="EF13" s="13">
        <v>251.46</v>
      </c>
      <c r="EG13" s="11">
        <v>27</v>
      </c>
      <c r="EH13" s="11">
        <v>5</v>
      </c>
      <c r="EI13" s="13">
        <v>500</v>
      </c>
      <c r="EJ13" s="11">
        <v>22</v>
      </c>
      <c r="EK13" s="12">
        <v>-0.6</v>
      </c>
      <c r="EL13" s="12">
        <v>-0.4971</v>
      </c>
      <c r="EM13" s="11">
        <v>2</v>
      </c>
      <c r="EN13" s="13">
        <v>122.14</v>
      </c>
      <c r="EO13" s="11">
        <v>31</v>
      </c>
      <c r="EP13" s="11"/>
      <c r="EQ13" s="13"/>
      <c r="ER13" s="11">
        <v>33</v>
      </c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>
        <v>7</v>
      </c>
      <c r="FD13" s="13">
        <v>780.21</v>
      </c>
      <c r="FE13" s="11">
        <v>37</v>
      </c>
      <c r="FF13" s="11">
        <v>8</v>
      </c>
      <c r="FG13" s="13">
        <v>776.73</v>
      </c>
      <c r="FH13" s="11">
        <v>35</v>
      </c>
      <c r="FI13" s="12">
        <v>-0.125</v>
      </c>
      <c r="FJ13" s="12">
        <v>0.0045</v>
      </c>
      <c r="FK13" s="11"/>
      <c r="FL13" s="13"/>
      <c r="FM13" s="11"/>
      <c r="FN13" s="11"/>
      <c r="FO13" s="13"/>
      <c r="FP13" s="11"/>
      <c r="FQ13" s="12"/>
      <c r="FR13" s="12"/>
      <c r="FS13" s="11">
        <v>3</v>
      </c>
      <c r="FT13" s="13">
        <v>361.4</v>
      </c>
      <c r="FU13" s="11">
        <v>83</v>
      </c>
      <c r="FV13" s="11">
        <v>8</v>
      </c>
      <c r="FW13" s="13">
        <v>767.73</v>
      </c>
      <c r="FX13" s="11">
        <v>79</v>
      </c>
      <c r="FY13" s="12">
        <v>-0.625</v>
      </c>
      <c r="FZ13" s="12">
        <v>-0.5293</v>
      </c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>
        <v>1</v>
      </c>
      <c r="GR13" s="13">
        <v>156.01</v>
      </c>
      <c r="GS13" s="11">
        <v>26</v>
      </c>
      <c r="GT13" s="11">
        <v>2</v>
      </c>
      <c r="GU13" s="13">
        <v>282.18</v>
      </c>
      <c r="GV13" s="11">
        <v>8</v>
      </c>
      <c r="GW13" s="12">
        <v>-0.5</v>
      </c>
      <c r="GX13" s="12">
        <v>-0.4471</v>
      </c>
      <c r="GY13" s="11">
        <v>2</v>
      </c>
      <c r="GZ13" s="13">
        <v>294.84</v>
      </c>
      <c r="HA13" s="11">
        <v>100</v>
      </c>
      <c r="HB13" s="11">
        <v>6</v>
      </c>
      <c r="HC13" s="13">
        <v>425.27</v>
      </c>
      <c r="HD13" s="11">
        <v>55</v>
      </c>
      <c r="HE13" s="12">
        <v>-0.6667</v>
      </c>
      <c r="HF13" s="12">
        <v>-0.3067</v>
      </c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138</v>
      </c>
      <c r="II13" s="13">
        <v>11113.3</v>
      </c>
      <c r="IJ13" s="11"/>
      <c r="IK13" s="12"/>
      <c r="IL13" s="12"/>
      <c r="IM13" s="11"/>
      <c r="IN13" s="13"/>
      <c r="IO13" s="11"/>
      <c r="IP13" s="11">
        <v>1</v>
      </c>
      <c r="IQ13" s="13">
        <v>115.5</v>
      </c>
      <c r="IR13" s="11">
        <v>40</v>
      </c>
      <c r="IS13" s="12"/>
      <c r="IT13" s="12"/>
      <c r="IU13" s="11"/>
      <c r="IV13" s="13"/>
      <c r="IW13" s="11"/>
      <c r="IX13" s="11"/>
      <c r="IY13" s="13"/>
      <c r="IZ13" s="11">
        <v>14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>
        <v>103</v>
      </c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8768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>
        <v>470</v>
      </c>
      <c r="LQ13" s="11"/>
      <c r="LR13" s="11">
        <v>479</v>
      </c>
      <c r="LS13" s="11"/>
      <c r="LT13" s="11"/>
      <c r="LU13" s="11"/>
      <c r="LV13" s="11">
        <v>345</v>
      </c>
      <c r="LW13" s="11"/>
      <c r="LX13" s="11"/>
      <c r="LY13" s="11">
        <v>260</v>
      </c>
      <c r="LZ13" s="11"/>
      <c r="MA13" s="11">
        <v>146</v>
      </c>
      <c r="MB13" s="11">
        <v>220</v>
      </c>
      <c r="MC13" s="11"/>
      <c r="MD13" s="11"/>
      <c r="ME13" s="11">
        <v>178</v>
      </c>
      <c r="MF13" s="11"/>
      <c r="MG13" s="11"/>
      <c r="MH13" s="11"/>
      <c r="MI13" s="11"/>
      <c r="MJ13" s="11"/>
      <c r="MK13" s="11"/>
      <c r="ML13" s="11">
        <v>65</v>
      </c>
      <c r="MM13" s="11"/>
      <c r="MN13" s="11"/>
      <c r="MO13" s="11">
        <v>378</v>
      </c>
      <c r="MP13" s="11">
        <v>115</v>
      </c>
      <c r="MQ13" s="11">
        <v>817</v>
      </c>
      <c r="MR13" s="11"/>
      <c r="MS13" s="11"/>
      <c r="MT13" s="11">
        <v>311</v>
      </c>
      <c r="MU13" s="11"/>
      <c r="MV13" s="11"/>
      <c r="MW13" s="11"/>
      <c r="MX13" s="11"/>
      <c r="MY13" s="11">
        <v>50</v>
      </c>
      <c r="MZ13" s="11"/>
      <c r="NA13" s="11"/>
      <c r="NB13" s="11"/>
      <c r="NC13" s="11"/>
      <c r="ND13" s="11"/>
      <c r="NE13" s="11">
        <v>163</v>
      </c>
      <c r="NF13" s="11"/>
      <c r="NG13" s="11">
        <v>1902</v>
      </c>
      <c r="NH13" s="11"/>
      <c r="NI13" s="11"/>
      <c r="NJ13" s="11">
        <v>60</v>
      </c>
      <c r="NK13" s="11"/>
      <c r="NL13" s="11"/>
      <c r="NM13" s="11"/>
      <c r="NN13" s="11"/>
      <c r="NO13" s="11">
        <v>68</v>
      </c>
      <c r="NP13" s="11"/>
      <c r="NQ13" s="11"/>
      <c r="NR13" s="11"/>
      <c r="NS13" s="11"/>
      <c r="NT13" s="11">
        <v>12</v>
      </c>
      <c r="NU13" s="11"/>
      <c r="NV13" s="11">
        <v>739</v>
      </c>
      <c r="NW13" s="11">
        <v>235</v>
      </c>
      <c r="NX13" s="11"/>
      <c r="NY13" s="11">
        <v>240</v>
      </c>
      <c r="NZ13" s="11"/>
      <c r="OA13" s="11"/>
      <c r="OB13" s="11"/>
      <c r="OC13" s="11"/>
      <c r="OD13" s="11">
        <v>798</v>
      </c>
      <c r="OE13" s="11"/>
      <c r="OF13" s="11">
        <v>218</v>
      </c>
      <c r="OG13" s="11"/>
      <c r="OH13" s="11"/>
      <c r="OI13" s="11">
        <v>150</v>
      </c>
      <c r="OJ13" s="11"/>
      <c r="OK13" s="11">
        <v>330</v>
      </c>
      <c r="OL13" s="11"/>
      <c r="OM13" s="11">
        <v>500</v>
      </c>
      <c r="ON13" s="11"/>
      <c r="OO13" s="11"/>
      <c r="OP13" s="11">
        <v>459</v>
      </c>
      <c r="OQ13" s="11"/>
      <c r="OR13" s="11"/>
      <c r="OS13" s="11"/>
      <c r="OT13" s="11"/>
      <c r="OU13" s="11">
        <v>900</v>
      </c>
      <c r="OV13" s="11">
        <v>35</v>
      </c>
      <c r="OW13" s="11"/>
      <c r="OX13" s="11"/>
      <c r="OY13" s="11">
        <v>200</v>
      </c>
      <c r="OZ13" s="11"/>
      <c r="PA13" s="11"/>
      <c r="PB13" s="11"/>
      <c r="PC13" s="11"/>
      <c r="PD13" s="11">
        <v>200</v>
      </c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>
        <v>500</v>
      </c>
      <c r="PP13" s="11"/>
      <c r="PQ13" s="11"/>
      <c r="PR13" s="11">
        <v>881</v>
      </c>
      <c r="PS13" s="11"/>
      <c r="PT13" s="11">
        <v>220</v>
      </c>
      <c r="PU13" s="11"/>
      <c r="PV13" s="11"/>
      <c r="PW13" s="11"/>
      <c r="PX13" s="11"/>
      <c r="PY13" s="11"/>
      <c r="PZ13" s="11">
        <v>445</v>
      </c>
      <c r="QA13" s="11"/>
      <c r="QB13" s="11"/>
      <c r="QC13" s="11">
        <v>244</v>
      </c>
      <c r="QD13" s="11"/>
      <c r="QE13" s="11"/>
      <c r="QF13" s="11"/>
    </row>
    <row r="14">
      <c r="A14" s="10" t="s">
        <v>206</v>
      </c>
      <c r="B14" s="10" t="s">
        <v>216</v>
      </c>
      <c r="C14" s="11">
        <v>66364</v>
      </c>
      <c r="D14" s="11">
        <f>=ROUNDDOWN(32.8225926109105,0)</f>
      </c>
      <c r="E14" s="11">
        <v>30230</v>
      </c>
      <c r="F14" s="12">
        <v>0.9019</v>
      </c>
      <c r="G14" s="11"/>
      <c r="H14" s="11">
        <f>=ROUNDDOWN({0},0)</f>
      </c>
      <c r="I14" s="11"/>
      <c r="J14" s="12"/>
      <c r="K14" s="11">
        <v>6936</v>
      </c>
      <c r="L14" s="13">
        <v>401598.69</v>
      </c>
      <c r="M14" s="11">
        <v>176</v>
      </c>
      <c r="N14" s="14">
        <v>2281.81</v>
      </c>
      <c r="O14" s="11">
        <v>9362</v>
      </c>
      <c r="P14" s="13">
        <v>521007.79</v>
      </c>
      <c r="Q14" s="11">
        <v>224</v>
      </c>
      <c r="R14" s="14">
        <v>2325.93</v>
      </c>
      <c r="S14" s="12">
        <v>-0.2591</v>
      </c>
      <c r="T14" s="12">
        <v>-0.2292</v>
      </c>
      <c r="U14" s="12">
        <v>-0.2143</v>
      </c>
      <c r="V14" s="12">
        <v>-0.019</v>
      </c>
      <c r="W14" s="11">
        <v>1941</v>
      </c>
      <c r="X14" s="13">
        <v>117689.38</v>
      </c>
      <c r="Y14" s="11">
        <v>152</v>
      </c>
      <c r="Z14" s="11">
        <v>2570</v>
      </c>
      <c r="AA14" s="13">
        <v>135224.48</v>
      </c>
      <c r="AB14" s="11">
        <v>165</v>
      </c>
      <c r="AC14" s="12">
        <v>-0.2447</v>
      </c>
      <c r="AD14" s="12">
        <v>-0.1297</v>
      </c>
      <c r="AE14" s="11">
        <v>1375</v>
      </c>
      <c r="AF14" s="13">
        <v>75715.94</v>
      </c>
      <c r="AG14" s="11">
        <v>154</v>
      </c>
      <c r="AH14" s="11">
        <v>1254</v>
      </c>
      <c r="AI14" s="13">
        <v>64852.31</v>
      </c>
      <c r="AJ14" s="11">
        <v>206</v>
      </c>
      <c r="AK14" s="12">
        <v>0.0965</v>
      </c>
      <c r="AL14" s="12">
        <v>0.1675</v>
      </c>
      <c r="AM14" s="11">
        <v>614</v>
      </c>
      <c r="AN14" s="13">
        <v>40881.75</v>
      </c>
      <c r="AO14" s="11">
        <v>168</v>
      </c>
      <c r="AP14" s="11">
        <v>628</v>
      </c>
      <c r="AQ14" s="13">
        <v>39452.91</v>
      </c>
      <c r="AR14" s="11">
        <v>214</v>
      </c>
      <c r="AS14" s="12">
        <v>-0.0223</v>
      </c>
      <c r="AT14" s="12">
        <v>0.0362</v>
      </c>
      <c r="AU14" s="11">
        <v>574</v>
      </c>
      <c r="AV14" s="13">
        <v>35331.37</v>
      </c>
      <c r="AW14" s="11">
        <v>168</v>
      </c>
      <c r="AX14" s="11">
        <v>900</v>
      </c>
      <c r="AY14" s="13">
        <v>47690.05</v>
      </c>
      <c r="AZ14" s="11">
        <v>214</v>
      </c>
      <c r="BA14" s="12">
        <v>-0.3622</v>
      </c>
      <c r="BB14" s="12">
        <v>-0.2591</v>
      </c>
      <c r="BC14" s="11">
        <v>509</v>
      </c>
      <c r="BD14" s="13">
        <v>28262.72</v>
      </c>
      <c r="BE14" s="11">
        <v>168</v>
      </c>
      <c r="BF14" s="11">
        <v>754</v>
      </c>
      <c r="BG14" s="13">
        <v>41644.09</v>
      </c>
      <c r="BH14" s="11">
        <v>214</v>
      </c>
      <c r="BI14" s="12">
        <v>-0.3249</v>
      </c>
      <c r="BJ14" s="12">
        <v>-0.3213</v>
      </c>
      <c r="BK14" s="11">
        <v>214</v>
      </c>
      <c r="BL14" s="13">
        <v>12586.72</v>
      </c>
      <c r="BM14" s="11">
        <v>160</v>
      </c>
      <c r="BN14" s="11">
        <v>249</v>
      </c>
      <c r="BO14" s="13">
        <v>16265.25</v>
      </c>
      <c r="BP14" s="11">
        <v>148</v>
      </c>
      <c r="BQ14" s="12">
        <v>-0.1406</v>
      </c>
      <c r="BR14" s="12">
        <v>-0.2262</v>
      </c>
      <c r="BS14" s="11">
        <v>858</v>
      </c>
      <c r="BT14" s="13">
        <v>50541.97</v>
      </c>
      <c r="BU14" s="11">
        <v>168</v>
      </c>
      <c r="BV14" s="11">
        <v>1439</v>
      </c>
      <c r="BW14" s="13">
        <v>84998.04</v>
      </c>
      <c r="BX14" s="11">
        <v>214</v>
      </c>
      <c r="BY14" s="12">
        <v>-0.4038</v>
      </c>
      <c r="BZ14" s="12">
        <v>-0.4054</v>
      </c>
      <c r="CA14" s="11">
        <v>585</v>
      </c>
      <c r="CB14" s="13">
        <v>23705.82</v>
      </c>
      <c r="CC14" s="11">
        <v>168</v>
      </c>
      <c r="CD14" s="11">
        <v>694</v>
      </c>
      <c r="CE14" s="13">
        <v>39954.63</v>
      </c>
      <c r="CF14" s="11">
        <v>214</v>
      </c>
      <c r="CG14" s="12">
        <v>-0.1571</v>
      </c>
      <c r="CH14" s="12">
        <v>-0.4067</v>
      </c>
      <c r="CI14" s="11">
        <v>48</v>
      </c>
      <c r="CJ14" s="13">
        <v>3047.53</v>
      </c>
      <c r="CK14" s="11">
        <v>124</v>
      </c>
      <c r="CL14" s="11">
        <v>176</v>
      </c>
      <c r="CM14" s="13">
        <v>7988.24</v>
      </c>
      <c r="CN14" s="11">
        <v>156</v>
      </c>
      <c r="CO14" s="12">
        <v>-0.7273</v>
      </c>
      <c r="CP14" s="12">
        <v>-0.6185</v>
      </c>
      <c r="CQ14" s="11">
        <v>13</v>
      </c>
      <c r="CR14" s="13">
        <v>967.34</v>
      </c>
      <c r="CS14" s="11">
        <v>160</v>
      </c>
      <c r="CT14" s="11"/>
      <c r="CU14" s="13"/>
      <c r="CV14" s="11"/>
      <c r="CW14" s="12"/>
      <c r="CX14" s="12"/>
      <c r="CY14" s="11">
        <v>7</v>
      </c>
      <c r="CZ14" s="13">
        <v>522.06</v>
      </c>
      <c r="DA14" s="11">
        <v>30</v>
      </c>
      <c r="DB14" s="11"/>
      <c r="DC14" s="13"/>
      <c r="DD14" s="11"/>
      <c r="DE14" s="12"/>
      <c r="DF14" s="12"/>
      <c r="DG14" s="11">
        <v>33</v>
      </c>
      <c r="DH14" s="13">
        <v>2218.02</v>
      </c>
      <c r="DI14" s="11">
        <v>172</v>
      </c>
      <c r="DJ14" s="11">
        <v>2</v>
      </c>
      <c r="DK14" s="13">
        <v>137.48</v>
      </c>
      <c r="DL14" s="11">
        <v>220</v>
      </c>
      <c r="DM14" s="12">
        <v>15.5</v>
      </c>
      <c r="DN14" s="12">
        <v>15.1334</v>
      </c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>
        <v>14</v>
      </c>
      <c r="EF14" s="13">
        <v>800.77</v>
      </c>
      <c r="EG14" s="11">
        <v>42</v>
      </c>
      <c r="EH14" s="11">
        <v>10</v>
      </c>
      <c r="EI14" s="13">
        <v>654.05</v>
      </c>
      <c r="EJ14" s="11">
        <v>51</v>
      </c>
      <c r="EK14" s="12">
        <v>0.4</v>
      </c>
      <c r="EL14" s="12">
        <v>0.2243</v>
      </c>
      <c r="EM14" s="11">
        <v>32</v>
      </c>
      <c r="EN14" s="13">
        <v>2061.77</v>
      </c>
      <c r="EO14" s="11">
        <v>112</v>
      </c>
      <c r="EP14" s="11">
        <v>20</v>
      </c>
      <c r="EQ14" s="13">
        <v>1028.45</v>
      </c>
      <c r="ER14" s="11">
        <v>83</v>
      </c>
      <c r="ES14" s="12">
        <v>0.6</v>
      </c>
      <c r="ET14" s="12">
        <v>1.0047</v>
      </c>
      <c r="EU14" s="11">
        <v>12</v>
      </c>
      <c r="EV14" s="13">
        <v>506.47</v>
      </c>
      <c r="EW14" s="11">
        <v>18</v>
      </c>
      <c r="EX14" s="11">
        <v>18</v>
      </c>
      <c r="EY14" s="13">
        <v>980.07</v>
      </c>
      <c r="EZ14" s="11">
        <v>15</v>
      </c>
      <c r="FA14" s="12">
        <v>-0.3333</v>
      </c>
      <c r="FB14" s="12">
        <v>-0.4832</v>
      </c>
      <c r="FC14" s="11">
        <v>4</v>
      </c>
      <c r="FD14" s="13">
        <v>267.74</v>
      </c>
      <c r="FE14" s="11">
        <v>35</v>
      </c>
      <c r="FF14" s="11">
        <v>5</v>
      </c>
      <c r="FG14" s="13">
        <v>347</v>
      </c>
      <c r="FH14" s="11">
        <v>37</v>
      </c>
      <c r="FI14" s="12">
        <v>-0.2</v>
      </c>
      <c r="FJ14" s="12">
        <v>-0.2284</v>
      </c>
      <c r="FK14" s="11">
        <v>29</v>
      </c>
      <c r="FL14" s="13">
        <v>1572.74</v>
      </c>
      <c r="FM14" s="11">
        <v>43</v>
      </c>
      <c r="FN14" s="11">
        <v>71</v>
      </c>
      <c r="FO14" s="13">
        <v>3634.39</v>
      </c>
      <c r="FP14" s="11">
        <v>50</v>
      </c>
      <c r="FQ14" s="12">
        <v>-0.5915</v>
      </c>
      <c r="FR14" s="12">
        <v>-0.5673</v>
      </c>
      <c r="FS14" s="11">
        <v>10</v>
      </c>
      <c r="FT14" s="13">
        <v>370.26</v>
      </c>
      <c r="FU14" s="11">
        <v>85</v>
      </c>
      <c r="FV14" s="11">
        <v>11</v>
      </c>
      <c r="FW14" s="13">
        <v>448.35</v>
      </c>
      <c r="FX14" s="11">
        <v>117</v>
      </c>
      <c r="FY14" s="12">
        <v>-0.0909</v>
      </c>
      <c r="FZ14" s="12">
        <v>-0.1742</v>
      </c>
      <c r="GA14" s="11">
        <v>43</v>
      </c>
      <c r="GB14" s="13">
        <v>3224.34</v>
      </c>
      <c r="GC14" s="11">
        <v>109</v>
      </c>
      <c r="GD14" s="11">
        <v>59</v>
      </c>
      <c r="GE14" s="13">
        <v>4282.62</v>
      </c>
      <c r="GF14" s="11">
        <v>117</v>
      </c>
      <c r="GG14" s="12">
        <v>-0.2712</v>
      </c>
      <c r="GH14" s="12">
        <v>-0.2471</v>
      </c>
      <c r="GI14" s="11"/>
      <c r="GJ14" s="13"/>
      <c r="GK14" s="11"/>
      <c r="GL14" s="11"/>
      <c r="GM14" s="13"/>
      <c r="GN14" s="11"/>
      <c r="GO14" s="12"/>
      <c r="GP14" s="12"/>
      <c r="GQ14" s="11">
        <v>8</v>
      </c>
      <c r="GR14" s="13">
        <v>610.94</v>
      </c>
      <c r="GS14" s="11">
        <v>32</v>
      </c>
      <c r="GT14" s="11">
        <v>12</v>
      </c>
      <c r="GU14" s="13">
        <v>944.82</v>
      </c>
      <c r="GV14" s="11">
        <v>25</v>
      </c>
      <c r="GW14" s="12">
        <v>-0.3333</v>
      </c>
      <c r="GX14" s="12">
        <v>-0.3534</v>
      </c>
      <c r="GY14" s="11">
        <v>9</v>
      </c>
      <c r="GZ14" s="13">
        <v>387.87</v>
      </c>
      <c r="HA14" s="11">
        <v>142</v>
      </c>
      <c r="HB14" s="11">
        <v>4</v>
      </c>
      <c r="HC14" s="13">
        <v>302.99</v>
      </c>
      <c r="HD14" s="11">
        <v>112</v>
      </c>
      <c r="HE14" s="12">
        <v>1.25</v>
      </c>
      <c r="HF14" s="12">
        <v>0.2801</v>
      </c>
      <c r="HG14" s="11"/>
      <c r="HH14" s="13"/>
      <c r="HI14" s="11"/>
      <c r="HJ14" s="11"/>
      <c r="HK14" s="13"/>
      <c r="HL14" s="11"/>
      <c r="HM14" s="12"/>
      <c r="HN14" s="12"/>
      <c r="HO14" s="11">
        <v>3</v>
      </c>
      <c r="HP14" s="13">
        <v>239.37</v>
      </c>
      <c r="HQ14" s="11">
        <v>20</v>
      </c>
      <c r="HR14" s="11"/>
      <c r="HS14" s="13"/>
      <c r="HT14" s="11">
        <v>21</v>
      </c>
      <c r="HU14" s="12"/>
      <c r="HV14" s="12"/>
      <c r="HW14" s="11">
        <v>1</v>
      </c>
      <c r="HX14" s="13">
        <v>85.8</v>
      </c>
      <c r="HY14" s="11">
        <v>4</v>
      </c>
      <c r="HZ14" s="11"/>
      <c r="IA14" s="13"/>
      <c r="IB14" s="11"/>
      <c r="IC14" s="12"/>
      <c r="ID14" s="12"/>
      <c r="IE14" s="11"/>
      <c r="IF14" s="13"/>
      <c r="IG14" s="11"/>
      <c r="IH14" s="11">
        <v>428</v>
      </c>
      <c r="II14" s="13">
        <v>25758.62</v>
      </c>
      <c r="IJ14" s="11"/>
      <c r="IK14" s="12"/>
      <c r="IL14" s="12"/>
      <c r="IM14" s="11"/>
      <c r="IN14" s="13"/>
      <c r="IO14" s="11"/>
      <c r="IP14" s="11">
        <v>55</v>
      </c>
      <c r="IQ14" s="13">
        <v>4174.94</v>
      </c>
      <c r="IR14" s="11">
        <v>213</v>
      </c>
      <c r="IS14" s="12"/>
      <c r="IT14" s="12"/>
      <c r="IU14" s="11"/>
      <c r="IV14" s="13"/>
      <c r="IW14" s="11"/>
      <c r="IX14" s="11">
        <v>3</v>
      </c>
      <c r="IY14" s="13">
        <v>244.01</v>
      </c>
      <c r="IZ14" s="11">
        <v>34</v>
      </c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>
        <v>150</v>
      </c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45288</v>
      </c>
      <c r="KZ14" s="11">
        <v>11212</v>
      </c>
      <c r="LA14" s="11"/>
      <c r="LB14" s="11"/>
      <c r="LC14" s="11">
        <v>9864</v>
      </c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>
        <v>315</v>
      </c>
      <c r="LW14" s="11">
        <v>120</v>
      </c>
      <c r="LX14" s="11"/>
      <c r="LY14" s="11">
        <v>370</v>
      </c>
      <c r="LZ14" s="11"/>
      <c r="MA14" s="11">
        <v>89</v>
      </c>
      <c r="MB14" s="11">
        <v>938</v>
      </c>
      <c r="MC14" s="11"/>
      <c r="MD14" s="11"/>
      <c r="ME14" s="11"/>
      <c r="MF14" s="11"/>
      <c r="MG14" s="11"/>
      <c r="MH14" s="11"/>
      <c r="MI14" s="11"/>
      <c r="MJ14" s="11"/>
      <c r="MK14" s="11">
        <v>1450</v>
      </c>
      <c r="ML14" s="11">
        <v>796</v>
      </c>
      <c r="MM14" s="11"/>
      <c r="MN14" s="11"/>
      <c r="MO14" s="11">
        <v>690</v>
      </c>
      <c r="MP14" s="11"/>
      <c r="MQ14" s="11">
        <v>380</v>
      </c>
      <c r="MR14" s="11"/>
      <c r="MS14" s="11"/>
      <c r="MT14" s="11"/>
      <c r="MU14" s="11"/>
      <c r="MV14" s="11"/>
      <c r="MW14" s="11">
        <v>818</v>
      </c>
      <c r="MX14" s="11"/>
      <c r="MY14" s="11">
        <v>1200</v>
      </c>
      <c r="MZ14" s="11"/>
      <c r="NA14" s="11"/>
      <c r="NB14" s="11"/>
      <c r="NC14" s="11"/>
      <c r="ND14" s="11"/>
      <c r="NE14" s="11">
        <v>315</v>
      </c>
      <c r="NF14" s="11"/>
      <c r="NG14" s="11"/>
      <c r="NH14" s="11"/>
      <c r="NI14" s="11">
        <v>975</v>
      </c>
      <c r="NJ14" s="11">
        <v>2318</v>
      </c>
      <c r="NK14" s="11">
        <v>560</v>
      </c>
      <c r="NL14" s="11"/>
      <c r="NM14" s="11"/>
      <c r="NN14" s="11"/>
      <c r="NO14" s="11">
        <v>270</v>
      </c>
      <c r="NP14" s="11">
        <v>314</v>
      </c>
      <c r="NQ14" s="11">
        <v>140</v>
      </c>
      <c r="NR14" s="11">
        <v>960</v>
      </c>
      <c r="NS14" s="11"/>
      <c r="NT14" s="11"/>
      <c r="NU14" s="11">
        <v>1300</v>
      </c>
      <c r="NV14" s="11">
        <v>438</v>
      </c>
      <c r="NW14" s="11">
        <v>75</v>
      </c>
      <c r="NX14" s="11"/>
      <c r="NY14" s="11">
        <v>440</v>
      </c>
      <c r="NZ14" s="11"/>
      <c r="OA14" s="11"/>
      <c r="OB14" s="11">
        <v>780</v>
      </c>
      <c r="OC14" s="11">
        <v>170</v>
      </c>
      <c r="OD14" s="11">
        <v>781</v>
      </c>
      <c r="OE14" s="11"/>
      <c r="OF14" s="11"/>
      <c r="OG14" s="11"/>
      <c r="OH14" s="11">
        <v>480</v>
      </c>
      <c r="OI14" s="11">
        <v>1878</v>
      </c>
      <c r="OJ14" s="11"/>
      <c r="OK14" s="11"/>
      <c r="OL14" s="11"/>
      <c r="OM14" s="11"/>
      <c r="ON14" s="11">
        <v>800</v>
      </c>
      <c r="OO14" s="11">
        <v>850</v>
      </c>
      <c r="OP14" s="11">
        <v>220</v>
      </c>
      <c r="OQ14" s="11"/>
      <c r="OR14" s="11"/>
      <c r="OS14" s="11"/>
      <c r="OT14" s="11"/>
      <c r="OU14" s="11">
        <v>800</v>
      </c>
      <c r="OV14" s="11"/>
      <c r="OW14" s="11"/>
      <c r="OX14" s="11">
        <v>600</v>
      </c>
      <c r="OY14" s="11">
        <v>725</v>
      </c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>
        <v>1090</v>
      </c>
      <c r="PK14" s="11"/>
      <c r="PL14" s="11"/>
      <c r="PM14" s="11"/>
      <c r="PN14" s="11">
        <v>100</v>
      </c>
      <c r="PO14" s="11">
        <v>300</v>
      </c>
      <c r="PP14" s="11">
        <v>450</v>
      </c>
      <c r="PQ14" s="11"/>
      <c r="PR14" s="11"/>
      <c r="PS14" s="11"/>
      <c r="PT14" s="11">
        <v>1275</v>
      </c>
      <c r="PU14" s="11"/>
      <c r="PV14" s="11"/>
      <c r="PW14" s="11"/>
      <c r="PX14" s="11">
        <v>300</v>
      </c>
      <c r="PY14" s="11"/>
      <c r="PZ14" s="11">
        <v>1250</v>
      </c>
      <c r="QA14" s="11"/>
      <c r="QB14" s="11">
        <v>600</v>
      </c>
      <c r="QC14" s="11">
        <v>1510</v>
      </c>
      <c r="QD14" s="11"/>
      <c r="QE14" s="11"/>
      <c r="QF14" s="11"/>
    </row>
    <row r="15">
      <c r="A15" s="10" t="s">
        <v>206</v>
      </c>
      <c r="B15" s="10" t="s">
        <v>217</v>
      </c>
      <c r="C15" s="11">
        <v>367737</v>
      </c>
      <c r="D15" s="11">
        <f>=ROUNDDOWN(22.1176562575182,0)</f>
      </c>
      <c r="E15" s="11">
        <v>267484</v>
      </c>
      <c r="F15" s="12">
        <v>0.8867</v>
      </c>
      <c r="G15" s="11"/>
      <c r="H15" s="11">
        <f>=ROUNDDOWN({0},0)</f>
      </c>
      <c r="I15" s="11"/>
      <c r="J15" s="12"/>
      <c r="K15" s="11">
        <v>62284</v>
      </c>
      <c r="L15" s="13">
        <v>3762926.02</v>
      </c>
      <c r="M15" s="11">
        <v>958</v>
      </c>
      <c r="N15" s="14">
        <v>3927.9</v>
      </c>
      <c r="O15" s="11">
        <v>66248</v>
      </c>
      <c r="P15" s="13">
        <v>4254461.12</v>
      </c>
      <c r="Q15" s="11">
        <v>1013</v>
      </c>
      <c r="R15" s="14">
        <v>4199.86</v>
      </c>
      <c r="S15" s="12">
        <v>-0.0598</v>
      </c>
      <c r="T15" s="12">
        <v>-0.1155</v>
      </c>
      <c r="U15" s="12">
        <v>-0.0543</v>
      </c>
      <c r="V15" s="12">
        <v>-0.0648</v>
      </c>
      <c r="W15" s="11">
        <v>15742</v>
      </c>
      <c r="X15" s="13">
        <v>1087691.9</v>
      </c>
      <c r="Y15" s="11">
        <v>777</v>
      </c>
      <c r="Z15" s="11">
        <v>15833</v>
      </c>
      <c r="AA15" s="13">
        <v>1090325.96</v>
      </c>
      <c r="AB15" s="11">
        <v>811</v>
      </c>
      <c r="AC15" s="12">
        <v>-0.0057</v>
      </c>
      <c r="AD15" s="12">
        <v>-0.0024</v>
      </c>
      <c r="AE15" s="11">
        <v>10973</v>
      </c>
      <c r="AF15" s="13">
        <v>619360.63</v>
      </c>
      <c r="AG15" s="11">
        <v>836</v>
      </c>
      <c r="AH15" s="11">
        <v>9159</v>
      </c>
      <c r="AI15" s="13">
        <v>560425.84</v>
      </c>
      <c r="AJ15" s="11">
        <v>894</v>
      </c>
      <c r="AK15" s="12">
        <v>0.1981</v>
      </c>
      <c r="AL15" s="12">
        <v>0.1052</v>
      </c>
      <c r="AM15" s="11">
        <v>6708</v>
      </c>
      <c r="AN15" s="13">
        <v>482987.8</v>
      </c>
      <c r="AO15" s="11">
        <v>958</v>
      </c>
      <c r="AP15" s="11">
        <v>4077</v>
      </c>
      <c r="AQ15" s="13">
        <v>287144.92</v>
      </c>
      <c r="AR15" s="11">
        <v>973</v>
      </c>
      <c r="AS15" s="12">
        <v>0.6453</v>
      </c>
      <c r="AT15" s="12">
        <v>0.682</v>
      </c>
      <c r="AU15" s="11">
        <v>9557</v>
      </c>
      <c r="AV15" s="13">
        <v>481461.87</v>
      </c>
      <c r="AW15" s="11">
        <v>958</v>
      </c>
      <c r="AX15" s="11">
        <v>11031</v>
      </c>
      <c r="AY15" s="13">
        <v>703904.28</v>
      </c>
      <c r="AZ15" s="11">
        <v>969</v>
      </c>
      <c r="BA15" s="12">
        <v>-0.1336</v>
      </c>
      <c r="BB15" s="12">
        <v>-0.316</v>
      </c>
      <c r="BC15" s="11">
        <v>6214</v>
      </c>
      <c r="BD15" s="13">
        <v>309034.34</v>
      </c>
      <c r="BE15" s="11">
        <v>958</v>
      </c>
      <c r="BF15" s="11">
        <v>6903</v>
      </c>
      <c r="BG15" s="13">
        <v>384252.21</v>
      </c>
      <c r="BH15" s="11">
        <v>972</v>
      </c>
      <c r="BI15" s="12">
        <v>-0.0998</v>
      </c>
      <c r="BJ15" s="12">
        <v>-0.1958</v>
      </c>
      <c r="BK15" s="11">
        <v>4634</v>
      </c>
      <c r="BL15" s="13">
        <v>259564.81</v>
      </c>
      <c r="BM15" s="11">
        <v>887</v>
      </c>
      <c r="BN15" s="11">
        <v>6003</v>
      </c>
      <c r="BO15" s="13">
        <v>356062.84</v>
      </c>
      <c r="BP15" s="11">
        <v>924</v>
      </c>
      <c r="BQ15" s="12">
        <v>-0.2281</v>
      </c>
      <c r="BR15" s="12">
        <v>-0.271</v>
      </c>
      <c r="BS15" s="11">
        <v>3997</v>
      </c>
      <c r="BT15" s="13">
        <v>241437.64</v>
      </c>
      <c r="BU15" s="11">
        <v>945</v>
      </c>
      <c r="BV15" s="11">
        <v>4103</v>
      </c>
      <c r="BW15" s="13">
        <v>269201.92</v>
      </c>
      <c r="BX15" s="11">
        <v>967</v>
      </c>
      <c r="BY15" s="12">
        <v>-0.0258</v>
      </c>
      <c r="BZ15" s="12">
        <v>-0.1031</v>
      </c>
      <c r="CA15" s="11">
        <v>1682</v>
      </c>
      <c r="CB15" s="13">
        <v>98218.69</v>
      </c>
      <c r="CC15" s="11">
        <v>958</v>
      </c>
      <c r="CD15" s="11">
        <v>2123</v>
      </c>
      <c r="CE15" s="13">
        <v>136648.96</v>
      </c>
      <c r="CF15" s="11">
        <v>966</v>
      </c>
      <c r="CG15" s="12">
        <v>-0.2077</v>
      </c>
      <c r="CH15" s="12">
        <v>-0.2812</v>
      </c>
      <c r="CI15" s="11">
        <v>871</v>
      </c>
      <c r="CJ15" s="13">
        <v>57193.18</v>
      </c>
      <c r="CK15" s="11">
        <v>902</v>
      </c>
      <c r="CL15" s="11">
        <v>2600</v>
      </c>
      <c r="CM15" s="13">
        <v>167463.12</v>
      </c>
      <c r="CN15" s="11">
        <v>901</v>
      </c>
      <c r="CO15" s="12">
        <v>-0.665</v>
      </c>
      <c r="CP15" s="12">
        <v>-0.6585</v>
      </c>
      <c r="CQ15" s="11">
        <v>345</v>
      </c>
      <c r="CR15" s="13">
        <v>24315.47</v>
      </c>
      <c r="CS15" s="11">
        <v>927</v>
      </c>
      <c r="CT15" s="11"/>
      <c r="CU15" s="13"/>
      <c r="CV15" s="11"/>
      <c r="CW15" s="12"/>
      <c r="CX15" s="12"/>
      <c r="CY15" s="11">
        <v>316</v>
      </c>
      <c r="CZ15" s="13">
        <v>22289.41</v>
      </c>
      <c r="DA15" s="11">
        <v>163</v>
      </c>
      <c r="DB15" s="11">
        <v>608</v>
      </c>
      <c r="DC15" s="13">
        <v>46412.42</v>
      </c>
      <c r="DD15" s="11">
        <v>141</v>
      </c>
      <c r="DE15" s="12">
        <v>-0.4803</v>
      </c>
      <c r="DF15" s="12">
        <v>-0.5198</v>
      </c>
      <c r="DG15" s="11">
        <v>134</v>
      </c>
      <c r="DH15" s="13">
        <v>13120.81</v>
      </c>
      <c r="DI15" s="11">
        <v>958</v>
      </c>
      <c r="DJ15" s="11">
        <v>307</v>
      </c>
      <c r="DK15" s="13">
        <v>17921.56</v>
      </c>
      <c r="DL15" s="11">
        <v>995</v>
      </c>
      <c r="DM15" s="12">
        <v>-0.5635</v>
      </c>
      <c r="DN15" s="12">
        <v>-0.2679</v>
      </c>
      <c r="DO15" s="11">
        <v>204</v>
      </c>
      <c r="DP15" s="13">
        <v>10326.77</v>
      </c>
      <c r="DQ15" s="11">
        <v>210</v>
      </c>
      <c r="DR15" s="11">
        <v>231</v>
      </c>
      <c r="DS15" s="13">
        <v>12692.9</v>
      </c>
      <c r="DT15" s="11">
        <v>226</v>
      </c>
      <c r="DU15" s="12">
        <v>-0.1169</v>
      </c>
      <c r="DV15" s="12">
        <v>-0.1864</v>
      </c>
      <c r="DW15" s="11">
        <v>131</v>
      </c>
      <c r="DX15" s="13">
        <v>7728.13</v>
      </c>
      <c r="DY15" s="11">
        <v>165</v>
      </c>
      <c r="DZ15" s="11">
        <v>62</v>
      </c>
      <c r="EA15" s="13">
        <v>3898.27</v>
      </c>
      <c r="EB15" s="11">
        <v>162</v>
      </c>
      <c r="EC15" s="12">
        <v>1.1129</v>
      </c>
      <c r="ED15" s="12">
        <v>0.9825</v>
      </c>
      <c r="EE15" s="11">
        <v>134</v>
      </c>
      <c r="EF15" s="13">
        <v>8092.81</v>
      </c>
      <c r="EG15" s="11">
        <v>381</v>
      </c>
      <c r="EH15" s="11">
        <v>131</v>
      </c>
      <c r="EI15" s="13">
        <v>8879.85</v>
      </c>
      <c r="EJ15" s="11">
        <v>384</v>
      </c>
      <c r="EK15" s="12">
        <v>0.0229</v>
      </c>
      <c r="EL15" s="12">
        <v>-0.0886</v>
      </c>
      <c r="EM15" s="11">
        <v>104</v>
      </c>
      <c r="EN15" s="13">
        <v>6623.46</v>
      </c>
      <c r="EO15" s="11">
        <v>577</v>
      </c>
      <c r="EP15" s="11">
        <v>76</v>
      </c>
      <c r="EQ15" s="13">
        <v>4858.43</v>
      </c>
      <c r="ER15" s="11">
        <v>312</v>
      </c>
      <c r="ES15" s="12">
        <v>0.3684</v>
      </c>
      <c r="ET15" s="12">
        <v>0.3633</v>
      </c>
      <c r="EU15" s="11">
        <v>141</v>
      </c>
      <c r="EV15" s="13">
        <v>8165.16</v>
      </c>
      <c r="EW15" s="11">
        <v>119</v>
      </c>
      <c r="EX15" s="11">
        <v>153</v>
      </c>
      <c r="EY15" s="13">
        <v>9752.59</v>
      </c>
      <c r="EZ15" s="11">
        <v>92</v>
      </c>
      <c r="FA15" s="12">
        <v>-0.0784</v>
      </c>
      <c r="FB15" s="12">
        <v>-0.1628</v>
      </c>
      <c r="FC15" s="11">
        <v>73</v>
      </c>
      <c r="FD15" s="13">
        <v>4750.34</v>
      </c>
      <c r="FE15" s="11">
        <v>243</v>
      </c>
      <c r="FF15" s="11">
        <v>102</v>
      </c>
      <c r="FG15" s="13">
        <v>7179.34</v>
      </c>
      <c r="FH15" s="11">
        <v>250</v>
      </c>
      <c r="FI15" s="12">
        <v>-0.2843</v>
      </c>
      <c r="FJ15" s="12">
        <v>-0.3383</v>
      </c>
      <c r="FK15" s="11">
        <v>91</v>
      </c>
      <c r="FL15" s="13">
        <v>5250.53</v>
      </c>
      <c r="FM15" s="11">
        <v>65</v>
      </c>
      <c r="FN15" s="11">
        <v>69</v>
      </c>
      <c r="FO15" s="13">
        <v>4940.92</v>
      </c>
      <c r="FP15" s="11">
        <v>39</v>
      </c>
      <c r="FQ15" s="12">
        <v>0.3188</v>
      </c>
      <c r="FR15" s="12">
        <v>0.0627</v>
      </c>
      <c r="FS15" s="11">
        <v>107</v>
      </c>
      <c r="FT15" s="13">
        <v>6857.15</v>
      </c>
      <c r="FU15" s="11">
        <v>403</v>
      </c>
      <c r="FV15" s="11">
        <v>124</v>
      </c>
      <c r="FW15" s="13">
        <v>8459.55</v>
      </c>
      <c r="FX15" s="11">
        <v>411</v>
      </c>
      <c r="FY15" s="12">
        <v>-0.1371</v>
      </c>
      <c r="FZ15" s="12">
        <v>-0.1894</v>
      </c>
      <c r="GA15" s="11">
        <v>41</v>
      </c>
      <c r="GB15" s="13">
        <v>2146.37</v>
      </c>
      <c r="GC15" s="11">
        <v>103</v>
      </c>
      <c r="GD15" s="11">
        <v>48</v>
      </c>
      <c r="GE15" s="13">
        <v>2721.86</v>
      </c>
      <c r="GF15" s="11">
        <v>123</v>
      </c>
      <c r="GG15" s="12">
        <v>-0.1458</v>
      </c>
      <c r="GH15" s="12">
        <v>-0.2114</v>
      </c>
      <c r="GI15" s="11"/>
      <c r="GJ15" s="13"/>
      <c r="GK15" s="11"/>
      <c r="GL15" s="11"/>
      <c r="GM15" s="13"/>
      <c r="GN15" s="11"/>
      <c r="GO15" s="12"/>
      <c r="GP15" s="12"/>
      <c r="GQ15" s="11">
        <v>32</v>
      </c>
      <c r="GR15" s="13">
        <v>2459.57</v>
      </c>
      <c r="GS15" s="11">
        <v>177</v>
      </c>
      <c r="GT15" s="11">
        <v>24</v>
      </c>
      <c r="GU15" s="13">
        <v>2037.89</v>
      </c>
      <c r="GV15" s="11">
        <v>126</v>
      </c>
      <c r="GW15" s="12">
        <v>0.3333</v>
      </c>
      <c r="GX15" s="12">
        <v>0.2069</v>
      </c>
      <c r="GY15" s="11">
        <v>16</v>
      </c>
      <c r="GZ15" s="13">
        <v>1097.89</v>
      </c>
      <c r="HA15" s="11">
        <v>784</v>
      </c>
      <c r="HB15" s="11">
        <v>21</v>
      </c>
      <c r="HC15" s="13">
        <v>1226.83</v>
      </c>
      <c r="HD15" s="11">
        <v>608</v>
      </c>
      <c r="HE15" s="12">
        <v>-0.2381</v>
      </c>
      <c r="HF15" s="12">
        <v>-0.1051</v>
      </c>
      <c r="HG15" s="11">
        <v>15</v>
      </c>
      <c r="HH15" s="13">
        <v>983.5</v>
      </c>
      <c r="HI15" s="11">
        <v>259</v>
      </c>
      <c r="HJ15" s="11"/>
      <c r="HK15" s="13"/>
      <c r="HL15" s="11"/>
      <c r="HM15" s="12"/>
      <c r="HN15" s="12"/>
      <c r="HO15" s="11">
        <v>22</v>
      </c>
      <c r="HP15" s="13">
        <v>1767.79</v>
      </c>
      <c r="HQ15" s="11">
        <v>145</v>
      </c>
      <c r="HR15" s="11">
        <v>2</v>
      </c>
      <c r="HS15" s="13">
        <v>155.34</v>
      </c>
      <c r="HT15" s="11">
        <v>144</v>
      </c>
      <c r="HU15" s="12">
        <v>10</v>
      </c>
      <c r="HV15" s="12">
        <v>10.3801</v>
      </c>
      <c r="HW15" s="11"/>
      <c r="HX15" s="13"/>
      <c r="HY15" s="11">
        <v>23</v>
      </c>
      <c r="HZ15" s="11"/>
      <c r="IA15" s="13"/>
      <c r="IB15" s="11"/>
      <c r="IC15" s="12"/>
      <c r="ID15" s="12"/>
      <c r="IE15" s="11"/>
      <c r="IF15" s="13"/>
      <c r="IG15" s="11"/>
      <c r="IH15" s="11">
        <v>2180</v>
      </c>
      <c r="II15" s="13">
        <v>149395.23</v>
      </c>
      <c r="IJ15" s="11"/>
      <c r="IK15" s="12"/>
      <c r="IL15" s="12"/>
      <c r="IM15" s="11"/>
      <c r="IN15" s="13"/>
      <c r="IO15" s="11"/>
      <c r="IP15" s="11">
        <v>251</v>
      </c>
      <c r="IQ15" s="13">
        <v>16275.74</v>
      </c>
      <c r="IR15" s="11">
        <v>958</v>
      </c>
      <c r="IS15" s="12"/>
      <c r="IT15" s="12"/>
      <c r="IU15" s="11"/>
      <c r="IV15" s="13"/>
      <c r="IW15" s="11"/>
      <c r="IX15" s="11">
        <v>27</v>
      </c>
      <c r="IY15" s="13">
        <v>2222.35</v>
      </c>
      <c r="IZ15" s="11">
        <v>174</v>
      </c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>
        <v>309</v>
      </c>
      <c r="JN15" s="11"/>
      <c r="JO15" s="13"/>
      <c r="JP15" s="11">
        <v>320</v>
      </c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286411</v>
      </c>
      <c r="KZ15" s="11">
        <v>3782</v>
      </c>
      <c r="LA15" s="11"/>
      <c r="LB15" s="11"/>
      <c r="LC15" s="11">
        <v>75268</v>
      </c>
      <c r="LD15" s="11"/>
      <c r="LE15" s="11"/>
      <c r="LF15" s="11">
        <v>1862</v>
      </c>
      <c r="LG15" s="11"/>
      <c r="LH15" s="11"/>
      <c r="LI15" s="11"/>
      <c r="LJ15" s="11">
        <v>414</v>
      </c>
      <c r="LK15" s="11"/>
      <c r="LL15" s="11"/>
      <c r="LM15" s="11"/>
      <c r="LN15" s="11"/>
      <c r="LO15" s="11">
        <v>725</v>
      </c>
      <c r="LP15" s="11"/>
      <c r="LQ15" s="11">
        <v>1260</v>
      </c>
      <c r="LR15" s="11">
        <v>1652</v>
      </c>
      <c r="LS15" s="11">
        <v>300</v>
      </c>
      <c r="LT15" s="11">
        <v>490</v>
      </c>
      <c r="LU15" s="11">
        <v>1504</v>
      </c>
      <c r="LV15" s="11">
        <v>10094</v>
      </c>
      <c r="LW15" s="11">
        <v>8983</v>
      </c>
      <c r="LX15" s="11">
        <v>400</v>
      </c>
      <c r="LY15" s="11">
        <v>3075</v>
      </c>
      <c r="LZ15" s="11">
        <v>300</v>
      </c>
      <c r="MA15" s="11">
        <v>1060</v>
      </c>
      <c r="MB15" s="11">
        <v>1750</v>
      </c>
      <c r="MC15" s="11">
        <v>1730</v>
      </c>
      <c r="MD15" s="11">
        <v>7129</v>
      </c>
      <c r="ME15" s="11">
        <v>1240</v>
      </c>
      <c r="MF15" s="11">
        <v>330</v>
      </c>
      <c r="MG15" s="11">
        <v>700</v>
      </c>
      <c r="MH15" s="11">
        <v>570</v>
      </c>
      <c r="MI15" s="11">
        <v>300</v>
      </c>
      <c r="MJ15" s="11">
        <v>830</v>
      </c>
      <c r="MK15" s="11">
        <v>4245</v>
      </c>
      <c r="ML15" s="11">
        <v>1150</v>
      </c>
      <c r="MM15" s="11">
        <v>200</v>
      </c>
      <c r="MN15" s="11">
        <v>400</v>
      </c>
      <c r="MO15" s="11">
        <v>13281</v>
      </c>
      <c r="MP15" s="11">
        <v>660</v>
      </c>
      <c r="MQ15" s="11">
        <v>3355</v>
      </c>
      <c r="MR15" s="11">
        <v>1610</v>
      </c>
      <c r="MS15" s="11">
        <v>600</v>
      </c>
      <c r="MT15" s="11"/>
      <c r="MU15" s="11">
        <v>12369</v>
      </c>
      <c r="MV15" s="11">
        <v>2100</v>
      </c>
      <c r="MW15" s="11">
        <v>1045</v>
      </c>
      <c r="MX15" s="11">
        <v>660</v>
      </c>
      <c r="MY15" s="11"/>
      <c r="MZ15" s="11">
        <v>800</v>
      </c>
      <c r="NA15" s="11">
        <v>6310</v>
      </c>
      <c r="NB15" s="11">
        <v>1200</v>
      </c>
      <c r="NC15" s="11"/>
      <c r="ND15" s="11">
        <v>1120</v>
      </c>
      <c r="NE15" s="11">
        <v>1390</v>
      </c>
      <c r="NF15" s="11">
        <v>630</v>
      </c>
      <c r="NG15" s="11">
        <v>1265</v>
      </c>
      <c r="NH15" s="11">
        <v>1047</v>
      </c>
      <c r="NI15" s="11">
        <v>500</v>
      </c>
      <c r="NJ15" s="11">
        <v>7189</v>
      </c>
      <c r="NK15" s="11">
        <v>1249</v>
      </c>
      <c r="NL15" s="11">
        <v>2270</v>
      </c>
      <c r="NM15" s="11">
        <v>1160</v>
      </c>
      <c r="NN15" s="11">
        <v>1361</v>
      </c>
      <c r="NO15" s="11">
        <v>1580</v>
      </c>
      <c r="NP15" s="11">
        <v>550</v>
      </c>
      <c r="NQ15" s="11">
        <v>380</v>
      </c>
      <c r="NR15" s="11"/>
      <c r="NS15" s="11"/>
      <c r="NT15" s="11">
        <v>5510</v>
      </c>
      <c r="NU15" s="11">
        <v>16140</v>
      </c>
      <c r="NV15" s="11">
        <v>170</v>
      </c>
      <c r="NW15" s="11">
        <v>3343</v>
      </c>
      <c r="NX15" s="11">
        <v>2200</v>
      </c>
      <c r="NY15" s="11"/>
      <c r="NZ15" s="11">
        <v>706</v>
      </c>
      <c r="OA15" s="11">
        <v>1100</v>
      </c>
      <c r="OB15" s="11">
        <v>8139</v>
      </c>
      <c r="OC15" s="11"/>
      <c r="OD15" s="11">
        <v>1532</v>
      </c>
      <c r="OE15" s="11">
        <v>2680</v>
      </c>
      <c r="OF15" s="11">
        <v>1079</v>
      </c>
      <c r="OG15" s="11">
        <v>890</v>
      </c>
      <c r="OH15" s="11">
        <v>460</v>
      </c>
      <c r="OI15" s="11">
        <v>4410</v>
      </c>
      <c r="OJ15" s="11">
        <v>530</v>
      </c>
      <c r="OK15" s="11">
        <v>1690</v>
      </c>
      <c r="OL15" s="11"/>
      <c r="OM15" s="11">
        <v>850</v>
      </c>
      <c r="ON15" s="11">
        <v>970</v>
      </c>
      <c r="OO15" s="11">
        <v>470</v>
      </c>
      <c r="OP15" s="11">
        <v>8023</v>
      </c>
      <c r="OQ15" s="11"/>
      <c r="OR15" s="11">
        <v>1500</v>
      </c>
      <c r="OS15" s="11">
        <v>908</v>
      </c>
      <c r="OT15" s="11"/>
      <c r="OU15" s="11">
        <v>8175</v>
      </c>
      <c r="OV15" s="11">
        <v>910</v>
      </c>
      <c r="OW15" s="11">
        <v>2930</v>
      </c>
      <c r="OX15" s="11">
        <v>530</v>
      </c>
      <c r="OY15" s="11">
        <v>16040</v>
      </c>
      <c r="OZ15" s="11">
        <v>510</v>
      </c>
      <c r="PA15" s="11"/>
      <c r="PB15" s="11">
        <v>200</v>
      </c>
      <c r="PC15" s="11">
        <v>660</v>
      </c>
      <c r="PD15" s="11">
        <v>9680</v>
      </c>
      <c r="PE15" s="11">
        <v>1830</v>
      </c>
      <c r="PF15" s="11">
        <v>1790</v>
      </c>
      <c r="PG15" s="11">
        <v>800</v>
      </c>
      <c r="PH15" s="11">
        <v>750</v>
      </c>
      <c r="PI15" s="11">
        <v>420</v>
      </c>
      <c r="PJ15" s="11">
        <v>12111</v>
      </c>
      <c r="PK15" s="11">
        <v>370</v>
      </c>
      <c r="PL15" s="11">
        <v>510</v>
      </c>
      <c r="PM15" s="11">
        <v>330</v>
      </c>
      <c r="PN15" s="11">
        <v>150</v>
      </c>
      <c r="PO15" s="11">
        <v>6720</v>
      </c>
      <c r="PP15" s="11"/>
      <c r="PQ15" s="11">
        <v>2480</v>
      </c>
      <c r="PR15" s="11"/>
      <c r="PS15" s="11">
        <v>770</v>
      </c>
      <c r="PT15" s="11">
        <v>8250</v>
      </c>
      <c r="PU15" s="11"/>
      <c r="PV15" s="11">
        <v>180</v>
      </c>
      <c r="PW15" s="11">
        <v>460</v>
      </c>
      <c r="PX15" s="11"/>
      <c r="PY15" s="11"/>
      <c r="PZ15" s="11">
        <v>6860</v>
      </c>
      <c r="QA15" s="11">
        <v>700</v>
      </c>
      <c r="QB15" s="11">
        <v>130</v>
      </c>
      <c r="QC15" s="11">
        <v>1960</v>
      </c>
      <c r="QD15" s="11">
        <v>320</v>
      </c>
      <c r="QE15" s="11">
        <v>560</v>
      </c>
      <c r="QF15" s="11"/>
    </row>
    <row r="16">
      <c r="A16" s="10" t="s">
        <v>206</v>
      </c>
      <c r="B16" s="10" t="s">
        <v>218</v>
      </c>
      <c r="C16" s="11">
        <v>62772</v>
      </c>
      <c r="D16" s="11">
        <f>=ROUNDDOWN(18.0431158378845,0)</f>
      </c>
      <c r="E16" s="11">
        <v>48982</v>
      </c>
      <c r="F16" s="12">
        <v>0.7181</v>
      </c>
      <c r="G16" s="11"/>
      <c r="H16" s="11">
        <f>=ROUNDDOWN({0},0)</f>
      </c>
      <c r="I16" s="11"/>
      <c r="J16" s="12"/>
      <c r="K16" s="11">
        <v>13283</v>
      </c>
      <c r="L16" s="13">
        <v>843851.47</v>
      </c>
      <c r="M16" s="11">
        <v>206</v>
      </c>
      <c r="N16" s="14">
        <v>4096.37</v>
      </c>
      <c r="O16" s="11">
        <v>11734</v>
      </c>
      <c r="P16" s="13">
        <v>854202.27</v>
      </c>
      <c r="Q16" s="11">
        <v>252</v>
      </c>
      <c r="R16" s="14">
        <v>3389.69</v>
      </c>
      <c r="S16" s="12">
        <v>0.132</v>
      </c>
      <c r="T16" s="12">
        <v>-0.0121</v>
      </c>
      <c r="U16" s="12">
        <v>-0.1825</v>
      </c>
      <c r="V16" s="12">
        <v>0.2085</v>
      </c>
      <c r="W16" s="11">
        <v>2966</v>
      </c>
      <c r="X16" s="13">
        <v>265863.09</v>
      </c>
      <c r="Y16" s="11">
        <v>166</v>
      </c>
      <c r="Z16" s="11">
        <v>2869</v>
      </c>
      <c r="AA16" s="13">
        <v>251191.22</v>
      </c>
      <c r="AB16" s="11">
        <v>183</v>
      </c>
      <c r="AC16" s="12">
        <v>0.0338</v>
      </c>
      <c r="AD16" s="12">
        <v>0.0584</v>
      </c>
      <c r="AE16" s="11">
        <v>1017</v>
      </c>
      <c r="AF16" s="13">
        <v>64828.47</v>
      </c>
      <c r="AG16" s="11">
        <v>191</v>
      </c>
      <c r="AH16" s="11">
        <v>849</v>
      </c>
      <c r="AI16" s="13">
        <v>61147.67</v>
      </c>
      <c r="AJ16" s="11">
        <v>238</v>
      </c>
      <c r="AK16" s="12">
        <v>0.1979</v>
      </c>
      <c r="AL16" s="12">
        <v>0.0602</v>
      </c>
      <c r="AM16" s="11">
        <v>1415</v>
      </c>
      <c r="AN16" s="13">
        <v>122340.07</v>
      </c>
      <c r="AO16" s="11">
        <v>206</v>
      </c>
      <c r="AP16" s="11">
        <v>463</v>
      </c>
      <c r="AQ16" s="13">
        <v>42131.97</v>
      </c>
      <c r="AR16" s="11">
        <v>249</v>
      </c>
      <c r="AS16" s="12">
        <v>2.0562</v>
      </c>
      <c r="AT16" s="12">
        <v>1.9037</v>
      </c>
      <c r="AU16" s="11">
        <v>4294</v>
      </c>
      <c r="AV16" s="13">
        <v>142258.86</v>
      </c>
      <c r="AW16" s="11">
        <v>206</v>
      </c>
      <c r="AX16" s="11">
        <v>2596</v>
      </c>
      <c r="AY16" s="13">
        <v>143736.5</v>
      </c>
      <c r="AZ16" s="11">
        <v>249</v>
      </c>
      <c r="BA16" s="12">
        <v>0.6541</v>
      </c>
      <c r="BB16" s="12">
        <v>-0.0103</v>
      </c>
      <c r="BC16" s="11">
        <v>1087</v>
      </c>
      <c r="BD16" s="13">
        <v>63302.67</v>
      </c>
      <c r="BE16" s="11">
        <v>206</v>
      </c>
      <c r="BF16" s="11">
        <v>1193</v>
      </c>
      <c r="BG16" s="13">
        <v>78383.87</v>
      </c>
      <c r="BH16" s="11">
        <v>249</v>
      </c>
      <c r="BI16" s="12">
        <v>-0.0889</v>
      </c>
      <c r="BJ16" s="12">
        <v>-0.1924</v>
      </c>
      <c r="BK16" s="11">
        <v>905</v>
      </c>
      <c r="BL16" s="13">
        <v>69952.39</v>
      </c>
      <c r="BM16" s="11">
        <v>206</v>
      </c>
      <c r="BN16" s="11">
        <v>1045</v>
      </c>
      <c r="BO16" s="13">
        <v>80645.8</v>
      </c>
      <c r="BP16" s="11">
        <v>249</v>
      </c>
      <c r="BQ16" s="12">
        <v>-0.134</v>
      </c>
      <c r="BR16" s="12">
        <v>-0.1326</v>
      </c>
      <c r="BS16" s="11">
        <v>731</v>
      </c>
      <c r="BT16" s="13">
        <v>44347.02</v>
      </c>
      <c r="BU16" s="11">
        <v>206</v>
      </c>
      <c r="BV16" s="11">
        <v>743</v>
      </c>
      <c r="BW16" s="13">
        <v>43200.95</v>
      </c>
      <c r="BX16" s="11">
        <v>248</v>
      </c>
      <c r="BY16" s="12">
        <v>-0.0162</v>
      </c>
      <c r="BZ16" s="12">
        <v>0.0265</v>
      </c>
      <c r="CA16" s="11">
        <v>99</v>
      </c>
      <c r="CB16" s="13">
        <v>6751.11</v>
      </c>
      <c r="CC16" s="11">
        <v>206</v>
      </c>
      <c r="CD16" s="11">
        <v>354</v>
      </c>
      <c r="CE16" s="13">
        <v>20461.44</v>
      </c>
      <c r="CF16" s="11">
        <v>249</v>
      </c>
      <c r="CG16" s="12">
        <v>-0.7203</v>
      </c>
      <c r="CH16" s="12">
        <v>-0.6701</v>
      </c>
      <c r="CI16" s="11">
        <v>156</v>
      </c>
      <c r="CJ16" s="13">
        <v>12016.96</v>
      </c>
      <c r="CK16" s="11">
        <v>206</v>
      </c>
      <c r="CL16" s="11">
        <v>466</v>
      </c>
      <c r="CM16" s="13">
        <v>41713.23</v>
      </c>
      <c r="CN16" s="11">
        <v>247</v>
      </c>
      <c r="CO16" s="12">
        <v>-0.6652</v>
      </c>
      <c r="CP16" s="12">
        <v>-0.7119</v>
      </c>
      <c r="CQ16" s="11">
        <v>118</v>
      </c>
      <c r="CR16" s="13">
        <v>13041.26</v>
      </c>
      <c r="CS16" s="11">
        <v>197</v>
      </c>
      <c r="CT16" s="11"/>
      <c r="CU16" s="13"/>
      <c r="CV16" s="11"/>
      <c r="CW16" s="12"/>
      <c r="CX16" s="12"/>
      <c r="CY16" s="11">
        <v>126</v>
      </c>
      <c r="CZ16" s="13">
        <v>10853.57</v>
      </c>
      <c r="DA16" s="11">
        <v>54</v>
      </c>
      <c r="DB16" s="11">
        <v>297</v>
      </c>
      <c r="DC16" s="13">
        <v>28997.1</v>
      </c>
      <c r="DD16" s="11">
        <v>44</v>
      </c>
      <c r="DE16" s="12">
        <v>-0.5758</v>
      </c>
      <c r="DF16" s="12">
        <v>-0.6257</v>
      </c>
      <c r="DG16" s="11">
        <v>87</v>
      </c>
      <c r="DH16" s="13">
        <v>6687.19</v>
      </c>
      <c r="DI16" s="11">
        <v>206</v>
      </c>
      <c r="DJ16" s="11">
        <v>58</v>
      </c>
      <c r="DK16" s="13">
        <v>3047.34</v>
      </c>
      <c r="DL16" s="11">
        <v>249</v>
      </c>
      <c r="DM16" s="12">
        <v>0.5</v>
      </c>
      <c r="DN16" s="12">
        <v>1.1944</v>
      </c>
      <c r="DO16" s="11">
        <v>120</v>
      </c>
      <c r="DP16" s="13">
        <v>8959.21</v>
      </c>
      <c r="DQ16" s="11">
        <v>123</v>
      </c>
      <c r="DR16" s="11">
        <v>152</v>
      </c>
      <c r="DS16" s="13">
        <v>11266.41</v>
      </c>
      <c r="DT16" s="11">
        <v>164</v>
      </c>
      <c r="DU16" s="12">
        <v>-0.2105</v>
      </c>
      <c r="DV16" s="12">
        <v>-0.2048</v>
      </c>
      <c r="DW16" s="11">
        <v>25</v>
      </c>
      <c r="DX16" s="13">
        <v>1385.18</v>
      </c>
      <c r="DY16" s="11">
        <v>51</v>
      </c>
      <c r="DZ16" s="11">
        <v>26</v>
      </c>
      <c r="EA16" s="13">
        <v>1396.87</v>
      </c>
      <c r="EB16" s="11">
        <v>36</v>
      </c>
      <c r="EC16" s="12">
        <v>-0.0385</v>
      </c>
      <c r="ED16" s="12">
        <v>-0.0084</v>
      </c>
      <c r="EE16" s="11">
        <v>55</v>
      </c>
      <c r="EF16" s="13">
        <v>4776.85</v>
      </c>
      <c r="EG16" s="11">
        <v>95</v>
      </c>
      <c r="EH16" s="11">
        <v>46</v>
      </c>
      <c r="EI16" s="13">
        <v>3969.73</v>
      </c>
      <c r="EJ16" s="11">
        <v>110</v>
      </c>
      <c r="EK16" s="12">
        <v>0.1957</v>
      </c>
      <c r="EL16" s="12">
        <v>0.2033</v>
      </c>
      <c r="EM16" s="11">
        <v>12</v>
      </c>
      <c r="EN16" s="13">
        <v>591.93</v>
      </c>
      <c r="EO16" s="11">
        <v>85</v>
      </c>
      <c r="EP16" s="11">
        <v>1</v>
      </c>
      <c r="EQ16" s="13">
        <v>44.42</v>
      </c>
      <c r="ER16" s="11">
        <v>48</v>
      </c>
      <c r="ES16" s="12">
        <v>11</v>
      </c>
      <c r="ET16" s="12">
        <v>12.3258</v>
      </c>
      <c r="EU16" s="11">
        <v>8</v>
      </c>
      <c r="EV16" s="13">
        <v>389.96</v>
      </c>
      <c r="EW16" s="11">
        <v>15</v>
      </c>
      <c r="EX16" s="11">
        <v>10</v>
      </c>
      <c r="EY16" s="13">
        <v>520.36</v>
      </c>
      <c r="EZ16" s="11">
        <v>17</v>
      </c>
      <c r="FA16" s="12">
        <v>-0.2</v>
      </c>
      <c r="FB16" s="12">
        <v>-0.2506</v>
      </c>
      <c r="FC16" s="11">
        <v>36</v>
      </c>
      <c r="FD16" s="13">
        <v>3191.81</v>
      </c>
      <c r="FE16" s="11">
        <v>73</v>
      </c>
      <c r="FF16" s="11">
        <v>20</v>
      </c>
      <c r="FG16" s="13">
        <v>2085.92</v>
      </c>
      <c r="FH16" s="11">
        <v>81</v>
      </c>
      <c r="FI16" s="12">
        <v>0.8</v>
      </c>
      <c r="FJ16" s="12">
        <v>0.5302</v>
      </c>
      <c r="FK16" s="11"/>
      <c r="FL16" s="13"/>
      <c r="FM16" s="11"/>
      <c r="FN16" s="11"/>
      <c r="FO16" s="13"/>
      <c r="FP16" s="11"/>
      <c r="FQ16" s="12"/>
      <c r="FR16" s="12"/>
      <c r="FS16" s="11">
        <v>5</v>
      </c>
      <c r="FT16" s="13">
        <v>321.07</v>
      </c>
      <c r="FU16" s="11">
        <v>86</v>
      </c>
      <c r="FV16" s="11">
        <v>11</v>
      </c>
      <c r="FW16" s="13">
        <v>682.39</v>
      </c>
      <c r="FX16" s="11">
        <v>117</v>
      </c>
      <c r="FY16" s="12">
        <v>-0.5455</v>
      </c>
      <c r="FZ16" s="12">
        <v>-0.5295</v>
      </c>
      <c r="GA16" s="11"/>
      <c r="GB16" s="13"/>
      <c r="GC16" s="11">
        <v>3</v>
      </c>
      <c r="GD16" s="11"/>
      <c r="GE16" s="13"/>
      <c r="GF16" s="11">
        <v>7</v>
      </c>
      <c r="GG16" s="12"/>
      <c r="GH16" s="12"/>
      <c r="GI16" s="11"/>
      <c r="GJ16" s="13"/>
      <c r="GK16" s="11"/>
      <c r="GL16" s="11"/>
      <c r="GM16" s="13"/>
      <c r="GN16" s="11"/>
      <c r="GO16" s="12"/>
      <c r="GP16" s="12"/>
      <c r="GQ16" s="11">
        <v>6</v>
      </c>
      <c r="GR16" s="13">
        <v>599.19</v>
      </c>
      <c r="GS16" s="11">
        <v>10</v>
      </c>
      <c r="GT16" s="11">
        <v>2</v>
      </c>
      <c r="GU16" s="13">
        <v>198.69</v>
      </c>
      <c r="GV16" s="11">
        <v>7</v>
      </c>
      <c r="GW16" s="12">
        <v>2</v>
      </c>
      <c r="GX16" s="12">
        <v>2.0157</v>
      </c>
      <c r="GY16" s="11">
        <v>1</v>
      </c>
      <c r="GZ16" s="13">
        <v>38.1</v>
      </c>
      <c r="HA16" s="11">
        <v>179</v>
      </c>
      <c r="HB16" s="11">
        <v>8</v>
      </c>
      <c r="HC16" s="13">
        <v>482.65</v>
      </c>
      <c r="HD16" s="11">
        <v>116</v>
      </c>
      <c r="HE16" s="12">
        <v>-0.875</v>
      </c>
      <c r="HF16" s="12">
        <v>-0.9211</v>
      </c>
      <c r="HG16" s="11">
        <v>11</v>
      </c>
      <c r="HH16" s="13">
        <v>1171.51</v>
      </c>
      <c r="HI16" s="11">
        <v>50</v>
      </c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>
        <v>3</v>
      </c>
      <c r="HX16" s="13">
        <v>184</v>
      </c>
      <c r="HY16" s="11">
        <v>16</v>
      </c>
      <c r="HZ16" s="11"/>
      <c r="IA16" s="13"/>
      <c r="IB16" s="11"/>
      <c r="IC16" s="12"/>
      <c r="ID16" s="12"/>
      <c r="IE16" s="11"/>
      <c r="IF16" s="13"/>
      <c r="IG16" s="11"/>
      <c r="IH16" s="11">
        <v>488</v>
      </c>
      <c r="II16" s="13">
        <v>36096.22</v>
      </c>
      <c r="IJ16" s="11"/>
      <c r="IK16" s="12"/>
      <c r="IL16" s="12"/>
      <c r="IM16" s="11"/>
      <c r="IN16" s="13"/>
      <c r="IO16" s="11"/>
      <c r="IP16" s="11">
        <v>34</v>
      </c>
      <c r="IQ16" s="13">
        <v>2517.59</v>
      </c>
      <c r="IR16" s="11">
        <v>238</v>
      </c>
      <c r="IS16" s="12"/>
      <c r="IT16" s="12"/>
      <c r="IU16" s="11"/>
      <c r="IV16" s="13"/>
      <c r="IW16" s="11"/>
      <c r="IX16" s="11">
        <v>3</v>
      </c>
      <c r="IY16" s="13">
        <v>283.93</v>
      </c>
      <c r="IZ16" s="11">
        <v>45</v>
      </c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>
        <v>65</v>
      </c>
      <c r="JN16" s="11"/>
      <c r="JO16" s="13"/>
      <c r="JP16" s="11">
        <v>76</v>
      </c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>
        <v>51053</v>
      </c>
      <c r="KZ16" s="11">
        <v>1964</v>
      </c>
      <c r="LA16" s="11"/>
      <c r="LB16" s="11"/>
      <c r="LC16" s="11">
        <v>9733</v>
      </c>
      <c r="LD16" s="11"/>
      <c r="LE16" s="11"/>
      <c r="LF16" s="11">
        <v>22</v>
      </c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>
        <v>345</v>
      </c>
      <c r="LS16" s="11"/>
      <c r="LT16" s="11">
        <v>1282</v>
      </c>
      <c r="LU16" s="11"/>
      <c r="LV16" s="11">
        <v>1150</v>
      </c>
      <c r="LW16" s="11">
        <v>710</v>
      </c>
      <c r="LX16" s="11">
        <v>90</v>
      </c>
      <c r="LY16" s="11">
        <v>1760</v>
      </c>
      <c r="LZ16" s="11"/>
      <c r="MA16" s="11">
        <v>420</v>
      </c>
      <c r="MB16" s="11"/>
      <c r="MC16" s="11"/>
      <c r="MD16" s="11"/>
      <c r="ME16" s="11"/>
      <c r="MF16" s="11"/>
      <c r="MG16" s="11"/>
      <c r="MH16" s="11">
        <v>1080</v>
      </c>
      <c r="MI16" s="11"/>
      <c r="MJ16" s="11"/>
      <c r="MK16" s="11"/>
      <c r="ML16" s="11"/>
      <c r="MM16" s="11"/>
      <c r="MN16" s="11"/>
      <c r="MO16" s="11">
        <v>610</v>
      </c>
      <c r="MP16" s="11"/>
      <c r="MQ16" s="11">
        <v>528</v>
      </c>
      <c r="MR16" s="11"/>
      <c r="MS16" s="11"/>
      <c r="MT16" s="11"/>
      <c r="MU16" s="11">
        <v>2060</v>
      </c>
      <c r="MV16" s="11">
        <v>30</v>
      </c>
      <c r="MW16" s="11"/>
      <c r="MX16" s="11">
        <v>640</v>
      </c>
      <c r="MY16" s="11"/>
      <c r="MZ16" s="11">
        <v>1780</v>
      </c>
      <c r="NA16" s="11">
        <v>490</v>
      </c>
      <c r="NB16" s="11">
        <v>420</v>
      </c>
      <c r="NC16" s="11"/>
      <c r="ND16" s="11"/>
      <c r="NE16" s="11"/>
      <c r="NF16" s="11"/>
      <c r="NG16" s="11"/>
      <c r="NH16" s="11"/>
      <c r="NI16" s="11"/>
      <c r="NJ16" s="11"/>
      <c r="NK16" s="11">
        <v>790</v>
      </c>
      <c r="NL16" s="11">
        <v>1820</v>
      </c>
      <c r="NM16" s="11">
        <v>660</v>
      </c>
      <c r="NN16" s="11"/>
      <c r="NO16" s="11">
        <v>1130</v>
      </c>
      <c r="NP16" s="11"/>
      <c r="NQ16" s="11"/>
      <c r="NR16" s="11"/>
      <c r="NS16" s="11">
        <v>680</v>
      </c>
      <c r="NT16" s="11">
        <v>587</v>
      </c>
      <c r="NU16" s="11">
        <v>1050</v>
      </c>
      <c r="NV16" s="11">
        <v>840</v>
      </c>
      <c r="NW16" s="11"/>
      <c r="NX16" s="11">
        <v>539</v>
      </c>
      <c r="NY16" s="11"/>
      <c r="NZ16" s="11">
        <v>3</v>
      </c>
      <c r="OA16" s="11">
        <v>160</v>
      </c>
      <c r="OB16" s="11">
        <v>3920</v>
      </c>
      <c r="OC16" s="11"/>
      <c r="OD16" s="11">
        <v>450</v>
      </c>
      <c r="OE16" s="11">
        <v>100</v>
      </c>
      <c r="OF16" s="11"/>
      <c r="OG16" s="11"/>
      <c r="OH16" s="11">
        <v>420</v>
      </c>
      <c r="OI16" s="11">
        <v>1710</v>
      </c>
      <c r="OJ16" s="11"/>
      <c r="OK16" s="11"/>
      <c r="OL16" s="11">
        <v>30</v>
      </c>
      <c r="OM16" s="11"/>
      <c r="ON16" s="11"/>
      <c r="OO16" s="11"/>
      <c r="OP16" s="11">
        <v>2980</v>
      </c>
      <c r="OQ16" s="11"/>
      <c r="OR16" s="11"/>
      <c r="OS16" s="11"/>
      <c r="OT16" s="11"/>
      <c r="OU16" s="11">
        <v>3130</v>
      </c>
      <c r="OV16" s="11"/>
      <c r="OW16" s="11">
        <v>240</v>
      </c>
      <c r="OX16" s="11">
        <v>310</v>
      </c>
      <c r="OY16" s="11">
        <v>320</v>
      </c>
      <c r="OZ16" s="11"/>
      <c r="PA16" s="11"/>
      <c r="PB16" s="11">
        <v>800</v>
      </c>
      <c r="PC16" s="11"/>
      <c r="PD16" s="11">
        <v>1178</v>
      </c>
      <c r="PE16" s="11">
        <v>30</v>
      </c>
      <c r="PF16" s="11"/>
      <c r="PG16" s="11"/>
      <c r="PH16" s="11"/>
      <c r="PI16" s="11"/>
      <c r="PJ16" s="11">
        <v>3650</v>
      </c>
      <c r="PK16" s="11"/>
      <c r="PL16" s="11"/>
      <c r="PM16" s="11"/>
      <c r="PN16" s="11"/>
      <c r="PO16" s="11">
        <v>1370</v>
      </c>
      <c r="PP16" s="11"/>
      <c r="PQ16" s="11">
        <v>980</v>
      </c>
      <c r="PR16" s="11"/>
      <c r="PS16" s="11">
        <v>1000</v>
      </c>
      <c r="PT16" s="11">
        <v>850</v>
      </c>
      <c r="PU16" s="11">
        <v>280</v>
      </c>
      <c r="PV16" s="11"/>
      <c r="PW16" s="11"/>
      <c r="PX16" s="11"/>
      <c r="PY16" s="11"/>
      <c r="PZ16" s="11">
        <v>1900</v>
      </c>
      <c r="QA16" s="11"/>
      <c r="QB16" s="11"/>
      <c r="QC16" s="11">
        <v>1680</v>
      </c>
      <c r="QD16" s="11"/>
      <c r="QE16" s="11"/>
      <c r="QF16" s="11"/>
    </row>
    <row r="17">
      <c r="A17" s="10" t="s">
        <v>206</v>
      </c>
      <c r="B17" s="10" t="s">
        <v>219</v>
      </c>
      <c r="C17" s="11">
        <v>1094</v>
      </c>
      <c r="D17" s="11">
        <f>=ROUNDDOWN(20.2592592592593,0)</f>
      </c>
      <c r="E17" s="11">
        <v>1340</v>
      </c>
      <c r="F17" s="12">
        <v>1</v>
      </c>
      <c r="G17" s="11"/>
      <c r="H17" s="11">
        <f>=ROUNDDOWN({0},0)</f>
      </c>
      <c r="I17" s="11"/>
      <c r="J17" s="12"/>
      <c r="K17" s="11">
        <v>199</v>
      </c>
      <c r="L17" s="13">
        <v>11945.33</v>
      </c>
      <c r="M17" s="11">
        <v>4</v>
      </c>
      <c r="N17" s="14">
        <v>2986.33</v>
      </c>
      <c r="O17" s="11">
        <v>301</v>
      </c>
      <c r="P17" s="13">
        <v>17983.36</v>
      </c>
      <c r="Q17" s="11">
        <v>4</v>
      </c>
      <c r="R17" s="14">
        <v>4495.84</v>
      </c>
      <c r="S17" s="12">
        <v>-0.3389</v>
      </c>
      <c r="T17" s="12">
        <v>-0.3358</v>
      </c>
      <c r="U17" s="12"/>
      <c r="V17" s="12">
        <v>-0.3358</v>
      </c>
      <c r="W17" s="11">
        <v>47</v>
      </c>
      <c r="X17" s="13">
        <v>2889.94</v>
      </c>
      <c r="Y17" s="11">
        <v>4</v>
      </c>
      <c r="Z17" s="11">
        <v>82</v>
      </c>
      <c r="AA17" s="13">
        <v>5185.53</v>
      </c>
      <c r="AB17" s="11">
        <v>4</v>
      </c>
      <c r="AC17" s="12">
        <v>-0.4268</v>
      </c>
      <c r="AD17" s="12">
        <v>-0.4427</v>
      </c>
      <c r="AE17" s="11">
        <v>23</v>
      </c>
      <c r="AF17" s="13">
        <v>1377.77</v>
      </c>
      <c r="AG17" s="11">
        <v>4</v>
      </c>
      <c r="AH17" s="11">
        <v>37</v>
      </c>
      <c r="AI17" s="13">
        <v>2240.83</v>
      </c>
      <c r="AJ17" s="11">
        <v>4</v>
      </c>
      <c r="AK17" s="12">
        <v>-0.3784</v>
      </c>
      <c r="AL17" s="12">
        <v>-0.3852</v>
      </c>
      <c r="AM17" s="11">
        <v>48</v>
      </c>
      <c r="AN17" s="13">
        <v>2931.54</v>
      </c>
      <c r="AO17" s="11">
        <v>4</v>
      </c>
      <c r="AP17" s="11">
        <v>10</v>
      </c>
      <c r="AQ17" s="13">
        <v>615.05</v>
      </c>
      <c r="AR17" s="11">
        <v>4</v>
      </c>
      <c r="AS17" s="12">
        <v>3.8</v>
      </c>
      <c r="AT17" s="12">
        <v>3.7663</v>
      </c>
      <c r="AU17" s="11">
        <v>23</v>
      </c>
      <c r="AV17" s="13">
        <v>1334.63</v>
      </c>
      <c r="AW17" s="11">
        <v>4</v>
      </c>
      <c r="AX17" s="11">
        <v>31</v>
      </c>
      <c r="AY17" s="13">
        <v>1774.06</v>
      </c>
      <c r="AZ17" s="11">
        <v>4</v>
      </c>
      <c r="BA17" s="12">
        <v>-0.2581</v>
      </c>
      <c r="BB17" s="12">
        <v>-0.2477</v>
      </c>
      <c r="BC17" s="11">
        <v>11</v>
      </c>
      <c r="BD17" s="13">
        <v>585.41</v>
      </c>
      <c r="BE17" s="11">
        <v>4</v>
      </c>
      <c r="BF17" s="11">
        <v>20</v>
      </c>
      <c r="BG17" s="13">
        <v>1015.36</v>
      </c>
      <c r="BH17" s="11">
        <v>4</v>
      </c>
      <c r="BI17" s="12">
        <v>-0.45</v>
      </c>
      <c r="BJ17" s="12">
        <v>-0.4234</v>
      </c>
      <c r="BK17" s="11">
        <v>35</v>
      </c>
      <c r="BL17" s="13">
        <v>2079.48</v>
      </c>
      <c r="BM17" s="11">
        <v>4</v>
      </c>
      <c r="BN17" s="11">
        <v>84</v>
      </c>
      <c r="BO17" s="13">
        <v>4952.74</v>
      </c>
      <c r="BP17" s="11">
        <v>4</v>
      </c>
      <c r="BQ17" s="12">
        <v>-0.5833</v>
      </c>
      <c r="BR17" s="12">
        <v>-0.5801</v>
      </c>
      <c r="BS17" s="11">
        <v>8</v>
      </c>
      <c r="BT17" s="13">
        <v>488.59</v>
      </c>
      <c r="BU17" s="11">
        <v>4</v>
      </c>
      <c r="BV17" s="11">
        <v>19</v>
      </c>
      <c r="BW17" s="13">
        <v>1118.02</v>
      </c>
      <c r="BX17" s="11">
        <v>4</v>
      </c>
      <c r="BY17" s="12">
        <v>-0.5789</v>
      </c>
      <c r="BZ17" s="12">
        <v>-0.563</v>
      </c>
      <c r="CA17" s="11"/>
      <c r="CB17" s="13"/>
      <c r="CC17" s="11">
        <v>4</v>
      </c>
      <c r="CD17" s="11">
        <v>1</v>
      </c>
      <c r="CE17" s="13">
        <v>62.99</v>
      </c>
      <c r="CF17" s="11">
        <v>4</v>
      </c>
      <c r="CG17" s="12"/>
      <c r="CH17" s="12"/>
      <c r="CI17" s="11">
        <v>1</v>
      </c>
      <c r="CJ17" s="13">
        <v>64.58</v>
      </c>
      <c r="CK17" s="11">
        <v>4</v>
      </c>
      <c r="CL17" s="11">
        <v>5</v>
      </c>
      <c r="CM17" s="13">
        <v>311.16</v>
      </c>
      <c r="CN17" s="11">
        <v>4</v>
      </c>
      <c r="CO17" s="12">
        <v>-0.8</v>
      </c>
      <c r="CP17" s="12">
        <v>-0.7925</v>
      </c>
      <c r="CQ17" s="11"/>
      <c r="CR17" s="13"/>
      <c r="CS17" s="11">
        <v>4</v>
      </c>
      <c r="CT17" s="11"/>
      <c r="CU17" s="13"/>
      <c r="CV17" s="11"/>
      <c r="CW17" s="12"/>
      <c r="CX17" s="12"/>
      <c r="CY17" s="11"/>
      <c r="CZ17" s="13"/>
      <c r="DA17" s="11"/>
      <c r="DB17" s="11"/>
      <c r="DC17" s="13"/>
      <c r="DD17" s="11"/>
      <c r="DE17" s="12"/>
      <c r="DF17" s="12"/>
      <c r="DG17" s="11"/>
      <c r="DH17" s="13"/>
      <c r="DI17" s="11">
        <v>4</v>
      </c>
      <c r="DJ17" s="11"/>
      <c r="DK17" s="13"/>
      <c r="DL17" s="11">
        <v>4</v>
      </c>
      <c r="DM17" s="12"/>
      <c r="DN17" s="12"/>
      <c r="DO17" s="11">
        <v>1</v>
      </c>
      <c r="DP17" s="13">
        <v>62.36</v>
      </c>
      <c r="DQ17" s="11">
        <v>2</v>
      </c>
      <c r="DR17" s="11">
        <v>2</v>
      </c>
      <c r="DS17" s="13">
        <v>113.38</v>
      </c>
      <c r="DT17" s="11">
        <v>2</v>
      </c>
      <c r="DU17" s="12">
        <v>-0.5</v>
      </c>
      <c r="DV17" s="12">
        <v>-0.45</v>
      </c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>
        <v>1</v>
      </c>
      <c r="FF17" s="11"/>
      <c r="FG17" s="13"/>
      <c r="FH17" s="11">
        <v>1</v>
      </c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>
        <v>1</v>
      </c>
      <c r="FT17" s="13">
        <v>63</v>
      </c>
      <c r="FU17" s="11">
        <v>4</v>
      </c>
      <c r="FV17" s="11">
        <v>1</v>
      </c>
      <c r="FW17" s="13">
        <v>57.75</v>
      </c>
      <c r="FX17" s="11">
        <v>4</v>
      </c>
      <c r="FY17" s="12"/>
      <c r="FZ17" s="12">
        <v>0.0909</v>
      </c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>
        <v>1</v>
      </c>
      <c r="GZ17" s="13">
        <v>68.03</v>
      </c>
      <c r="HA17" s="11">
        <v>4</v>
      </c>
      <c r="HB17" s="11"/>
      <c r="HC17" s="13"/>
      <c r="HD17" s="11">
        <v>4</v>
      </c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>
        <v>7</v>
      </c>
      <c r="II17" s="13">
        <v>415.74</v>
      </c>
      <c r="IJ17" s="11"/>
      <c r="IK17" s="12"/>
      <c r="IL17" s="12"/>
      <c r="IM17" s="11"/>
      <c r="IN17" s="13"/>
      <c r="IO17" s="11"/>
      <c r="IP17" s="11">
        <v>2</v>
      </c>
      <c r="IQ17" s="13">
        <v>120.75</v>
      </c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>
        <v>1094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>
        <v>540</v>
      </c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>
        <v>310</v>
      </c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>
        <v>490</v>
      </c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</row>
    <row r="18">
      <c r="A18" s="10" t="s">
        <v>206</v>
      </c>
      <c r="B18" s="10" t="s">
        <v>220</v>
      </c>
      <c r="C18" s="11">
        <v>7445</v>
      </c>
      <c r="D18" s="11">
        <f>=ROUNDDOWN(13.3017688047168,0)</f>
      </c>
      <c r="E18" s="11">
        <v>14370</v>
      </c>
      <c r="F18" s="12">
        <v>0.6976</v>
      </c>
      <c r="G18" s="11"/>
      <c r="H18" s="11">
        <f>=ROUNDDOWN({0},0)</f>
      </c>
      <c r="I18" s="11">
        <v>350</v>
      </c>
      <c r="J18" s="12"/>
      <c r="K18" s="11">
        <v>1974</v>
      </c>
      <c r="L18" s="13">
        <v>340633.18</v>
      </c>
      <c r="M18" s="11">
        <v>39</v>
      </c>
      <c r="N18" s="14">
        <v>8734.18</v>
      </c>
      <c r="O18" s="11">
        <v>1566</v>
      </c>
      <c r="P18" s="13">
        <v>267290.68</v>
      </c>
      <c r="Q18" s="11">
        <v>56</v>
      </c>
      <c r="R18" s="14">
        <v>4773.05</v>
      </c>
      <c r="S18" s="12">
        <v>0.2605</v>
      </c>
      <c r="T18" s="12">
        <v>0.2744</v>
      </c>
      <c r="U18" s="12">
        <v>-0.3036</v>
      </c>
      <c r="V18" s="12">
        <v>0.8299</v>
      </c>
      <c r="W18" s="11">
        <v>168</v>
      </c>
      <c r="X18" s="13">
        <v>33378.53</v>
      </c>
      <c r="Y18" s="11">
        <v>14</v>
      </c>
      <c r="Z18" s="11">
        <v>190</v>
      </c>
      <c r="AA18" s="13">
        <v>36921.19</v>
      </c>
      <c r="AB18" s="11">
        <v>17</v>
      </c>
      <c r="AC18" s="12">
        <v>-0.1158</v>
      </c>
      <c r="AD18" s="12">
        <v>-0.096</v>
      </c>
      <c r="AE18" s="11">
        <v>336</v>
      </c>
      <c r="AF18" s="13">
        <v>48775.51</v>
      </c>
      <c r="AG18" s="11">
        <v>35</v>
      </c>
      <c r="AH18" s="11">
        <v>253</v>
      </c>
      <c r="AI18" s="13">
        <v>32764.12</v>
      </c>
      <c r="AJ18" s="11">
        <v>46</v>
      </c>
      <c r="AK18" s="12">
        <v>0.3281</v>
      </c>
      <c r="AL18" s="12">
        <v>0.4887</v>
      </c>
      <c r="AM18" s="11">
        <v>682</v>
      </c>
      <c r="AN18" s="13">
        <v>126560.78</v>
      </c>
      <c r="AO18" s="11">
        <v>39</v>
      </c>
      <c r="AP18" s="11">
        <v>284</v>
      </c>
      <c r="AQ18" s="13">
        <v>52906.16</v>
      </c>
      <c r="AR18" s="11">
        <v>54</v>
      </c>
      <c r="AS18" s="12">
        <v>1.4014</v>
      </c>
      <c r="AT18" s="12">
        <v>1.3922</v>
      </c>
      <c r="AU18" s="11">
        <v>98</v>
      </c>
      <c r="AV18" s="13">
        <v>16730.67</v>
      </c>
      <c r="AW18" s="11">
        <v>37</v>
      </c>
      <c r="AX18" s="11">
        <v>105</v>
      </c>
      <c r="AY18" s="13">
        <v>17795.16</v>
      </c>
      <c r="AZ18" s="11">
        <v>52</v>
      </c>
      <c r="BA18" s="12">
        <v>-0.0667</v>
      </c>
      <c r="BB18" s="12">
        <v>-0.0598</v>
      </c>
      <c r="BC18" s="11">
        <v>278</v>
      </c>
      <c r="BD18" s="13">
        <v>44430.28</v>
      </c>
      <c r="BE18" s="11">
        <v>39</v>
      </c>
      <c r="BF18" s="11">
        <v>154</v>
      </c>
      <c r="BG18" s="13">
        <v>27326.68</v>
      </c>
      <c r="BH18" s="11">
        <v>56</v>
      </c>
      <c r="BI18" s="12">
        <v>0.8052</v>
      </c>
      <c r="BJ18" s="12">
        <v>0.6259</v>
      </c>
      <c r="BK18" s="11">
        <v>89</v>
      </c>
      <c r="BL18" s="13">
        <v>12225.78</v>
      </c>
      <c r="BM18" s="11">
        <v>34</v>
      </c>
      <c r="BN18" s="11">
        <v>90</v>
      </c>
      <c r="BO18" s="13">
        <v>13957.27</v>
      </c>
      <c r="BP18" s="11">
        <v>49</v>
      </c>
      <c r="BQ18" s="12">
        <v>-0.0111</v>
      </c>
      <c r="BR18" s="12">
        <v>-0.1241</v>
      </c>
      <c r="BS18" s="11">
        <v>79</v>
      </c>
      <c r="BT18" s="13">
        <v>15857.84</v>
      </c>
      <c r="BU18" s="11">
        <v>8</v>
      </c>
      <c r="BV18" s="11">
        <v>40</v>
      </c>
      <c r="BW18" s="13">
        <v>8235.23</v>
      </c>
      <c r="BX18" s="11">
        <v>6</v>
      </c>
      <c r="BY18" s="12">
        <v>0.975</v>
      </c>
      <c r="BZ18" s="12">
        <v>0.9256</v>
      </c>
      <c r="CA18" s="11">
        <v>205</v>
      </c>
      <c r="CB18" s="13">
        <v>35915.41</v>
      </c>
      <c r="CC18" s="11">
        <v>39</v>
      </c>
      <c r="CD18" s="11">
        <v>256</v>
      </c>
      <c r="CE18" s="13">
        <v>44011.63</v>
      </c>
      <c r="CF18" s="11">
        <v>56</v>
      </c>
      <c r="CG18" s="12">
        <v>-0.1992</v>
      </c>
      <c r="CH18" s="12">
        <v>-0.184</v>
      </c>
      <c r="CI18" s="11">
        <v>16</v>
      </c>
      <c r="CJ18" s="13">
        <v>2269.35</v>
      </c>
      <c r="CK18" s="11">
        <v>34</v>
      </c>
      <c r="CL18" s="11">
        <v>74</v>
      </c>
      <c r="CM18" s="13">
        <v>12389.73</v>
      </c>
      <c r="CN18" s="11">
        <v>47</v>
      </c>
      <c r="CO18" s="12">
        <v>-0.7838</v>
      </c>
      <c r="CP18" s="12">
        <v>-0.8168</v>
      </c>
      <c r="CQ18" s="11">
        <v>5</v>
      </c>
      <c r="CR18" s="13">
        <v>1219.95</v>
      </c>
      <c r="CS18" s="11">
        <v>36</v>
      </c>
      <c r="CT18" s="11"/>
      <c r="CU18" s="13"/>
      <c r="CV18" s="11"/>
      <c r="CW18" s="12"/>
      <c r="CX18" s="12"/>
      <c r="CY18" s="11"/>
      <c r="CZ18" s="13"/>
      <c r="DA18" s="11">
        <v>2</v>
      </c>
      <c r="DB18" s="11"/>
      <c r="DC18" s="13"/>
      <c r="DD18" s="11">
        <v>2</v>
      </c>
      <c r="DE18" s="12"/>
      <c r="DF18" s="12"/>
      <c r="DG18" s="11">
        <v>3</v>
      </c>
      <c r="DH18" s="13">
        <v>759.97</v>
      </c>
      <c r="DI18" s="11">
        <v>39</v>
      </c>
      <c r="DJ18" s="11">
        <v>2</v>
      </c>
      <c r="DK18" s="13">
        <v>489.98</v>
      </c>
      <c r="DL18" s="11">
        <v>56</v>
      </c>
      <c r="DM18" s="12">
        <v>0.5</v>
      </c>
      <c r="DN18" s="12">
        <v>0.551</v>
      </c>
      <c r="DO18" s="11"/>
      <c r="DP18" s="13"/>
      <c r="DQ18" s="11"/>
      <c r="DR18" s="11"/>
      <c r="DS18" s="13"/>
      <c r="DT18" s="11"/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>
        <v>1</v>
      </c>
      <c r="EF18" s="13">
        <v>191.27</v>
      </c>
      <c r="EG18" s="11">
        <v>3</v>
      </c>
      <c r="EH18" s="11"/>
      <c r="EI18" s="13"/>
      <c r="EJ18" s="11">
        <v>3</v>
      </c>
      <c r="EK18" s="12"/>
      <c r="EL18" s="12"/>
      <c r="EM18" s="11"/>
      <c r="EN18" s="13"/>
      <c r="EO18" s="11">
        <v>6</v>
      </c>
      <c r="EP18" s="11">
        <v>4</v>
      </c>
      <c r="EQ18" s="13">
        <v>754.95</v>
      </c>
      <c r="ER18" s="11">
        <v>6</v>
      </c>
      <c r="ES18" s="12"/>
      <c r="ET18" s="12"/>
      <c r="EU18" s="11"/>
      <c r="EV18" s="13"/>
      <c r="EW18" s="11"/>
      <c r="EX18" s="11"/>
      <c r="EY18" s="13"/>
      <c r="EZ18" s="11"/>
      <c r="FA18" s="12"/>
      <c r="FB18" s="12"/>
      <c r="FC18" s="11">
        <v>2</v>
      </c>
      <c r="FD18" s="13">
        <v>388.5</v>
      </c>
      <c r="FE18" s="11">
        <v>8</v>
      </c>
      <c r="FF18" s="11">
        <v>1</v>
      </c>
      <c r="FG18" s="13">
        <v>207.69</v>
      </c>
      <c r="FH18" s="11">
        <v>13</v>
      </c>
      <c r="FI18" s="12">
        <v>1</v>
      </c>
      <c r="FJ18" s="12">
        <v>0.8706</v>
      </c>
      <c r="FK18" s="11">
        <v>8</v>
      </c>
      <c r="FL18" s="13">
        <v>1047.41</v>
      </c>
      <c r="FM18" s="11">
        <v>7</v>
      </c>
      <c r="FN18" s="11">
        <v>3</v>
      </c>
      <c r="FO18" s="13">
        <v>308.92</v>
      </c>
      <c r="FP18" s="11">
        <v>7</v>
      </c>
      <c r="FQ18" s="12">
        <v>1.6667</v>
      </c>
      <c r="FR18" s="12">
        <v>2.3906</v>
      </c>
      <c r="FS18" s="11"/>
      <c r="FT18" s="13"/>
      <c r="FU18" s="11">
        <v>4</v>
      </c>
      <c r="FV18" s="11"/>
      <c r="FW18" s="13"/>
      <c r="FX18" s="11">
        <v>10</v>
      </c>
      <c r="FY18" s="12"/>
      <c r="FZ18" s="12"/>
      <c r="GA18" s="11"/>
      <c r="GB18" s="13"/>
      <c r="GC18" s="11">
        <v>7</v>
      </c>
      <c r="GD18" s="11"/>
      <c r="GE18" s="13"/>
      <c r="GF18" s="11">
        <v>7</v>
      </c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>
        <v>2</v>
      </c>
      <c r="GR18" s="13">
        <v>457.14</v>
      </c>
      <c r="GS18" s="11">
        <v>13</v>
      </c>
      <c r="GT18" s="11">
        <v>3</v>
      </c>
      <c r="GU18" s="13">
        <v>626.55</v>
      </c>
      <c r="GV18" s="11">
        <v>6</v>
      </c>
      <c r="GW18" s="12">
        <v>-0.3333</v>
      </c>
      <c r="GX18" s="12">
        <v>-0.2704</v>
      </c>
      <c r="GY18" s="11">
        <v>2</v>
      </c>
      <c r="GZ18" s="13">
        <v>424.79</v>
      </c>
      <c r="HA18" s="11">
        <v>27</v>
      </c>
      <c r="HB18" s="11">
        <v>1</v>
      </c>
      <c r="HC18" s="13">
        <v>229.52</v>
      </c>
      <c r="HD18" s="11">
        <v>33</v>
      </c>
      <c r="HE18" s="12">
        <v>1</v>
      </c>
      <c r="HF18" s="12">
        <v>0.8508</v>
      </c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>
        <v>18</v>
      </c>
      <c r="HR18" s="11"/>
      <c r="HS18" s="13"/>
      <c r="HT18" s="11">
        <v>25</v>
      </c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>
        <v>104</v>
      </c>
      <c r="II18" s="13">
        <v>18185.74</v>
      </c>
      <c r="IJ18" s="11"/>
      <c r="IK18" s="12"/>
      <c r="IL18" s="12"/>
      <c r="IM18" s="11"/>
      <c r="IN18" s="13"/>
      <c r="IO18" s="11"/>
      <c r="IP18" s="11">
        <v>2</v>
      </c>
      <c r="IQ18" s="13">
        <v>180.16</v>
      </c>
      <c r="IR18" s="11">
        <v>16</v>
      </c>
      <c r="IS18" s="12"/>
      <c r="IT18" s="12"/>
      <c r="IU18" s="11"/>
      <c r="IV18" s="13"/>
      <c r="IW18" s="11"/>
      <c r="IX18" s="11"/>
      <c r="IY18" s="13"/>
      <c r="IZ18" s="11">
        <v>7</v>
      </c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>
        <v>6537</v>
      </c>
      <c r="KZ18" s="11">
        <v>10</v>
      </c>
      <c r="LA18" s="11"/>
      <c r="LB18" s="11"/>
      <c r="LC18" s="11">
        <v>898</v>
      </c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>
        <v>170</v>
      </c>
      <c r="LX18" s="11"/>
      <c r="LY18" s="11"/>
      <c r="LZ18" s="11"/>
      <c r="MA18" s="11"/>
      <c r="MB18" s="11">
        <v>440</v>
      </c>
      <c r="MC18" s="11"/>
      <c r="MD18" s="11"/>
      <c r="ME18" s="11"/>
      <c r="MF18" s="11"/>
      <c r="MG18" s="11"/>
      <c r="MH18" s="11"/>
      <c r="MI18" s="11"/>
      <c r="MJ18" s="11"/>
      <c r="MK18" s="11">
        <v>170</v>
      </c>
      <c r="ML18" s="11"/>
      <c r="MM18" s="11"/>
      <c r="MN18" s="11"/>
      <c r="MO18" s="11"/>
      <c r="MP18" s="11"/>
      <c r="MQ18" s="11">
        <v>1060</v>
      </c>
      <c r="MR18" s="11"/>
      <c r="MS18" s="11"/>
      <c r="MT18" s="11"/>
      <c r="MU18" s="11">
        <v>230</v>
      </c>
      <c r="MV18" s="11"/>
      <c r="MW18" s="11">
        <v>509</v>
      </c>
      <c r="MX18" s="11"/>
      <c r="MY18" s="11">
        <v>210</v>
      </c>
      <c r="MZ18" s="11"/>
      <c r="NA18" s="11">
        <v>170</v>
      </c>
      <c r="NB18" s="11"/>
      <c r="NC18" s="11">
        <v>160</v>
      </c>
      <c r="ND18" s="11"/>
      <c r="NE18" s="11"/>
      <c r="NF18" s="11">
        <v>200</v>
      </c>
      <c r="NG18" s="11">
        <v>30</v>
      </c>
      <c r="NH18" s="11"/>
      <c r="NI18" s="11">
        <v>150</v>
      </c>
      <c r="NJ18" s="11"/>
      <c r="NK18" s="11"/>
      <c r="NL18" s="11">
        <v>150</v>
      </c>
      <c r="NM18" s="11"/>
      <c r="NN18" s="11"/>
      <c r="NO18" s="11"/>
      <c r="NP18" s="11">
        <v>239</v>
      </c>
      <c r="NQ18" s="11">
        <v>270</v>
      </c>
      <c r="NR18" s="11"/>
      <c r="NS18" s="11"/>
      <c r="NT18" s="11">
        <v>90</v>
      </c>
      <c r="NU18" s="11">
        <v>1120</v>
      </c>
      <c r="NV18" s="11"/>
      <c r="NW18" s="11"/>
      <c r="NX18" s="11"/>
      <c r="NY18" s="11">
        <v>190</v>
      </c>
      <c r="NZ18" s="11"/>
      <c r="OA18" s="11"/>
      <c r="OB18" s="11">
        <v>180</v>
      </c>
      <c r="OC18" s="11"/>
      <c r="OD18" s="11"/>
      <c r="OE18" s="11"/>
      <c r="OF18" s="11"/>
      <c r="OG18" s="11"/>
      <c r="OH18" s="11"/>
      <c r="OI18" s="11">
        <v>2400</v>
      </c>
      <c r="OJ18" s="11"/>
      <c r="OK18" s="11"/>
      <c r="OL18" s="11"/>
      <c r="OM18" s="11"/>
      <c r="ON18" s="11"/>
      <c r="OO18" s="11"/>
      <c r="OP18" s="11"/>
      <c r="OQ18" s="11">
        <v>290</v>
      </c>
      <c r="OR18" s="11">
        <v>150</v>
      </c>
      <c r="OS18" s="11">
        <v>242</v>
      </c>
      <c r="OT18" s="11"/>
      <c r="OU18" s="11">
        <v>980</v>
      </c>
      <c r="OV18" s="11"/>
      <c r="OW18" s="11">
        <v>80</v>
      </c>
      <c r="OX18" s="11"/>
      <c r="OY18" s="11">
        <v>650</v>
      </c>
      <c r="OZ18" s="11"/>
      <c r="PA18" s="11">
        <v>200</v>
      </c>
      <c r="PB18" s="11"/>
      <c r="PC18" s="11"/>
      <c r="PD18" s="11">
        <v>1000</v>
      </c>
      <c r="PE18" s="11"/>
      <c r="PF18" s="11"/>
      <c r="PG18" s="11"/>
      <c r="PH18" s="11"/>
      <c r="PI18" s="11"/>
      <c r="PJ18" s="11">
        <v>220</v>
      </c>
      <c r="PK18" s="11"/>
      <c r="PL18" s="11"/>
      <c r="PM18" s="11"/>
      <c r="PN18" s="11"/>
      <c r="PO18" s="11">
        <v>1460</v>
      </c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>
        <v>400</v>
      </c>
      <c r="QA18" s="11"/>
      <c r="QB18" s="11"/>
      <c r="QC18" s="11">
        <v>200</v>
      </c>
      <c r="QD18" s="11">
        <v>360</v>
      </c>
      <c r="QE18" s="11"/>
      <c r="QF18" s="11">
        <v>350</v>
      </c>
    </row>
    <row r="19">
      <c r="A19" s="10" t="s">
        <v>206</v>
      </c>
      <c r="B19" s="10" t="s">
        <v>221</v>
      </c>
      <c r="C19" s="11">
        <v>3208</v>
      </c>
      <c r="D19" s="11">
        <f>=ROUNDDOWN(21.7934782608696,0)</f>
      </c>
      <c r="E19" s="11">
        <v>3390</v>
      </c>
      <c r="F19" s="12">
        <v>0.9656</v>
      </c>
      <c r="G19" s="11"/>
      <c r="H19" s="11">
        <f>=ROUNDDOWN({0},0)</f>
      </c>
      <c r="I19" s="11"/>
      <c r="J19" s="12"/>
      <c r="K19" s="11">
        <v>612</v>
      </c>
      <c r="L19" s="13">
        <v>40817.57</v>
      </c>
      <c r="M19" s="11">
        <v>37</v>
      </c>
      <c r="N19" s="14">
        <v>1103.18</v>
      </c>
      <c r="O19" s="11">
        <v>559</v>
      </c>
      <c r="P19" s="13">
        <v>35052.15</v>
      </c>
      <c r="Q19" s="11">
        <v>40</v>
      </c>
      <c r="R19" s="14">
        <v>876.3</v>
      </c>
      <c r="S19" s="12">
        <v>0.0948</v>
      </c>
      <c r="T19" s="12">
        <v>0.1645</v>
      </c>
      <c r="U19" s="12">
        <v>-0.075</v>
      </c>
      <c r="V19" s="12">
        <v>0.2589</v>
      </c>
      <c r="W19" s="11">
        <v>57</v>
      </c>
      <c r="X19" s="13">
        <v>3511.69</v>
      </c>
      <c r="Y19" s="11">
        <v>26</v>
      </c>
      <c r="Z19" s="11">
        <v>120</v>
      </c>
      <c r="AA19" s="13">
        <v>7178.4</v>
      </c>
      <c r="AB19" s="11">
        <v>25</v>
      </c>
      <c r="AC19" s="12">
        <v>-0.525</v>
      </c>
      <c r="AD19" s="12">
        <v>-0.5108</v>
      </c>
      <c r="AE19" s="11">
        <v>208</v>
      </c>
      <c r="AF19" s="13">
        <v>14679.52</v>
      </c>
      <c r="AG19" s="11">
        <v>37</v>
      </c>
      <c r="AH19" s="11">
        <v>132</v>
      </c>
      <c r="AI19" s="13">
        <v>9025.95</v>
      </c>
      <c r="AJ19" s="11">
        <v>32</v>
      </c>
      <c r="AK19" s="12">
        <v>0.5758</v>
      </c>
      <c r="AL19" s="12">
        <v>0.6264</v>
      </c>
      <c r="AM19" s="11">
        <v>97</v>
      </c>
      <c r="AN19" s="13">
        <v>6631.7</v>
      </c>
      <c r="AO19" s="11">
        <v>37</v>
      </c>
      <c r="AP19" s="11">
        <v>28</v>
      </c>
      <c r="AQ19" s="13">
        <v>1679.29</v>
      </c>
      <c r="AR19" s="11">
        <v>40</v>
      </c>
      <c r="AS19" s="12">
        <v>2.4643</v>
      </c>
      <c r="AT19" s="12">
        <v>2.9491</v>
      </c>
      <c r="AU19" s="11">
        <v>51</v>
      </c>
      <c r="AV19" s="13">
        <v>3959.81</v>
      </c>
      <c r="AW19" s="11">
        <v>37</v>
      </c>
      <c r="AX19" s="11">
        <v>60</v>
      </c>
      <c r="AY19" s="13">
        <v>4414.45</v>
      </c>
      <c r="AZ19" s="11">
        <v>40</v>
      </c>
      <c r="BA19" s="12">
        <v>-0.15</v>
      </c>
      <c r="BB19" s="12">
        <v>-0.103</v>
      </c>
      <c r="BC19" s="11">
        <v>63</v>
      </c>
      <c r="BD19" s="13">
        <v>4522.51</v>
      </c>
      <c r="BE19" s="11">
        <v>37</v>
      </c>
      <c r="BF19" s="11">
        <v>61</v>
      </c>
      <c r="BG19" s="13">
        <v>4315.02</v>
      </c>
      <c r="BH19" s="11">
        <v>40</v>
      </c>
      <c r="BI19" s="12">
        <v>0.0328</v>
      </c>
      <c r="BJ19" s="12">
        <v>0.0481</v>
      </c>
      <c r="BK19" s="11">
        <v>30</v>
      </c>
      <c r="BL19" s="13">
        <v>2284.11</v>
      </c>
      <c r="BM19" s="11">
        <v>32</v>
      </c>
      <c r="BN19" s="11">
        <v>17</v>
      </c>
      <c r="BO19" s="13">
        <v>1098.39</v>
      </c>
      <c r="BP19" s="11">
        <v>35</v>
      </c>
      <c r="BQ19" s="12">
        <v>0.7647</v>
      </c>
      <c r="BR19" s="12">
        <v>1.0795</v>
      </c>
      <c r="BS19" s="11"/>
      <c r="BT19" s="13"/>
      <c r="BU19" s="11"/>
      <c r="BV19" s="11">
        <v>10</v>
      </c>
      <c r="BW19" s="13">
        <v>489.85</v>
      </c>
      <c r="BX19" s="11">
        <v>9</v>
      </c>
      <c r="BY19" s="12"/>
      <c r="BZ19" s="12"/>
      <c r="CA19" s="11">
        <v>91</v>
      </c>
      <c r="CB19" s="13">
        <v>4026.38</v>
      </c>
      <c r="CC19" s="11">
        <v>37</v>
      </c>
      <c r="CD19" s="11">
        <v>94</v>
      </c>
      <c r="CE19" s="13">
        <v>4093.8</v>
      </c>
      <c r="CF19" s="11">
        <v>40</v>
      </c>
      <c r="CG19" s="12">
        <v>-0.0319</v>
      </c>
      <c r="CH19" s="12">
        <v>-0.0165</v>
      </c>
      <c r="CI19" s="11">
        <v>4</v>
      </c>
      <c r="CJ19" s="13">
        <v>159.76</v>
      </c>
      <c r="CK19" s="11">
        <v>35</v>
      </c>
      <c r="CL19" s="11">
        <v>2</v>
      </c>
      <c r="CM19" s="13">
        <v>124.47</v>
      </c>
      <c r="CN19" s="11">
        <v>21</v>
      </c>
      <c r="CO19" s="12">
        <v>1</v>
      </c>
      <c r="CP19" s="12">
        <v>0.2835</v>
      </c>
      <c r="CQ19" s="11">
        <v>4</v>
      </c>
      <c r="CR19" s="13">
        <v>294.96</v>
      </c>
      <c r="CS19" s="11">
        <v>17</v>
      </c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/>
      <c r="DH19" s="13"/>
      <c r="DI19" s="11">
        <v>37</v>
      </c>
      <c r="DJ19" s="11"/>
      <c r="DK19" s="13"/>
      <c r="DL19" s="11">
        <v>40</v>
      </c>
      <c r="DM19" s="12"/>
      <c r="DN19" s="12"/>
      <c r="DO19" s="11"/>
      <c r="DP19" s="13"/>
      <c r="DQ19" s="11"/>
      <c r="DR19" s="11"/>
      <c r="DS19" s="13"/>
      <c r="DT19" s="11"/>
      <c r="DU19" s="12"/>
      <c r="DV19" s="12"/>
      <c r="DW19" s="11"/>
      <c r="DX19" s="13"/>
      <c r="DY19" s="11"/>
      <c r="DZ19" s="11"/>
      <c r="EA19" s="13"/>
      <c r="EB19" s="11"/>
      <c r="EC19" s="12"/>
      <c r="ED19" s="12"/>
      <c r="EE19" s="11">
        <v>5</v>
      </c>
      <c r="EF19" s="13">
        <v>553.71</v>
      </c>
      <c r="EG19" s="11">
        <v>17</v>
      </c>
      <c r="EH19" s="11">
        <v>2</v>
      </c>
      <c r="EI19" s="13">
        <v>217.14</v>
      </c>
      <c r="EJ19" s="11">
        <v>14</v>
      </c>
      <c r="EK19" s="12">
        <v>1.5</v>
      </c>
      <c r="EL19" s="12">
        <v>1.55</v>
      </c>
      <c r="EM19" s="11">
        <v>2</v>
      </c>
      <c r="EN19" s="13">
        <v>193.42</v>
      </c>
      <c r="EO19" s="11">
        <v>24</v>
      </c>
      <c r="EP19" s="11"/>
      <c r="EQ19" s="13"/>
      <c r="ER19" s="11"/>
      <c r="ES19" s="12"/>
      <c r="ET19" s="12"/>
      <c r="EU19" s="11"/>
      <c r="EV19" s="13"/>
      <c r="EW19" s="11"/>
      <c r="EX19" s="11"/>
      <c r="EY19" s="13"/>
      <c r="EZ19" s="11"/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>
        <v>7</v>
      </c>
      <c r="FV19" s="11"/>
      <c r="FW19" s="13"/>
      <c r="FX19" s="11">
        <v>4</v>
      </c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>
        <v>8</v>
      </c>
      <c r="GT19" s="11"/>
      <c r="GU19" s="13"/>
      <c r="GV19" s="11">
        <v>2</v>
      </c>
      <c r="GW19" s="12"/>
      <c r="GX19" s="12"/>
      <c r="GY19" s="11"/>
      <c r="GZ19" s="13"/>
      <c r="HA19" s="11">
        <v>29</v>
      </c>
      <c r="HB19" s="11"/>
      <c r="HC19" s="13"/>
      <c r="HD19" s="11">
        <v>21</v>
      </c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>
        <v>33</v>
      </c>
      <c r="II19" s="13">
        <v>2415.39</v>
      </c>
      <c r="IJ19" s="11"/>
      <c r="IK19" s="12"/>
      <c r="IL19" s="12"/>
      <c r="IM19" s="11"/>
      <c r="IN19" s="13"/>
      <c r="IO19" s="11"/>
      <c r="IP19" s="11"/>
      <c r="IQ19" s="13"/>
      <c r="IR19" s="11">
        <v>20</v>
      </c>
      <c r="IS19" s="12"/>
      <c r="IT19" s="12"/>
      <c r="IU19" s="11"/>
      <c r="IV19" s="13"/>
      <c r="IW19" s="11"/>
      <c r="IX19" s="11"/>
      <c r="IY19" s="13"/>
      <c r="IZ19" s="11">
        <v>2</v>
      </c>
      <c r="JA19" s="12"/>
      <c r="JB19" s="12"/>
      <c r="JC19" s="11"/>
      <c r="JD19" s="13"/>
      <c r="JE19" s="11">
        <v>17</v>
      </c>
      <c r="JF19" s="11"/>
      <c r="JG19" s="13"/>
      <c r="JH19" s="11">
        <v>14</v>
      </c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>
        <v>3207</v>
      </c>
      <c r="KZ19" s="11">
        <v>1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>
        <v>152</v>
      </c>
      <c r="MC19" s="11"/>
      <c r="MD19" s="11"/>
      <c r="ME19" s="11">
        <v>195</v>
      </c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>
        <v>105</v>
      </c>
      <c r="MR19" s="11"/>
      <c r="MS19" s="11"/>
      <c r="MT19" s="11"/>
      <c r="MU19" s="11">
        <v>290</v>
      </c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>
        <v>320</v>
      </c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>
        <v>425</v>
      </c>
      <c r="NS19" s="11"/>
      <c r="NT19" s="11">
        <v>175</v>
      </c>
      <c r="NU19" s="11"/>
      <c r="NV19" s="11"/>
      <c r="NW19" s="11"/>
      <c r="NX19" s="11"/>
      <c r="NY19" s="11"/>
      <c r="NZ19" s="11"/>
      <c r="OA19" s="11"/>
      <c r="OB19" s="11">
        <v>394</v>
      </c>
      <c r="OC19" s="11"/>
      <c r="OD19" s="11"/>
      <c r="OE19" s="11"/>
      <c r="OF19" s="11"/>
      <c r="OG19" s="11"/>
      <c r="OH19" s="11"/>
      <c r="OI19" s="11">
        <v>80</v>
      </c>
      <c r="OJ19" s="11"/>
      <c r="OK19" s="11"/>
      <c r="OL19" s="11"/>
      <c r="OM19" s="11"/>
      <c r="ON19" s="11"/>
      <c r="OO19" s="11"/>
      <c r="OP19" s="11">
        <v>305</v>
      </c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>
        <v>205</v>
      </c>
      <c r="PE19" s="11"/>
      <c r="PF19" s="11">
        <v>220</v>
      </c>
      <c r="PG19" s="11"/>
      <c r="PH19" s="11"/>
      <c r="PI19" s="11"/>
      <c r="PJ19" s="11"/>
      <c r="PK19" s="11"/>
      <c r="PL19" s="11"/>
      <c r="PM19" s="11"/>
      <c r="PN19" s="11"/>
      <c r="PO19" s="11">
        <v>215</v>
      </c>
      <c r="PP19" s="11"/>
      <c r="PQ19" s="11"/>
      <c r="PR19" s="11"/>
      <c r="PS19" s="11"/>
      <c r="PT19" s="11">
        <v>245</v>
      </c>
      <c r="PU19" s="11"/>
      <c r="PV19" s="11"/>
      <c r="PW19" s="11"/>
      <c r="PX19" s="11"/>
      <c r="PY19" s="11"/>
      <c r="PZ19" s="11"/>
      <c r="QA19" s="11"/>
      <c r="QB19" s="11"/>
      <c r="QC19" s="11">
        <v>64</v>
      </c>
      <c r="QD19" s="11"/>
      <c r="QE19" s="11"/>
      <c r="QF19" s="11"/>
    </row>
    <row r="20">
      <c r="A20" s="10" t="s">
        <v>206</v>
      </c>
      <c r="B20" s="10" t="s">
        <v>222</v>
      </c>
      <c r="C20" s="11">
        <v>18371</v>
      </c>
      <c r="D20" s="11">
        <f>=ROUNDDOWN(22.7195152114766,0)</f>
      </c>
      <c r="E20" s="11">
        <v>24862</v>
      </c>
      <c r="F20" s="12">
        <v>0.912</v>
      </c>
      <c r="G20" s="11"/>
      <c r="H20" s="11">
        <f>=ROUNDDOWN({0},0)</f>
      </c>
      <c r="I20" s="11"/>
      <c r="J20" s="12"/>
      <c r="K20" s="11">
        <v>2678</v>
      </c>
      <c r="L20" s="13">
        <v>163009.9</v>
      </c>
      <c r="M20" s="11">
        <v>72</v>
      </c>
      <c r="N20" s="14">
        <v>2264.03</v>
      </c>
      <c r="O20" s="11">
        <v>2317</v>
      </c>
      <c r="P20" s="13">
        <v>143193.22</v>
      </c>
      <c r="Q20" s="11">
        <v>65</v>
      </c>
      <c r="R20" s="14">
        <v>2202.97</v>
      </c>
      <c r="S20" s="12">
        <v>0.1558</v>
      </c>
      <c r="T20" s="12">
        <v>0.1384</v>
      </c>
      <c r="U20" s="12">
        <v>0.1077</v>
      </c>
      <c r="V20" s="12">
        <v>0.0277</v>
      </c>
      <c r="W20" s="11">
        <v>1227</v>
      </c>
      <c r="X20" s="13">
        <v>78614.35</v>
      </c>
      <c r="Y20" s="11">
        <v>65</v>
      </c>
      <c r="Z20" s="11">
        <v>838</v>
      </c>
      <c r="AA20" s="13">
        <v>56194.56</v>
      </c>
      <c r="AB20" s="11">
        <v>59</v>
      </c>
      <c r="AC20" s="12">
        <v>0.4642</v>
      </c>
      <c r="AD20" s="12">
        <v>0.399</v>
      </c>
      <c r="AE20" s="11">
        <v>250</v>
      </c>
      <c r="AF20" s="13">
        <v>10977.47</v>
      </c>
      <c r="AG20" s="11">
        <v>31</v>
      </c>
      <c r="AH20" s="11">
        <v>196</v>
      </c>
      <c r="AI20" s="13">
        <v>8931.33</v>
      </c>
      <c r="AJ20" s="11">
        <v>50</v>
      </c>
      <c r="AK20" s="12">
        <v>0.2755</v>
      </c>
      <c r="AL20" s="12">
        <v>0.2291</v>
      </c>
      <c r="AM20" s="11">
        <v>290</v>
      </c>
      <c r="AN20" s="13">
        <v>21775.28</v>
      </c>
      <c r="AO20" s="11">
        <v>64</v>
      </c>
      <c r="AP20" s="11">
        <v>206</v>
      </c>
      <c r="AQ20" s="13">
        <v>14272.31</v>
      </c>
      <c r="AR20" s="11">
        <v>61</v>
      </c>
      <c r="AS20" s="12">
        <v>0.4078</v>
      </c>
      <c r="AT20" s="12">
        <v>0.5257</v>
      </c>
      <c r="AU20" s="11">
        <v>295</v>
      </c>
      <c r="AV20" s="13">
        <v>16164.16</v>
      </c>
      <c r="AW20" s="11">
        <v>64</v>
      </c>
      <c r="AX20" s="11">
        <v>262</v>
      </c>
      <c r="AY20" s="13">
        <v>14200.71</v>
      </c>
      <c r="AZ20" s="11">
        <v>61</v>
      </c>
      <c r="BA20" s="12">
        <v>0.126</v>
      </c>
      <c r="BB20" s="12">
        <v>0.1383</v>
      </c>
      <c r="BC20" s="11">
        <v>158</v>
      </c>
      <c r="BD20" s="13">
        <v>7665.33</v>
      </c>
      <c r="BE20" s="11">
        <v>64</v>
      </c>
      <c r="BF20" s="11">
        <v>235</v>
      </c>
      <c r="BG20" s="13">
        <v>12119.23</v>
      </c>
      <c r="BH20" s="11">
        <v>61</v>
      </c>
      <c r="BI20" s="12">
        <v>-0.3277</v>
      </c>
      <c r="BJ20" s="12">
        <v>-0.3675</v>
      </c>
      <c r="BK20" s="11">
        <v>184</v>
      </c>
      <c r="BL20" s="13">
        <v>10992.65</v>
      </c>
      <c r="BM20" s="11">
        <v>55</v>
      </c>
      <c r="BN20" s="11">
        <v>164</v>
      </c>
      <c r="BO20" s="13">
        <v>10078.63</v>
      </c>
      <c r="BP20" s="11">
        <v>55</v>
      </c>
      <c r="BQ20" s="12">
        <v>0.122</v>
      </c>
      <c r="BR20" s="12">
        <v>0.0907</v>
      </c>
      <c r="BS20" s="11">
        <v>130</v>
      </c>
      <c r="BT20" s="13">
        <v>8056.94</v>
      </c>
      <c r="BU20" s="11">
        <v>58</v>
      </c>
      <c r="BV20" s="11">
        <v>72</v>
      </c>
      <c r="BW20" s="13">
        <v>4455.2</v>
      </c>
      <c r="BX20" s="11">
        <v>58</v>
      </c>
      <c r="BY20" s="12">
        <v>0.8056</v>
      </c>
      <c r="BZ20" s="12">
        <v>0.8084</v>
      </c>
      <c r="CA20" s="11">
        <v>58</v>
      </c>
      <c r="CB20" s="13">
        <v>3866.2</v>
      </c>
      <c r="CC20" s="11">
        <v>64</v>
      </c>
      <c r="CD20" s="11">
        <v>93</v>
      </c>
      <c r="CE20" s="13">
        <v>5520.33</v>
      </c>
      <c r="CF20" s="11">
        <v>61</v>
      </c>
      <c r="CG20" s="12">
        <v>-0.3763</v>
      </c>
      <c r="CH20" s="12">
        <v>-0.2996</v>
      </c>
      <c r="CI20" s="11">
        <v>17</v>
      </c>
      <c r="CJ20" s="13">
        <v>885.9</v>
      </c>
      <c r="CK20" s="11">
        <v>57</v>
      </c>
      <c r="CL20" s="11">
        <v>55</v>
      </c>
      <c r="CM20" s="13">
        <v>3342.75</v>
      </c>
      <c r="CN20" s="11">
        <v>55</v>
      </c>
      <c r="CO20" s="12">
        <v>-0.6909</v>
      </c>
      <c r="CP20" s="12">
        <v>-0.735</v>
      </c>
      <c r="CQ20" s="11">
        <v>1</v>
      </c>
      <c r="CR20" s="13">
        <v>44.99</v>
      </c>
      <c r="CS20" s="11">
        <v>6</v>
      </c>
      <c r="CT20" s="11"/>
      <c r="CU20" s="13"/>
      <c r="CV20" s="11"/>
      <c r="CW20" s="12"/>
      <c r="CX20" s="12"/>
      <c r="CY20" s="11">
        <v>11</v>
      </c>
      <c r="CZ20" s="13">
        <v>660.75</v>
      </c>
      <c r="DA20" s="11">
        <v>20</v>
      </c>
      <c r="DB20" s="11">
        <v>25</v>
      </c>
      <c r="DC20" s="13">
        <v>1807.19</v>
      </c>
      <c r="DD20" s="11">
        <v>17</v>
      </c>
      <c r="DE20" s="12">
        <v>-0.56</v>
      </c>
      <c r="DF20" s="12">
        <v>-0.6344</v>
      </c>
      <c r="DG20" s="11">
        <v>2</v>
      </c>
      <c r="DH20" s="13">
        <v>219.98</v>
      </c>
      <c r="DI20" s="11">
        <v>64</v>
      </c>
      <c r="DJ20" s="11">
        <v>1</v>
      </c>
      <c r="DK20" s="13">
        <v>54.99</v>
      </c>
      <c r="DL20" s="11">
        <v>61</v>
      </c>
      <c r="DM20" s="12">
        <v>1</v>
      </c>
      <c r="DN20" s="12">
        <v>3.0004</v>
      </c>
      <c r="DO20" s="11">
        <v>9</v>
      </c>
      <c r="DP20" s="13">
        <v>282.59</v>
      </c>
      <c r="DQ20" s="11">
        <v>4</v>
      </c>
      <c r="DR20" s="11">
        <v>1</v>
      </c>
      <c r="DS20" s="13">
        <v>82.83</v>
      </c>
      <c r="DT20" s="11">
        <v>5</v>
      </c>
      <c r="DU20" s="12">
        <v>8</v>
      </c>
      <c r="DV20" s="12">
        <v>2.4117</v>
      </c>
      <c r="DW20" s="11"/>
      <c r="DX20" s="13"/>
      <c r="DY20" s="11"/>
      <c r="DZ20" s="11"/>
      <c r="EA20" s="13"/>
      <c r="EB20" s="11"/>
      <c r="EC20" s="12"/>
      <c r="ED20" s="12"/>
      <c r="EE20" s="11">
        <v>4</v>
      </c>
      <c r="EF20" s="13">
        <v>250.05</v>
      </c>
      <c r="EG20" s="11">
        <v>7</v>
      </c>
      <c r="EH20" s="11"/>
      <c r="EI20" s="13"/>
      <c r="EJ20" s="11">
        <v>6</v>
      </c>
      <c r="EK20" s="12"/>
      <c r="EL20" s="12"/>
      <c r="EM20" s="11">
        <v>9</v>
      </c>
      <c r="EN20" s="13">
        <v>438.99</v>
      </c>
      <c r="EO20" s="11">
        <v>45</v>
      </c>
      <c r="EP20" s="11">
        <v>3</v>
      </c>
      <c r="EQ20" s="13">
        <v>132.54</v>
      </c>
      <c r="ER20" s="11">
        <v>23</v>
      </c>
      <c r="ES20" s="12">
        <v>2</v>
      </c>
      <c r="ET20" s="12">
        <v>2.3121</v>
      </c>
      <c r="EU20" s="11">
        <v>28</v>
      </c>
      <c r="EV20" s="13">
        <v>1730.35</v>
      </c>
      <c r="EW20" s="11">
        <v>48</v>
      </c>
      <c r="EX20" s="11">
        <v>40</v>
      </c>
      <c r="EY20" s="13">
        <v>3117.21</v>
      </c>
      <c r="EZ20" s="11">
        <v>29</v>
      </c>
      <c r="FA20" s="12">
        <v>-0.3</v>
      </c>
      <c r="FB20" s="12">
        <v>-0.4449</v>
      </c>
      <c r="FC20" s="11">
        <v>1</v>
      </c>
      <c r="FD20" s="13">
        <v>103.73</v>
      </c>
      <c r="FE20" s="11">
        <v>13</v>
      </c>
      <c r="FF20" s="11">
        <v>2</v>
      </c>
      <c r="FG20" s="13">
        <v>110.23</v>
      </c>
      <c r="FH20" s="11">
        <v>13</v>
      </c>
      <c r="FI20" s="12">
        <v>-0.5</v>
      </c>
      <c r="FJ20" s="12">
        <v>-0.059</v>
      </c>
      <c r="FK20" s="11"/>
      <c r="FL20" s="13"/>
      <c r="FM20" s="11"/>
      <c r="FN20" s="11"/>
      <c r="FO20" s="13"/>
      <c r="FP20" s="11"/>
      <c r="FQ20" s="12"/>
      <c r="FR20" s="12"/>
      <c r="FS20" s="11">
        <v>1</v>
      </c>
      <c r="FT20" s="13">
        <v>103.73</v>
      </c>
      <c r="FU20" s="11">
        <v>16</v>
      </c>
      <c r="FV20" s="11">
        <v>4</v>
      </c>
      <c r="FW20" s="13">
        <v>341.63</v>
      </c>
      <c r="FX20" s="11">
        <v>21</v>
      </c>
      <c r="FY20" s="12">
        <v>-0.75</v>
      </c>
      <c r="FZ20" s="12">
        <v>-0.6964</v>
      </c>
      <c r="GA20" s="11"/>
      <c r="GB20" s="13"/>
      <c r="GC20" s="11">
        <v>1</v>
      </c>
      <c r="GD20" s="11"/>
      <c r="GE20" s="13"/>
      <c r="GF20" s="11"/>
      <c r="GG20" s="12"/>
      <c r="GH20" s="12"/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>
        <v>4</v>
      </c>
      <c r="GT20" s="11"/>
      <c r="GU20" s="13"/>
      <c r="GV20" s="11">
        <v>4</v>
      </c>
      <c r="GW20" s="12"/>
      <c r="GX20" s="12"/>
      <c r="GY20" s="11"/>
      <c r="GZ20" s="13"/>
      <c r="HA20" s="11">
        <v>54</v>
      </c>
      <c r="HB20" s="11">
        <v>1</v>
      </c>
      <c r="HC20" s="13">
        <v>40.46</v>
      </c>
      <c r="HD20" s="11">
        <v>18</v>
      </c>
      <c r="HE20" s="12"/>
      <c r="HF20" s="12"/>
      <c r="HG20" s="11">
        <v>1</v>
      </c>
      <c r="HH20" s="13">
        <v>57.74</v>
      </c>
      <c r="HI20" s="11">
        <v>43</v>
      </c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>
        <v>2</v>
      </c>
      <c r="HX20" s="13">
        <v>118.72</v>
      </c>
      <c r="HY20" s="11">
        <v>13</v>
      </c>
      <c r="HZ20" s="11"/>
      <c r="IA20" s="13"/>
      <c r="IB20" s="11"/>
      <c r="IC20" s="12"/>
      <c r="ID20" s="12"/>
      <c r="IE20" s="11"/>
      <c r="IF20" s="13"/>
      <c r="IG20" s="11"/>
      <c r="IH20" s="11">
        <v>104</v>
      </c>
      <c r="II20" s="13">
        <v>7471.95</v>
      </c>
      <c r="IJ20" s="11"/>
      <c r="IK20" s="12"/>
      <c r="IL20" s="12"/>
      <c r="IM20" s="11"/>
      <c r="IN20" s="13"/>
      <c r="IO20" s="11"/>
      <c r="IP20" s="11">
        <v>14</v>
      </c>
      <c r="IQ20" s="13">
        <v>862.45</v>
      </c>
      <c r="IR20" s="11">
        <v>60</v>
      </c>
      <c r="IS20" s="12"/>
      <c r="IT20" s="12"/>
      <c r="IU20" s="11"/>
      <c r="IV20" s="13"/>
      <c r="IW20" s="11"/>
      <c r="IX20" s="11">
        <v>1</v>
      </c>
      <c r="IY20" s="13">
        <v>56.69</v>
      </c>
      <c r="IZ20" s="11">
        <v>16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>
        <v>46</v>
      </c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>
        <v>17382</v>
      </c>
      <c r="KZ20" s="11">
        <v>112</v>
      </c>
      <c r="LA20" s="11"/>
      <c r="LB20" s="11"/>
      <c r="LC20" s="11">
        <v>724</v>
      </c>
      <c r="LD20" s="11"/>
      <c r="LE20" s="11"/>
      <c r="LF20" s="11">
        <v>153</v>
      </c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>
        <v>30</v>
      </c>
      <c r="LR20" s="11"/>
      <c r="LS20" s="11"/>
      <c r="LT20" s="11"/>
      <c r="LU20" s="11"/>
      <c r="LV20" s="11">
        <v>210</v>
      </c>
      <c r="LW20" s="11">
        <v>590</v>
      </c>
      <c r="LX20" s="11"/>
      <c r="LY20" s="11"/>
      <c r="LZ20" s="11"/>
      <c r="MA20" s="11"/>
      <c r="MB20" s="11">
        <v>500</v>
      </c>
      <c r="MC20" s="11">
        <v>430</v>
      </c>
      <c r="MD20" s="11">
        <v>300</v>
      </c>
      <c r="ME20" s="11"/>
      <c r="MF20" s="11"/>
      <c r="MG20" s="11"/>
      <c r="MH20" s="11"/>
      <c r="MI20" s="11"/>
      <c r="MJ20" s="11"/>
      <c r="MK20" s="11">
        <v>200</v>
      </c>
      <c r="ML20" s="11">
        <v>400</v>
      </c>
      <c r="MM20" s="11"/>
      <c r="MN20" s="11"/>
      <c r="MO20" s="11"/>
      <c r="MP20" s="11"/>
      <c r="MQ20" s="11">
        <v>90</v>
      </c>
      <c r="MR20" s="11"/>
      <c r="MS20" s="11"/>
      <c r="MT20" s="11"/>
      <c r="MU20" s="11"/>
      <c r="MV20" s="11"/>
      <c r="MW20" s="11"/>
      <c r="MX20" s="11"/>
      <c r="MY20" s="11"/>
      <c r="MZ20" s="11"/>
      <c r="NA20" s="11">
        <v>360</v>
      </c>
      <c r="NB20" s="11"/>
      <c r="NC20" s="11"/>
      <c r="ND20" s="11">
        <v>310</v>
      </c>
      <c r="NE20" s="11">
        <v>602</v>
      </c>
      <c r="NF20" s="11"/>
      <c r="NG20" s="11">
        <v>140</v>
      </c>
      <c r="NH20" s="11"/>
      <c r="NI20" s="11"/>
      <c r="NJ20" s="11"/>
      <c r="NK20" s="11"/>
      <c r="NL20" s="11"/>
      <c r="NM20" s="11"/>
      <c r="NN20" s="11"/>
      <c r="NO20" s="11"/>
      <c r="NP20" s="11"/>
      <c r="NQ20" s="11">
        <v>500</v>
      </c>
      <c r="NR20" s="11">
        <v>1350</v>
      </c>
      <c r="NS20" s="11">
        <v>684</v>
      </c>
      <c r="NT20" s="11">
        <v>690</v>
      </c>
      <c r="NU20" s="11"/>
      <c r="NV20" s="11">
        <v>3470</v>
      </c>
      <c r="NW20" s="11">
        <v>276</v>
      </c>
      <c r="NX20" s="11"/>
      <c r="NY20" s="11"/>
      <c r="NZ20" s="11"/>
      <c r="OA20" s="11"/>
      <c r="OB20" s="11">
        <v>410</v>
      </c>
      <c r="OC20" s="11"/>
      <c r="OD20" s="11">
        <v>320</v>
      </c>
      <c r="OE20" s="11"/>
      <c r="OF20" s="11"/>
      <c r="OG20" s="11"/>
      <c r="OH20" s="11"/>
      <c r="OI20" s="11">
        <v>840</v>
      </c>
      <c r="OJ20" s="11">
        <v>270</v>
      </c>
      <c r="OK20" s="11">
        <v>140</v>
      </c>
      <c r="OL20" s="11"/>
      <c r="OM20" s="11"/>
      <c r="ON20" s="11"/>
      <c r="OO20" s="11"/>
      <c r="OP20" s="11">
        <v>630</v>
      </c>
      <c r="OQ20" s="11"/>
      <c r="OR20" s="11"/>
      <c r="OS20" s="11"/>
      <c r="OT20" s="11"/>
      <c r="OU20" s="11">
        <v>830</v>
      </c>
      <c r="OV20" s="11"/>
      <c r="OW20" s="11"/>
      <c r="OX20" s="11"/>
      <c r="OY20" s="11">
        <v>1020</v>
      </c>
      <c r="OZ20" s="11"/>
      <c r="PA20" s="11"/>
      <c r="PB20" s="11"/>
      <c r="PC20" s="11"/>
      <c r="PD20" s="11">
        <v>1490</v>
      </c>
      <c r="PE20" s="11"/>
      <c r="PF20" s="11"/>
      <c r="PG20" s="11"/>
      <c r="PH20" s="11"/>
      <c r="PI20" s="11"/>
      <c r="PJ20" s="11">
        <v>750</v>
      </c>
      <c r="PK20" s="11"/>
      <c r="PL20" s="11"/>
      <c r="PM20" s="11"/>
      <c r="PN20" s="11">
        <v>480</v>
      </c>
      <c r="PO20" s="11">
        <v>1520</v>
      </c>
      <c r="PP20" s="11"/>
      <c r="PQ20" s="11"/>
      <c r="PR20" s="11"/>
      <c r="PS20" s="11"/>
      <c r="PT20" s="11">
        <v>1340</v>
      </c>
      <c r="PU20" s="11"/>
      <c r="PV20" s="11"/>
      <c r="PW20" s="11"/>
      <c r="PX20" s="11"/>
      <c r="PY20" s="11"/>
      <c r="PZ20" s="11">
        <v>3300</v>
      </c>
      <c r="QA20" s="11"/>
      <c r="QB20" s="11"/>
      <c r="QC20" s="11">
        <v>390</v>
      </c>
      <c r="QD20" s="11"/>
      <c r="QE20" s="11"/>
      <c r="QF20" s="11"/>
    </row>
    <row r="21">
      <c r="A21" s="10" t="s">
        <v>223</v>
      </c>
      <c r="B21" s="10" t="s">
        <v>224</v>
      </c>
      <c r="C21" s="11">
        <v>569499</v>
      </c>
      <c r="D21" s="11">
        <f>=ROUNDDOWN({0},0)</f>
      </c>
      <c r="E21" s="11">
        <v>427957</v>
      </c>
      <c r="F21" s="12"/>
      <c r="G21" s="11"/>
      <c r="H21" s="11">
        <f>=ROUNDDOWN({0},0)</f>
      </c>
      <c r="I21" s="11">
        <v>350</v>
      </c>
      <c r="J21" s="12"/>
      <c r="K21" s="11">
        <v>95903</v>
      </c>
      <c r="L21" s="13">
        <v>6071125.38</v>
      </c>
      <c r="M21" s="11">
        <v>1787</v>
      </c>
      <c r="N21" s="14">
        <v>3397.38</v>
      </c>
      <c r="O21" s="11">
        <v>101358</v>
      </c>
      <c r="P21" s="13">
        <v>6627935.22</v>
      </c>
      <c r="Q21" s="11">
        <v>1965</v>
      </c>
      <c r="R21" s="14">
        <v>3373</v>
      </c>
      <c r="S21" s="12">
        <v>-0.0538</v>
      </c>
      <c r="T21" s="12">
        <v>-0.084</v>
      </c>
      <c r="U21" s="12">
        <v>-0.0906</v>
      </c>
      <c r="V21" s="12">
        <v>0.0072</v>
      </c>
      <c r="W21" s="11">
        <v>23029</v>
      </c>
      <c r="X21" s="13">
        <v>1657067.22</v>
      </c>
      <c r="Y21" s="11">
        <v>1370</v>
      </c>
      <c r="Z21" s="11">
        <v>23802</v>
      </c>
      <c r="AA21" s="13">
        <v>1670734</v>
      </c>
      <c r="AB21" s="11">
        <v>1382</v>
      </c>
      <c r="AC21" s="12">
        <v>-0.0325</v>
      </c>
      <c r="AD21" s="12">
        <v>-0.0082</v>
      </c>
      <c r="AE21" s="11">
        <v>15962</v>
      </c>
      <c r="AF21" s="13">
        <v>932343.65</v>
      </c>
      <c r="AG21" s="11">
        <v>1564</v>
      </c>
      <c r="AH21" s="11">
        <v>13885</v>
      </c>
      <c r="AI21" s="13">
        <v>832711.5</v>
      </c>
      <c r="AJ21" s="11">
        <v>1690</v>
      </c>
      <c r="AK21" s="12">
        <v>0.1496</v>
      </c>
      <c r="AL21" s="12">
        <v>0.1196</v>
      </c>
      <c r="AM21" s="11">
        <v>10846</v>
      </c>
      <c r="AN21" s="13">
        <v>891333.63</v>
      </c>
      <c r="AO21" s="11">
        <v>1767</v>
      </c>
      <c r="AP21" s="11">
        <v>6136</v>
      </c>
      <c r="AQ21" s="13">
        <v>473080.55</v>
      </c>
      <c r="AR21" s="11">
        <v>1838</v>
      </c>
      <c r="AS21" s="12">
        <v>0.7676</v>
      </c>
      <c r="AT21" s="12">
        <v>0.8841</v>
      </c>
      <c r="AU21" s="11">
        <v>15643</v>
      </c>
      <c r="AV21" s="13">
        <v>739203.64</v>
      </c>
      <c r="AW21" s="11">
        <v>1723</v>
      </c>
      <c r="AX21" s="11">
        <v>15841</v>
      </c>
      <c r="AY21" s="13">
        <v>982994.66</v>
      </c>
      <c r="AZ21" s="11">
        <v>1827</v>
      </c>
      <c r="BA21" s="12">
        <v>-0.0125</v>
      </c>
      <c r="BB21" s="12">
        <v>-0.248</v>
      </c>
      <c r="BC21" s="11">
        <v>9253</v>
      </c>
      <c r="BD21" s="13">
        <v>506709.46</v>
      </c>
      <c r="BE21" s="11">
        <v>1771</v>
      </c>
      <c r="BF21" s="11">
        <v>10622</v>
      </c>
      <c r="BG21" s="13">
        <v>625770.5</v>
      </c>
      <c r="BH21" s="11">
        <v>1907</v>
      </c>
      <c r="BI21" s="12">
        <v>-0.1289</v>
      </c>
      <c r="BJ21" s="12">
        <v>-0.1903</v>
      </c>
      <c r="BK21" s="11">
        <v>6891</v>
      </c>
      <c r="BL21" s="13">
        <v>413451.09</v>
      </c>
      <c r="BM21" s="11">
        <v>1634</v>
      </c>
      <c r="BN21" s="11">
        <v>8814</v>
      </c>
      <c r="BO21" s="13">
        <v>537469.58</v>
      </c>
      <c r="BP21" s="11">
        <v>1665</v>
      </c>
      <c r="BQ21" s="12">
        <v>-0.2182</v>
      </c>
      <c r="BR21" s="12">
        <v>-0.2307</v>
      </c>
      <c r="BS21" s="11">
        <v>6107</v>
      </c>
      <c r="BT21" s="13">
        <v>376716.53</v>
      </c>
      <c r="BU21" s="11">
        <v>1487</v>
      </c>
      <c r="BV21" s="11">
        <v>6852</v>
      </c>
      <c r="BW21" s="13">
        <v>435157.81</v>
      </c>
      <c r="BX21" s="11">
        <v>1633</v>
      </c>
      <c r="BY21" s="12">
        <v>-0.1087</v>
      </c>
      <c r="BZ21" s="12">
        <v>-0.1343</v>
      </c>
      <c r="CA21" s="11">
        <v>3476</v>
      </c>
      <c r="CB21" s="13">
        <v>230330.12</v>
      </c>
      <c r="CC21" s="11">
        <v>1771</v>
      </c>
      <c r="CD21" s="11">
        <v>4395</v>
      </c>
      <c r="CE21" s="13">
        <v>309747.94</v>
      </c>
      <c r="CF21" s="11">
        <v>1901</v>
      </c>
      <c r="CG21" s="12">
        <v>-0.2091</v>
      </c>
      <c r="CH21" s="12">
        <v>-0.2564</v>
      </c>
      <c r="CI21" s="11">
        <v>1250</v>
      </c>
      <c r="CJ21" s="13">
        <v>82056.49</v>
      </c>
      <c r="CK21" s="11">
        <v>1571</v>
      </c>
      <c r="CL21" s="11">
        <v>3523</v>
      </c>
      <c r="CM21" s="13">
        <v>240137.84</v>
      </c>
      <c r="CN21" s="11">
        <v>1631</v>
      </c>
      <c r="CO21" s="12">
        <v>-0.6452</v>
      </c>
      <c r="CP21" s="12">
        <v>-0.6583</v>
      </c>
      <c r="CQ21" s="11">
        <v>662</v>
      </c>
      <c r="CR21" s="13">
        <v>51276.08</v>
      </c>
      <c r="CS21" s="11">
        <v>1599</v>
      </c>
      <c r="CT21" s="11"/>
      <c r="CU21" s="13"/>
      <c r="CV21" s="11"/>
      <c r="CW21" s="12"/>
      <c r="CX21" s="12"/>
      <c r="CY21" s="11">
        <v>490</v>
      </c>
      <c r="CZ21" s="13">
        <v>35741.9</v>
      </c>
      <c r="DA21" s="11">
        <v>285</v>
      </c>
      <c r="DB21" s="11">
        <v>983</v>
      </c>
      <c r="DC21" s="13">
        <v>79600.52</v>
      </c>
      <c r="DD21" s="11">
        <v>214</v>
      </c>
      <c r="DE21" s="12">
        <v>-0.5015</v>
      </c>
      <c r="DF21" s="12">
        <v>-0.551</v>
      </c>
      <c r="DG21" s="11">
        <v>263</v>
      </c>
      <c r="DH21" s="13">
        <v>23406.93</v>
      </c>
      <c r="DI21" s="11">
        <v>1775</v>
      </c>
      <c r="DJ21" s="11">
        <v>374</v>
      </c>
      <c r="DK21" s="13">
        <v>21906.81</v>
      </c>
      <c r="DL21" s="11">
        <v>1920</v>
      </c>
      <c r="DM21" s="12">
        <v>-0.2968</v>
      </c>
      <c r="DN21" s="12">
        <v>0.0685</v>
      </c>
      <c r="DO21" s="11">
        <v>351</v>
      </c>
      <c r="DP21" s="13">
        <v>20322.23</v>
      </c>
      <c r="DQ21" s="11">
        <v>356</v>
      </c>
      <c r="DR21" s="11">
        <v>476</v>
      </c>
      <c r="DS21" s="13">
        <v>28179.86</v>
      </c>
      <c r="DT21" s="11">
        <v>426</v>
      </c>
      <c r="DU21" s="12">
        <v>-0.2626</v>
      </c>
      <c r="DV21" s="12">
        <v>-0.2788</v>
      </c>
      <c r="DW21" s="11">
        <v>295</v>
      </c>
      <c r="DX21" s="13">
        <v>16609.52</v>
      </c>
      <c r="DY21" s="11">
        <v>242</v>
      </c>
      <c r="DZ21" s="11">
        <v>172</v>
      </c>
      <c r="EA21" s="13">
        <v>9373.12</v>
      </c>
      <c r="EB21" s="11">
        <v>212</v>
      </c>
      <c r="EC21" s="12">
        <v>0.7151</v>
      </c>
      <c r="ED21" s="12">
        <v>0.772</v>
      </c>
      <c r="EE21" s="11">
        <v>237</v>
      </c>
      <c r="EF21" s="13">
        <v>15890.39</v>
      </c>
      <c r="EG21" s="11">
        <v>587</v>
      </c>
      <c r="EH21" s="11">
        <v>203</v>
      </c>
      <c r="EI21" s="13">
        <v>14659.1</v>
      </c>
      <c r="EJ21" s="11">
        <v>605</v>
      </c>
      <c r="EK21" s="12">
        <v>0.1675</v>
      </c>
      <c r="EL21" s="12">
        <v>0.084</v>
      </c>
      <c r="EM21" s="11">
        <v>238</v>
      </c>
      <c r="EN21" s="13">
        <v>13634.34</v>
      </c>
      <c r="EO21" s="11">
        <v>926</v>
      </c>
      <c r="EP21" s="11">
        <v>130</v>
      </c>
      <c r="EQ21" s="13">
        <v>7984.12</v>
      </c>
      <c r="ER21" s="11">
        <v>535</v>
      </c>
      <c r="ES21" s="12">
        <v>0.8308</v>
      </c>
      <c r="ET21" s="12">
        <v>0.7077</v>
      </c>
      <c r="EU21" s="11">
        <v>189</v>
      </c>
      <c r="EV21" s="13">
        <v>10791.94</v>
      </c>
      <c r="EW21" s="11">
        <v>245</v>
      </c>
      <c r="EX21" s="11">
        <v>221</v>
      </c>
      <c r="EY21" s="13">
        <v>14370.23</v>
      </c>
      <c r="EZ21" s="11">
        <v>153</v>
      </c>
      <c r="FA21" s="12">
        <v>-0.1448</v>
      </c>
      <c r="FB21" s="12">
        <v>-0.249</v>
      </c>
      <c r="FC21" s="11">
        <v>142</v>
      </c>
      <c r="FD21" s="13">
        <v>10369.79</v>
      </c>
      <c r="FE21" s="11">
        <v>430</v>
      </c>
      <c r="FF21" s="11">
        <v>174</v>
      </c>
      <c r="FG21" s="13">
        <v>12460.44</v>
      </c>
      <c r="FH21" s="11">
        <v>450</v>
      </c>
      <c r="FI21" s="12">
        <v>-0.1839</v>
      </c>
      <c r="FJ21" s="12">
        <v>-0.1678</v>
      </c>
      <c r="FK21" s="11">
        <v>149</v>
      </c>
      <c r="FL21" s="13">
        <v>8866.27</v>
      </c>
      <c r="FM21" s="11">
        <v>130</v>
      </c>
      <c r="FN21" s="11">
        <v>174</v>
      </c>
      <c r="FO21" s="13">
        <v>10241.37</v>
      </c>
      <c r="FP21" s="11">
        <v>109</v>
      </c>
      <c r="FQ21" s="12">
        <v>-0.1437</v>
      </c>
      <c r="FR21" s="12">
        <v>-0.1343</v>
      </c>
      <c r="FS21" s="11">
        <v>142</v>
      </c>
      <c r="FT21" s="13">
        <v>8680.47</v>
      </c>
      <c r="FU21" s="11">
        <v>730</v>
      </c>
      <c r="FV21" s="11">
        <v>178</v>
      </c>
      <c r="FW21" s="13">
        <v>11587.99</v>
      </c>
      <c r="FX21" s="11">
        <v>798</v>
      </c>
      <c r="FY21" s="12">
        <v>-0.2022</v>
      </c>
      <c r="FZ21" s="12">
        <v>-0.2509</v>
      </c>
      <c r="GA21" s="11">
        <v>117</v>
      </c>
      <c r="GB21" s="13">
        <v>7739.37</v>
      </c>
      <c r="GC21" s="11">
        <v>263</v>
      </c>
      <c r="GD21" s="11">
        <v>125</v>
      </c>
      <c r="GE21" s="13">
        <v>8568.28</v>
      </c>
      <c r="GF21" s="11">
        <v>263</v>
      </c>
      <c r="GG21" s="12">
        <v>-0.064</v>
      </c>
      <c r="GH21" s="12">
        <v>-0.0967</v>
      </c>
      <c r="GI21" s="11">
        <v>25</v>
      </c>
      <c r="GJ21" s="13">
        <v>6910.25</v>
      </c>
      <c r="GK21" s="11">
        <v>71</v>
      </c>
      <c r="GL21" s="11">
        <v>51</v>
      </c>
      <c r="GM21" s="13">
        <v>1414.59</v>
      </c>
      <c r="GN21" s="11">
        <v>68</v>
      </c>
      <c r="GO21" s="12">
        <v>-0.5098</v>
      </c>
      <c r="GP21" s="12">
        <v>3.885</v>
      </c>
      <c r="GQ21" s="11">
        <v>52</v>
      </c>
      <c r="GR21" s="13">
        <v>4466.84</v>
      </c>
      <c r="GS21" s="11">
        <v>294</v>
      </c>
      <c r="GT21" s="11">
        <v>47</v>
      </c>
      <c r="GU21" s="13">
        <v>4323.3</v>
      </c>
      <c r="GV21" s="11">
        <v>197</v>
      </c>
      <c r="GW21" s="12">
        <v>0.1064</v>
      </c>
      <c r="GX21" s="12">
        <v>0.0332</v>
      </c>
      <c r="GY21" s="11">
        <v>34</v>
      </c>
      <c r="GZ21" s="13">
        <v>2486.09</v>
      </c>
      <c r="HA21" s="11">
        <v>1480</v>
      </c>
      <c r="HB21" s="11">
        <v>42</v>
      </c>
      <c r="HC21" s="13">
        <v>2910.14</v>
      </c>
      <c r="HD21" s="11">
        <v>1088</v>
      </c>
      <c r="HE21" s="12">
        <v>-0.1905</v>
      </c>
      <c r="HF21" s="12">
        <v>-0.1457</v>
      </c>
      <c r="HG21" s="11">
        <v>28</v>
      </c>
      <c r="HH21" s="13">
        <v>2269.9</v>
      </c>
      <c r="HI21" s="11">
        <v>376</v>
      </c>
      <c r="HJ21" s="11"/>
      <c r="HK21" s="13"/>
      <c r="HL21" s="11"/>
      <c r="HM21" s="12"/>
      <c r="HN21" s="12"/>
      <c r="HO21" s="11">
        <v>26</v>
      </c>
      <c r="HP21" s="13">
        <v>2062.72</v>
      </c>
      <c r="HQ21" s="11">
        <v>190</v>
      </c>
      <c r="HR21" s="11">
        <v>2</v>
      </c>
      <c r="HS21" s="13">
        <v>155.34</v>
      </c>
      <c r="HT21" s="11">
        <v>199</v>
      </c>
      <c r="HU21" s="12">
        <v>12</v>
      </c>
      <c r="HV21" s="12">
        <v>12.2787</v>
      </c>
      <c r="HW21" s="11">
        <v>6</v>
      </c>
      <c r="HX21" s="13">
        <v>388.52</v>
      </c>
      <c r="HY21" s="11">
        <v>56</v>
      </c>
      <c r="HZ21" s="11"/>
      <c r="IA21" s="13"/>
      <c r="IB21" s="11"/>
      <c r="IC21" s="12"/>
      <c r="ID21" s="12"/>
      <c r="IE21" s="11"/>
      <c r="IF21" s="13"/>
      <c r="IG21" s="11"/>
      <c r="IH21" s="11">
        <v>3716</v>
      </c>
      <c r="II21" s="13">
        <v>263994.11</v>
      </c>
      <c r="IJ21" s="11"/>
      <c r="IK21" s="12">
        <v>-1</v>
      </c>
      <c r="IL21" s="12">
        <v>-1</v>
      </c>
      <c r="IM21" s="11"/>
      <c r="IN21" s="13"/>
      <c r="IO21" s="11"/>
      <c r="IP21" s="11">
        <v>384</v>
      </c>
      <c r="IQ21" s="13">
        <v>25478.34</v>
      </c>
      <c r="IR21" s="11">
        <v>1667</v>
      </c>
      <c r="IS21" s="12">
        <v>-1</v>
      </c>
      <c r="IT21" s="12">
        <v>-1</v>
      </c>
      <c r="IU21" s="11"/>
      <c r="IV21" s="13"/>
      <c r="IW21" s="11"/>
      <c r="IX21" s="11">
        <v>36</v>
      </c>
      <c r="IY21" s="13">
        <v>2923.18</v>
      </c>
      <c r="IZ21" s="11">
        <v>307</v>
      </c>
      <c r="JA21" s="12">
        <v>-1</v>
      </c>
      <c r="JB21" s="12">
        <v>-1</v>
      </c>
      <c r="JC21" s="11"/>
      <c r="JD21" s="13"/>
      <c r="JE21" s="11">
        <v>17</v>
      </c>
      <c r="JF21" s="11"/>
      <c r="JG21" s="13"/>
      <c r="JH21" s="11">
        <v>14</v>
      </c>
      <c r="JI21" s="12"/>
      <c r="JJ21" s="12"/>
      <c r="JK21" s="11"/>
      <c r="JL21" s="13"/>
      <c r="JM21" s="11">
        <v>705</v>
      </c>
      <c r="JN21" s="11"/>
      <c r="JO21" s="13"/>
      <c r="JP21" s="11">
        <v>396</v>
      </c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>
        <v>448978</v>
      </c>
      <c r="KZ21" s="11">
        <v>17587</v>
      </c>
      <c r="LA21" s="11"/>
      <c r="LB21" s="11"/>
      <c r="LC21" s="11">
        <v>100481</v>
      </c>
      <c r="LD21" s="11"/>
      <c r="LE21" s="11"/>
      <c r="LF21" s="11">
        <v>2039</v>
      </c>
      <c r="LG21" s="11"/>
      <c r="LH21" s="11"/>
      <c r="LI21" s="11"/>
      <c r="LJ21" s="11">
        <v>414</v>
      </c>
      <c r="LK21" s="11"/>
      <c r="LL21" s="11"/>
      <c r="LM21" s="11"/>
      <c r="LN21" s="11"/>
      <c r="LO21" s="11">
        <v>725</v>
      </c>
      <c r="LP21" s="11">
        <v>470</v>
      </c>
      <c r="LQ21" s="11">
        <v>1290</v>
      </c>
      <c r="LR21" s="11">
        <v>2476</v>
      </c>
      <c r="LS21" s="11">
        <v>300</v>
      </c>
      <c r="LT21" s="11">
        <v>1772</v>
      </c>
      <c r="LU21" s="11">
        <v>1834</v>
      </c>
      <c r="LV21" s="11">
        <v>13204</v>
      </c>
      <c r="LW21" s="11">
        <v>12003</v>
      </c>
      <c r="LX21" s="11">
        <v>490</v>
      </c>
      <c r="LY21" s="11">
        <v>5465</v>
      </c>
      <c r="LZ21" s="11">
        <v>300</v>
      </c>
      <c r="MA21" s="11">
        <v>1715</v>
      </c>
      <c r="MB21" s="11">
        <v>4540</v>
      </c>
      <c r="MC21" s="11">
        <v>2160</v>
      </c>
      <c r="MD21" s="11">
        <v>7934</v>
      </c>
      <c r="ME21" s="11">
        <v>1613</v>
      </c>
      <c r="MF21" s="11">
        <v>330</v>
      </c>
      <c r="MG21" s="11">
        <v>700</v>
      </c>
      <c r="MH21" s="11">
        <v>1650</v>
      </c>
      <c r="MI21" s="11">
        <v>300</v>
      </c>
      <c r="MJ21" s="11">
        <v>830</v>
      </c>
      <c r="MK21" s="11">
        <v>6535</v>
      </c>
      <c r="ML21" s="11">
        <v>2411</v>
      </c>
      <c r="MM21" s="11">
        <v>200</v>
      </c>
      <c r="MN21" s="11">
        <v>400</v>
      </c>
      <c r="MO21" s="11">
        <v>15879</v>
      </c>
      <c r="MP21" s="11">
        <v>775</v>
      </c>
      <c r="MQ21" s="11">
        <v>6335</v>
      </c>
      <c r="MR21" s="11">
        <v>1890</v>
      </c>
      <c r="MS21" s="11">
        <v>600</v>
      </c>
      <c r="MT21" s="11">
        <v>311</v>
      </c>
      <c r="MU21" s="11">
        <v>16329</v>
      </c>
      <c r="MV21" s="11">
        <v>2130</v>
      </c>
      <c r="MW21" s="11">
        <v>2372</v>
      </c>
      <c r="MX21" s="11">
        <v>1300</v>
      </c>
      <c r="MY21" s="11">
        <v>1460</v>
      </c>
      <c r="MZ21" s="11">
        <v>2580</v>
      </c>
      <c r="NA21" s="11">
        <v>8130</v>
      </c>
      <c r="NB21" s="11">
        <v>1620</v>
      </c>
      <c r="NC21" s="11">
        <v>160</v>
      </c>
      <c r="ND21" s="11">
        <v>1640</v>
      </c>
      <c r="NE21" s="11">
        <v>2470</v>
      </c>
      <c r="NF21" s="11">
        <v>1150</v>
      </c>
      <c r="NG21" s="11">
        <v>4375</v>
      </c>
      <c r="NH21" s="11">
        <v>1047</v>
      </c>
      <c r="NI21" s="11">
        <v>1625</v>
      </c>
      <c r="NJ21" s="11">
        <v>10777</v>
      </c>
      <c r="NK21" s="11">
        <v>2599</v>
      </c>
      <c r="NL21" s="11">
        <v>5040</v>
      </c>
      <c r="NM21" s="11">
        <v>1820</v>
      </c>
      <c r="NN21" s="11">
        <v>2379</v>
      </c>
      <c r="NO21" s="11">
        <v>3048</v>
      </c>
      <c r="NP21" s="11">
        <v>1103</v>
      </c>
      <c r="NQ21" s="11">
        <v>1290</v>
      </c>
      <c r="NR21" s="11">
        <v>2735</v>
      </c>
      <c r="NS21" s="11">
        <v>1364</v>
      </c>
      <c r="NT21" s="11">
        <v>7674</v>
      </c>
      <c r="NU21" s="11">
        <v>20410</v>
      </c>
      <c r="NV21" s="11">
        <v>5657</v>
      </c>
      <c r="NW21" s="11">
        <v>3929</v>
      </c>
      <c r="NX21" s="11">
        <v>2739</v>
      </c>
      <c r="NY21" s="11">
        <v>870</v>
      </c>
      <c r="NZ21" s="11">
        <v>709</v>
      </c>
      <c r="OA21" s="11">
        <v>1740</v>
      </c>
      <c r="OB21" s="11">
        <v>15243</v>
      </c>
      <c r="OC21" s="11">
        <v>170</v>
      </c>
      <c r="OD21" s="11">
        <v>4781</v>
      </c>
      <c r="OE21" s="11">
        <v>2780</v>
      </c>
      <c r="OF21" s="11">
        <v>1297</v>
      </c>
      <c r="OG21" s="11">
        <v>890</v>
      </c>
      <c r="OH21" s="11">
        <v>1360</v>
      </c>
      <c r="OI21" s="11">
        <v>13538</v>
      </c>
      <c r="OJ21" s="11">
        <v>800</v>
      </c>
      <c r="OK21" s="11">
        <v>2660</v>
      </c>
      <c r="OL21" s="11">
        <v>30</v>
      </c>
      <c r="OM21" s="11">
        <v>1350</v>
      </c>
      <c r="ON21" s="11">
        <v>1770</v>
      </c>
      <c r="OO21" s="11">
        <v>1450</v>
      </c>
      <c r="OP21" s="11">
        <v>12617</v>
      </c>
      <c r="OQ21" s="11">
        <v>290</v>
      </c>
      <c r="OR21" s="11">
        <v>1650</v>
      </c>
      <c r="OS21" s="11">
        <v>1150</v>
      </c>
      <c r="OT21" s="11">
        <v>230</v>
      </c>
      <c r="OU21" s="11">
        <v>15550</v>
      </c>
      <c r="OV21" s="11">
        <v>945</v>
      </c>
      <c r="OW21" s="11">
        <v>3250</v>
      </c>
      <c r="OX21" s="11">
        <v>1440</v>
      </c>
      <c r="OY21" s="11">
        <v>19845</v>
      </c>
      <c r="OZ21" s="11">
        <v>510</v>
      </c>
      <c r="PA21" s="11">
        <v>200</v>
      </c>
      <c r="PB21" s="11">
        <v>1000</v>
      </c>
      <c r="PC21" s="11">
        <v>660</v>
      </c>
      <c r="PD21" s="11">
        <v>15143</v>
      </c>
      <c r="PE21" s="11">
        <v>1860</v>
      </c>
      <c r="PF21" s="11">
        <v>2010</v>
      </c>
      <c r="PG21" s="11">
        <v>800</v>
      </c>
      <c r="PH21" s="11">
        <v>750</v>
      </c>
      <c r="PI21" s="11">
        <v>420</v>
      </c>
      <c r="PJ21" s="11">
        <v>17891</v>
      </c>
      <c r="PK21" s="11">
        <v>370</v>
      </c>
      <c r="PL21" s="11">
        <v>510</v>
      </c>
      <c r="PM21" s="11">
        <v>330</v>
      </c>
      <c r="PN21" s="11">
        <v>730</v>
      </c>
      <c r="PO21" s="11">
        <v>13275</v>
      </c>
      <c r="PP21" s="11">
        <v>450</v>
      </c>
      <c r="PQ21" s="11">
        <v>3460</v>
      </c>
      <c r="PR21" s="11">
        <v>881</v>
      </c>
      <c r="PS21" s="11">
        <v>2070</v>
      </c>
      <c r="PT21" s="11">
        <v>12980</v>
      </c>
      <c r="PU21" s="11">
        <v>280</v>
      </c>
      <c r="PV21" s="11">
        <v>180</v>
      </c>
      <c r="PW21" s="11">
        <v>460</v>
      </c>
      <c r="PX21" s="11">
        <v>300</v>
      </c>
      <c r="PY21" s="11">
        <v>200</v>
      </c>
      <c r="PZ21" s="11">
        <v>14155</v>
      </c>
      <c r="QA21" s="11">
        <v>700</v>
      </c>
      <c r="QB21" s="11">
        <v>730</v>
      </c>
      <c r="QC21" s="11">
        <v>6618</v>
      </c>
      <c r="QD21" s="11">
        <v>680</v>
      </c>
      <c r="QE21" s="11">
        <v>560</v>
      </c>
      <c r="QF21" s="11">
        <v>350</v>
      </c>
    </row>
    <row r="22">
      <c r="A22" s="20" t="s">
        <v>225</v>
      </c>
      <c r="B22" s="15" t="s">
        <v>224</v>
      </c>
      <c r="C22" s="16">
        <v>569499</v>
      </c>
      <c r="D22" s="16">
        <f>=ROUNDDOWN({0},0)</f>
      </c>
      <c r="E22" s="16">
        <v>427957</v>
      </c>
      <c r="F22" s="17"/>
      <c r="G22" s="16"/>
      <c r="H22" s="16">
        <f>=ROUNDDOWN({0},0)</f>
      </c>
      <c r="I22" s="16">
        <v>350</v>
      </c>
      <c r="J22" s="17"/>
      <c r="K22" s="16">
        <v>95903</v>
      </c>
      <c r="L22" s="18">
        <v>6071125.38</v>
      </c>
      <c r="M22" s="16">
        <v>1787</v>
      </c>
      <c r="N22" s="19">
        <v>3397.38</v>
      </c>
      <c r="O22" s="16">
        <v>101358</v>
      </c>
      <c r="P22" s="18">
        <v>6627935.22</v>
      </c>
      <c r="Q22" s="16">
        <v>1965</v>
      </c>
      <c r="R22" s="19">
        <v>3373</v>
      </c>
      <c r="S22" s="17">
        <v>-0.0538</v>
      </c>
      <c r="T22" s="17">
        <v>-0.084</v>
      </c>
      <c r="U22" s="17">
        <v>-0.0906</v>
      </c>
      <c r="V22" s="17">
        <v>0.0072</v>
      </c>
      <c r="W22" s="16">
        <v>23029</v>
      </c>
      <c r="X22" s="18">
        <v>1657067.22</v>
      </c>
      <c r="Y22" s="16">
        <v>1370</v>
      </c>
      <c r="Z22" s="16">
        <v>23802</v>
      </c>
      <c r="AA22" s="18">
        <v>1670734</v>
      </c>
      <c r="AB22" s="16">
        <v>1382</v>
      </c>
      <c r="AC22" s="17">
        <v>-0.0325</v>
      </c>
      <c r="AD22" s="17">
        <v>-0.0082</v>
      </c>
      <c r="AE22" s="16">
        <v>15962</v>
      </c>
      <c r="AF22" s="18">
        <v>932343.65</v>
      </c>
      <c r="AG22" s="16">
        <v>1564</v>
      </c>
      <c r="AH22" s="16">
        <v>13885</v>
      </c>
      <c r="AI22" s="18">
        <v>832711.5</v>
      </c>
      <c r="AJ22" s="16">
        <v>1690</v>
      </c>
      <c r="AK22" s="17">
        <v>0.1496</v>
      </c>
      <c r="AL22" s="17">
        <v>0.1196</v>
      </c>
      <c r="AM22" s="16">
        <v>10846</v>
      </c>
      <c r="AN22" s="18">
        <v>891333.63</v>
      </c>
      <c r="AO22" s="16">
        <v>1767</v>
      </c>
      <c r="AP22" s="16">
        <v>6136</v>
      </c>
      <c r="AQ22" s="18">
        <v>473080.55</v>
      </c>
      <c r="AR22" s="16">
        <v>1838</v>
      </c>
      <c r="AS22" s="17">
        <v>0.7676</v>
      </c>
      <c r="AT22" s="17">
        <v>0.8841</v>
      </c>
      <c r="AU22" s="16">
        <v>15643</v>
      </c>
      <c r="AV22" s="18">
        <v>739203.64</v>
      </c>
      <c r="AW22" s="16">
        <v>1723</v>
      </c>
      <c r="AX22" s="16">
        <v>15841</v>
      </c>
      <c r="AY22" s="18">
        <v>982994.66</v>
      </c>
      <c r="AZ22" s="16">
        <v>1827</v>
      </c>
      <c r="BA22" s="17">
        <v>-0.0125</v>
      </c>
      <c r="BB22" s="17">
        <v>-0.248</v>
      </c>
      <c r="BC22" s="16">
        <v>9253</v>
      </c>
      <c r="BD22" s="18">
        <v>506709.46</v>
      </c>
      <c r="BE22" s="16">
        <v>1771</v>
      </c>
      <c r="BF22" s="16">
        <v>10622</v>
      </c>
      <c r="BG22" s="18">
        <v>625770.5</v>
      </c>
      <c r="BH22" s="16">
        <v>1907</v>
      </c>
      <c r="BI22" s="17">
        <v>-0.1289</v>
      </c>
      <c r="BJ22" s="17">
        <v>-0.1903</v>
      </c>
      <c r="BK22" s="16">
        <v>6891</v>
      </c>
      <c r="BL22" s="18">
        <v>413451.09</v>
      </c>
      <c r="BM22" s="16">
        <v>1634</v>
      </c>
      <c r="BN22" s="16">
        <v>8814</v>
      </c>
      <c r="BO22" s="18">
        <v>537469.58</v>
      </c>
      <c r="BP22" s="16">
        <v>1665</v>
      </c>
      <c r="BQ22" s="17">
        <v>-0.2182</v>
      </c>
      <c r="BR22" s="17">
        <v>-0.2307</v>
      </c>
      <c r="BS22" s="16">
        <v>6107</v>
      </c>
      <c r="BT22" s="18">
        <v>376716.53</v>
      </c>
      <c r="BU22" s="16">
        <v>1487</v>
      </c>
      <c r="BV22" s="16">
        <v>6852</v>
      </c>
      <c r="BW22" s="18">
        <v>435157.81</v>
      </c>
      <c r="BX22" s="16">
        <v>1633</v>
      </c>
      <c r="BY22" s="17">
        <v>-0.1087</v>
      </c>
      <c r="BZ22" s="17">
        <v>-0.1343</v>
      </c>
      <c r="CA22" s="16">
        <v>3476</v>
      </c>
      <c r="CB22" s="18">
        <v>230330.12</v>
      </c>
      <c r="CC22" s="16">
        <v>1771</v>
      </c>
      <c r="CD22" s="16">
        <v>4395</v>
      </c>
      <c r="CE22" s="18">
        <v>309747.94</v>
      </c>
      <c r="CF22" s="16">
        <v>1901</v>
      </c>
      <c r="CG22" s="17">
        <v>-0.2091</v>
      </c>
      <c r="CH22" s="17">
        <v>-0.2564</v>
      </c>
      <c r="CI22" s="16">
        <v>1250</v>
      </c>
      <c r="CJ22" s="18">
        <v>82056.49</v>
      </c>
      <c r="CK22" s="16">
        <v>1571</v>
      </c>
      <c r="CL22" s="16">
        <v>3523</v>
      </c>
      <c r="CM22" s="18">
        <v>240137.84</v>
      </c>
      <c r="CN22" s="16">
        <v>1631</v>
      </c>
      <c r="CO22" s="17">
        <v>-0.6452</v>
      </c>
      <c r="CP22" s="17">
        <v>-0.6583</v>
      </c>
      <c r="CQ22" s="16">
        <v>662</v>
      </c>
      <c r="CR22" s="18">
        <v>51276.08</v>
      </c>
      <c r="CS22" s="16">
        <v>1599</v>
      </c>
      <c r="CT22" s="16"/>
      <c r="CU22" s="18"/>
      <c r="CV22" s="16"/>
      <c r="CW22" s="17"/>
      <c r="CX22" s="17"/>
      <c r="CY22" s="16">
        <v>490</v>
      </c>
      <c r="CZ22" s="18">
        <v>35741.9</v>
      </c>
      <c r="DA22" s="16">
        <v>285</v>
      </c>
      <c r="DB22" s="16">
        <v>983</v>
      </c>
      <c r="DC22" s="18">
        <v>79600.52</v>
      </c>
      <c r="DD22" s="16">
        <v>214</v>
      </c>
      <c r="DE22" s="17">
        <v>-0.5015</v>
      </c>
      <c r="DF22" s="17">
        <v>-0.551</v>
      </c>
      <c r="DG22" s="16">
        <v>263</v>
      </c>
      <c r="DH22" s="18">
        <v>23406.93</v>
      </c>
      <c r="DI22" s="16">
        <v>1775</v>
      </c>
      <c r="DJ22" s="16">
        <v>374</v>
      </c>
      <c r="DK22" s="18">
        <v>21906.81</v>
      </c>
      <c r="DL22" s="16">
        <v>1920</v>
      </c>
      <c r="DM22" s="17">
        <v>-0.2968</v>
      </c>
      <c r="DN22" s="17">
        <v>0.0685</v>
      </c>
      <c r="DO22" s="16">
        <v>351</v>
      </c>
      <c r="DP22" s="18">
        <v>20322.23</v>
      </c>
      <c r="DQ22" s="16">
        <v>356</v>
      </c>
      <c r="DR22" s="16">
        <v>476</v>
      </c>
      <c r="DS22" s="18">
        <v>28179.86</v>
      </c>
      <c r="DT22" s="16">
        <v>426</v>
      </c>
      <c r="DU22" s="17">
        <v>-0.2626</v>
      </c>
      <c r="DV22" s="17">
        <v>-0.2788</v>
      </c>
      <c r="DW22" s="16">
        <v>295</v>
      </c>
      <c r="DX22" s="18">
        <v>16609.52</v>
      </c>
      <c r="DY22" s="16">
        <v>242</v>
      </c>
      <c r="DZ22" s="16">
        <v>172</v>
      </c>
      <c r="EA22" s="18">
        <v>9373.12</v>
      </c>
      <c r="EB22" s="16">
        <v>212</v>
      </c>
      <c r="EC22" s="17">
        <v>0.7151</v>
      </c>
      <c r="ED22" s="17">
        <v>0.772</v>
      </c>
      <c r="EE22" s="16">
        <v>237</v>
      </c>
      <c r="EF22" s="18">
        <v>15890.39</v>
      </c>
      <c r="EG22" s="16">
        <v>587</v>
      </c>
      <c r="EH22" s="16">
        <v>203</v>
      </c>
      <c r="EI22" s="18">
        <v>14659.1</v>
      </c>
      <c r="EJ22" s="16">
        <v>605</v>
      </c>
      <c r="EK22" s="17">
        <v>0.1675</v>
      </c>
      <c r="EL22" s="17">
        <v>0.084</v>
      </c>
      <c r="EM22" s="16">
        <v>238</v>
      </c>
      <c r="EN22" s="18">
        <v>13634.34</v>
      </c>
      <c r="EO22" s="16">
        <v>926</v>
      </c>
      <c r="EP22" s="16">
        <v>130</v>
      </c>
      <c r="EQ22" s="18">
        <v>7984.12</v>
      </c>
      <c r="ER22" s="16">
        <v>535</v>
      </c>
      <c r="ES22" s="17">
        <v>0.8308</v>
      </c>
      <c r="ET22" s="17">
        <v>0.7077</v>
      </c>
      <c r="EU22" s="16">
        <v>189</v>
      </c>
      <c r="EV22" s="18">
        <v>10791.94</v>
      </c>
      <c r="EW22" s="16">
        <v>245</v>
      </c>
      <c r="EX22" s="16">
        <v>221</v>
      </c>
      <c r="EY22" s="18">
        <v>14370.23</v>
      </c>
      <c r="EZ22" s="16">
        <v>153</v>
      </c>
      <c r="FA22" s="17">
        <v>-0.1448</v>
      </c>
      <c r="FB22" s="17">
        <v>-0.249</v>
      </c>
      <c r="FC22" s="16">
        <v>142</v>
      </c>
      <c r="FD22" s="18">
        <v>10369.79</v>
      </c>
      <c r="FE22" s="16">
        <v>430</v>
      </c>
      <c r="FF22" s="16">
        <v>174</v>
      </c>
      <c r="FG22" s="18">
        <v>12460.44</v>
      </c>
      <c r="FH22" s="16">
        <v>450</v>
      </c>
      <c r="FI22" s="17">
        <v>-0.1839</v>
      </c>
      <c r="FJ22" s="17">
        <v>-0.1678</v>
      </c>
      <c r="FK22" s="16">
        <v>149</v>
      </c>
      <c r="FL22" s="18">
        <v>8866.27</v>
      </c>
      <c r="FM22" s="16">
        <v>130</v>
      </c>
      <c r="FN22" s="16">
        <v>174</v>
      </c>
      <c r="FO22" s="18">
        <v>10241.37</v>
      </c>
      <c r="FP22" s="16">
        <v>109</v>
      </c>
      <c r="FQ22" s="17">
        <v>-0.1437</v>
      </c>
      <c r="FR22" s="17">
        <v>-0.1343</v>
      </c>
      <c r="FS22" s="16">
        <v>142</v>
      </c>
      <c r="FT22" s="18">
        <v>8680.47</v>
      </c>
      <c r="FU22" s="16">
        <v>730</v>
      </c>
      <c r="FV22" s="16">
        <v>178</v>
      </c>
      <c r="FW22" s="18">
        <v>11587.99</v>
      </c>
      <c r="FX22" s="16">
        <v>798</v>
      </c>
      <c r="FY22" s="17">
        <v>-0.2022</v>
      </c>
      <c r="FZ22" s="17">
        <v>-0.2509</v>
      </c>
      <c r="GA22" s="16">
        <v>117</v>
      </c>
      <c r="GB22" s="18">
        <v>7739.37</v>
      </c>
      <c r="GC22" s="16">
        <v>263</v>
      </c>
      <c r="GD22" s="16">
        <v>125</v>
      </c>
      <c r="GE22" s="18">
        <v>8568.28</v>
      </c>
      <c r="GF22" s="16">
        <v>263</v>
      </c>
      <c r="GG22" s="17">
        <v>-0.064</v>
      </c>
      <c r="GH22" s="17">
        <v>-0.0967</v>
      </c>
      <c r="GI22" s="16">
        <v>25</v>
      </c>
      <c r="GJ22" s="18">
        <v>6910.25</v>
      </c>
      <c r="GK22" s="16">
        <v>71</v>
      </c>
      <c r="GL22" s="16">
        <v>51</v>
      </c>
      <c r="GM22" s="18">
        <v>1414.59</v>
      </c>
      <c r="GN22" s="16">
        <v>68</v>
      </c>
      <c r="GO22" s="17">
        <v>-0.5098</v>
      </c>
      <c r="GP22" s="17">
        <v>3.885</v>
      </c>
      <c r="GQ22" s="16">
        <v>52</v>
      </c>
      <c r="GR22" s="18">
        <v>4466.84</v>
      </c>
      <c r="GS22" s="16">
        <v>294</v>
      </c>
      <c r="GT22" s="16">
        <v>47</v>
      </c>
      <c r="GU22" s="18">
        <v>4323.3</v>
      </c>
      <c r="GV22" s="16">
        <v>197</v>
      </c>
      <c r="GW22" s="17">
        <v>0.1064</v>
      </c>
      <c r="GX22" s="17">
        <v>0.0332</v>
      </c>
      <c r="GY22" s="16">
        <v>34</v>
      </c>
      <c r="GZ22" s="18">
        <v>2486.09</v>
      </c>
      <c r="HA22" s="16">
        <v>1480</v>
      </c>
      <c r="HB22" s="16">
        <v>42</v>
      </c>
      <c r="HC22" s="18">
        <v>2910.14</v>
      </c>
      <c r="HD22" s="16">
        <v>1088</v>
      </c>
      <c r="HE22" s="17">
        <v>-0.1905</v>
      </c>
      <c r="HF22" s="17">
        <v>-0.1457</v>
      </c>
      <c r="HG22" s="16">
        <v>28</v>
      </c>
      <c r="HH22" s="18">
        <v>2269.9</v>
      </c>
      <c r="HI22" s="16">
        <v>376</v>
      </c>
      <c r="HJ22" s="16"/>
      <c r="HK22" s="18"/>
      <c r="HL22" s="16"/>
      <c r="HM22" s="17"/>
      <c r="HN22" s="17"/>
      <c r="HO22" s="16">
        <v>26</v>
      </c>
      <c r="HP22" s="18">
        <v>2062.72</v>
      </c>
      <c r="HQ22" s="16">
        <v>190</v>
      </c>
      <c r="HR22" s="16">
        <v>2</v>
      </c>
      <c r="HS22" s="18">
        <v>155.34</v>
      </c>
      <c r="HT22" s="16">
        <v>199</v>
      </c>
      <c r="HU22" s="17">
        <v>12</v>
      </c>
      <c r="HV22" s="17">
        <v>12.2787</v>
      </c>
      <c r="HW22" s="16">
        <v>6</v>
      </c>
      <c r="HX22" s="18">
        <v>388.52</v>
      </c>
      <c r="HY22" s="16">
        <v>56</v>
      </c>
      <c r="HZ22" s="16"/>
      <c r="IA22" s="18"/>
      <c r="IB22" s="16"/>
      <c r="IC22" s="17"/>
      <c r="ID22" s="17"/>
      <c r="IE22" s="16"/>
      <c r="IF22" s="18"/>
      <c r="IG22" s="16"/>
      <c r="IH22" s="16">
        <v>3716</v>
      </c>
      <c r="II22" s="18">
        <v>263994.11</v>
      </c>
      <c r="IJ22" s="16"/>
      <c r="IK22" s="17">
        <v>-1</v>
      </c>
      <c r="IL22" s="17">
        <v>-1</v>
      </c>
      <c r="IM22" s="16"/>
      <c r="IN22" s="18"/>
      <c r="IO22" s="16"/>
      <c r="IP22" s="16">
        <v>384</v>
      </c>
      <c r="IQ22" s="18">
        <v>25478.34</v>
      </c>
      <c r="IR22" s="16">
        <v>1667</v>
      </c>
      <c r="IS22" s="17">
        <v>-1</v>
      </c>
      <c r="IT22" s="17">
        <v>-1</v>
      </c>
      <c r="IU22" s="16"/>
      <c r="IV22" s="18"/>
      <c r="IW22" s="16"/>
      <c r="IX22" s="16">
        <v>36</v>
      </c>
      <c r="IY22" s="18">
        <v>2923.18</v>
      </c>
      <c r="IZ22" s="16">
        <v>307</v>
      </c>
      <c r="JA22" s="17">
        <v>-1</v>
      </c>
      <c r="JB22" s="17">
        <v>-1</v>
      </c>
      <c r="JC22" s="16"/>
      <c r="JD22" s="18"/>
      <c r="JE22" s="16">
        <v>17</v>
      </c>
      <c r="JF22" s="16"/>
      <c r="JG22" s="18"/>
      <c r="JH22" s="16">
        <v>14</v>
      </c>
      <c r="JI22" s="17"/>
      <c r="JJ22" s="17"/>
      <c r="JK22" s="16"/>
      <c r="JL22" s="18"/>
      <c r="JM22" s="16">
        <v>705</v>
      </c>
      <c r="JN22" s="16"/>
      <c r="JO22" s="18"/>
      <c r="JP22" s="16">
        <v>396</v>
      </c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  <c r="KQ22" s="16"/>
      <c r="KR22" s="18"/>
      <c r="KS22" s="16"/>
      <c r="KT22" s="16"/>
      <c r="KU22" s="18"/>
      <c r="KV22" s="16"/>
      <c r="KW22" s="17"/>
      <c r="KX22" s="17"/>
      <c r="KY22" s="16">
        <v>448978</v>
      </c>
      <c r="KZ22" s="16">
        <v>17587</v>
      </c>
      <c r="LA22" s="16"/>
      <c r="LB22" s="16"/>
      <c r="LC22" s="16">
        <v>100481</v>
      </c>
      <c r="LD22" s="16"/>
      <c r="LE22" s="16"/>
      <c r="LF22" s="16">
        <v>2039</v>
      </c>
      <c r="LG22" s="16"/>
      <c r="LH22" s="16"/>
      <c r="LI22" s="16"/>
      <c r="LJ22" s="16">
        <v>414</v>
      </c>
      <c r="LK22" s="16"/>
      <c r="LL22" s="16"/>
      <c r="LM22" s="16"/>
      <c r="LN22" s="16"/>
      <c r="LO22" s="16">
        <v>725</v>
      </c>
      <c r="LP22" s="16">
        <v>470</v>
      </c>
      <c r="LQ22" s="16">
        <v>1290</v>
      </c>
      <c r="LR22" s="16">
        <v>2476</v>
      </c>
      <c r="LS22" s="16">
        <v>300</v>
      </c>
      <c r="LT22" s="16">
        <v>1772</v>
      </c>
      <c r="LU22" s="16">
        <v>1834</v>
      </c>
      <c r="LV22" s="16">
        <v>13204</v>
      </c>
      <c r="LW22" s="16">
        <v>12003</v>
      </c>
      <c r="LX22" s="16">
        <v>490</v>
      </c>
      <c r="LY22" s="16">
        <v>5465</v>
      </c>
      <c r="LZ22" s="16">
        <v>300</v>
      </c>
      <c r="MA22" s="16">
        <v>1715</v>
      </c>
      <c r="MB22" s="16">
        <v>4540</v>
      </c>
      <c r="MC22" s="16">
        <v>2160</v>
      </c>
      <c r="MD22" s="16">
        <v>7934</v>
      </c>
      <c r="ME22" s="16">
        <v>1613</v>
      </c>
      <c r="MF22" s="16">
        <v>330</v>
      </c>
      <c r="MG22" s="16">
        <v>700</v>
      </c>
      <c r="MH22" s="16">
        <v>1650</v>
      </c>
      <c r="MI22" s="16">
        <v>300</v>
      </c>
      <c r="MJ22" s="16">
        <v>830</v>
      </c>
      <c r="MK22" s="16">
        <v>6535</v>
      </c>
      <c r="ML22" s="16">
        <v>2411</v>
      </c>
      <c r="MM22" s="16">
        <v>200</v>
      </c>
      <c r="MN22" s="16">
        <v>400</v>
      </c>
      <c r="MO22" s="16">
        <v>15879</v>
      </c>
      <c r="MP22" s="16">
        <v>775</v>
      </c>
      <c r="MQ22" s="16">
        <v>6335</v>
      </c>
      <c r="MR22" s="16">
        <v>1890</v>
      </c>
      <c r="MS22" s="16">
        <v>600</v>
      </c>
      <c r="MT22" s="16">
        <v>311</v>
      </c>
      <c r="MU22" s="16">
        <v>16329</v>
      </c>
      <c r="MV22" s="16">
        <v>2130</v>
      </c>
      <c r="MW22" s="16">
        <v>2372</v>
      </c>
      <c r="MX22" s="16">
        <v>1300</v>
      </c>
      <c r="MY22" s="16">
        <v>1460</v>
      </c>
      <c r="MZ22" s="16">
        <v>2580</v>
      </c>
      <c r="NA22" s="16">
        <v>8130</v>
      </c>
      <c r="NB22" s="16">
        <v>1620</v>
      </c>
      <c r="NC22" s="16">
        <v>160</v>
      </c>
      <c r="ND22" s="16">
        <v>1640</v>
      </c>
      <c r="NE22" s="16">
        <v>2470</v>
      </c>
      <c r="NF22" s="16">
        <v>1150</v>
      </c>
      <c r="NG22" s="16">
        <v>4375</v>
      </c>
      <c r="NH22" s="16">
        <v>1047</v>
      </c>
      <c r="NI22" s="16">
        <v>1625</v>
      </c>
      <c r="NJ22" s="16">
        <v>10777</v>
      </c>
      <c r="NK22" s="16">
        <v>2599</v>
      </c>
      <c r="NL22" s="16">
        <v>5040</v>
      </c>
      <c r="NM22" s="16">
        <v>1820</v>
      </c>
      <c r="NN22" s="16">
        <v>2379</v>
      </c>
      <c r="NO22" s="16">
        <v>3048</v>
      </c>
      <c r="NP22" s="16">
        <v>1103</v>
      </c>
      <c r="NQ22" s="16">
        <v>1290</v>
      </c>
      <c r="NR22" s="16">
        <v>2735</v>
      </c>
      <c r="NS22" s="16">
        <v>1364</v>
      </c>
      <c r="NT22" s="16">
        <v>7674</v>
      </c>
      <c r="NU22" s="16">
        <v>20410</v>
      </c>
      <c r="NV22" s="16">
        <v>5657</v>
      </c>
      <c r="NW22" s="16">
        <v>3929</v>
      </c>
      <c r="NX22" s="16">
        <v>2739</v>
      </c>
      <c r="NY22" s="16">
        <v>870</v>
      </c>
      <c r="NZ22" s="16">
        <v>709</v>
      </c>
      <c r="OA22" s="16">
        <v>1740</v>
      </c>
      <c r="OB22" s="16">
        <v>15243</v>
      </c>
      <c r="OC22" s="16">
        <v>170</v>
      </c>
      <c r="OD22" s="16">
        <v>4781</v>
      </c>
      <c r="OE22" s="16">
        <v>2780</v>
      </c>
      <c r="OF22" s="16">
        <v>1297</v>
      </c>
      <c r="OG22" s="16">
        <v>890</v>
      </c>
      <c r="OH22" s="16">
        <v>1360</v>
      </c>
      <c r="OI22" s="16">
        <v>13538</v>
      </c>
      <c r="OJ22" s="16">
        <v>800</v>
      </c>
      <c r="OK22" s="16">
        <v>2660</v>
      </c>
      <c r="OL22" s="16">
        <v>30</v>
      </c>
      <c r="OM22" s="16">
        <v>1350</v>
      </c>
      <c r="ON22" s="16">
        <v>1770</v>
      </c>
      <c r="OO22" s="16">
        <v>1450</v>
      </c>
      <c r="OP22" s="16">
        <v>12617</v>
      </c>
      <c r="OQ22" s="16">
        <v>290</v>
      </c>
      <c r="OR22" s="16">
        <v>1650</v>
      </c>
      <c r="OS22" s="16">
        <v>1150</v>
      </c>
      <c r="OT22" s="16">
        <v>230</v>
      </c>
      <c r="OU22" s="16">
        <v>15550</v>
      </c>
      <c r="OV22" s="16">
        <v>945</v>
      </c>
      <c r="OW22" s="16">
        <v>3250</v>
      </c>
      <c r="OX22" s="16">
        <v>1440</v>
      </c>
      <c r="OY22" s="16">
        <v>19845</v>
      </c>
      <c r="OZ22" s="16">
        <v>510</v>
      </c>
      <c r="PA22" s="16">
        <v>200</v>
      </c>
      <c r="PB22" s="16">
        <v>1000</v>
      </c>
      <c r="PC22" s="16">
        <v>660</v>
      </c>
      <c r="PD22" s="16">
        <v>15143</v>
      </c>
      <c r="PE22" s="16">
        <v>1860</v>
      </c>
      <c r="PF22" s="16">
        <v>2010</v>
      </c>
      <c r="PG22" s="16">
        <v>800</v>
      </c>
      <c r="PH22" s="16">
        <v>750</v>
      </c>
      <c r="PI22" s="16">
        <v>420</v>
      </c>
      <c r="PJ22" s="16">
        <v>17891</v>
      </c>
      <c r="PK22" s="16">
        <v>370</v>
      </c>
      <c r="PL22" s="16">
        <v>510</v>
      </c>
      <c r="PM22" s="16">
        <v>330</v>
      </c>
      <c r="PN22" s="16">
        <v>730</v>
      </c>
      <c r="PO22" s="16">
        <v>13275</v>
      </c>
      <c r="PP22" s="16">
        <v>450</v>
      </c>
      <c r="PQ22" s="16">
        <v>3460</v>
      </c>
      <c r="PR22" s="16">
        <v>881</v>
      </c>
      <c r="PS22" s="16">
        <v>2070</v>
      </c>
      <c r="PT22" s="16">
        <v>12980</v>
      </c>
      <c r="PU22" s="16">
        <v>280</v>
      </c>
      <c r="PV22" s="16">
        <v>180</v>
      </c>
      <c r="PW22" s="16">
        <v>460</v>
      </c>
      <c r="PX22" s="16">
        <v>300</v>
      </c>
      <c r="PY22" s="16">
        <v>200</v>
      </c>
      <c r="PZ22" s="16">
        <v>14155</v>
      </c>
      <c r="QA22" s="16">
        <v>700</v>
      </c>
      <c r="QB22" s="16">
        <v>730</v>
      </c>
      <c r="QC22" s="16">
        <v>6618</v>
      </c>
      <c r="QD22" s="16">
        <v>680</v>
      </c>
      <c r="QE22" s="16">
        <v>560</v>
      </c>
      <c r="QF22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QE3"/>
    <mergeCell ref="QF2:QF3"/>
  </mergeCells>
  <headerFooter/>
</worksheet>
</file>