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<sst xmlns="http://schemas.openxmlformats.org/spreadsheetml/2006/main" count="37" uniqueCount="37">
  <si>
    <t>Date Type:</t>
  </si>
  <si>
    <t>Shipped Date</t>
  </si>
  <si>
    <t>Start Date:</t>
  </si>
  <si>
    <t>04/01/2024</t>
  </si>
  <si>
    <t>End Date:</t>
  </si>
  <si>
    <t>04/30/2024</t>
  </si>
  <si>
    <t>Report Run Date:</t>
  </si>
  <si>
    <t>05/01/2024</t>
  </si>
  <si>
    <t>Division</t>
  </si>
  <si>
    <t>Current And Future Inventory</t>
  </si>
  <si>
    <t>Current And History Sales Comparison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</si>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</sst>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9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545628</v>
      </c>
      <c r="C5" s="11">
        <f>=ROUNDDOWN(23.0869609369711,0)</f>
      </c>
      <c r="D5" s="11">
        <v>407997</v>
      </c>
      <c r="E5" s="12">
        <v>0.9338</v>
      </c>
      <c r="F5" s="11"/>
      <c r="G5" s="11">
        <f>=ROUNDDOWN({0},0)</f>
      </c>
      <c r="H5" s="11">
        <v>350</v>
      </c>
      <c r="I5" s="12"/>
      <c r="J5" s="11">
        <v>26</v>
      </c>
      <c r="K5" s="13">
        <v>2062.72</v>
      </c>
      <c r="L5" s="11">
        <v>1716</v>
      </c>
      <c r="M5" s="14">
        <v>1.2</v>
      </c>
      <c r="N5" s="11">
        <v>2</v>
      </c>
      <c r="O5" s="13">
        <v>155.34</v>
      </c>
      <c r="P5" s="11">
        <v>1897</v>
      </c>
      <c r="Q5" s="14">
        <v>0.08</v>
      </c>
      <c r="R5" s="12">
        <v>12</v>
      </c>
      <c r="S5" s="12">
        <v>12.2787</v>
      </c>
      <c r="T5" s="12">
        <v>-0.0954</v>
      </c>
      <c r="U5" s="12">
        <v>14</v>
      </c>
      <c r="V5" s="11">
        <v>26</v>
      </c>
      <c r="W5" s="13">
        <v>2062.72</v>
      </c>
      <c r="X5" s="11">
        <v>190</v>
      </c>
      <c r="Y5" s="11">
        <v>2</v>
      </c>
      <c r="Z5" s="13">
        <v>155.34</v>
      </c>
      <c r="AA5" s="11">
        <v>199</v>
      </c>
      <c r="AB5" s="12">
        <v>12</v>
      </c>
      <c r="AC5" s="12">
        <v>12.2787</v>
      </c>
    </row>
    <row r="6">
      <c r="A6" s="10" t="s">
        <v>33</v>
      </c>
      <c r="B6" s="11">
        <v>25712</v>
      </c>
      <c r="C6" s="11">
        <f>=ROUNDDOWN(17.9402735138152,0)</f>
      </c>
      <c r="D6" s="11">
        <v>19532</v>
      </c>
      <c r="E6" s="12">
        <v>0.9578</v>
      </c>
      <c r="F6" s="11"/>
      <c r="G6" s="11">
        <f>=ROUNDDOWN({0},0)</f>
      </c>
      <c r="H6" s="11"/>
      <c r="I6" s="12"/>
      <c r="J6" s="11">
        <v>44</v>
      </c>
      <c r="K6" s="13">
        <v>2230.67</v>
      </c>
      <c r="L6" s="11">
        <v>199</v>
      </c>
      <c r="M6" s="14">
        <v>11.21</v>
      </c>
      <c r="N6" s="11">
        <v>24</v>
      </c>
      <c r="O6" s="13">
        <v>1676.32</v>
      </c>
      <c r="P6" s="11">
        <v>152</v>
      </c>
      <c r="Q6" s="14">
        <v>11.03</v>
      </c>
      <c r="R6" s="12">
        <v>0.8333</v>
      </c>
      <c r="S6" s="12">
        <v>0.3307</v>
      </c>
      <c r="T6" s="12">
        <v>0.3092</v>
      </c>
      <c r="U6" s="12">
        <v>0.0163</v>
      </c>
      <c r="V6" s="11">
        <v>44</v>
      </c>
      <c r="W6" s="13">
        <v>2230.67</v>
      </c>
      <c r="X6" s="11">
        <v>160</v>
      </c>
      <c r="Y6" s="11">
        <v>24</v>
      </c>
      <c r="Z6" s="13">
        <v>1676.32</v>
      </c>
      <c r="AA6" s="11">
        <v>125</v>
      </c>
      <c r="AB6" s="12">
        <v>0.8333</v>
      </c>
      <c r="AC6" s="12">
        <v>0.3307</v>
      </c>
    </row>
    <row r="7">
      <c r="A7" s="10" t="s">
        <v>34</v>
      </c>
      <c r="B7" s="11">
        <v>89390</v>
      </c>
      <c r="C7" s="11">
        <f>=ROUNDDOWN(20.0026852245519,0)</f>
      </c>
      <c r="D7" s="11">
        <v>93570</v>
      </c>
      <c r="E7" s="12">
        <v>0.8933</v>
      </c>
      <c r="F7" s="11"/>
      <c r="G7" s="11">
        <f>=ROUNDDOWN({0},0)</f>
      </c>
      <c r="H7" s="11">
        <v>4394</v>
      </c>
      <c r="I7" s="12"/>
      <c r="J7" s="11">
        <v>363</v>
      </c>
      <c r="K7" s="13">
        <v>69215.44</v>
      </c>
      <c r="L7" s="11">
        <v>678</v>
      </c>
      <c r="M7" s="14">
        <v>102.09</v>
      </c>
      <c r="N7" s="11">
        <v>111</v>
      </c>
      <c r="O7" s="13">
        <v>22353.8</v>
      </c>
      <c r="P7" s="11">
        <v>739</v>
      </c>
      <c r="Q7" s="14">
        <v>30.25</v>
      </c>
      <c r="R7" s="12">
        <v>2.2703</v>
      </c>
      <c r="S7" s="12">
        <v>2.0964</v>
      </c>
      <c r="T7" s="12">
        <v>-0.0825</v>
      </c>
      <c r="U7" s="12">
        <v>2.3749</v>
      </c>
      <c r="V7" s="11">
        <v>363</v>
      </c>
      <c r="W7" s="13">
        <v>69215.44</v>
      </c>
      <c r="X7" s="11">
        <v>447</v>
      </c>
      <c r="Y7" s="11">
        <v>111</v>
      </c>
      <c r="Z7" s="13">
        <v>22353.8</v>
      </c>
      <c r="AA7" s="11">
        <v>407</v>
      </c>
      <c r="AB7" s="12">
        <v>2.2703</v>
      </c>
      <c r="AC7" s="12">
        <v>2.0964</v>
      </c>
    </row>
    <row r="8">
      <c r="A8" s="10" t="s">
        <v>35</v>
      </c>
      <c r="B8" s="11">
        <v>15961</v>
      </c>
      <c r="C8" s="11">
        <f>=ROUNDDOWN(23.4927877539005,0)</f>
      </c>
      <c r="D8" s="11">
        <v>9255</v>
      </c>
      <c r="E8" s="12">
        <v>0.853</v>
      </c>
      <c r="F8" s="11"/>
      <c r="G8" s="11">
        <f>=ROUNDDOWN({0},0)</f>
      </c>
      <c r="H8" s="11"/>
      <c r="I8" s="12"/>
      <c r="J8" s="11">
        <v>55</v>
      </c>
      <c r="K8" s="13">
        <v>6062.38</v>
      </c>
      <c r="L8" s="11">
        <v>145</v>
      </c>
      <c r="M8" s="14">
        <v>41.81</v>
      </c>
      <c r="N8" s="11">
        <v>53</v>
      </c>
      <c r="O8" s="13">
        <v>6551.73</v>
      </c>
      <c r="P8" s="11">
        <v>117</v>
      </c>
      <c r="Q8" s="14">
        <v>56</v>
      </c>
      <c r="R8" s="12">
        <v>0.0377</v>
      </c>
      <c r="S8" s="12">
        <v>-0.0747</v>
      </c>
      <c r="T8" s="12">
        <v>0.2393</v>
      </c>
      <c r="U8" s="12">
        <v>-0.2534</v>
      </c>
      <c r="V8" s="11">
        <v>55</v>
      </c>
      <c r="W8" s="13">
        <v>6062.38</v>
      </c>
      <c r="X8" s="11">
        <v>27</v>
      </c>
      <c r="Y8" s="11">
        <v>53</v>
      </c>
      <c r="Z8" s="13">
        <v>6551.73</v>
      </c>
      <c r="AA8" s="11">
        <v>13</v>
      </c>
      <c r="AB8" s="12">
        <v>0.0377</v>
      </c>
      <c r="AC8" s="12">
        <v>-0.0747</v>
      </c>
    </row>
    <row r="9">
      <c r="A9" s="19" t="s">
        <v>36</v>
      </c>
      <c r="B9" s="15"/>
      <c r="C9" s="15">
        <f>=ROUNDDOWN({0},0)</f>
      </c>
      <c r="D9" s="15"/>
      <c r="E9" s="16"/>
      <c r="F9" s="15"/>
      <c r="G9" s="15">
        <f>=ROUNDDOWN({0},0)</f>
      </c>
      <c r="H9" s="15"/>
      <c r="I9" s="16"/>
      <c r="J9" s="15">
        <v>488</v>
      </c>
      <c r="K9" s="17">
        <v>79571.21</v>
      </c>
      <c r="L9" s="15">
        <v>2738</v>
      </c>
      <c r="M9" s="18">
        <v>29.06</v>
      </c>
      <c r="N9" s="15">
        <v>190</v>
      </c>
      <c r="O9" s="17">
        <v>30737.19</v>
      </c>
      <c r="P9" s="15">
        <v>2905</v>
      </c>
      <c r="Q9" s="18">
        <v>10.58</v>
      </c>
      <c r="R9" s="16">
        <v>1.5684</v>
      </c>
      <c r="S9" s="16">
        <v>1.5888</v>
      </c>
      <c r="T9" s="16">
        <v>-0.0575</v>
      </c>
      <c r="U9" s="16">
        <v>1.7467</v>
      </c>
      <c r="V9" s="15">
        <v>488</v>
      </c>
      <c r="W9" s="17">
        <v>79571.21</v>
      </c>
      <c r="X9" s="15">
        <v>824</v>
      </c>
      <c r="Y9" s="15">
        <v>190</v>
      </c>
      <c r="Z9" s="17">
        <v>30737.19</v>
      </c>
      <c r="AA9" s="15">
        <v>744</v>
      </c>
      <c r="AB9" s="16">
        <v>1.5684</v>
      </c>
      <c r="AC9" s="16">
        <v>1.5888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