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<sst xmlns="http://schemas.openxmlformats.org/spreadsheetml/2006/main" count="44" uniqueCount="44">
  <si>
    <t>Date Type:</t>
  </si>
  <si>
    <t>Shipped Date</t>
  </si>
  <si>
    <t>Start Date:</t>
  </si>
  <si>
    <t>04/01/2024</t>
  </si>
  <si>
    <t>End Date:</t>
  </si>
  <si>
    <t>04/30/2024</t>
  </si>
  <si>
    <t>Report Run Date:</t>
  </si>
  <si>
    <t>05/01/2024</t>
  </si>
  <si>
    <t>Division</t>
  </si>
  <si>
    <t>Current And Future Inventory</t>
  </si>
  <si>
    <t>Current And History Sales Comparison</t>
  </si>
  <si>
    <t>ZOLA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</si>
  <si>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</si>
  <si>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</si>
  <si>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</si>
  <si>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</si>
  <si>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</si>
  <si>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</si>
  <si>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</si>
  <si>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</si>
  <si>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</si>
  <si>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</si>
  <si>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</si>
  <si>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</si>
  <si>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</si>
  <si>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</si>
  <si>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</si>
  <si>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</si>
  <si>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</si>
  <si>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</si>
  <si>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</si>
  <si>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</si>
  <si>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</si>
  <si>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ART</t>
  </si>
  <si>
    <t>BASI</t>
  </si>
  <si>
    <t>BATH</t>
  </si>
  <si>
    <t>BLK</t>
  </si>
  <si>
    <t>FUR</t>
  </si>
  <si>
    <t>LGT</t>
  </si>
  <si>
    <t>SHET</t>
  </si>
  <si>
    <t>TOWL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</si>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</sst>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6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12</v>
      </c>
      <c r="K3" s="4" t="s">
        <v>12</v>
      </c>
      <c r="L3" s="4" t="s">
        <v>12</v>
      </c>
      <c r="M3" s="4" t="s">
        <v>12</v>
      </c>
      <c r="N3" s="4" t="s">
        <v>13</v>
      </c>
      <c r="O3" s="4" t="s">
        <v>13</v>
      </c>
      <c r="P3" s="4" t="s">
        <v>13</v>
      </c>
      <c r="Q3" s="4" t="s">
        <v>13</v>
      </c>
      <c r="R3" s="4" t="s">
        <v>14</v>
      </c>
      <c r="S3" s="4" t="s">
        <v>15</v>
      </c>
      <c r="T3" s="4" t="s">
        <v>16</v>
      </c>
      <c r="U3" s="4" t="s">
        <v>17</v>
      </c>
      <c r="V3" s="4" t="s">
        <v>12</v>
      </c>
      <c r="W3" s="4" t="s">
        <v>12</v>
      </c>
      <c r="X3" s="4" t="s">
        <v>12</v>
      </c>
      <c r="Y3" s="4" t="s">
        <v>13</v>
      </c>
      <c r="Z3" s="4" t="s">
        <v>13</v>
      </c>
      <c r="AA3" s="4" t="s">
        <v>13</v>
      </c>
      <c r="AB3" s="4" t="s">
        <v>14</v>
      </c>
      <c r="AC3" s="4" t="s">
        <v>15</v>
      </c>
    </row>
    <row r="4">
      <c r="A4" s="4" t="s">
        <v>8</v>
      </c>
      <c r="B4" s="4" t="s">
        <v>18</v>
      </c>
      <c r="C4" s="4" t="s">
        <v>19</v>
      </c>
      <c r="D4" s="4" t="s">
        <v>20</v>
      </c>
      <c r="E4" s="4" t="s">
        <v>21</v>
      </c>
      <c r="F4" s="4" t="s">
        <v>22</v>
      </c>
      <c r="G4" s="4" t="s">
        <v>23</v>
      </c>
      <c r="H4" s="4" t="s">
        <v>24</v>
      </c>
      <c r="I4" s="4" t="s">
        <v>25</v>
      </c>
      <c r="J4" s="4" t="s">
        <v>26</v>
      </c>
      <c r="K4" s="4" t="s">
        <v>27</v>
      </c>
      <c r="L4" s="4" t="s">
        <v>28</v>
      </c>
      <c r="M4" s="4" t="s">
        <v>29</v>
      </c>
      <c r="N4" s="4" t="s">
        <v>26</v>
      </c>
      <c r="O4" s="4" t="s">
        <v>27</v>
      </c>
      <c r="P4" s="4" t="s">
        <v>28</v>
      </c>
      <c r="Q4" s="4" t="s">
        <v>29</v>
      </c>
      <c r="R4" s="4" t="s">
        <v>14</v>
      </c>
      <c r="S4" s="4" t="s">
        <v>15</v>
      </c>
      <c r="T4" s="4" t="s">
        <v>16</v>
      </c>
      <c r="U4" s="4" t="s">
        <v>17</v>
      </c>
      <c r="V4" s="4" t="s">
        <v>30</v>
      </c>
      <c r="W4" s="4" t="s">
        <v>31</v>
      </c>
      <c r="X4" s="4" t="s">
        <v>28</v>
      </c>
      <c r="Y4" s="4" t="s">
        <v>30</v>
      </c>
      <c r="Z4" s="4" t="s">
        <v>31</v>
      </c>
      <c r="AA4" s="4" t="s">
        <v>28</v>
      </c>
      <c r="AB4" s="4" t="s">
        <v>14</v>
      </c>
      <c r="AC4" s="4" t="s">
        <v>15</v>
      </c>
    </row>
    <row r="5">
      <c r="A5" s="10" t="s">
        <v>32</v>
      </c>
      <c r="B5" s="11">
        <v>548290</v>
      </c>
      <c r="C5" s="11">
        <f>=ROUNDDOWN(23.1363563477395,0)</f>
      </c>
      <c r="D5" s="11">
        <v>408052</v>
      </c>
      <c r="E5" s="12">
        <v>0.9338</v>
      </c>
      <c r="F5" s="11"/>
      <c r="G5" s="11">
        <f>=ROUNDDOWN({0},0)</f>
      </c>
      <c r="H5" s="11">
        <v>350</v>
      </c>
      <c r="I5" s="12"/>
      <c r="J5" s="11">
        <v>117</v>
      </c>
      <c r="K5" s="13">
        <v>7739.37</v>
      </c>
      <c r="L5" s="11">
        <v>1745</v>
      </c>
      <c r="M5" s="14">
        <v>4.44</v>
      </c>
      <c r="N5" s="11">
        <v>125</v>
      </c>
      <c r="O5" s="13">
        <v>8568.28</v>
      </c>
      <c r="P5" s="11">
        <v>1926</v>
      </c>
      <c r="Q5" s="14">
        <v>4.45</v>
      </c>
      <c r="R5" s="12">
        <v>-0.064</v>
      </c>
      <c r="S5" s="12">
        <v>-0.0967</v>
      </c>
      <c r="T5" s="12">
        <v>-0.094</v>
      </c>
      <c r="U5" s="12">
        <v>-0.0022</v>
      </c>
      <c r="V5" s="11">
        <v>117</v>
      </c>
      <c r="W5" s="13">
        <v>7739.37</v>
      </c>
      <c r="X5" s="11">
        <v>263</v>
      </c>
      <c r="Y5" s="11">
        <v>125</v>
      </c>
      <c r="Z5" s="13">
        <v>8568.28</v>
      </c>
      <c r="AA5" s="11">
        <v>263</v>
      </c>
      <c r="AB5" s="12">
        <v>-0.064</v>
      </c>
      <c r="AC5" s="12">
        <v>-0.0967</v>
      </c>
    </row>
    <row r="6">
      <c r="A6" s="10" t="s">
        <v>33</v>
      </c>
      <c r="B6" s="11">
        <v>25736</v>
      </c>
      <c r="C6" s="11">
        <f>=ROUNDDOWN(17.9733221593687,0)</f>
      </c>
      <c r="D6" s="11">
        <v>19382</v>
      </c>
      <c r="E6" s="12">
        <v>0.9575</v>
      </c>
      <c r="F6" s="11"/>
      <c r="G6" s="11">
        <f>=ROUNDDOWN({0},0)</f>
      </c>
      <c r="H6" s="11"/>
      <c r="I6" s="12"/>
      <c r="J6" s="11">
        <v>63</v>
      </c>
      <c r="K6" s="13">
        <v>3009.34</v>
      </c>
      <c r="L6" s="11">
        <v>199</v>
      </c>
      <c r="M6" s="14">
        <v>15.12</v>
      </c>
      <c r="N6" s="11">
        <v>52</v>
      </c>
      <c r="O6" s="13">
        <v>2758.11</v>
      </c>
      <c r="P6" s="11">
        <v>152</v>
      </c>
      <c r="Q6" s="14">
        <v>18.15</v>
      </c>
      <c r="R6" s="12">
        <v>0.2115</v>
      </c>
      <c r="S6" s="12">
        <v>0.0911</v>
      </c>
      <c r="T6" s="12">
        <v>0.3092</v>
      </c>
      <c r="U6" s="12">
        <v>-0.1669</v>
      </c>
      <c r="V6" s="11">
        <v>63</v>
      </c>
      <c r="W6" s="13">
        <v>3009.34</v>
      </c>
      <c r="X6" s="11">
        <v>63</v>
      </c>
      <c r="Y6" s="11">
        <v>52</v>
      </c>
      <c r="Z6" s="13">
        <v>2758.11</v>
      </c>
      <c r="AA6" s="11">
        <v>54</v>
      </c>
      <c r="AB6" s="12">
        <v>0.2115</v>
      </c>
      <c r="AC6" s="12">
        <v>0.0911</v>
      </c>
    </row>
    <row r="7">
      <c r="A7" s="10" t="s">
        <v>34</v>
      </c>
      <c r="B7" s="11">
        <v>96250</v>
      </c>
      <c r="C7" s="11">
        <f>=ROUNDDOWN(17.3946831005006,0)</f>
      </c>
      <c r="D7" s="11">
        <v>118159</v>
      </c>
      <c r="E7" s="12">
        <v>0.8289</v>
      </c>
      <c r="F7" s="11"/>
      <c r="G7" s="11">
        <f>=ROUNDDOWN({0},0)</f>
      </c>
      <c r="H7" s="11"/>
      <c r="I7" s="12"/>
      <c r="J7" s="11">
        <v>103</v>
      </c>
      <c r="K7" s="13">
        <v>4423.3</v>
      </c>
      <c r="L7" s="11">
        <v>274</v>
      </c>
      <c r="M7" s="14">
        <v>16.14</v>
      </c>
      <c r="N7" s="11">
        <v>114</v>
      </c>
      <c r="O7" s="13">
        <v>5246.6</v>
      </c>
      <c r="P7" s="11">
        <v>241</v>
      </c>
      <c r="Q7" s="14">
        <v>21.77</v>
      </c>
      <c r="R7" s="12">
        <v>-0.0965</v>
      </c>
      <c r="S7" s="12">
        <v>-0.1569</v>
      </c>
      <c r="T7" s="12">
        <v>0.1369</v>
      </c>
      <c r="U7" s="12">
        <v>-0.2586</v>
      </c>
      <c r="V7" s="11">
        <v>103</v>
      </c>
      <c r="W7" s="13">
        <v>4423.3</v>
      </c>
      <c r="X7" s="11">
        <v>86</v>
      </c>
      <c r="Y7" s="11">
        <v>114</v>
      </c>
      <c r="Z7" s="13">
        <v>5246.6</v>
      </c>
      <c r="AA7" s="11">
        <v>97</v>
      </c>
      <c r="AB7" s="12">
        <v>-0.0965</v>
      </c>
      <c r="AC7" s="12">
        <v>-0.1569</v>
      </c>
    </row>
    <row r="8">
      <c r="A8" s="10" t="s">
        <v>35</v>
      </c>
      <c r="B8" s="11">
        <v>134914</v>
      </c>
      <c r="C8" s="11">
        <f>=ROUNDDOWN(15.4920423489424,0)</f>
      </c>
      <c r="D8" s="11">
        <v>179506</v>
      </c>
      <c r="E8" s="12">
        <v>0.9627</v>
      </c>
      <c r="F8" s="11"/>
      <c r="G8" s="11">
        <f>=ROUNDDOWN({0},0)</f>
      </c>
      <c r="H8" s="11"/>
      <c r="I8" s="12"/>
      <c r="J8" s="11">
        <v>91</v>
      </c>
      <c r="K8" s="13">
        <v>1904.24</v>
      </c>
      <c r="L8" s="11">
        <v>257</v>
      </c>
      <c r="M8" s="14">
        <v>7.41</v>
      </c>
      <c r="N8" s="11">
        <v>50</v>
      </c>
      <c r="O8" s="13">
        <v>1110.34</v>
      </c>
      <c r="P8" s="11">
        <v>315</v>
      </c>
      <c r="Q8" s="14">
        <v>3.52</v>
      </c>
      <c r="R8" s="12">
        <v>0.82</v>
      </c>
      <c r="S8" s="12">
        <v>0.715</v>
      </c>
      <c r="T8" s="12">
        <v>-0.1841</v>
      </c>
      <c r="U8" s="12">
        <v>1.1051</v>
      </c>
      <c r="V8" s="11">
        <v>91</v>
      </c>
      <c r="W8" s="13">
        <v>1904.24</v>
      </c>
      <c r="X8" s="11">
        <v>82</v>
      </c>
      <c r="Y8" s="11">
        <v>50</v>
      </c>
      <c r="Z8" s="13">
        <v>1110.34</v>
      </c>
      <c r="AA8" s="11">
        <v>54</v>
      </c>
      <c r="AB8" s="12">
        <v>0.82</v>
      </c>
      <c r="AC8" s="12">
        <v>0.715</v>
      </c>
    </row>
    <row r="9">
      <c r="A9" s="10" t="s">
        <v>36</v>
      </c>
      <c r="B9" s="11">
        <v>377006</v>
      </c>
      <c r="C9" s="11">
        <f>=ROUNDDOWN(16.5450021284346,0)</f>
      </c>
      <c r="D9" s="11">
        <v>298723</v>
      </c>
      <c r="E9" s="12">
        <v>0.8464</v>
      </c>
      <c r="F9" s="11"/>
      <c r="G9" s="11">
        <f>=ROUNDDOWN({0},0)</f>
      </c>
      <c r="H9" s="11"/>
      <c r="I9" s="12"/>
      <c r="J9" s="11">
        <v>225</v>
      </c>
      <c r="K9" s="13">
        <v>9411.76</v>
      </c>
      <c r="L9" s="11">
        <v>1190</v>
      </c>
      <c r="M9" s="14">
        <v>7.91</v>
      </c>
      <c r="N9" s="11">
        <v>146</v>
      </c>
      <c r="O9" s="13">
        <v>5012.37</v>
      </c>
      <c r="P9" s="11">
        <v>1051</v>
      </c>
      <c r="Q9" s="14">
        <v>4.77</v>
      </c>
      <c r="R9" s="12">
        <v>0.5411</v>
      </c>
      <c r="S9" s="12">
        <v>0.8777</v>
      </c>
      <c r="T9" s="12">
        <v>0.1323</v>
      </c>
      <c r="U9" s="12">
        <v>0.6583</v>
      </c>
      <c r="V9" s="11">
        <v>225</v>
      </c>
      <c r="W9" s="13">
        <v>9411.76</v>
      </c>
      <c r="X9" s="11">
        <v>118</v>
      </c>
      <c r="Y9" s="11">
        <v>146</v>
      </c>
      <c r="Z9" s="13">
        <v>5012.37</v>
      </c>
      <c r="AA9" s="11">
        <v>106</v>
      </c>
      <c r="AB9" s="12">
        <v>0.5411</v>
      </c>
      <c r="AC9" s="12">
        <v>0.8777</v>
      </c>
    </row>
    <row r="10">
      <c r="A10" s="10" t="s">
        <v>37</v>
      </c>
      <c r="B10" s="11">
        <v>92942</v>
      </c>
      <c r="C10" s="11">
        <f>=ROUNDDOWN(20.253655560156,0)</f>
      </c>
      <c r="D10" s="11">
        <v>95001</v>
      </c>
      <c r="E10" s="12">
        <v>0.8949</v>
      </c>
      <c r="F10" s="11"/>
      <c r="G10" s="11">
        <f>=ROUNDDOWN({0},0)</f>
      </c>
      <c r="H10" s="11">
        <v>4089</v>
      </c>
      <c r="I10" s="12"/>
      <c r="J10" s="11">
        <v>76</v>
      </c>
      <c r="K10" s="13">
        <v>8886.16</v>
      </c>
      <c r="L10" s="11">
        <v>681</v>
      </c>
      <c r="M10" s="14">
        <v>13.05</v>
      </c>
      <c r="N10" s="11">
        <v>37</v>
      </c>
      <c r="O10" s="13">
        <v>4694.36</v>
      </c>
      <c r="P10" s="11">
        <v>740</v>
      </c>
      <c r="Q10" s="14">
        <v>6.34</v>
      </c>
      <c r="R10" s="12">
        <v>1.0541</v>
      </c>
      <c r="S10" s="12">
        <v>0.8929</v>
      </c>
      <c r="T10" s="12">
        <v>-0.0797</v>
      </c>
      <c r="U10" s="12">
        <v>1.0584</v>
      </c>
      <c r="V10" s="11">
        <v>76</v>
      </c>
      <c r="W10" s="13">
        <v>8886.16</v>
      </c>
      <c r="X10" s="11">
        <v>230</v>
      </c>
      <c r="Y10" s="11">
        <v>37</v>
      </c>
      <c r="Z10" s="13">
        <v>4694.36</v>
      </c>
      <c r="AA10" s="11">
        <v>220</v>
      </c>
      <c r="AB10" s="12">
        <v>1.0541</v>
      </c>
      <c r="AC10" s="12">
        <v>0.8929</v>
      </c>
    </row>
    <row r="11">
      <c r="A11" s="10" t="s">
        <v>38</v>
      </c>
      <c r="B11" s="11">
        <v>15961</v>
      </c>
      <c r="C11" s="11">
        <f>=ROUNDDOWN(23.4927877539005,0)</f>
      </c>
      <c r="D11" s="11">
        <v>9255</v>
      </c>
      <c r="E11" s="12">
        <v>0.853</v>
      </c>
      <c r="F11" s="11"/>
      <c r="G11" s="11">
        <f>=ROUNDDOWN({0},0)</f>
      </c>
      <c r="H11" s="11"/>
      <c r="I11" s="12"/>
      <c r="J11" s="11">
        <v>34</v>
      </c>
      <c r="K11" s="13">
        <v>2491.8</v>
      </c>
      <c r="L11" s="11">
        <v>145</v>
      </c>
      <c r="M11" s="14">
        <v>17.18</v>
      </c>
      <c r="N11" s="11">
        <v>18</v>
      </c>
      <c r="O11" s="13">
        <v>1554.77</v>
      </c>
      <c r="P11" s="11">
        <v>117</v>
      </c>
      <c r="Q11" s="14">
        <v>13.29</v>
      </c>
      <c r="R11" s="12">
        <v>0.8889</v>
      </c>
      <c r="S11" s="12">
        <v>0.6027</v>
      </c>
      <c r="T11" s="12">
        <v>0.2393</v>
      </c>
      <c r="U11" s="12">
        <v>0.2927</v>
      </c>
      <c r="V11" s="11">
        <v>34</v>
      </c>
      <c r="W11" s="13">
        <v>2491.8</v>
      </c>
      <c r="X11" s="11">
        <v>52</v>
      </c>
      <c r="Y11" s="11">
        <v>18</v>
      </c>
      <c r="Z11" s="13">
        <v>1554.77</v>
      </c>
      <c r="AA11" s="11">
        <v>46</v>
      </c>
      <c r="AB11" s="12">
        <v>0.8889</v>
      </c>
      <c r="AC11" s="12">
        <v>0.6027</v>
      </c>
    </row>
    <row r="12">
      <c r="A12" s="10" t="s">
        <v>39</v>
      </c>
      <c r="B12" s="11">
        <v>175436</v>
      </c>
      <c r="C12" s="11">
        <f>=ROUNDDOWN(8.48024903807111,0)</f>
      </c>
      <c r="D12" s="11">
        <v>550178</v>
      </c>
      <c r="E12" s="12">
        <v>0.6119</v>
      </c>
      <c r="F12" s="11"/>
      <c r="G12" s="11">
        <f>=ROUNDDOWN({0},0)</f>
      </c>
      <c r="H12" s="11"/>
      <c r="I12" s="12"/>
      <c r="J12" s="11">
        <v>178</v>
      </c>
      <c r="K12" s="13">
        <v>5233.17</v>
      </c>
      <c r="L12" s="11">
        <v>1064</v>
      </c>
      <c r="M12" s="14">
        <v>4.92</v>
      </c>
      <c r="N12" s="11">
        <v>178</v>
      </c>
      <c r="O12" s="13">
        <v>4326.01</v>
      </c>
      <c r="P12" s="11">
        <v>955</v>
      </c>
      <c r="Q12" s="14">
        <v>4.53</v>
      </c>
      <c r="R12" s="12"/>
      <c r="S12" s="12">
        <v>0.2097</v>
      </c>
      <c r="T12" s="12">
        <v>0.1141</v>
      </c>
      <c r="U12" s="12">
        <v>0.0861</v>
      </c>
      <c r="V12" s="11">
        <v>178</v>
      </c>
      <c r="W12" s="13">
        <v>5233.17</v>
      </c>
      <c r="X12" s="11">
        <v>34</v>
      </c>
      <c r="Y12" s="11">
        <v>178</v>
      </c>
      <c r="Z12" s="13">
        <v>4326.01</v>
      </c>
      <c r="AA12" s="11">
        <v>33</v>
      </c>
      <c r="AB12" s="12"/>
      <c r="AC12" s="12">
        <v>0.2097</v>
      </c>
    </row>
    <row r="13">
      <c r="A13" s="10" t="s">
        <v>40</v>
      </c>
      <c r="B13" s="11">
        <v>68999</v>
      </c>
      <c r="C13" s="11">
        <f>=ROUNDDOWN(18.8516707193792,0)</f>
      </c>
      <c r="D13" s="11">
        <v>97539</v>
      </c>
      <c r="E13" s="12">
        <v>0.9352</v>
      </c>
      <c r="F13" s="11"/>
      <c r="G13" s="11">
        <f>=ROUNDDOWN({0},0)</f>
      </c>
      <c r="H13" s="11"/>
      <c r="I13" s="12"/>
      <c r="J13" s="11">
        <v>572</v>
      </c>
      <c r="K13" s="13">
        <v>18714</v>
      </c>
      <c r="L13" s="11">
        <v>123</v>
      </c>
      <c r="M13" s="14">
        <v>152.15</v>
      </c>
      <c r="N13" s="11">
        <v>348</v>
      </c>
      <c r="O13" s="13">
        <v>12109.95</v>
      </c>
      <c r="P13" s="11"/>
      <c r="Q13" s="14"/>
      <c r="R13" s="12">
        <v>0.6437</v>
      </c>
      <c r="S13" s="12">
        <v>0.5453</v>
      </c>
      <c r="T13" s="12"/>
      <c r="U13" s="12"/>
      <c r="V13" s="11">
        <v>572</v>
      </c>
      <c r="W13" s="13">
        <v>18714</v>
      </c>
      <c r="X13" s="11">
        <v>83</v>
      </c>
      <c r="Y13" s="11">
        <v>348</v>
      </c>
      <c r="Z13" s="13">
        <v>12109.95</v>
      </c>
      <c r="AA13" s="11"/>
      <c r="AB13" s="12">
        <v>0.6437</v>
      </c>
      <c r="AC13" s="12">
        <v>0.5453</v>
      </c>
    </row>
    <row r="14">
      <c r="A14" s="10" t="s">
        <v>41</v>
      </c>
      <c r="B14" s="11">
        <v>231968</v>
      </c>
      <c r="C14" s="11">
        <f>=ROUNDDOWN(20.8641842057924,0)</f>
      </c>
      <c r="D14" s="11">
        <v>195467</v>
      </c>
      <c r="E14" s="12">
        <v>0.9734</v>
      </c>
      <c r="F14" s="11"/>
      <c r="G14" s="11">
        <f>=ROUNDDOWN({0},0)</f>
      </c>
      <c r="H14" s="11"/>
      <c r="I14" s="12"/>
      <c r="J14" s="11"/>
      <c r="K14" s="13"/>
      <c r="L14" s="11">
        <v>630</v>
      </c>
      <c r="M14" s="14"/>
      <c r="N14" s="11"/>
      <c r="O14" s="13"/>
      <c r="P14" s="11">
        <v>707</v>
      </c>
      <c r="Q14" s="14"/>
      <c r="R14" s="12"/>
      <c r="S14" s="12"/>
      <c r="T14" s="12">
        <v>-0.1089</v>
      </c>
      <c r="U14" s="12"/>
      <c r="V14" s="11"/>
      <c r="W14" s="13"/>
      <c r="X14" s="11"/>
      <c r="Y14" s="11"/>
      <c r="Z14" s="13"/>
      <c r="AA14" s="11"/>
      <c r="AB14" s="12"/>
      <c r="AC14" s="12"/>
    </row>
    <row r="15">
      <c r="A15" s="10" t="s">
        <v>42</v>
      </c>
      <c r="B15" s="11">
        <v>150689</v>
      </c>
      <c r="C15" s="11">
        <f>=ROUNDDOWN(25.5773572095392,0)</f>
      </c>
      <c r="D15" s="11">
        <v>148365</v>
      </c>
      <c r="E15" s="12">
        <v>0.8476</v>
      </c>
      <c r="F15" s="11"/>
      <c r="G15" s="11">
        <f>=ROUNDDOWN({0},0)</f>
      </c>
      <c r="H15" s="11"/>
      <c r="I15" s="12"/>
      <c r="J15" s="11">
        <v>5</v>
      </c>
      <c r="K15" s="13">
        <v>340.3</v>
      </c>
      <c r="L15" s="11">
        <v>573</v>
      </c>
      <c r="M15" s="14">
        <v>0.59</v>
      </c>
      <c r="N15" s="11">
        <v>13</v>
      </c>
      <c r="O15" s="13">
        <v>914.91</v>
      </c>
      <c r="P15" s="11">
        <v>525</v>
      </c>
      <c r="Q15" s="14">
        <v>1.74</v>
      </c>
      <c r="R15" s="12">
        <v>-0.6154</v>
      </c>
      <c r="S15" s="12">
        <v>-0.6281</v>
      </c>
      <c r="T15" s="12">
        <v>0.0914</v>
      </c>
      <c r="U15" s="12">
        <v>-0.6609</v>
      </c>
      <c r="V15" s="11">
        <v>5</v>
      </c>
      <c r="W15" s="13">
        <v>340.3</v>
      </c>
      <c r="X15" s="11">
        <v>21</v>
      </c>
      <c r="Y15" s="11">
        <v>13</v>
      </c>
      <c r="Z15" s="13">
        <v>914.91</v>
      </c>
      <c r="AA15" s="11">
        <v>8</v>
      </c>
      <c r="AB15" s="12">
        <v>-0.6154</v>
      </c>
      <c r="AC15" s="12">
        <v>-0.6281</v>
      </c>
    </row>
    <row r="16">
      <c r="A16" s="19" t="s">
        <v>43</v>
      </c>
      <c r="B16" s="15"/>
      <c r="C16" s="15">
        <f>=ROUNDDOWN({0},0)</f>
      </c>
      <c r="D16" s="15"/>
      <c r="E16" s="16"/>
      <c r="F16" s="15"/>
      <c r="G16" s="15">
        <f>=ROUNDDOWN({0},0)</f>
      </c>
      <c r="H16" s="15"/>
      <c r="I16" s="16"/>
      <c r="J16" s="15">
        <v>1464</v>
      </c>
      <c r="K16" s="17">
        <v>62153.44</v>
      </c>
      <c r="L16" s="15">
        <v>6881</v>
      </c>
      <c r="M16" s="18">
        <v>9.03</v>
      </c>
      <c r="N16" s="15">
        <v>1081</v>
      </c>
      <c r="O16" s="17">
        <v>46295.7</v>
      </c>
      <c r="P16" s="15">
        <v>6729</v>
      </c>
      <c r="Q16" s="18">
        <v>6.88</v>
      </c>
      <c r="R16" s="16">
        <v>0.3543</v>
      </c>
      <c r="S16" s="16">
        <v>0.3425</v>
      </c>
      <c r="T16" s="16">
        <v>0.0226</v>
      </c>
      <c r="U16" s="16">
        <v>0.3125</v>
      </c>
      <c r="V16" s="15">
        <v>1464</v>
      </c>
      <c r="W16" s="17">
        <v>62153.44</v>
      </c>
      <c r="X16" s="15">
        <v>1032</v>
      </c>
      <c r="Y16" s="15">
        <v>1081</v>
      </c>
      <c r="Z16" s="17">
        <v>46295.7</v>
      </c>
      <c r="AA16" s="15">
        <v>881</v>
      </c>
      <c r="AB16" s="16">
        <v>0.3543</v>
      </c>
      <c r="AC16" s="16">
        <v>0.3425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